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2_Research\01_Journal\06_3d_real\03_2024\"/>
    </mc:Choice>
  </mc:AlternateContent>
  <xr:revisionPtr revIDLastSave="0" documentId="13_ncr:1_{701C4E19-2D5E-4819-BFAB-359085CB6AF5}" xr6:coauthVersionLast="47" xr6:coauthVersionMax="47" xr10:uidLastSave="{00000000-0000-0000-0000-000000000000}"/>
  <bookViews>
    <workbookView xWindow="-120" yWindow="-120" windowWidth="29040" windowHeight="15840" activeTab="3" xr2:uid="{5AB6642E-3291-425B-9E8A-5DD27D474EF5}"/>
  </bookViews>
  <sheets>
    <sheet name="Densification" sheetId="1" r:id="rId1"/>
    <sheet name="Expanded map" sheetId="2" r:id="rId2"/>
    <sheet name="As-printed" sheetId="4" r:id="rId3"/>
    <sheet name="As-printed(원본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5" l="1"/>
  <c r="F64" i="5"/>
  <c r="F63" i="5"/>
  <c r="F62" i="5"/>
  <c r="F61" i="5"/>
  <c r="F60" i="5"/>
  <c r="F59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F10" i="5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" i="4"/>
  <c r="K530" i="1" l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529" i="1"/>
  <c r="L52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259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5" i="1"/>
  <c r="L6" i="1"/>
  <c r="L7" i="1"/>
  <c r="L3" i="1"/>
  <c r="L4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3" i="1"/>
  <c r="K2" i="1"/>
  <c r="N19" i="1"/>
</calcChain>
</file>

<file path=xl/sharedStrings.xml><?xml version="1.0" encoding="utf-8"?>
<sst xmlns="http://schemas.openxmlformats.org/spreadsheetml/2006/main" count="380" uniqueCount="146">
  <si>
    <t>Scan speed</t>
    <phoneticPr fontId="10" type="noConversion"/>
  </si>
  <si>
    <t>Laser power</t>
    <phoneticPr fontId="10" type="noConversion"/>
  </si>
  <si>
    <t>Line spacing (s)</t>
    <phoneticPr fontId="9" type="noConversion"/>
  </si>
  <si>
    <t>mm/s</t>
    <phoneticPr fontId="10" type="noConversion"/>
  </si>
  <si>
    <t>W</t>
    <phoneticPr fontId="10" type="noConversion"/>
  </si>
  <si>
    <t>mm</t>
    <phoneticPr fontId="9" type="noConversion"/>
  </si>
  <si>
    <t>Layer thickness (t)</t>
    <phoneticPr fontId="9" type="noConversion"/>
  </si>
  <si>
    <t>Relative density</t>
    <phoneticPr fontId="9" type="noConversion"/>
  </si>
  <si>
    <t>%</t>
    <phoneticPr fontId="9" type="noConversion"/>
  </si>
  <si>
    <t>um</t>
    <phoneticPr fontId="9" type="noConversion"/>
  </si>
  <si>
    <t>Keyholing</t>
    <phoneticPr fontId="9" type="noConversion"/>
  </si>
  <si>
    <t>Line spacing / H_max</t>
    <phoneticPr fontId="9" type="noConversion"/>
  </si>
  <si>
    <t>Energy density</t>
    <phoneticPr fontId="9" type="noConversion"/>
  </si>
  <si>
    <t>Spattering: 2nd</t>
    <phoneticPr fontId="9" type="noConversion"/>
  </si>
  <si>
    <t>Denudation width: Multi-layer</t>
    <phoneticPr fontId="9" type="noConversion"/>
  </si>
  <si>
    <t>Surface roughness (Ra, um)</t>
    <phoneticPr fontId="9" type="noConversion"/>
  </si>
  <si>
    <t>J/mm^3</t>
    <phoneticPr fontId="9" type="noConversion"/>
  </si>
  <si>
    <t>AVG</t>
    <phoneticPr fontId="9" type="noConversion"/>
  </si>
  <si>
    <t>STDEV</t>
    <phoneticPr fontId="9" type="noConversion"/>
  </si>
  <si>
    <t>um^2</t>
    <phoneticPr fontId="9" type="noConversion"/>
  </si>
  <si>
    <t>(area)</t>
    <phoneticPr fontId="9" type="noConversion"/>
  </si>
  <si>
    <t>No.
(New)</t>
    <phoneticPr fontId="9" type="noConversion"/>
  </si>
  <si>
    <t>Line spacing (h)</t>
    <phoneticPr fontId="9" type="noConversion"/>
  </si>
  <si>
    <t>Melt pool : single track (um)</t>
    <phoneticPr fontId="9" type="noConversion"/>
  </si>
  <si>
    <t>Melt pool : as-built (um)</t>
    <phoneticPr fontId="9" type="noConversion"/>
  </si>
  <si>
    <t>Hardness (HV)</t>
    <phoneticPr fontId="9" type="noConversion"/>
  </si>
  <si>
    <t>Tensile properties (UTS/Y.S: MPa, E.B.: mm/mm, Modulus: GPa)</t>
    <phoneticPr fontId="9" type="noConversion"/>
  </si>
  <si>
    <t>Deformation</t>
    <phoneticPr fontId="9" type="noConversion"/>
  </si>
  <si>
    <t>Width (w)</t>
    <phoneticPr fontId="9" type="noConversion"/>
  </si>
  <si>
    <t>Depth (d)</t>
    <phoneticPr fontId="9" type="noConversion"/>
  </si>
  <si>
    <t>Height</t>
    <phoneticPr fontId="9" type="noConversion"/>
  </si>
  <si>
    <t>Horizontal direction</t>
    <phoneticPr fontId="9" type="noConversion"/>
  </si>
  <si>
    <t>Vertical direction</t>
    <phoneticPr fontId="9" type="noConversion"/>
  </si>
  <si>
    <t>UTS</t>
    <phoneticPr fontId="9" type="noConversion"/>
  </si>
  <si>
    <t>E.B.</t>
    <phoneticPr fontId="9" type="noConversion"/>
  </si>
  <si>
    <t>Y.S.</t>
    <phoneticPr fontId="9" type="noConversion"/>
  </si>
  <si>
    <t>A2</t>
    <phoneticPr fontId="9" type="noConversion"/>
  </si>
  <si>
    <t>A3</t>
    <phoneticPr fontId="9" type="noConversion"/>
  </si>
  <si>
    <t>A4</t>
    <phoneticPr fontId="9" type="noConversion"/>
  </si>
  <si>
    <t>A5</t>
    <phoneticPr fontId="9" type="noConversion"/>
  </si>
  <si>
    <t>A6</t>
    <phoneticPr fontId="9" type="noConversion"/>
  </si>
  <si>
    <t>A7</t>
    <phoneticPr fontId="9" type="noConversion"/>
  </si>
  <si>
    <t>A8</t>
    <phoneticPr fontId="9" type="noConversion"/>
  </si>
  <si>
    <t>A9</t>
    <phoneticPr fontId="9" type="noConversion"/>
  </si>
  <si>
    <t>A11</t>
    <phoneticPr fontId="9" type="noConversion"/>
  </si>
  <si>
    <t>A12</t>
    <phoneticPr fontId="9" type="noConversion"/>
  </si>
  <si>
    <t>A13</t>
    <phoneticPr fontId="9" type="noConversion"/>
  </si>
  <si>
    <t>A14</t>
    <phoneticPr fontId="9" type="noConversion"/>
  </si>
  <si>
    <t>A15</t>
    <phoneticPr fontId="9" type="noConversion"/>
  </si>
  <si>
    <t>A18</t>
    <phoneticPr fontId="9" type="noConversion"/>
  </si>
  <si>
    <t>A20</t>
    <phoneticPr fontId="9" type="noConversion"/>
  </si>
  <si>
    <t>A27</t>
    <phoneticPr fontId="9" type="noConversion"/>
  </si>
  <si>
    <t>A30</t>
    <phoneticPr fontId="9" type="noConversion"/>
  </si>
  <si>
    <t>A32</t>
    <phoneticPr fontId="9" type="noConversion"/>
  </si>
  <si>
    <t>A33</t>
    <phoneticPr fontId="9" type="noConversion"/>
  </si>
  <si>
    <t>A34</t>
    <phoneticPr fontId="9" type="noConversion"/>
  </si>
  <si>
    <t xml:space="preserve"> </t>
    <phoneticPr fontId="9" type="noConversion"/>
  </si>
  <si>
    <t>A38</t>
    <phoneticPr fontId="9" type="noConversion"/>
  </si>
  <si>
    <t>B2</t>
    <phoneticPr fontId="9" type="noConversion"/>
  </si>
  <si>
    <t>B3</t>
    <phoneticPr fontId="9" type="noConversion"/>
  </si>
  <si>
    <t>B5</t>
    <phoneticPr fontId="9" type="noConversion"/>
  </si>
  <si>
    <t>B7</t>
    <phoneticPr fontId="9" type="noConversion"/>
  </si>
  <si>
    <t>B8</t>
    <phoneticPr fontId="9" type="noConversion"/>
  </si>
  <si>
    <t>B9</t>
    <phoneticPr fontId="9" type="noConversion"/>
  </si>
  <si>
    <t>B10</t>
    <phoneticPr fontId="9" type="noConversion"/>
  </si>
  <si>
    <t>B11</t>
    <phoneticPr fontId="9" type="noConversion"/>
  </si>
  <si>
    <t>B13</t>
  </si>
  <si>
    <t>B14</t>
  </si>
  <si>
    <t>B15</t>
  </si>
  <si>
    <t>B16</t>
    <phoneticPr fontId="9" type="noConversion"/>
  </si>
  <si>
    <t>B17</t>
    <phoneticPr fontId="9" type="noConversion"/>
  </si>
  <si>
    <t>B21</t>
    <phoneticPr fontId="9" type="noConversion"/>
  </si>
  <si>
    <t>B22</t>
    <phoneticPr fontId="9" type="noConversion"/>
  </si>
  <si>
    <t>B23</t>
    <phoneticPr fontId="9" type="noConversion"/>
  </si>
  <si>
    <t>B24</t>
    <phoneticPr fontId="9" type="noConversion"/>
  </si>
  <si>
    <t>B25</t>
    <phoneticPr fontId="9" type="noConversion"/>
  </si>
  <si>
    <t>B26</t>
    <phoneticPr fontId="9" type="noConversion"/>
  </si>
  <si>
    <t>B27</t>
    <phoneticPr fontId="9" type="noConversion"/>
  </si>
  <si>
    <t>C3</t>
  </si>
  <si>
    <t>C4</t>
  </si>
  <si>
    <t>C5</t>
  </si>
  <si>
    <t>C7</t>
  </si>
  <si>
    <t>C8</t>
  </si>
  <si>
    <t>C9</t>
  </si>
  <si>
    <t>C12</t>
  </si>
  <si>
    <t>Dimensional accuracy</t>
    <phoneticPr fontId="9" type="noConversion"/>
  </si>
  <si>
    <t>Productivity</t>
    <phoneticPr fontId="9" type="noConversion"/>
  </si>
  <si>
    <t>Vapor depression zone</t>
    <phoneticPr fontId="9" type="noConversion"/>
  </si>
  <si>
    <t>UTS: Ultimate tensile strength (인장강도)</t>
    <phoneticPr fontId="9" type="noConversion"/>
  </si>
  <si>
    <t>E.B.: Elongation at break (파단연신율)</t>
    <phoneticPr fontId="9" type="noConversion"/>
  </si>
  <si>
    <t>Y.S.: Yield strength (항복강도)</t>
    <phoneticPr fontId="9" type="noConversion"/>
  </si>
  <si>
    <t>Denudation width
: Multi-layer</t>
    <phoneticPr fontId="9" type="noConversion"/>
  </si>
  <si>
    <t>(150x150 mm^2 기준)</t>
    <phoneticPr fontId="9" type="noConversion"/>
  </si>
  <si>
    <t>mm^3/s</t>
    <phoneticPr fontId="9" type="noConversion"/>
  </si>
  <si>
    <t>Cantilevered beam</t>
    <phoneticPr fontId="9" type="noConversion"/>
  </si>
  <si>
    <t>Overmelting (1.5t)</t>
    <phoneticPr fontId="9" type="noConversion"/>
  </si>
  <si>
    <t>Accuracy</t>
    <phoneticPr fontId="9" type="noConversion"/>
  </si>
  <si>
    <t>Precision</t>
    <phoneticPr fontId="9" type="noConversion"/>
  </si>
  <si>
    <t>Denudation width
: Single track (um)</t>
    <phoneticPr fontId="9" type="noConversion"/>
  </si>
  <si>
    <t>Mechanical Properties</t>
    <phoneticPr fontId="9" type="noConversion"/>
  </si>
  <si>
    <t>Melt pool &amp; Particle dynamics</t>
    <phoneticPr fontId="9" type="noConversion"/>
  </si>
  <si>
    <t>Dominant qualities</t>
    <phoneticPr fontId="9" type="noConversion"/>
  </si>
  <si>
    <t>Melt pool/particle inducing qualities</t>
    <phoneticPr fontId="9" type="noConversion"/>
  </si>
  <si>
    <t>Qualities</t>
    <phoneticPr fontId="9" type="noConversion"/>
  </si>
  <si>
    <t>낮을수록 결함발생 안 함: Spatter, Denudation, Surface roughness</t>
    <phoneticPr fontId="9" type="noConversion"/>
  </si>
  <si>
    <t>높을수록 품질 좋음: Density</t>
    <phoneticPr fontId="9" type="noConversion"/>
  </si>
  <si>
    <t>높을수록 물성 좋음: Hardness, Tensile properties</t>
    <phoneticPr fontId="9" type="noConversion"/>
  </si>
  <si>
    <t>높을수록 생산성 좋음</t>
    <phoneticPr fontId="9" type="noConversion"/>
  </si>
  <si>
    <t>낮을수록 품질 좋음</t>
    <phoneticPr fontId="9" type="noConversion"/>
  </si>
  <si>
    <t>높을수록 품질 좋음</t>
    <phoneticPr fontId="9" type="noConversion"/>
  </si>
  <si>
    <t>품질 결정하는 주요인자: As-built melt pool</t>
    <phoneticPr fontId="9" type="noConversion"/>
  </si>
  <si>
    <t>Laser power, Scan speed, Line spacing, Layer thickness</t>
    <phoneticPr fontId="9" type="noConversion"/>
  </si>
  <si>
    <t>Input</t>
    <phoneticPr fontId="9" type="noConversion"/>
  </si>
  <si>
    <t>Output</t>
    <phoneticPr fontId="9" type="noConversion"/>
  </si>
  <si>
    <t>Melt pool, Spattering, Denudation, Surface roughness, Relative density, Hardness, Tensile properties, Productivity, Deformation, Dimensional accuracy</t>
    <phoneticPr fontId="9" type="noConversion"/>
  </si>
  <si>
    <t>Spattering, Denudation, Surface roughness</t>
    <phoneticPr fontId="9" type="noConversion"/>
  </si>
  <si>
    <t>오버샘플링</t>
    <phoneticPr fontId="9" type="noConversion"/>
  </si>
  <si>
    <t>STMPS-Width</t>
    <phoneticPr fontId="9" type="noConversion"/>
  </si>
  <si>
    <t>STMPS-Depth</t>
    <phoneticPr fontId="9" type="noConversion"/>
  </si>
  <si>
    <t>STMPS-Height</t>
    <phoneticPr fontId="9" type="noConversion"/>
  </si>
  <si>
    <t>AMPS-Width</t>
    <phoneticPr fontId="9" type="noConversion"/>
  </si>
  <si>
    <t>AMPS-Depth</t>
    <phoneticPr fontId="9" type="noConversion"/>
  </si>
  <si>
    <t>AMPS-Height</t>
    <phoneticPr fontId="9" type="noConversion"/>
  </si>
  <si>
    <t>Line spacing</t>
    <phoneticPr fontId="9" type="noConversion"/>
  </si>
  <si>
    <t>Layer thickness</t>
    <phoneticPr fontId="9" type="noConversion"/>
  </si>
  <si>
    <t>DA-Accuracy</t>
    <phoneticPr fontId="9" type="noConversion"/>
  </si>
  <si>
    <t>DA-Precision</t>
    <phoneticPr fontId="9" type="noConversion"/>
  </si>
  <si>
    <t>DW-ML</t>
    <phoneticPr fontId="9" type="noConversion"/>
  </si>
  <si>
    <t>Spattering-2nd</t>
    <phoneticPr fontId="9" type="noConversion"/>
  </si>
  <si>
    <t>SR-AVG</t>
    <phoneticPr fontId="9" type="noConversion"/>
  </si>
  <si>
    <t>SR-STDEV</t>
    <phoneticPr fontId="9" type="noConversion"/>
  </si>
  <si>
    <t>HV-HD</t>
    <phoneticPr fontId="9" type="noConversion"/>
  </si>
  <si>
    <t>HV-VD</t>
    <phoneticPr fontId="9" type="noConversion"/>
  </si>
  <si>
    <t>TP-HD-UTS</t>
    <phoneticPr fontId="9" type="noConversion"/>
  </si>
  <si>
    <t>TP-HD-EB</t>
    <phoneticPr fontId="9" type="noConversion"/>
  </si>
  <si>
    <t>TP-HD-YS</t>
    <phoneticPr fontId="9" type="noConversion"/>
  </si>
  <si>
    <t>TP-VD-UTS</t>
    <phoneticPr fontId="9" type="noConversion"/>
  </si>
  <si>
    <t>TP-VD-EB</t>
    <phoneticPr fontId="9" type="noConversion"/>
  </si>
  <si>
    <t>TP-VD-YS</t>
    <phoneticPr fontId="9" type="noConversion"/>
  </si>
  <si>
    <t>MPST-W</t>
    <phoneticPr fontId="9" type="noConversion"/>
  </si>
  <si>
    <t>MPST-D</t>
    <phoneticPr fontId="9" type="noConversion"/>
  </si>
  <si>
    <t>MPST-H</t>
    <phoneticPr fontId="9" type="noConversion"/>
  </si>
  <si>
    <t>MPAB-W</t>
    <phoneticPr fontId="9" type="noConversion"/>
  </si>
  <si>
    <t>MPAB-D</t>
    <phoneticPr fontId="9" type="noConversion"/>
  </si>
  <si>
    <t>MPAB-H</t>
    <phoneticPr fontId="9" type="noConversion"/>
  </si>
  <si>
    <t>DA-Overmelting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</si>
</sst>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sz val="11"/>
      <color theme="9" tint="-0.499984740745262"/>
      <name val="맑은 고딕"/>
      <family val="3"/>
      <charset val="129"/>
      <scheme val="minor"/>
    </font>
    <font>
      <sz val="11"/>
      <color rgb="FF9C57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 style="thin">
        <color rgb="FFB2B2B2"/>
      </top>
      <bottom/>
      <diagonal/>
    </border>
    <border>
      <left style="thin">
        <color indexed="64"/>
      </left>
      <right/>
      <top style="medium">
        <color indexed="64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0" borderId="0"/>
    <xf numFmtId="0" fontId="14" fillId="4" borderId="0" applyNumberFormat="0" applyBorder="0" applyAlignment="0" applyProtection="0">
      <alignment vertical="center"/>
    </xf>
  </cellStyleXfs>
  <cellXfs count="336">
    <xf numFmtId="0" fontId="0" fillId="0" borderId="0" xfId="0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" fillId="0" borderId="12" xfId="8" applyBorder="1" applyAlignment="1">
      <alignment horizontal="center" vertical="center"/>
    </xf>
    <xf numFmtId="0" fontId="1" fillId="0" borderId="13" xfId="8" applyBorder="1" applyAlignment="1">
      <alignment horizontal="center" vertical="center"/>
    </xf>
    <xf numFmtId="0" fontId="1" fillId="0" borderId="9" xfId="8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2" fillId="0" borderId="11" xfId="9" applyFont="1" applyBorder="1" applyAlignment="1">
      <alignment horizontal="center" vertical="center"/>
    </xf>
    <xf numFmtId="0" fontId="12" fillId="0" borderId="14" xfId="9" applyFont="1" applyBorder="1" applyAlignment="1">
      <alignment horizontal="center" vertical="center"/>
    </xf>
    <xf numFmtId="0" fontId="12" fillId="0" borderId="11" xfId="7" applyFont="1" applyFill="1" applyBorder="1" applyAlignment="1">
      <alignment horizontal="center" vertical="center"/>
    </xf>
    <xf numFmtId="0" fontId="12" fillId="0" borderId="0" xfId="7" applyFont="1" applyFill="1" applyBorder="1" applyAlignment="1">
      <alignment horizontal="center" vertical="center"/>
    </xf>
    <xf numFmtId="0" fontId="12" fillId="0" borderId="14" xfId="7" applyFont="1" applyFill="1" applyBorder="1" applyAlignment="1">
      <alignment horizontal="center" vertical="center"/>
    </xf>
    <xf numFmtId="0" fontId="1" fillId="0" borderId="15" xfId="8" applyBorder="1" applyAlignment="1">
      <alignment horizontal="center" vertical="center"/>
    </xf>
    <xf numFmtId="0" fontId="1" fillId="0" borderId="16" xfId="8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7" xfId="8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6" xfId="7" applyFont="1" applyFill="1" applyBorder="1" applyAlignment="1">
      <alignment horizontal="center" vertical="center"/>
    </xf>
    <xf numFmtId="0" fontId="12" fillId="0" borderId="7" xfId="7" applyFont="1" applyFill="1" applyBorder="1" applyAlignment="1">
      <alignment horizontal="center" vertical="center"/>
    </xf>
    <xf numFmtId="0" fontId="12" fillId="0" borderId="10" xfId="7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6" fillId="4" borderId="15" xfId="3" applyFont="1" applyBorder="1" applyAlignment="1">
      <alignment horizontal="center" vertical="center"/>
    </xf>
    <xf numFmtId="0" fontId="16" fillId="4" borderId="11" xfId="3" applyFont="1" applyBorder="1" applyAlignment="1">
      <alignment horizontal="center" vertical="center"/>
    </xf>
    <xf numFmtId="0" fontId="16" fillId="4" borderId="1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5" xfId="7" applyFont="1" applyFill="1" applyBorder="1" applyAlignment="1">
      <alignment horizontal="center" vertical="center"/>
    </xf>
    <xf numFmtId="0" fontId="12" fillId="0" borderId="16" xfId="7" applyFont="1" applyFill="1" applyBorder="1" applyAlignment="1">
      <alignment horizontal="center" vertical="center"/>
    </xf>
    <xf numFmtId="0" fontId="12" fillId="0" borderId="17" xfId="7" applyFont="1" applyFill="1" applyBorder="1" applyAlignment="1">
      <alignment horizontal="center" vertical="center"/>
    </xf>
    <xf numFmtId="0" fontId="16" fillId="4" borderId="15" xfId="3" applyNumberFormat="1" applyFont="1" applyBorder="1" applyAlignment="1" applyProtection="1">
      <alignment horizontal="center" vertical="center"/>
    </xf>
    <xf numFmtId="0" fontId="18" fillId="4" borderId="22" xfId="3" applyNumberFormat="1" applyFont="1" applyBorder="1" applyAlignment="1" applyProtection="1">
      <alignment horizontal="center" vertical="center"/>
    </xf>
    <xf numFmtId="0" fontId="22" fillId="0" borderId="0" xfId="0" applyFont="1">
      <alignment vertical="center"/>
    </xf>
    <xf numFmtId="0" fontId="21" fillId="0" borderId="0" xfId="0" applyFont="1" applyAlignment="1">
      <alignment horizontal="center"/>
    </xf>
    <xf numFmtId="176" fontId="21" fillId="0" borderId="30" xfId="0" applyNumberFormat="1" applyFont="1" applyBorder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176" fontId="22" fillId="0" borderId="12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22" fillId="0" borderId="0" xfId="0" applyFont="1" applyAlignment="1">
      <alignment horizontal="center"/>
    </xf>
    <xf numFmtId="176" fontId="22" fillId="0" borderId="13" xfId="0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176" fontId="21" fillId="0" borderId="13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176" fontId="22" fillId="0" borderId="9" xfId="0" applyNumberFormat="1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 wrapText="1"/>
    </xf>
    <xf numFmtId="0" fontId="19" fillId="3" borderId="12" xfId="2" applyFont="1" applyBorder="1" applyAlignment="1">
      <alignment horizontal="center" vertical="center"/>
    </xf>
    <xf numFmtId="0" fontId="18" fillId="4" borderId="16" xfId="3" applyNumberFormat="1" applyFont="1" applyBorder="1" applyAlignment="1" applyProtection="1">
      <alignment horizontal="center" vertical="center"/>
    </xf>
    <xf numFmtId="0" fontId="18" fillId="4" borderId="33" xfId="3" applyFont="1" applyBorder="1" applyAlignment="1">
      <alignment horizontal="center" vertical="center"/>
    </xf>
    <xf numFmtId="0" fontId="18" fillId="4" borderId="34" xfId="3" applyFont="1" applyBorder="1" applyAlignment="1">
      <alignment horizontal="center"/>
    </xf>
    <xf numFmtId="0" fontId="18" fillId="4" borderId="32" xfId="3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/>
    </xf>
    <xf numFmtId="176" fontId="21" fillId="0" borderId="9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" fillId="0" borderId="7" xfId="8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6" xfId="0" applyNumberFormat="1" applyFont="1" applyBorder="1" applyAlignment="1">
      <alignment horizontal="center" vertical="center"/>
    </xf>
    <xf numFmtId="176" fontId="22" fillId="0" borderId="7" xfId="0" applyNumberFormat="1" applyFont="1" applyBorder="1" applyAlignment="1">
      <alignment horizontal="center" vertical="center"/>
    </xf>
    <xf numFmtId="176" fontId="21" fillId="0" borderId="7" xfId="0" applyNumberFormat="1" applyFont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3" fillId="3" borderId="45" xfId="2" applyBorder="1" applyAlignment="1">
      <alignment horizontal="center" vertical="center"/>
    </xf>
    <xf numFmtId="0" fontId="12" fillId="0" borderId="15" xfId="9" applyFont="1" applyBorder="1" applyAlignment="1">
      <alignment horizontal="center" vertical="center" wrapText="1"/>
    </xf>
    <xf numFmtId="0" fontId="12" fillId="0" borderId="18" xfId="9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12" fillId="0" borderId="7" xfId="9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6" xfId="9" applyFont="1" applyBorder="1" applyAlignment="1">
      <alignment horizontal="center" vertical="center" wrapText="1"/>
    </xf>
    <xf numFmtId="0" fontId="12" fillId="0" borderId="17" xfId="9" applyFont="1" applyBorder="1" applyAlignment="1">
      <alignment horizontal="center" vertical="center" wrapText="1"/>
    </xf>
    <xf numFmtId="0" fontId="12" fillId="0" borderId="10" xfId="9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6" xfId="9" applyFont="1" applyBorder="1" applyAlignment="1">
      <alignment horizontal="center" vertical="center" wrapText="1"/>
    </xf>
    <xf numFmtId="0" fontId="12" fillId="0" borderId="19" xfId="9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6" xfId="7" applyFont="1" applyFill="1" applyBorder="1" applyAlignment="1">
      <alignment horizontal="center" vertical="center" wrapText="1"/>
    </xf>
    <xf numFmtId="0" fontId="12" fillId="0" borderId="7" xfId="7" applyFont="1" applyFill="1" applyBorder="1" applyAlignment="1">
      <alignment horizontal="center" vertical="center" wrapText="1"/>
    </xf>
    <xf numFmtId="0" fontId="12" fillId="0" borderId="10" xfId="7" applyFont="1" applyFill="1" applyBorder="1" applyAlignment="1">
      <alignment horizontal="center" vertical="center" wrapText="1"/>
    </xf>
    <xf numFmtId="0" fontId="12" fillId="0" borderId="18" xfId="7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0" xfId="9" applyFont="1"/>
    <xf numFmtId="0" fontId="22" fillId="0" borderId="0" xfId="9" applyFont="1" applyAlignment="1">
      <alignment horizontal="center"/>
    </xf>
    <xf numFmtId="0" fontId="18" fillId="4" borderId="8" xfId="3" applyFont="1" applyBorder="1" applyAlignment="1">
      <alignment horizontal="center" vertical="center" wrapText="1"/>
    </xf>
    <xf numFmtId="0" fontId="18" fillId="4" borderId="9" xfId="3" applyFont="1" applyBorder="1" applyAlignment="1">
      <alignment horizontal="center" vertical="center" wrapText="1"/>
    </xf>
    <xf numFmtId="0" fontId="18" fillId="4" borderId="17" xfId="3" applyFont="1" applyBorder="1" applyAlignment="1">
      <alignment horizontal="center" vertical="center" wrapText="1"/>
    </xf>
    <xf numFmtId="0" fontId="18" fillId="4" borderId="9" xfId="3" applyFont="1" applyBorder="1" applyAlignment="1">
      <alignment horizontal="center" vertical="center"/>
    </xf>
    <xf numFmtId="0" fontId="20" fillId="2" borderId="10" xfId="1" applyNumberFormat="1" applyFont="1" applyBorder="1" applyAlignment="1" applyProtection="1">
      <alignment horizontal="center" vertical="center"/>
    </xf>
    <xf numFmtId="0" fontId="20" fillId="2" borderId="40" xfId="1" applyFont="1" applyBorder="1" applyAlignment="1">
      <alignment horizontal="center" vertical="center"/>
    </xf>
    <xf numFmtId="0" fontId="20" fillId="2" borderId="42" xfId="1" applyFont="1" applyBorder="1" applyAlignment="1">
      <alignment horizontal="center" vertical="center"/>
    </xf>
    <xf numFmtId="0" fontId="20" fillId="2" borderId="33" xfId="1" applyFont="1" applyBorder="1" applyAlignment="1">
      <alignment horizontal="center" vertical="center"/>
    </xf>
    <xf numFmtId="0" fontId="20" fillId="2" borderId="28" xfId="1" applyFont="1" applyBorder="1" applyAlignment="1">
      <alignment horizontal="center"/>
    </xf>
    <xf numFmtId="0" fontId="20" fillId="2" borderId="29" xfId="1" applyFont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22" fillId="0" borderId="15" xfId="9" applyFont="1" applyBorder="1" applyAlignment="1">
      <alignment horizontal="center"/>
    </xf>
    <xf numFmtId="0" fontId="22" fillId="0" borderId="31" xfId="9" applyFont="1" applyBorder="1" applyAlignment="1">
      <alignment horizontal="center"/>
    </xf>
    <xf numFmtId="0" fontId="22" fillId="0" borderId="12" xfId="9" applyFont="1" applyBorder="1" applyAlignment="1">
      <alignment horizontal="center"/>
    </xf>
    <xf numFmtId="0" fontId="22" fillId="0" borderId="15" xfId="8" applyFont="1" applyBorder="1" applyAlignment="1">
      <alignment horizontal="center" vertical="center"/>
    </xf>
    <xf numFmtId="0" fontId="22" fillId="0" borderId="11" xfId="8" applyFont="1" applyBorder="1" applyAlignment="1">
      <alignment horizontal="center" vertical="center"/>
    </xf>
    <xf numFmtId="0" fontId="22" fillId="0" borderId="12" xfId="8" applyFont="1" applyBorder="1" applyAlignment="1">
      <alignment horizontal="center" vertical="center"/>
    </xf>
    <xf numFmtId="0" fontId="22" fillId="0" borderId="13" xfId="9" applyFont="1" applyBorder="1" applyAlignment="1">
      <alignment horizontal="center" vertical="center"/>
    </xf>
    <xf numFmtId="0" fontId="21" fillId="0" borderId="6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16" xfId="9" applyFont="1" applyBorder="1" applyAlignment="1">
      <alignment horizontal="center"/>
    </xf>
    <xf numFmtId="0" fontId="22" fillId="0" borderId="30" xfId="9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0" fontId="22" fillId="0" borderId="16" xfId="8" applyFont="1" applyBorder="1" applyAlignment="1">
      <alignment horizontal="center" vertical="center"/>
    </xf>
    <xf numFmtId="0" fontId="22" fillId="0" borderId="0" xfId="8" applyFont="1" applyAlignment="1">
      <alignment horizontal="center" vertical="center"/>
    </xf>
    <xf numFmtId="0" fontId="22" fillId="0" borderId="13" xfId="8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2" fillId="0" borderId="30" xfId="0" applyFont="1" applyBorder="1" applyAlignment="1">
      <alignment horizontal="center" vertical="center"/>
    </xf>
    <xf numFmtId="0" fontId="20" fillId="2" borderId="16" xfId="1" applyFont="1" applyBorder="1" applyAlignment="1">
      <alignment horizontal="center" vertical="center" wrapText="1"/>
    </xf>
    <xf numFmtId="0" fontId="20" fillId="2" borderId="7" xfId="1" applyFont="1" applyBorder="1" applyAlignment="1">
      <alignment horizontal="center" vertical="center" wrapText="1"/>
    </xf>
    <xf numFmtId="0" fontId="22" fillId="0" borderId="17" xfId="9" applyFont="1" applyBorder="1" applyAlignment="1">
      <alignment horizontal="center"/>
    </xf>
    <xf numFmtId="0" fontId="22" fillId="0" borderId="48" xfId="9" applyFont="1" applyBorder="1" applyAlignment="1">
      <alignment horizontal="center"/>
    </xf>
    <xf numFmtId="0" fontId="22" fillId="0" borderId="9" xfId="9" applyFont="1" applyBorder="1" applyAlignment="1">
      <alignment horizontal="center"/>
    </xf>
    <xf numFmtId="0" fontId="22" fillId="0" borderId="17" xfId="8" applyFont="1" applyBorder="1" applyAlignment="1">
      <alignment horizontal="center" vertical="center"/>
    </xf>
    <xf numFmtId="0" fontId="22" fillId="0" borderId="14" xfId="8" applyFont="1" applyBorder="1" applyAlignment="1">
      <alignment horizontal="center" vertical="center"/>
    </xf>
    <xf numFmtId="0" fontId="22" fillId="0" borderId="9" xfId="8" applyFont="1" applyBorder="1" applyAlignment="1">
      <alignment horizontal="center" vertical="center"/>
    </xf>
    <xf numFmtId="0" fontId="22" fillId="0" borderId="9" xfId="9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22" fillId="0" borderId="16" xfId="9" applyFont="1" applyBorder="1" applyAlignment="1">
      <alignment horizontal="center" vertical="center"/>
    </xf>
    <xf numFmtId="0" fontId="22" fillId="0" borderId="17" xfId="9" applyFont="1" applyBorder="1" applyAlignment="1">
      <alignment horizontal="center" vertical="center"/>
    </xf>
    <xf numFmtId="0" fontId="22" fillId="0" borderId="0" xfId="9" applyFont="1" applyAlignment="1">
      <alignment wrapText="1"/>
    </xf>
    <xf numFmtId="0" fontId="22" fillId="0" borderId="7" xfId="9" applyFont="1" applyBorder="1" applyAlignment="1">
      <alignment horizontal="center"/>
    </xf>
    <xf numFmtId="0" fontId="22" fillId="0" borderId="19" xfId="0" applyFont="1" applyBorder="1" applyAlignment="1">
      <alignment horizontal="center" vertical="center"/>
    </xf>
    <xf numFmtId="0" fontId="22" fillId="0" borderId="10" xfId="9" applyFont="1" applyBorder="1" applyAlignment="1">
      <alignment horizontal="center"/>
    </xf>
    <xf numFmtId="0" fontId="20" fillId="2" borderId="55" xfId="1" applyFont="1" applyBorder="1" applyAlignment="1">
      <alignment horizontal="center" vertical="center"/>
    </xf>
    <xf numFmtId="176" fontId="22" fillId="0" borderId="15" xfId="0" applyNumberFormat="1" applyFont="1" applyBorder="1" applyAlignment="1">
      <alignment horizontal="center" vertical="center"/>
    </xf>
    <xf numFmtId="176" fontId="22" fillId="0" borderId="16" xfId="0" applyNumberFormat="1" applyFont="1" applyBorder="1" applyAlignment="1">
      <alignment horizontal="center" vertical="center"/>
    </xf>
    <xf numFmtId="176" fontId="22" fillId="0" borderId="17" xfId="0" applyNumberFormat="1" applyFont="1" applyBorder="1" applyAlignment="1">
      <alignment horizontal="center" vertical="center"/>
    </xf>
    <xf numFmtId="176" fontId="21" fillId="0" borderId="16" xfId="0" applyNumberFormat="1" applyFont="1" applyBorder="1" applyAlignment="1">
      <alignment horizontal="center" vertical="center"/>
    </xf>
    <xf numFmtId="176" fontId="21" fillId="0" borderId="17" xfId="0" applyNumberFormat="1" applyFont="1" applyBorder="1" applyAlignment="1">
      <alignment horizontal="center" vertical="center"/>
    </xf>
    <xf numFmtId="0" fontId="25" fillId="5" borderId="54" xfId="4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7" xfId="2" applyFont="1" applyBorder="1" applyAlignment="1">
      <alignment horizontal="center" vertical="center"/>
    </xf>
    <xf numFmtId="0" fontId="18" fillId="4" borderId="10" xfId="3" applyFont="1" applyBorder="1" applyAlignment="1">
      <alignment horizontal="center" vertical="center" wrapText="1"/>
    </xf>
    <xf numFmtId="0" fontId="11" fillId="2" borderId="6" xfId="1" applyNumberFormat="1" applyFont="1" applyBorder="1" applyAlignment="1" applyProtection="1">
      <alignment horizontal="center" vertical="center"/>
    </xf>
    <xf numFmtId="0" fontId="2" fillId="2" borderId="20" xfId="1" applyBorder="1" applyAlignment="1">
      <alignment horizontal="center" vertical="center"/>
    </xf>
    <xf numFmtId="0" fontId="19" fillId="3" borderId="26" xfId="2" applyFont="1" applyBorder="1" applyAlignment="1">
      <alignment horizontal="center" vertical="center"/>
    </xf>
    <xf numFmtId="0" fontId="20" fillId="2" borderId="53" xfId="1" applyNumberFormat="1" applyFont="1" applyBorder="1" applyAlignment="1" applyProtection="1">
      <alignment horizontal="center" vertical="center"/>
    </xf>
    <xf numFmtId="0" fontId="3" fillId="3" borderId="26" xfId="2" applyBorder="1" applyAlignment="1">
      <alignment horizontal="center" vertical="center"/>
    </xf>
    <xf numFmtId="0" fontId="3" fillId="3" borderId="27" xfId="2" applyBorder="1" applyAlignment="1">
      <alignment horizontal="center" vertical="center"/>
    </xf>
    <xf numFmtId="0" fontId="0" fillId="7" borderId="17" xfId="6" applyFont="1" applyBorder="1" applyAlignment="1">
      <alignment horizontal="center" vertical="center"/>
    </xf>
    <xf numFmtId="0" fontId="0" fillId="7" borderId="9" xfId="6" applyFont="1" applyBorder="1" applyAlignment="1">
      <alignment horizontal="center" vertical="center"/>
    </xf>
    <xf numFmtId="0" fontId="0" fillId="7" borderId="46" xfId="6" applyFont="1" applyBorder="1" applyAlignment="1">
      <alignment horizontal="center" vertical="center"/>
    </xf>
    <xf numFmtId="0" fontId="20" fillId="2" borderId="41" xfId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2" borderId="34" xfId="1" applyBorder="1" applyAlignment="1">
      <alignment horizontal="center" vertical="center"/>
    </xf>
    <xf numFmtId="0" fontId="2" fillId="2" borderId="32" xfId="1" applyBorder="1" applyAlignment="1">
      <alignment horizontal="center" vertical="center"/>
    </xf>
    <xf numFmtId="0" fontId="2" fillId="2" borderId="28" xfId="1" applyBorder="1" applyAlignment="1">
      <alignment horizontal="center" vertical="center"/>
    </xf>
    <xf numFmtId="0" fontId="2" fillId="2" borderId="43" xfId="1" applyBorder="1" applyAlignment="1">
      <alignment horizontal="center" vertical="center"/>
    </xf>
    <xf numFmtId="0" fontId="2" fillId="2" borderId="29" xfId="1" applyBorder="1" applyAlignment="1">
      <alignment horizontal="center" vertical="center"/>
    </xf>
    <xf numFmtId="0" fontId="15" fillId="7" borderId="22" xfId="6" applyFont="1" applyBorder="1" applyAlignment="1">
      <alignment horizontal="center" vertical="center" wrapText="1"/>
    </xf>
    <xf numFmtId="0" fontId="15" fillId="7" borderId="35" xfId="6" applyFont="1" applyBorder="1" applyAlignment="1">
      <alignment horizontal="center" vertical="center" wrapText="1"/>
    </xf>
    <xf numFmtId="0" fontId="15" fillId="7" borderId="23" xfId="6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2" fillId="0" borderId="47" xfId="9" applyFont="1" applyBorder="1" applyAlignment="1">
      <alignment horizontal="center"/>
    </xf>
    <xf numFmtId="0" fontId="22" fillId="0" borderId="30" xfId="0" applyFont="1" applyBorder="1">
      <alignment vertical="center"/>
    </xf>
    <xf numFmtId="0" fontId="27" fillId="0" borderId="30" xfId="0" applyFont="1" applyBorder="1" applyAlignment="1">
      <alignment horizontal="center" vertical="center"/>
    </xf>
    <xf numFmtId="0" fontId="22" fillId="0" borderId="52" xfId="0" applyFont="1" applyBorder="1">
      <alignment vertical="center"/>
    </xf>
    <xf numFmtId="0" fontId="27" fillId="0" borderId="52" xfId="0" applyFont="1" applyBorder="1" applyAlignment="1">
      <alignment horizontal="center" vertical="center"/>
    </xf>
    <xf numFmtId="0" fontId="26" fillId="5" borderId="46" xfId="4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0" borderId="47" xfId="0" applyBorder="1">
      <alignment vertical="center"/>
    </xf>
    <xf numFmtId="0" fontId="27" fillId="0" borderId="30" xfId="0" applyFont="1" applyBorder="1">
      <alignment vertical="center"/>
    </xf>
    <xf numFmtId="0" fontId="27" fillId="0" borderId="47" xfId="0" applyFont="1" applyBorder="1">
      <alignment vertical="center"/>
    </xf>
    <xf numFmtId="0" fontId="0" fillId="0" borderId="30" xfId="0" applyBorder="1">
      <alignment vertical="center"/>
    </xf>
    <xf numFmtId="0" fontId="15" fillId="7" borderId="56" xfId="6" applyFont="1" applyBorder="1" applyAlignment="1">
      <alignment horizontal="center" vertical="center"/>
    </xf>
    <xf numFmtId="0" fontId="0" fillId="7" borderId="57" xfId="6" applyFont="1" applyBorder="1" applyAlignment="1">
      <alignment horizontal="center" vertical="center"/>
    </xf>
    <xf numFmtId="0" fontId="0" fillId="7" borderId="28" xfId="6" applyFont="1" applyBorder="1" applyAlignment="1">
      <alignment horizontal="center" vertical="center"/>
    </xf>
    <xf numFmtId="0" fontId="15" fillId="7" borderId="58" xfId="6" applyFont="1" applyBorder="1" applyAlignment="1">
      <alignment horizontal="center" vertical="center"/>
    </xf>
    <xf numFmtId="0" fontId="0" fillId="7" borderId="59" xfId="6" applyFont="1" applyBorder="1" applyAlignment="1">
      <alignment horizontal="center" vertical="center"/>
    </xf>
    <xf numFmtId="0" fontId="0" fillId="7" borderId="44" xfId="6" applyFont="1" applyBorder="1" applyAlignment="1">
      <alignment horizontal="center" vertical="center"/>
    </xf>
    <xf numFmtId="0" fontId="22" fillId="0" borderId="30" xfId="9" applyFont="1" applyBorder="1"/>
    <xf numFmtId="0" fontId="7" fillId="0" borderId="30" xfId="0" applyFont="1" applyBorder="1" applyAlignment="1">
      <alignment horizontal="center" vertical="center"/>
    </xf>
    <xf numFmtId="0" fontId="22" fillId="0" borderId="52" xfId="9" applyFont="1" applyBorder="1"/>
    <xf numFmtId="0" fontId="12" fillId="0" borderId="0" xfId="9" applyFont="1" applyAlignment="1">
      <alignment horizontal="center" vertical="center"/>
    </xf>
    <xf numFmtId="0" fontId="19" fillId="3" borderId="60" xfId="2" applyFont="1" applyBorder="1" applyAlignment="1">
      <alignment horizontal="center" vertical="center" wrapText="1"/>
    </xf>
    <xf numFmtId="0" fontId="19" fillId="3" borderId="15" xfId="2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8" fillId="3" borderId="6" xfId="2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4" borderId="6" xfId="3" applyFont="1" applyBorder="1" applyAlignment="1">
      <alignment vertical="center"/>
    </xf>
    <xf numFmtId="0" fontId="8" fillId="3" borderId="6" xfId="2" applyFont="1" applyBorder="1" applyAlignment="1">
      <alignment vertical="center" wrapText="1"/>
    </xf>
    <xf numFmtId="0" fontId="8" fillId="3" borderId="15" xfId="2" applyFont="1" applyBorder="1" applyAlignment="1">
      <alignment vertical="center" wrapText="1"/>
    </xf>
    <xf numFmtId="0" fontId="1" fillId="0" borderId="11" xfId="8" applyBorder="1">
      <alignment vertical="center"/>
    </xf>
    <xf numFmtId="0" fontId="1" fillId="0" borderId="15" xfId="8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12" fillId="0" borderId="6" xfId="0" applyFont="1" applyBorder="1">
      <alignment vertical="center"/>
    </xf>
    <xf numFmtId="0" fontId="13" fillId="0" borderId="0" xfId="9" applyAlignment="1">
      <alignment vertical="center"/>
    </xf>
    <xf numFmtId="0" fontId="13" fillId="0" borderId="16" xfId="9" applyBorder="1" applyAlignment="1">
      <alignment vertical="center"/>
    </xf>
    <xf numFmtId="0" fontId="12" fillId="0" borderId="0" xfId="0" applyFont="1">
      <alignment vertical="center"/>
    </xf>
    <xf numFmtId="0" fontId="13" fillId="0" borderId="11" xfId="9" applyBorder="1" applyAlignment="1">
      <alignment vertical="center"/>
    </xf>
    <xf numFmtId="0" fontId="13" fillId="0" borderId="14" xfId="9" applyBorder="1" applyAlignment="1">
      <alignment vertical="center"/>
    </xf>
    <xf numFmtId="0" fontId="13" fillId="0" borderId="15" xfId="9" applyBorder="1" applyAlignment="1">
      <alignment vertical="center"/>
    </xf>
    <xf numFmtId="0" fontId="13" fillId="0" borderId="17" xfId="9" applyBorder="1" applyAlignment="1">
      <alignment vertical="center"/>
    </xf>
    <xf numFmtId="0" fontId="12" fillId="0" borderId="6" xfId="7" applyFont="1" applyFill="1" applyBorder="1" applyAlignment="1">
      <alignment vertical="center"/>
    </xf>
    <xf numFmtId="0" fontId="24" fillId="6" borderId="6" xfId="5" applyFont="1" applyBorder="1" applyAlignment="1">
      <alignment horizontal="center" vertical="center" wrapText="1"/>
    </xf>
    <xf numFmtId="0" fontId="16" fillId="4" borderId="15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12" xfId="3" applyFont="1" applyBorder="1" applyAlignment="1">
      <alignment horizontal="center" vertical="center"/>
    </xf>
    <xf numFmtId="0" fontId="16" fillId="4" borderId="25" xfId="3" applyFont="1" applyBorder="1" applyAlignment="1">
      <alignment horizontal="center" vertical="center"/>
    </xf>
    <xf numFmtId="0" fontId="8" fillId="3" borderId="60" xfId="2" applyFont="1" applyBorder="1" applyAlignment="1">
      <alignment horizontal="center" vertical="center" wrapText="1"/>
    </xf>
    <xf numFmtId="0" fontId="8" fillId="3" borderId="47" xfId="2" applyFont="1" applyBorder="1" applyAlignment="1">
      <alignment horizontal="center" vertical="center" wrapText="1"/>
    </xf>
    <xf numFmtId="0" fontId="8" fillId="3" borderId="15" xfId="2" applyFont="1" applyBorder="1" applyAlignment="1">
      <alignment horizontal="center" vertical="center" wrapText="1"/>
    </xf>
    <xf numFmtId="0" fontId="8" fillId="3" borderId="16" xfId="2" applyFont="1" applyBorder="1" applyAlignment="1">
      <alignment horizontal="center" vertical="center" wrapText="1"/>
    </xf>
    <xf numFmtId="0" fontId="8" fillId="3" borderId="6" xfId="2" applyFont="1" applyBorder="1" applyAlignment="1">
      <alignment horizontal="center" vertical="center" wrapText="1"/>
    </xf>
    <xf numFmtId="0" fontId="8" fillId="3" borderId="7" xfId="2" applyFont="1" applyBorder="1" applyAlignment="1">
      <alignment horizontal="center" vertical="center" wrapText="1"/>
    </xf>
    <xf numFmtId="0" fontId="20" fillId="2" borderId="14" xfId="1" applyFont="1" applyBorder="1" applyAlignment="1">
      <alignment horizontal="center" vertical="center"/>
    </xf>
    <xf numFmtId="0" fontId="20" fillId="2" borderId="49" xfId="1" applyFont="1" applyBorder="1" applyAlignment="1">
      <alignment horizontal="center" vertical="center"/>
    </xf>
    <xf numFmtId="0" fontId="20" fillId="2" borderId="0" xfId="1" applyFont="1" applyAlignment="1">
      <alignment horizontal="center" vertical="center"/>
    </xf>
    <xf numFmtId="0" fontId="22" fillId="7" borderId="0" xfId="6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15" xfId="2" applyFont="1" applyBorder="1" applyAlignment="1">
      <alignment horizontal="center" vertical="center"/>
    </xf>
    <xf numFmtId="0" fontId="8" fillId="3" borderId="11" xfId="2" applyFont="1" applyBorder="1" applyAlignment="1">
      <alignment horizontal="center" vertical="center"/>
    </xf>
    <xf numFmtId="0" fontId="8" fillId="3" borderId="12" xfId="2" applyFont="1" applyBorder="1" applyAlignment="1">
      <alignment horizontal="center" vertical="center"/>
    </xf>
    <xf numFmtId="0" fontId="3" fillId="3" borderId="22" xfId="2" applyBorder="1" applyAlignment="1">
      <alignment horizontal="center" vertical="center"/>
    </xf>
    <xf numFmtId="0" fontId="3" fillId="3" borderId="21" xfId="2" applyBorder="1" applyAlignment="1">
      <alignment horizontal="center" vertical="center"/>
    </xf>
    <xf numFmtId="0" fontId="3" fillId="3" borderId="37" xfId="2" applyBorder="1" applyAlignment="1">
      <alignment horizontal="center" vertical="center"/>
    </xf>
    <xf numFmtId="0" fontId="3" fillId="3" borderId="36" xfId="2" applyBorder="1" applyAlignment="1">
      <alignment horizontal="center" vertical="center"/>
    </xf>
    <xf numFmtId="0" fontId="3" fillId="3" borderId="23" xfId="2" applyBorder="1" applyAlignment="1">
      <alignment horizontal="center" vertical="center"/>
    </xf>
    <xf numFmtId="0" fontId="8" fillId="3" borderId="38" xfId="2" applyFont="1" applyBorder="1" applyAlignment="1">
      <alignment horizontal="center" vertical="center"/>
    </xf>
    <xf numFmtId="0" fontId="8" fillId="3" borderId="39" xfId="2" applyFont="1" applyBorder="1" applyAlignment="1">
      <alignment horizontal="center" vertical="center"/>
    </xf>
    <xf numFmtId="0" fontId="19" fillId="3" borderId="30" xfId="2" applyFont="1" applyBorder="1" applyAlignment="1">
      <alignment horizontal="center" vertical="center"/>
    </xf>
    <xf numFmtId="0" fontId="19" fillId="3" borderId="0" xfId="2" applyFont="1" applyBorder="1" applyAlignment="1">
      <alignment horizontal="center" vertical="center"/>
    </xf>
    <xf numFmtId="0" fontId="19" fillId="3" borderId="47" xfId="2" applyFont="1" applyBorder="1" applyAlignment="1">
      <alignment horizontal="center" vertical="center"/>
    </xf>
    <xf numFmtId="0" fontId="15" fillId="7" borderId="15" xfId="6" applyFont="1" applyBorder="1" applyAlignment="1">
      <alignment horizontal="center" vertical="center"/>
    </xf>
    <xf numFmtId="0" fontId="15" fillId="7" borderId="11" xfId="6" applyFont="1" applyBorder="1" applyAlignment="1">
      <alignment horizontal="center" vertical="center"/>
    </xf>
    <xf numFmtId="0" fontId="15" fillId="7" borderId="12" xfId="6" applyFont="1" applyBorder="1" applyAlignment="1">
      <alignment horizontal="center" vertical="center"/>
    </xf>
    <xf numFmtId="0" fontId="12" fillId="0" borderId="15" xfId="7" applyFont="1" applyFill="1" applyBorder="1" applyAlignment="1">
      <alignment horizontal="center" vertical="center"/>
    </xf>
    <xf numFmtId="0" fontId="12" fillId="0" borderId="16" xfId="7" applyFont="1" applyFill="1" applyBorder="1" applyAlignment="1">
      <alignment horizontal="center" vertical="center"/>
    </xf>
    <xf numFmtId="0" fontId="12" fillId="0" borderId="17" xfId="7" applyFont="1" applyFill="1" applyBorder="1" applyAlignment="1">
      <alignment horizontal="center" vertical="center"/>
    </xf>
    <xf numFmtId="0" fontId="11" fillId="2" borderId="15" xfId="1" applyFont="1" applyBorder="1" applyAlignment="1">
      <alignment horizontal="center" vertical="center" wrapText="1"/>
    </xf>
    <xf numFmtId="0" fontId="11" fillId="2" borderId="11" xfId="1" applyFont="1" applyBorder="1" applyAlignment="1">
      <alignment horizontal="center" vertical="center" wrapText="1"/>
    </xf>
    <xf numFmtId="0" fontId="11" fillId="2" borderId="12" xfId="1" applyFont="1" applyBorder="1" applyAlignment="1">
      <alignment horizontal="center" vertical="center" wrapText="1"/>
    </xf>
    <xf numFmtId="0" fontId="25" fillId="5" borderId="6" xfId="4" applyFont="1" applyBorder="1" applyAlignment="1">
      <alignment horizontal="center" vertical="center"/>
    </xf>
    <xf numFmtId="0" fontId="25" fillId="5" borderId="53" xfId="4" applyFont="1" applyBorder="1" applyAlignment="1">
      <alignment horizontal="center" vertical="center"/>
    </xf>
    <xf numFmtId="0" fontId="11" fillId="2" borderId="12" xfId="1" applyFont="1" applyBorder="1" applyAlignment="1">
      <alignment horizontal="center" vertical="center"/>
    </xf>
    <xf numFmtId="0" fontId="11" fillId="2" borderId="24" xfId="1" applyFont="1" applyBorder="1" applyAlignment="1">
      <alignment horizontal="center" vertical="center"/>
    </xf>
    <xf numFmtId="0" fontId="11" fillId="2" borderId="25" xfId="1" applyFont="1" applyBorder="1" applyAlignment="1">
      <alignment horizontal="center" vertical="center"/>
    </xf>
    <xf numFmtId="0" fontId="11" fillId="2" borderId="6" xfId="1" applyFont="1" applyBorder="1" applyAlignment="1">
      <alignment horizontal="center" vertical="center" wrapText="1"/>
    </xf>
    <xf numFmtId="0" fontId="11" fillId="2" borderId="53" xfId="1" applyFont="1" applyBorder="1" applyAlignment="1">
      <alignment horizontal="center" vertical="center"/>
    </xf>
    <xf numFmtId="0" fontId="11" fillId="2" borderId="15" xfId="1" applyFont="1" applyBorder="1" applyAlignment="1">
      <alignment horizontal="center" vertical="center"/>
    </xf>
    <xf numFmtId="0" fontId="11" fillId="2" borderId="16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0" fontId="16" fillId="4" borderId="53" xfId="3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4" fillId="6" borderId="6" xfId="5" applyFont="1" applyBorder="1" applyAlignment="1">
      <alignment horizontal="center" vertical="center" wrapText="1"/>
    </xf>
    <xf numFmtId="0" fontId="24" fillId="6" borderId="7" xfId="5" applyFont="1" applyBorder="1" applyAlignment="1">
      <alignment horizontal="center" vertical="center" wrapText="1"/>
    </xf>
    <xf numFmtId="0" fontId="24" fillId="6" borderId="10" xfId="5" applyFont="1" applyBorder="1" applyAlignment="1">
      <alignment horizontal="center" vertical="center" wrapText="1"/>
    </xf>
    <xf numFmtId="0" fontId="16" fillId="4" borderId="4" xfId="3" applyFont="1" applyBorder="1" applyAlignment="1">
      <alignment horizontal="center" vertical="center" wrapText="1"/>
    </xf>
    <xf numFmtId="0" fontId="16" fillId="4" borderId="50" xfId="3" applyFont="1" applyBorder="1" applyAlignment="1">
      <alignment horizontal="center" vertical="center" wrapText="1"/>
    </xf>
    <xf numFmtId="0" fontId="16" fillId="4" borderId="5" xfId="3" applyFont="1" applyBorder="1" applyAlignment="1">
      <alignment horizontal="center" vertical="center" wrapText="1"/>
    </xf>
    <xf numFmtId="0" fontId="16" fillId="4" borderId="51" xfId="3" applyFont="1" applyBorder="1" applyAlignment="1">
      <alignment horizontal="center" vertical="center" wrapText="1"/>
    </xf>
    <xf numFmtId="0" fontId="16" fillId="4" borderId="15" xfId="3" applyFont="1" applyBorder="1" applyAlignment="1">
      <alignment horizontal="center" vertical="center" wrapText="1"/>
    </xf>
    <xf numFmtId="0" fontId="16" fillId="4" borderId="24" xfId="3" applyFont="1" applyBorder="1" applyAlignment="1">
      <alignment horizontal="center" vertical="center" wrapText="1"/>
    </xf>
    <xf numFmtId="0" fontId="16" fillId="4" borderId="12" xfId="3" applyFont="1" applyBorder="1" applyAlignment="1">
      <alignment horizontal="center" vertical="center" wrapText="1"/>
    </xf>
    <xf numFmtId="0" fontId="16" fillId="4" borderId="25" xfId="3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6" fillId="4" borderId="4" xfId="3" applyFont="1" applyBorder="1" applyAlignment="1">
      <alignment vertical="center" wrapText="1"/>
    </xf>
    <xf numFmtId="0" fontId="16" fillId="4" borderId="5" xfId="3" applyFont="1" applyBorder="1" applyAlignment="1">
      <alignment vertical="center" wrapText="1"/>
    </xf>
    <xf numFmtId="0" fontId="16" fillId="4" borderId="15" xfId="3" applyFont="1" applyBorder="1" applyAlignment="1">
      <alignment vertical="center" wrapText="1"/>
    </xf>
    <xf numFmtId="0" fontId="16" fillId="4" borderId="12" xfId="3" applyFont="1" applyBorder="1" applyAlignment="1">
      <alignment vertical="center" wrapText="1"/>
    </xf>
    <xf numFmtId="0" fontId="11" fillId="2" borderId="15" xfId="1" applyFont="1" applyBorder="1" applyAlignment="1">
      <alignment vertical="center"/>
    </xf>
    <xf numFmtId="0" fontId="11" fillId="2" borderId="12" xfId="1" applyFont="1" applyBorder="1" applyAlignment="1">
      <alignment vertical="center"/>
    </xf>
    <xf numFmtId="0" fontId="25" fillId="5" borderId="6" xfId="4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5" xfId="7" applyFont="1" applyFill="1" applyBorder="1" applyAlignment="1">
      <alignment vertical="center"/>
    </xf>
    <xf numFmtId="0" fontId="11" fillId="2" borderId="15" xfId="1" applyFont="1" applyBorder="1" applyAlignment="1">
      <alignment vertical="center" wrapText="1"/>
    </xf>
    <xf numFmtId="0" fontId="11" fillId="2" borderId="6" xfId="1" applyFont="1" applyBorder="1" applyAlignment="1">
      <alignment vertical="center" wrapText="1"/>
    </xf>
    <xf numFmtId="0" fontId="8" fillId="3" borderId="15" xfId="2" applyFont="1" applyBorder="1" applyAlignment="1">
      <alignment vertical="center"/>
    </xf>
    <xf numFmtId="0" fontId="3" fillId="3" borderId="16" xfId="2" applyBorder="1" applyAlignment="1">
      <alignment horizontal="center" vertical="center"/>
    </xf>
    <xf numFmtId="0" fontId="3" fillId="3" borderId="0" xfId="2" applyBorder="1" applyAlignment="1">
      <alignment horizontal="center" vertical="center"/>
    </xf>
  </cellXfs>
  <cellStyles count="11">
    <cellStyle name="20% - 강조색4" xfId="7" builtinId="42"/>
    <cellStyle name="Normal 2" xfId="8" xr:uid="{C2827503-1E3B-4499-810F-3B07E7788AE3}"/>
    <cellStyle name="계산" xfId="4" builtinId="22"/>
    <cellStyle name="나쁨" xfId="2" builtinId="27"/>
    <cellStyle name="메모" xfId="6" builtinId="10"/>
    <cellStyle name="보통" xfId="3" builtinId="28"/>
    <cellStyle name="보통 2" xfId="10" xr:uid="{F1E242EE-FDDE-42B3-A5BF-4B956676BAA4}"/>
    <cellStyle name="셀 확인" xfId="5" builtinId="23"/>
    <cellStyle name="좋음" xfId="1" builtinId="26"/>
    <cellStyle name="표준" xfId="0" builtinId="0"/>
    <cellStyle name="표준 2" xfId="9" xr:uid="{8FEB4C52-F395-4DB3-BAB3-C501EC6ED6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0B15-F607-4BE5-B50C-98C4060A469E}">
  <dimension ref="A1:N628"/>
  <sheetViews>
    <sheetView topLeftCell="A587" zoomScale="85" zoomScaleNormal="85" workbookViewId="0">
      <selection activeCell="C636" sqref="C636"/>
    </sheetView>
  </sheetViews>
  <sheetFormatPr defaultRowHeight="16.5" x14ac:dyDescent="0.3"/>
  <cols>
    <col min="1" max="1" width="12.75" bestFit="1" customWidth="1"/>
    <col min="2" max="2" width="15.5" customWidth="1"/>
    <col min="3" max="3" width="15.875" bestFit="1" customWidth="1"/>
    <col min="4" max="4" width="18.75" bestFit="1" customWidth="1"/>
    <col min="5" max="7" width="18.75" customWidth="1"/>
    <col min="8" max="9" width="14" style="17" customWidth="1"/>
    <col min="10" max="10" width="17.875" style="17" customWidth="1"/>
    <col min="11" max="11" width="21.875" style="17" bestFit="1" customWidth="1"/>
    <col min="12" max="12" width="17.875" style="17" customWidth="1"/>
    <col min="13" max="13" width="27.25" style="17" customWidth="1"/>
    <col min="14" max="14" width="23.5" customWidth="1"/>
  </cols>
  <sheetData>
    <row r="1" spans="1:14" ht="17.25" thickBot="1" x14ac:dyDescent="0.35">
      <c r="A1" s="232" t="s">
        <v>1</v>
      </c>
      <c r="B1" s="231" t="s">
        <v>0</v>
      </c>
      <c r="C1" s="231" t="s">
        <v>123</v>
      </c>
      <c r="D1" s="228" t="s">
        <v>124</v>
      </c>
      <c r="E1" s="30" t="s">
        <v>117</v>
      </c>
      <c r="F1" s="31" t="s">
        <v>118</v>
      </c>
      <c r="G1" s="32" t="s">
        <v>119</v>
      </c>
      <c r="H1" s="30" t="s">
        <v>120</v>
      </c>
      <c r="I1" s="31" t="s">
        <v>121</v>
      </c>
      <c r="J1" s="32" t="s">
        <v>122</v>
      </c>
      <c r="K1" s="230" t="s">
        <v>11</v>
      </c>
      <c r="L1" s="32" t="s">
        <v>10</v>
      </c>
      <c r="M1" s="32" t="s">
        <v>87</v>
      </c>
      <c r="N1" s="33" t="s">
        <v>7</v>
      </c>
    </row>
    <row r="2" spans="1:14" ht="17.25" thickBot="1" x14ac:dyDescent="0.35">
      <c r="A2" s="236">
        <v>200</v>
      </c>
      <c r="B2" s="235">
        <v>400</v>
      </c>
      <c r="C2" s="2">
        <v>0.14000000000000001</v>
      </c>
      <c r="D2" s="237">
        <v>0.04</v>
      </c>
      <c r="E2" s="47">
        <v>182.10833333333338</v>
      </c>
      <c r="F2" s="47">
        <v>82.94</v>
      </c>
      <c r="G2" s="47">
        <v>78.004333333333321</v>
      </c>
      <c r="H2" s="25">
        <v>211.42492780000001</v>
      </c>
      <c r="I2" s="1">
        <v>129.65799999999999</v>
      </c>
      <c r="J2" s="1">
        <v>15.5</v>
      </c>
      <c r="K2" s="25">
        <f>C2/(0.001*H2*((1-$D$2/($D$2+0.001*(I2+J2))^0.5)))</f>
        <v>0.73003662782104251</v>
      </c>
      <c r="L2" s="38">
        <f>I2/H2</f>
        <v>0.61325786580214214</v>
      </c>
      <c r="M2" s="28">
        <v>12.094939999999999</v>
      </c>
      <c r="N2" s="44">
        <v>97.211365863175388</v>
      </c>
    </row>
    <row r="3" spans="1:14" ht="17.25" thickBot="1" x14ac:dyDescent="0.35">
      <c r="A3" s="236">
        <v>200</v>
      </c>
      <c r="B3" s="235">
        <v>400</v>
      </c>
      <c r="C3" s="3">
        <v>0.129</v>
      </c>
      <c r="D3" s="237">
        <v>0.04</v>
      </c>
      <c r="E3" s="48">
        <v>182.10833333333338</v>
      </c>
      <c r="F3" s="48">
        <v>82.94</v>
      </c>
      <c r="G3" s="48">
        <v>78.004333333333321</v>
      </c>
      <c r="H3" s="26">
        <v>211.42492780000001</v>
      </c>
      <c r="I3" s="17">
        <v>129.65799999999999</v>
      </c>
      <c r="J3" s="17">
        <v>15.5</v>
      </c>
      <c r="K3" s="26">
        <f>C3/(0.001*H3*((1-$D$2/($D$2+0.001*(I3+J3))^0.5)))</f>
        <v>0.67267660706367483</v>
      </c>
      <c r="L3" s="39">
        <f t="shared" ref="L3:L66" si="0">I3/H3</f>
        <v>0.61325786580214214</v>
      </c>
      <c r="M3" s="28">
        <v>12.094939999999999</v>
      </c>
      <c r="N3" s="41">
        <v>96.48687014995177</v>
      </c>
    </row>
    <row r="4" spans="1:14" ht="17.25" thickBot="1" x14ac:dyDescent="0.35">
      <c r="A4" s="236">
        <v>200</v>
      </c>
      <c r="B4" s="235">
        <v>400</v>
      </c>
      <c r="C4" s="3">
        <v>0.11799999999999999</v>
      </c>
      <c r="D4" s="237">
        <v>0.04</v>
      </c>
      <c r="E4" s="48">
        <v>182.10833333333338</v>
      </c>
      <c r="F4" s="48">
        <v>82.94</v>
      </c>
      <c r="G4" s="48">
        <v>78.004333333333321</v>
      </c>
      <c r="H4" s="26">
        <v>211.42492780000001</v>
      </c>
      <c r="I4" s="17">
        <v>129.65799999999999</v>
      </c>
      <c r="J4" s="17">
        <v>15.5</v>
      </c>
      <c r="K4" s="26">
        <f t="shared" ref="K4:K67" si="1">C4/(0.001*H4*((1-$D$2/($D$2+0.001*(I4+J4))^0.5)))</f>
        <v>0.61531658630630715</v>
      </c>
      <c r="L4" s="39">
        <f t="shared" si="0"/>
        <v>0.61325786580214214</v>
      </c>
      <c r="M4" s="28">
        <v>12.094939999999999</v>
      </c>
      <c r="N4" s="41">
        <v>98.278227426344827</v>
      </c>
    </row>
    <row r="5" spans="1:14" ht="17.25" thickBot="1" x14ac:dyDescent="0.35">
      <c r="A5" s="236">
        <v>200</v>
      </c>
      <c r="B5" s="235">
        <v>400</v>
      </c>
      <c r="C5" s="3">
        <v>0.107</v>
      </c>
      <c r="D5" s="237">
        <v>0.04</v>
      </c>
      <c r="E5" s="48">
        <v>182.10833333333338</v>
      </c>
      <c r="F5" s="48">
        <v>82.94</v>
      </c>
      <c r="G5" s="48">
        <v>78.004333333333321</v>
      </c>
      <c r="H5" s="26">
        <v>211.42492780000001</v>
      </c>
      <c r="I5" s="17">
        <v>129.65799999999999</v>
      </c>
      <c r="J5" s="17">
        <v>15.5</v>
      </c>
      <c r="K5" s="26">
        <f t="shared" si="1"/>
        <v>0.55795656554893958</v>
      </c>
      <c r="L5" s="39">
        <f t="shared" si="0"/>
        <v>0.61325786580214214</v>
      </c>
      <c r="M5" s="28">
        <v>12.094939999999999</v>
      </c>
      <c r="N5" s="42">
        <v>99.268813829421973</v>
      </c>
    </row>
    <row r="6" spans="1:14" ht="17.25" thickBot="1" x14ac:dyDescent="0.35">
      <c r="A6" s="236">
        <v>200</v>
      </c>
      <c r="B6" s="235">
        <v>400</v>
      </c>
      <c r="C6" s="3">
        <v>9.6000000000000002E-2</v>
      </c>
      <c r="D6" s="237">
        <v>0.04</v>
      </c>
      <c r="E6" s="48">
        <v>182.10833333333338</v>
      </c>
      <c r="F6" s="48">
        <v>82.94</v>
      </c>
      <c r="G6" s="48">
        <v>78.004333333333321</v>
      </c>
      <c r="H6" s="26">
        <v>211.42492780000001</v>
      </c>
      <c r="I6" s="17">
        <v>129.65799999999999</v>
      </c>
      <c r="J6" s="17">
        <v>15.5</v>
      </c>
      <c r="K6" s="26">
        <f t="shared" si="1"/>
        <v>0.50059654479157201</v>
      </c>
      <c r="L6" s="39">
        <f t="shared" si="0"/>
        <v>0.61325786580214214</v>
      </c>
      <c r="M6" s="28">
        <v>12.094939999999999</v>
      </c>
      <c r="N6" s="41">
        <v>96.606386491138963</v>
      </c>
    </row>
    <row r="7" spans="1:14" ht="17.25" thickBot="1" x14ac:dyDescent="0.35">
      <c r="A7" s="236">
        <v>200</v>
      </c>
      <c r="B7" s="235">
        <v>400</v>
      </c>
      <c r="C7" s="5">
        <v>8.5000000000000006E-2</v>
      </c>
      <c r="D7" s="237">
        <v>0.04</v>
      </c>
      <c r="E7" s="48">
        <v>182.10833333333338</v>
      </c>
      <c r="F7" s="48">
        <v>82.94</v>
      </c>
      <c r="G7" s="48">
        <v>78.004333333333321</v>
      </c>
      <c r="H7" s="27">
        <v>211.42492780000001</v>
      </c>
      <c r="I7" s="4">
        <v>129.65799999999999</v>
      </c>
      <c r="J7" s="4">
        <v>15.5</v>
      </c>
      <c r="K7" s="27">
        <f t="shared" si="1"/>
        <v>0.44323652403420438</v>
      </c>
      <c r="L7" s="40">
        <f t="shared" si="0"/>
        <v>0.61325786580214214</v>
      </c>
      <c r="M7" s="28">
        <v>12.094939999999999</v>
      </c>
      <c r="N7" s="43">
        <v>94.637494414146104</v>
      </c>
    </row>
    <row r="8" spans="1:14" ht="17.25" thickBot="1" x14ac:dyDescent="0.35">
      <c r="A8" s="234">
        <v>250</v>
      </c>
      <c r="B8" s="233">
        <v>400</v>
      </c>
      <c r="C8" s="6">
        <v>0.14199999999999999</v>
      </c>
      <c r="D8" s="237">
        <v>0.04</v>
      </c>
      <c r="E8" s="47">
        <v>182.46166666666667</v>
      </c>
      <c r="F8" s="47">
        <v>184.45766666666668</v>
      </c>
      <c r="G8" s="19">
        <v>92.244666666666674</v>
      </c>
      <c r="H8" s="26">
        <v>233.3452379</v>
      </c>
      <c r="I8" s="17">
        <v>135.178</v>
      </c>
      <c r="J8" s="28">
        <v>18.25</v>
      </c>
      <c r="K8" s="39">
        <f t="shared" si="1"/>
        <v>0.66942417585890202</v>
      </c>
      <c r="L8" s="39">
        <f t="shared" si="0"/>
        <v>0.57930472983524295</v>
      </c>
      <c r="M8" s="38">
        <v>6.5573800000000002</v>
      </c>
      <c r="N8" s="20">
        <v>98.801348104488312</v>
      </c>
    </row>
    <row r="9" spans="1:14" ht="17.25" thickBot="1" x14ac:dyDescent="0.35">
      <c r="A9" s="234">
        <v>250</v>
      </c>
      <c r="B9" s="233">
        <v>400</v>
      </c>
      <c r="C9" s="7">
        <v>0.16300000000000001</v>
      </c>
      <c r="D9" s="237">
        <v>0.04</v>
      </c>
      <c r="E9" s="48">
        <v>182.46166666666701</v>
      </c>
      <c r="F9" s="48">
        <v>184.45766666666668</v>
      </c>
      <c r="G9" s="20">
        <v>92.244666666666674</v>
      </c>
      <c r="H9" s="26">
        <v>233.3452379</v>
      </c>
      <c r="I9" s="17">
        <v>135.178</v>
      </c>
      <c r="J9" s="28">
        <v>18.25</v>
      </c>
      <c r="K9" s="39">
        <f t="shared" si="1"/>
        <v>0.7684235258098665</v>
      </c>
      <c r="L9" s="39">
        <f t="shared" si="0"/>
        <v>0.57930472983524295</v>
      </c>
      <c r="M9" s="39">
        <v>6.5573800000000002</v>
      </c>
      <c r="N9" s="20">
        <v>95.357014570433932</v>
      </c>
    </row>
    <row r="10" spans="1:14" ht="17.25" thickBot="1" x14ac:dyDescent="0.35">
      <c r="A10" s="234">
        <v>250</v>
      </c>
      <c r="B10" s="233">
        <v>400</v>
      </c>
      <c r="C10" s="7">
        <v>0.152</v>
      </c>
      <c r="D10" s="237">
        <v>0.04</v>
      </c>
      <c r="E10" s="48">
        <v>182.46166666666667</v>
      </c>
      <c r="F10" s="48">
        <v>184.45766666666668</v>
      </c>
      <c r="G10" s="20">
        <v>92.244666666666674</v>
      </c>
      <c r="H10" s="26">
        <v>233.3452379</v>
      </c>
      <c r="I10" s="17">
        <v>135.178</v>
      </c>
      <c r="J10" s="28">
        <v>18.25</v>
      </c>
      <c r="K10" s="39">
        <f t="shared" si="1"/>
        <v>0.71656672345459937</v>
      </c>
      <c r="L10" s="39">
        <f t="shared" si="0"/>
        <v>0.57930472983524295</v>
      </c>
      <c r="M10" s="39">
        <v>6.5573800000000002</v>
      </c>
      <c r="N10" s="20">
        <v>77.263248630627501</v>
      </c>
    </row>
    <row r="11" spans="1:14" ht="17.25" thickBot="1" x14ac:dyDescent="0.35">
      <c r="A11" s="234">
        <v>250</v>
      </c>
      <c r="B11" s="233">
        <v>400</v>
      </c>
      <c r="C11" s="7">
        <v>0.13100000000000001</v>
      </c>
      <c r="D11" s="237">
        <v>0.04</v>
      </c>
      <c r="E11" s="48">
        <v>182.46166666666667</v>
      </c>
      <c r="F11" s="48">
        <v>184.45766666666668</v>
      </c>
      <c r="G11" s="20">
        <v>92.244666666666674</v>
      </c>
      <c r="H11" s="26">
        <v>233.3452379</v>
      </c>
      <c r="I11" s="17">
        <v>135.178</v>
      </c>
      <c r="J11" s="28">
        <v>18.25</v>
      </c>
      <c r="K11" s="39">
        <f t="shared" si="1"/>
        <v>0.617567373503635</v>
      </c>
      <c r="L11" s="39">
        <f t="shared" si="0"/>
        <v>0.57930472983524295</v>
      </c>
      <c r="M11" s="39">
        <v>6.5573800000000002</v>
      </c>
      <c r="N11" s="34">
        <v>98.072510909214685</v>
      </c>
    </row>
    <row r="12" spans="1:14" ht="17.25" thickBot="1" x14ac:dyDescent="0.35">
      <c r="A12" s="234">
        <v>250</v>
      </c>
      <c r="B12" s="233">
        <v>400</v>
      </c>
      <c r="C12" s="7">
        <v>0.121</v>
      </c>
      <c r="D12" s="237">
        <v>0.04</v>
      </c>
      <c r="E12" s="48">
        <v>182.46166666666667</v>
      </c>
      <c r="F12" s="48">
        <v>184.45766666666668</v>
      </c>
      <c r="G12" s="20">
        <v>92.244666666666674</v>
      </c>
      <c r="H12" s="26">
        <v>233.3452379</v>
      </c>
      <c r="I12" s="17">
        <v>135.178</v>
      </c>
      <c r="J12" s="28">
        <v>18.25</v>
      </c>
      <c r="K12" s="39">
        <f t="shared" si="1"/>
        <v>0.57042482590793764</v>
      </c>
      <c r="L12" s="39">
        <f t="shared" si="0"/>
        <v>0.57930472983524295</v>
      </c>
      <c r="M12" s="39">
        <v>6.5573800000000002</v>
      </c>
      <c r="N12" s="20">
        <v>95.505895823183423</v>
      </c>
    </row>
    <row r="13" spans="1:14" ht="17.25" thickBot="1" x14ac:dyDescent="0.35">
      <c r="A13" s="234">
        <v>250</v>
      </c>
      <c r="B13" s="233">
        <v>400</v>
      </c>
      <c r="C13" s="8">
        <v>0.11</v>
      </c>
      <c r="D13" s="237">
        <v>0.04</v>
      </c>
      <c r="E13" s="49">
        <v>182.46166666666667</v>
      </c>
      <c r="F13" s="49">
        <v>184.45766666666668</v>
      </c>
      <c r="G13" s="21">
        <v>92.244666666666674</v>
      </c>
      <c r="H13" s="26">
        <v>233.3452379</v>
      </c>
      <c r="I13" s="17">
        <v>135.178</v>
      </c>
      <c r="J13" s="28">
        <v>18.25</v>
      </c>
      <c r="K13" s="39">
        <f t="shared" si="1"/>
        <v>0.51856802355267062</v>
      </c>
      <c r="L13" s="39">
        <f t="shared" si="0"/>
        <v>0.57930472983524295</v>
      </c>
      <c r="M13" s="40">
        <v>6.5573800000000002</v>
      </c>
      <c r="N13" s="20">
        <v>95.271084769544046</v>
      </c>
    </row>
    <row r="14" spans="1:14" ht="17.25" thickBot="1" x14ac:dyDescent="0.35">
      <c r="A14" s="234">
        <v>300</v>
      </c>
      <c r="B14" s="233">
        <v>400</v>
      </c>
      <c r="C14" s="7">
        <v>0.16</v>
      </c>
      <c r="D14" s="237">
        <v>0.04</v>
      </c>
      <c r="E14" s="48">
        <v>208.08244444444446</v>
      </c>
      <c r="F14" s="48">
        <v>210.66149999999999</v>
      </c>
      <c r="G14" s="48">
        <v>111.85749999999999</v>
      </c>
      <c r="H14" s="25">
        <v>255.265547999999</v>
      </c>
      <c r="I14" s="1">
        <v>151.779</v>
      </c>
      <c r="J14" s="2">
        <v>18.75</v>
      </c>
      <c r="K14" s="38">
        <f t="shared" si="1"/>
        <v>0.68665945681566332</v>
      </c>
      <c r="L14" s="38">
        <f t="shared" si="0"/>
        <v>0.5945925769818361</v>
      </c>
      <c r="M14" s="38">
        <v>6.2491700000000003</v>
      </c>
      <c r="N14" s="35">
        <v>98.341549849397325</v>
      </c>
    </row>
    <row r="15" spans="1:14" ht="17.25" thickBot="1" x14ac:dyDescent="0.35">
      <c r="A15" s="234">
        <v>300</v>
      </c>
      <c r="B15" s="233">
        <v>400</v>
      </c>
      <c r="C15" s="7">
        <v>0.17399999999999999</v>
      </c>
      <c r="D15" s="237">
        <v>0.04</v>
      </c>
      <c r="E15" s="48">
        <v>208.08244444444446</v>
      </c>
      <c r="F15" s="48">
        <v>210.66149999999999</v>
      </c>
      <c r="G15" s="48">
        <v>111.85749999999999</v>
      </c>
      <c r="H15" s="26">
        <v>255.265547999999</v>
      </c>
      <c r="I15" s="17">
        <v>151.779</v>
      </c>
      <c r="J15" s="28">
        <v>18.75</v>
      </c>
      <c r="K15" s="39">
        <f t="shared" si="1"/>
        <v>0.7467421592870338</v>
      </c>
      <c r="L15" s="39">
        <f t="shared" si="0"/>
        <v>0.5945925769818361</v>
      </c>
      <c r="M15" s="39">
        <v>6.2491700000000003</v>
      </c>
      <c r="N15" s="20">
        <v>96.501757286699402</v>
      </c>
    </row>
    <row r="16" spans="1:14" ht="17.25" thickBot="1" x14ac:dyDescent="0.35">
      <c r="A16" s="234">
        <v>300</v>
      </c>
      <c r="B16" s="233">
        <v>400</v>
      </c>
      <c r="C16" s="7">
        <v>0.16700000000000001</v>
      </c>
      <c r="D16" s="237">
        <v>0.04</v>
      </c>
      <c r="E16" s="48">
        <v>208.08244444444446</v>
      </c>
      <c r="F16" s="48">
        <v>210.66149999999999</v>
      </c>
      <c r="G16" s="48">
        <v>111.85749999999999</v>
      </c>
      <c r="H16" s="26">
        <v>255.265547999999</v>
      </c>
      <c r="I16" s="17">
        <v>151.779</v>
      </c>
      <c r="J16" s="28">
        <v>18.75</v>
      </c>
      <c r="K16" s="39">
        <f t="shared" si="1"/>
        <v>0.71670080805134861</v>
      </c>
      <c r="L16" s="39">
        <f t="shared" si="0"/>
        <v>0.5945925769818361</v>
      </c>
      <c r="M16" s="39">
        <v>6.2491700000000003</v>
      </c>
      <c r="N16" s="20">
        <v>95.478064647953033</v>
      </c>
    </row>
    <row r="17" spans="1:14" ht="17.25" thickBot="1" x14ac:dyDescent="0.35">
      <c r="A17" s="234">
        <v>300</v>
      </c>
      <c r="B17" s="233">
        <v>400</v>
      </c>
      <c r="C17" s="7">
        <v>0.154</v>
      </c>
      <c r="D17" s="237">
        <v>0.04</v>
      </c>
      <c r="E17" s="48">
        <v>208.08244444444446</v>
      </c>
      <c r="F17" s="48">
        <v>210.66149999999999</v>
      </c>
      <c r="G17" s="48">
        <v>111.85749999999999</v>
      </c>
      <c r="H17" s="26">
        <v>255.265547999999</v>
      </c>
      <c r="I17" s="17">
        <v>151.779</v>
      </c>
      <c r="J17" s="28">
        <v>18.75</v>
      </c>
      <c r="K17" s="39">
        <f t="shared" si="1"/>
        <v>0.6609097271850759</v>
      </c>
      <c r="L17" s="39">
        <f t="shared" si="0"/>
        <v>0.5945925769818361</v>
      </c>
      <c r="M17" s="39">
        <v>6.2491700000000003</v>
      </c>
      <c r="N17" s="20">
        <v>98.307310419624642</v>
      </c>
    </row>
    <row r="18" spans="1:14" ht="17.25" thickBot="1" x14ac:dyDescent="0.35">
      <c r="A18" s="234">
        <v>300</v>
      </c>
      <c r="B18" s="233">
        <v>400</v>
      </c>
      <c r="C18" s="7">
        <v>0.14699999999999999</v>
      </c>
      <c r="D18" s="237">
        <v>0.04</v>
      </c>
      <c r="E18" s="48">
        <v>208.08244444444446</v>
      </c>
      <c r="F18" s="48">
        <v>210.66149999999999</v>
      </c>
      <c r="G18" s="48">
        <v>111.85749999999999</v>
      </c>
      <c r="H18" s="26">
        <v>255.265547999999</v>
      </c>
      <c r="I18" s="17">
        <v>151.779</v>
      </c>
      <c r="J18" s="28">
        <v>18.75</v>
      </c>
      <c r="K18" s="39">
        <f t="shared" si="1"/>
        <v>0.6308683759493906</v>
      </c>
      <c r="L18" s="39">
        <f t="shared" si="0"/>
        <v>0.5945925769818361</v>
      </c>
      <c r="M18" s="39">
        <v>6.2491700000000003</v>
      </c>
      <c r="N18" s="20">
        <v>95.035200762676453</v>
      </c>
    </row>
    <row r="19" spans="1:14" ht="17.25" thickBot="1" x14ac:dyDescent="0.35">
      <c r="A19" s="234">
        <v>300</v>
      </c>
      <c r="B19" s="233">
        <v>400</v>
      </c>
      <c r="C19" s="7">
        <v>0.14000000000000001</v>
      </c>
      <c r="D19" s="237">
        <v>0.04</v>
      </c>
      <c r="E19" s="48">
        <v>208.08244444444446</v>
      </c>
      <c r="F19" s="48">
        <v>210.66149999999999</v>
      </c>
      <c r="G19" s="48">
        <v>111.85749999999999</v>
      </c>
      <c r="H19" s="27">
        <v>255.265547999999</v>
      </c>
      <c r="I19" s="4">
        <v>151.779</v>
      </c>
      <c r="J19" s="29">
        <v>18.75</v>
      </c>
      <c r="K19" s="40">
        <f t="shared" si="1"/>
        <v>0.60082702471370542</v>
      </c>
      <c r="L19" s="40">
        <f t="shared" si="0"/>
        <v>0.5945925769818361</v>
      </c>
      <c r="M19" s="40">
        <v>6.2491700000000003</v>
      </c>
      <c r="N19" s="21">
        <f>J19/J18*N18</f>
        <v>95.035200762676453</v>
      </c>
    </row>
    <row r="20" spans="1:14" ht="17.25" thickBot="1" x14ac:dyDescent="0.35">
      <c r="A20" s="234">
        <v>350</v>
      </c>
      <c r="B20" s="233">
        <v>400</v>
      </c>
      <c r="C20" s="6">
        <v>0.17499999999999999</v>
      </c>
      <c r="D20" s="237">
        <v>0.04</v>
      </c>
      <c r="E20" s="47">
        <v>269.35977777777782</v>
      </c>
      <c r="F20" s="47">
        <v>236.86466666666669</v>
      </c>
      <c r="G20" s="19">
        <v>77.156333333333336</v>
      </c>
      <c r="H20" s="26">
        <v>306.88434303496166</v>
      </c>
      <c r="I20" s="17">
        <v>159.70149999999899</v>
      </c>
      <c r="J20" s="28">
        <v>21.761904664999999</v>
      </c>
      <c r="K20" s="39">
        <f t="shared" si="1"/>
        <v>0.62321988429275554</v>
      </c>
      <c r="L20" s="39">
        <f t="shared" si="0"/>
        <v>0.52039637610904466</v>
      </c>
      <c r="M20" s="38">
        <v>8.3783799999999999</v>
      </c>
      <c r="N20" s="20">
        <v>98.498724209370067</v>
      </c>
    </row>
    <row r="21" spans="1:14" ht="17.25" thickBot="1" x14ac:dyDescent="0.35">
      <c r="A21" s="234">
        <v>350</v>
      </c>
      <c r="B21" s="233">
        <v>400</v>
      </c>
      <c r="C21" s="7">
        <v>0.19</v>
      </c>
      <c r="D21" s="237">
        <v>0.04</v>
      </c>
      <c r="E21" s="48">
        <v>269.35977777777782</v>
      </c>
      <c r="F21" s="48">
        <v>236.86466666666669</v>
      </c>
      <c r="G21" s="20">
        <v>77.156333333333336</v>
      </c>
      <c r="H21" s="26">
        <v>306.88434303496166</v>
      </c>
      <c r="I21" s="17">
        <v>159.70149999999899</v>
      </c>
      <c r="J21" s="28">
        <v>22.761904664999999</v>
      </c>
      <c r="K21" s="39">
        <f t="shared" si="1"/>
        <v>0.67649733022583436</v>
      </c>
      <c r="L21" s="39">
        <f t="shared" si="0"/>
        <v>0.52039637610904466</v>
      </c>
      <c r="M21" s="39">
        <v>8.3783799999999999</v>
      </c>
      <c r="N21" s="20">
        <v>95.733783433739191</v>
      </c>
    </row>
    <row r="22" spans="1:14" ht="17.25" thickBot="1" x14ac:dyDescent="0.35">
      <c r="A22" s="234">
        <v>350</v>
      </c>
      <c r="B22" s="233">
        <v>400</v>
      </c>
      <c r="C22" s="7">
        <v>0.185</v>
      </c>
      <c r="D22" s="237">
        <v>0.04</v>
      </c>
      <c r="E22" s="48">
        <v>269.35977777777782</v>
      </c>
      <c r="F22" s="48">
        <v>236.86466666666669</v>
      </c>
      <c r="G22" s="20">
        <v>77.156333333333336</v>
      </c>
      <c r="H22" s="26">
        <v>306.88434303496166</v>
      </c>
      <c r="I22" s="17">
        <v>159.70149999999899</v>
      </c>
      <c r="J22" s="28">
        <v>23.761904664999999</v>
      </c>
      <c r="K22" s="39">
        <f t="shared" si="1"/>
        <v>0.65855807086845719</v>
      </c>
      <c r="L22" s="39">
        <f t="shared" si="0"/>
        <v>0.52039637610904466</v>
      </c>
      <c r="M22" s="39">
        <v>8.3783799999999999</v>
      </c>
      <c r="N22" s="20">
        <v>95.858762263287161</v>
      </c>
    </row>
    <row r="23" spans="1:14" ht="17.25" thickBot="1" x14ac:dyDescent="0.35">
      <c r="A23" s="234">
        <v>350</v>
      </c>
      <c r="B23" s="233">
        <v>400</v>
      </c>
      <c r="C23" s="7">
        <v>0.18</v>
      </c>
      <c r="D23" s="237">
        <v>0.04</v>
      </c>
      <c r="E23" s="48">
        <v>269.35977777777782</v>
      </c>
      <c r="F23" s="48">
        <v>236.86466666666669</v>
      </c>
      <c r="G23" s="20">
        <v>77.156333333333336</v>
      </c>
      <c r="H23" s="26">
        <v>306.88434303496166</v>
      </c>
      <c r="I23" s="17">
        <v>159.70149999999899</v>
      </c>
      <c r="J23" s="28">
        <v>24.761904664999999</v>
      </c>
      <c r="K23" s="39">
        <f t="shared" si="1"/>
        <v>0.64062714503668805</v>
      </c>
      <c r="L23" s="39">
        <f t="shared" si="0"/>
        <v>0.52039637610904466</v>
      </c>
      <c r="M23" s="39">
        <v>8.3783799999999999</v>
      </c>
      <c r="N23" s="34">
        <v>98.617867475837954</v>
      </c>
    </row>
    <row r="24" spans="1:14" ht="17.25" thickBot="1" x14ac:dyDescent="0.35">
      <c r="A24" s="234">
        <v>350</v>
      </c>
      <c r="B24" s="233">
        <v>400</v>
      </c>
      <c r="C24" s="7">
        <v>0.17</v>
      </c>
      <c r="D24" s="237">
        <v>0.04</v>
      </c>
      <c r="E24" s="48">
        <v>269.35977777777782</v>
      </c>
      <c r="F24" s="48">
        <v>236.86466666666669</v>
      </c>
      <c r="G24" s="20">
        <v>77.156333333333336</v>
      </c>
      <c r="H24" s="26">
        <v>306.88434303496166</v>
      </c>
      <c r="I24" s="17">
        <v>159.70149999999899</v>
      </c>
      <c r="J24" s="28">
        <v>25.761904664999999</v>
      </c>
      <c r="K24" s="39">
        <f t="shared" si="1"/>
        <v>0.60491290723652658</v>
      </c>
      <c r="L24" s="39">
        <f t="shared" si="0"/>
        <v>0.52039637610904466</v>
      </c>
      <c r="M24" s="39">
        <v>8.3783799999999999</v>
      </c>
      <c r="N24" s="20">
        <v>98.475825355222014</v>
      </c>
    </row>
    <row r="25" spans="1:14" ht="17.25" thickBot="1" x14ac:dyDescent="0.35">
      <c r="A25" s="234">
        <v>350</v>
      </c>
      <c r="B25" s="233">
        <v>400</v>
      </c>
      <c r="C25" s="8">
        <v>0.16500000000000001</v>
      </c>
      <c r="D25" s="237">
        <v>0.04</v>
      </c>
      <c r="E25" s="49">
        <v>269.35977777777782</v>
      </c>
      <c r="F25" s="49">
        <v>236.86466666666669</v>
      </c>
      <c r="G25" s="21">
        <v>77.156333333333336</v>
      </c>
      <c r="H25" s="26">
        <v>306.88434303496166</v>
      </c>
      <c r="I25" s="17">
        <v>159.70149999999899</v>
      </c>
      <c r="J25" s="28">
        <v>26.761904664999999</v>
      </c>
      <c r="K25" s="39">
        <f t="shared" si="1"/>
        <v>0.58700199839920097</v>
      </c>
      <c r="L25" s="39">
        <f t="shared" si="0"/>
        <v>0.52039637610904466</v>
      </c>
      <c r="M25" s="40">
        <v>8.3783799999999999</v>
      </c>
      <c r="N25" s="20">
        <v>95.461342083207583</v>
      </c>
    </row>
    <row r="26" spans="1:14" ht="17.25" thickBot="1" x14ac:dyDescent="0.35">
      <c r="A26" s="234">
        <v>400</v>
      </c>
      <c r="B26" s="233">
        <v>400</v>
      </c>
      <c r="C26" s="7">
        <v>0.20499999999999999</v>
      </c>
      <c r="D26" s="237">
        <v>0.04</v>
      </c>
      <c r="E26" s="48">
        <v>240.65366666666665</v>
      </c>
      <c r="F26" s="48">
        <v>264.69433333333336</v>
      </c>
      <c r="G26" s="48">
        <v>63.358666666666664</v>
      </c>
      <c r="H26" s="25">
        <v>374.696665</v>
      </c>
      <c r="I26" s="1">
        <v>167.62400000000002</v>
      </c>
      <c r="J26" s="2">
        <v>24.773809329999999</v>
      </c>
      <c r="K26" s="38">
        <f t="shared" si="1"/>
        <v>0.59661279164055159</v>
      </c>
      <c r="L26" s="38">
        <f t="shared" si="0"/>
        <v>0.44735919920717743</v>
      </c>
      <c r="M26" s="39">
        <v>6.1930699999999996</v>
      </c>
      <c r="N26" s="19">
        <v>98.746354387645454</v>
      </c>
    </row>
    <row r="27" spans="1:14" ht="17.25" thickBot="1" x14ac:dyDescent="0.35">
      <c r="A27" s="234">
        <v>400</v>
      </c>
      <c r="B27" s="233">
        <v>400</v>
      </c>
      <c r="C27" s="7">
        <v>0.21199999999999999</v>
      </c>
      <c r="D27" s="237">
        <v>0.04</v>
      </c>
      <c r="E27" s="48">
        <v>240.65366666666665</v>
      </c>
      <c r="F27" s="48">
        <v>264.69433333333336</v>
      </c>
      <c r="G27" s="48">
        <v>63.358666666666664</v>
      </c>
      <c r="H27" s="26">
        <v>374.696665</v>
      </c>
      <c r="I27" s="17">
        <v>167.62400000000002</v>
      </c>
      <c r="J27" s="28">
        <v>26.773809329999999</v>
      </c>
      <c r="K27" s="39">
        <f t="shared" si="1"/>
        <v>0.616746349761912</v>
      </c>
      <c r="L27" s="39">
        <f t="shared" si="0"/>
        <v>0.44735919920717743</v>
      </c>
      <c r="M27" s="17">
        <v>6.1930699999999996</v>
      </c>
      <c r="N27" s="34">
        <v>98.79334263712434</v>
      </c>
    </row>
    <row r="28" spans="1:14" ht="17.25" thickBot="1" x14ac:dyDescent="0.35">
      <c r="A28" s="234">
        <v>400</v>
      </c>
      <c r="B28" s="233">
        <v>400</v>
      </c>
      <c r="C28" s="7">
        <v>0.19700000000000001</v>
      </c>
      <c r="D28" s="237">
        <v>0.04</v>
      </c>
      <c r="E28" s="48">
        <v>240.65366666666665</v>
      </c>
      <c r="F28" s="48">
        <v>264.69433333333336</v>
      </c>
      <c r="G28" s="48">
        <v>63.358666666666664</v>
      </c>
      <c r="H28" s="26">
        <v>374.696665</v>
      </c>
      <c r="I28" s="17">
        <v>167.62400000000002</v>
      </c>
      <c r="J28" s="28">
        <v>28.773809329999999</v>
      </c>
      <c r="K28" s="39">
        <f t="shared" si="1"/>
        <v>0.57288991910424047</v>
      </c>
      <c r="L28" s="39">
        <f t="shared" si="0"/>
        <v>0.44735919920717743</v>
      </c>
      <c r="M28" s="39">
        <v>6.1930699999999996</v>
      </c>
      <c r="N28" s="20">
        <v>98.368425034384018</v>
      </c>
    </row>
    <row r="29" spans="1:14" ht="17.25" thickBot="1" x14ac:dyDescent="0.35">
      <c r="A29" s="234">
        <v>400</v>
      </c>
      <c r="B29" s="233">
        <v>400</v>
      </c>
      <c r="C29" s="7">
        <v>0.19</v>
      </c>
      <c r="D29" s="237">
        <v>0.04</v>
      </c>
      <c r="E29" s="48">
        <v>240.65366666666665</v>
      </c>
      <c r="F29" s="48">
        <v>264.69433333333336</v>
      </c>
      <c r="G29" s="48">
        <v>63.358666666666664</v>
      </c>
      <c r="H29" s="26">
        <v>374.696665</v>
      </c>
      <c r="I29" s="17">
        <v>167.62400000000002</v>
      </c>
      <c r="J29" s="28">
        <v>30.773809329999999</v>
      </c>
      <c r="K29" s="39">
        <f t="shared" si="1"/>
        <v>0.55232529701869004</v>
      </c>
      <c r="L29" s="39">
        <f t="shared" si="0"/>
        <v>0.44735919920717743</v>
      </c>
      <c r="M29" s="39">
        <v>6.1930699999999996</v>
      </c>
      <c r="N29" s="20">
        <v>98.253193000871022</v>
      </c>
    </row>
    <row r="30" spans="1:14" ht="17.25" thickBot="1" x14ac:dyDescent="0.35">
      <c r="A30" s="234">
        <v>400</v>
      </c>
      <c r="B30" s="233">
        <v>400</v>
      </c>
      <c r="C30" s="7">
        <v>0.182</v>
      </c>
      <c r="D30" s="237">
        <v>0.04</v>
      </c>
      <c r="E30" s="48">
        <v>240.65366666666665</v>
      </c>
      <c r="F30" s="48">
        <v>264.69433333333336</v>
      </c>
      <c r="G30" s="48">
        <v>63.358666666666664</v>
      </c>
      <c r="H30" s="26">
        <v>374.696665</v>
      </c>
      <c r="I30" s="17">
        <v>167.62400000000002</v>
      </c>
      <c r="J30" s="28">
        <v>32.773809329999999</v>
      </c>
      <c r="K30" s="39">
        <f t="shared" si="1"/>
        <v>0.52887277126867993</v>
      </c>
      <c r="L30" s="39">
        <f t="shared" si="0"/>
        <v>0.44735919920717743</v>
      </c>
      <c r="M30" s="39">
        <v>6.1930699999999996</v>
      </c>
      <c r="N30" s="20">
        <v>95.423071178259846</v>
      </c>
    </row>
    <row r="31" spans="1:14" ht="17.25" thickBot="1" x14ac:dyDescent="0.35">
      <c r="A31" s="234">
        <v>400</v>
      </c>
      <c r="B31" s="233">
        <v>400</v>
      </c>
      <c r="C31" s="7">
        <v>0.17499999999999999</v>
      </c>
      <c r="D31" s="237">
        <v>0.04</v>
      </c>
      <c r="E31" s="48">
        <v>240.65366666666665</v>
      </c>
      <c r="F31" s="48">
        <v>264.69433333333336</v>
      </c>
      <c r="G31" s="48">
        <v>63.358666666666664</v>
      </c>
      <c r="H31" s="27">
        <v>374.696665</v>
      </c>
      <c r="I31" s="4">
        <v>167.62400000000002</v>
      </c>
      <c r="J31" s="29">
        <v>34.773809329999999</v>
      </c>
      <c r="K31" s="40">
        <f t="shared" si="1"/>
        <v>0.50834483731063251</v>
      </c>
      <c r="L31" s="40">
        <f t="shared" si="0"/>
        <v>0.44735919920717743</v>
      </c>
      <c r="M31" s="40">
        <v>6.1930699999999996</v>
      </c>
      <c r="N31" s="21">
        <v>95.351809996764956</v>
      </c>
    </row>
    <row r="32" spans="1:14" ht="17.25" thickBot="1" x14ac:dyDescent="0.35">
      <c r="A32" s="234">
        <v>200</v>
      </c>
      <c r="B32" s="233">
        <v>600</v>
      </c>
      <c r="C32" s="6">
        <v>0.08</v>
      </c>
      <c r="D32" s="237">
        <v>0.04</v>
      </c>
      <c r="E32" s="47">
        <v>162.91955555555555</v>
      </c>
      <c r="F32" s="47">
        <v>64.835999999999999</v>
      </c>
      <c r="G32" s="19">
        <v>74.784999999999997</v>
      </c>
      <c r="H32" s="26">
        <v>202.89250580000001</v>
      </c>
      <c r="I32" s="17">
        <v>104.04069999999999</v>
      </c>
      <c r="J32" s="28">
        <v>12.25</v>
      </c>
      <c r="K32" s="39">
        <f t="shared" si="1"/>
        <v>0.43868331098646707</v>
      </c>
      <c r="L32" s="39">
        <f t="shared" si="0"/>
        <v>0.51278729881998419</v>
      </c>
      <c r="M32" s="39">
        <v>3.1201699999999999</v>
      </c>
      <c r="N32" s="20">
        <v>98.727908960478771</v>
      </c>
    </row>
    <row r="33" spans="1:14" ht="17.25" thickBot="1" x14ac:dyDescent="0.35">
      <c r="A33" s="234">
        <v>200</v>
      </c>
      <c r="B33" s="233">
        <v>600</v>
      </c>
      <c r="C33" s="7">
        <v>0.126</v>
      </c>
      <c r="D33" s="237">
        <v>0.04</v>
      </c>
      <c r="E33" s="48">
        <v>162.91955555555555</v>
      </c>
      <c r="F33" s="48">
        <v>64.835999999999999</v>
      </c>
      <c r="G33" s="20">
        <v>74.784999999999997</v>
      </c>
      <c r="H33" s="26">
        <v>202.89250580000001</v>
      </c>
      <c r="I33" s="17">
        <v>104.04069999999999</v>
      </c>
      <c r="J33" s="28">
        <v>12.25</v>
      </c>
      <c r="K33" s="39">
        <f t="shared" si="1"/>
        <v>0.69092621480368566</v>
      </c>
      <c r="L33" s="39">
        <f t="shared" si="0"/>
        <v>0.51278729881998419</v>
      </c>
      <c r="M33" s="39">
        <v>3.1201699999999999</v>
      </c>
      <c r="N33" s="20">
        <v>96.231128971910763</v>
      </c>
    </row>
    <row r="34" spans="1:14" ht="17.25" thickBot="1" x14ac:dyDescent="0.35">
      <c r="A34" s="234">
        <v>200</v>
      </c>
      <c r="B34" s="233">
        <v>600</v>
      </c>
      <c r="C34" s="7">
        <v>0.111</v>
      </c>
      <c r="D34" s="237">
        <v>0.04</v>
      </c>
      <c r="E34" s="48">
        <v>162.91955555555555</v>
      </c>
      <c r="F34" s="48">
        <v>64.835999999999999</v>
      </c>
      <c r="G34" s="20">
        <v>74.784999999999997</v>
      </c>
      <c r="H34" s="26">
        <v>202.89250580000001</v>
      </c>
      <c r="I34" s="17">
        <v>104.04069999999999</v>
      </c>
      <c r="J34" s="28">
        <v>12.25</v>
      </c>
      <c r="K34" s="39">
        <f t="shared" si="1"/>
        <v>0.60867309399372305</v>
      </c>
      <c r="L34" s="39">
        <f t="shared" si="0"/>
        <v>0.51278729881998419</v>
      </c>
      <c r="M34" s="39">
        <v>3.1201699999999999</v>
      </c>
      <c r="N34" s="34">
        <v>99.350310319737588</v>
      </c>
    </row>
    <row r="35" spans="1:14" ht="17.25" thickBot="1" x14ac:dyDescent="0.35">
      <c r="A35" s="234">
        <v>200</v>
      </c>
      <c r="B35" s="233">
        <v>600</v>
      </c>
      <c r="C35" s="7">
        <v>9.6000000000000002E-2</v>
      </c>
      <c r="D35" s="237">
        <v>0.04</v>
      </c>
      <c r="E35" s="48">
        <v>162.91955555555555</v>
      </c>
      <c r="F35" s="48">
        <v>64.835999999999999</v>
      </c>
      <c r="G35" s="20">
        <v>74.784999999999997</v>
      </c>
      <c r="H35" s="26">
        <v>202.89250580000001</v>
      </c>
      <c r="I35" s="17">
        <v>104.04069999999999</v>
      </c>
      <c r="J35" s="28">
        <v>12.25</v>
      </c>
      <c r="K35" s="39">
        <f t="shared" si="1"/>
        <v>0.52641997318376044</v>
      </c>
      <c r="L35" s="39">
        <f t="shared" si="0"/>
        <v>0.51278729881998419</v>
      </c>
      <c r="M35" s="39">
        <v>3.1201699999999999</v>
      </c>
      <c r="N35" s="20">
        <v>98.473432029183854</v>
      </c>
    </row>
    <row r="36" spans="1:14" ht="17.25" thickBot="1" x14ac:dyDescent="0.35">
      <c r="A36" s="234">
        <v>200</v>
      </c>
      <c r="B36" s="233">
        <v>600</v>
      </c>
      <c r="C36" s="8">
        <v>6.5000000000000002E-2</v>
      </c>
      <c r="D36" s="237">
        <v>0.04</v>
      </c>
      <c r="E36" s="49">
        <v>162.91955555555555</v>
      </c>
      <c r="F36" s="49">
        <v>64.835999999999999</v>
      </c>
      <c r="G36" s="21">
        <v>74.784999999999997</v>
      </c>
      <c r="H36" s="26">
        <v>202.89250580000001</v>
      </c>
      <c r="I36" s="17">
        <v>104.04069999999999</v>
      </c>
      <c r="J36" s="28">
        <v>12.25</v>
      </c>
      <c r="K36" s="39">
        <f t="shared" si="1"/>
        <v>0.35643019017650451</v>
      </c>
      <c r="L36" s="39">
        <f t="shared" si="0"/>
        <v>0.51278729881998419</v>
      </c>
      <c r="M36" s="39">
        <v>3.1201699999999999</v>
      </c>
      <c r="N36" s="20">
        <v>96.030699648355622</v>
      </c>
    </row>
    <row r="37" spans="1:14" ht="17.25" thickBot="1" x14ac:dyDescent="0.35">
      <c r="A37" s="234">
        <v>250</v>
      </c>
      <c r="B37" s="233">
        <v>600</v>
      </c>
      <c r="C37" s="7">
        <v>8.6999999999999994E-2</v>
      </c>
      <c r="D37" s="237">
        <v>0.04</v>
      </c>
      <c r="E37" s="48">
        <v>168.8448889</v>
      </c>
      <c r="F37" s="48">
        <v>66.73</v>
      </c>
      <c r="G37" s="48">
        <v>88.23599999999999</v>
      </c>
      <c r="H37" s="25">
        <v>209.86929265616732</v>
      </c>
      <c r="I37" s="1">
        <v>100.14460000000001</v>
      </c>
      <c r="J37" s="2">
        <v>17.833333333333332</v>
      </c>
      <c r="K37" s="38">
        <f t="shared" si="1"/>
        <v>0.46093087032722518</v>
      </c>
      <c r="L37" s="38">
        <f t="shared" si="0"/>
        <v>0.47717604959039306</v>
      </c>
      <c r="M37" s="38">
        <v>3.3662999999999998</v>
      </c>
      <c r="N37" s="19">
        <v>99.140687319865322</v>
      </c>
    </row>
    <row r="38" spans="1:14" ht="17.25" thickBot="1" x14ac:dyDescent="0.35">
      <c r="A38" s="234">
        <v>250</v>
      </c>
      <c r="B38" s="233">
        <v>600</v>
      </c>
      <c r="C38" s="7">
        <v>0.13500000000000001</v>
      </c>
      <c r="D38" s="237">
        <v>0.04</v>
      </c>
      <c r="E38" s="48">
        <v>168.8448889</v>
      </c>
      <c r="F38" s="48">
        <v>66.73</v>
      </c>
      <c r="G38" s="48">
        <v>88.23599999999999</v>
      </c>
      <c r="H38" s="26">
        <v>209.86929265616732</v>
      </c>
      <c r="I38" s="17">
        <v>100.14460000000001</v>
      </c>
      <c r="J38" s="28">
        <v>17.833333333333332</v>
      </c>
      <c r="K38" s="39">
        <f t="shared" si="1"/>
        <v>0.71523755740431505</v>
      </c>
      <c r="L38" s="39">
        <f t="shared" si="0"/>
        <v>0.47717604959039306</v>
      </c>
      <c r="M38" s="39">
        <v>3.3662999999999998</v>
      </c>
      <c r="N38" s="34">
        <v>99.996976756897055</v>
      </c>
    </row>
    <row r="39" spans="1:14" ht="17.25" thickBot="1" x14ac:dyDescent="0.35">
      <c r="A39" s="234">
        <v>250</v>
      </c>
      <c r="B39" s="233">
        <v>600</v>
      </c>
      <c r="C39" s="7">
        <v>0.123</v>
      </c>
      <c r="D39" s="237">
        <v>0.04</v>
      </c>
      <c r="E39" s="48">
        <v>168.8448889</v>
      </c>
      <c r="F39" s="48">
        <v>66.73</v>
      </c>
      <c r="G39" s="48">
        <v>88.23599999999999</v>
      </c>
      <c r="H39" s="26">
        <v>209.86929265616732</v>
      </c>
      <c r="I39" s="17">
        <v>100.14460000000001</v>
      </c>
      <c r="J39" s="28">
        <v>17.833333333333332</v>
      </c>
      <c r="K39" s="39">
        <f t="shared" si="1"/>
        <v>0.65166088563504254</v>
      </c>
      <c r="L39" s="39">
        <f t="shared" si="0"/>
        <v>0.47717604959039306</v>
      </c>
      <c r="M39" s="17">
        <v>3.3662999999999998</v>
      </c>
      <c r="N39" s="20">
        <v>98.951799944049483</v>
      </c>
    </row>
    <row r="40" spans="1:14" ht="17.25" thickBot="1" x14ac:dyDescent="0.35">
      <c r="A40" s="234">
        <v>250</v>
      </c>
      <c r="B40" s="233">
        <v>600</v>
      </c>
      <c r="C40" s="7">
        <v>0.111</v>
      </c>
      <c r="D40" s="237">
        <v>0.04</v>
      </c>
      <c r="E40" s="48">
        <v>168.8448889</v>
      </c>
      <c r="F40" s="48">
        <v>66.73</v>
      </c>
      <c r="G40" s="48">
        <v>88.23599999999999</v>
      </c>
      <c r="H40" s="26">
        <v>209.86929265616732</v>
      </c>
      <c r="I40" s="17">
        <v>100.14460000000001</v>
      </c>
      <c r="J40" s="28">
        <v>17.833333333333332</v>
      </c>
      <c r="K40" s="39">
        <f t="shared" si="1"/>
        <v>0.58808421386577003</v>
      </c>
      <c r="L40" s="39">
        <f t="shared" si="0"/>
        <v>0.47717604959039306</v>
      </c>
      <c r="M40" s="39">
        <v>3.3662999999999998</v>
      </c>
      <c r="N40" s="20">
        <v>96.987371235564908</v>
      </c>
    </row>
    <row r="41" spans="1:14" ht="17.25" thickBot="1" x14ac:dyDescent="0.35">
      <c r="A41" s="234">
        <v>250</v>
      </c>
      <c r="B41" s="233">
        <v>600</v>
      </c>
      <c r="C41" s="7">
        <v>9.9000000000000005E-2</v>
      </c>
      <c r="D41" s="237">
        <v>0.04</v>
      </c>
      <c r="E41" s="48">
        <v>168.8448889</v>
      </c>
      <c r="F41" s="48">
        <v>66.73</v>
      </c>
      <c r="G41" s="48">
        <v>88.23599999999999</v>
      </c>
      <c r="H41" s="27">
        <v>209.86929265616732</v>
      </c>
      <c r="I41" s="4">
        <v>100.14460000000001</v>
      </c>
      <c r="J41" s="29">
        <v>17.833333333333332</v>
      </c>
      <c r="K41" s="40">
        <f t="shared" si="1"/>
        <v>0.52450754209649764</v>
      </c>
      <c r="L41" s="40">
        <f t="shared" si="0"/>
        <v>0.47717604959039306</v>
      </c>
      <c r="M41" s="40">
        <v>3.3662999999999998</v>
      </c>
      <c r="N41" s="21">
        <v>96.257006715743742</v>
      </c>
    </row>
    <row r="42" spans="1:14" ht="17.25" thickBot="1" x14ac:dyDescent="0.35">
      <c r="A42" s="234">
        <v>300</v>
      </c>
      <c r="B42" s="233">
        <v>600</v>
      </c>
      <c r="C42" s="6">
        <v>0.127</v>
      </c>
      <c r="D42" s="237">
        <v>0.04</v>
      </c>
      <c r="E42" s="47">
        <v>174.77022222222223</v>
      </c>
      <c r="F42" s="47">
        <v>106.973</v>
      </c>
      <c r="G42" s="19">
        <v>112.78533333333333</v>
      </c>
      <c r="H42" s="26">
        <v>216.84607956387461</v>
      </c>
      <c r="I42" s="17">
        <v>108.15563333333334</v>
      </c>
      <c r="J42" s="28">
        <v>18.111111111111111</v>
      </c>
      <c r="K42" s="39">
        <f t="shared" si="1"/>
        <v>0.64937039521482653</v>
      </c>
      <c r="L42" s="39">
        <f t="shared" si="0"/>
        <v>0.49876683752299428</v>
      </c>
      <c r="M42" s="39">
        <v>5.9570800000000004</v>
      </c>
      <c r="N42" s="20">
        <v>98.743414189351313</v>
      </c>
    </row>
    <row r="43" spans="1:14" ht="17.25" thickBot="1" x14ac:dyDescent="0.35">
      <c r="A43" s="234">
        <v>300</v>
      </c>
      <c r="B43" s="233">
        <v>600</v>
      </c>
      <c r="C43" s="7">
        <v>0.14499999999999999</v>
      </c>
      <c r="D43" s="237">
        <v>0.04</v>
      </c>
      <c r="E43" s="48">
        <v>174.77022222222223</v>
      </c>
      <c r="F43" s="48">
        <v>106.973</v>
      </c>
      <c r="G43" s="20">
        <v>112.78533333333333</v>
      </c>
      <c r="H43" s="26">
        <v>216.84607956387461</v>
      </c>
      <c r="I43" s="17">
        <v>108.15563333333334</v>
      </c>
      <c r="J43" s="28">
        <v>18.111111111111111</v>
      </c>
      <c r="K43" s="39">
        <f t="shared" si="1"/>
        <v>0.74140714414291209</v>
      </c>
      <c r="L43" s="39">
        <f t="shared" si="0"/>
        <v>0.49876683752299428</v>
      </c>
      <c r="M43" s="39">
        <v>5.9570800000000004</v>
      </c>
      <c r="N43" s="34">
        <v>99.983082981377493</v>
      </c>
    </row>
    <row r="44" spans="1:14" ht="17.25" thickBot="1" x14ac:dyDescent="0.35">
      <c r="A44" s="234">
        <v>300</v>
      </c>
      <c r="B44" s="233">
        <v>600</v>
      </c>
      <c r="C44" s="7">
        <v>0.13600000000000001</v>
      </c>
      <c r="D44" s="237">
        <v>0.04</v>
      </c>
      <c r="E44" s="48">
        <v>174.77022222222223</v>
      </c>
      <c r="F44" s="48">
        <v>106.973</v>
      </c>
      <c r="G44" s="20">
        <v>112.78533333333333</v>
      </c>
      <c r="H44" s="26">
        <v>216.84607956387461</v>
      </c>
      <c r="I44" s="17">
        <v>108.15563333333334</v>
      </c>
      <c r="J44" s="28">
        <v>18.111111111111111</v>
      </c>
      <c r="K44" s="39">
        <f t="shared" si="1"/>
        <v>0.69538876967886942</v>
      </c>
      <c r="L44" s="39">
        <f t="shared" si="0"/>
        <v>0.49876683752299428</v>
      </c>
      <c r="M44" s="39">
        <v>5.9570800000000004</v>
      </c>
      <c r="N44" s="20">
        <v>98.465121195222977</v>
      </c>
    </row>
    <row r="45" spans="1:14" ht="17.25" thickBot="1" x14ac:dyDescent="0.35">
      <c r="A45" s="234">
        <v>300</v>
      </c>
      <c r="B45" s="233">
        <v>600</v>
      </c>
      <c r="C45" s="7">
        <v>0.11799999999999999</v>
      </c>
      <c r="D45" s="237">
        <v>0.04</v>
      </c>
      <c r="E45" s="48">
        <v>174.77022222222223</v>
      </c>
      <c r="F45" s="48">
        <v>106.973</v>
      </c>
      <c r="G45" s="20">
        <v>112.78533333333333</v>
      </c>
      <c r="H45" s="26">
        <v>216.84607956387461</v>
      </c>
      <c r="I45" s="17">
        <v>108.15563333333334</v>
      </c>
      <c r="J45" s="28">
        <v>18.111111111111111</v>
      </c>
      <c r="K45" s="39">
        <f t="shared" si="1"/>
        <v>0.60335202075078365</v>
      </c>
      <c r="L45" s="39">
        <f t="shared" si="0"/>
        <v>0.49876683752299428</v>
      </c>
      <c r="M45" s="39">
        <v>5.9570800000000004</v>
      </c>
      <c r="N45" s="20">
        <v>99.304242248305769</v>
      </c>
    </row>
    <row r="46" spans="1:14" ht="17.25" thickBot="1" x14ac:dyDescent="0.35">
      <c r="A46" s="234">
        <v>300</v>
      </c>
      <c r="B46" s="233">
        <v>600</v>
      </c>
      <c r="C46" s="8">
        <v>0.109</v>
      </c>
      <c r="D46" s="237">
        <v>0.04</v>
      </c>
      <c r="E46" s="49">
        <v>174.77022222222223</v>
      </c>
      <c r="F46" s="49">
        <v>106.973</v>
      </c>
      <c r="G46" s="21">
        <v>112.78533333333333</v>
      </c>
      <c r="H46" s="26">
        <v>216.84607956387461</v>
      </c>
      <c r="I46" s="17">
        <v>108.15563333333334</v>
      </c>
      <c r="J46" s="28">
        <v>18.111111111111111</v>
      </c>
      <c r="K46" s="39">
        <f t="shared" si="1"/>
        <v>0.55733364628674087</v>
      </c>
      <c r="L46" s="39">
        <f t="shared" si="0"/>
        <v>0.49876683752299428</v>
      </c>
      <c r="M46" s="39">
        <v>5.9570800000000004</v>
      </c>
      <c r="N46" s="20">
        <v>97.122289046120187</v>
      </c>
    </row>
    <row r="47" spans="1:14" ht="17.25" thickBot="1" x14ac:dyDescent="0.35">
      <c r="A47" s="234">
        <v>350</v>
      </c>
      <c r="B47" s="233">
        <v>600</v>
      </c>
      <c r="C47" s="7">
        <v>0.14699999999999999</v>
      </c>
      <c r="D47" s="237">
        <v>0.04</v>
      </c>
      <c r="E47" s="48">
        <v>192.21855555555555</v>
      </c>
      <c r="F47" s="48">
        <v>149.59133333333332</v>
      </c>
      <c r="G47" s="48">
        <v>139.72533333333331</v>
      </c>
      <c r="H47" s="25">
        <v>288.02816220332039</v>
      </c>
      <c r="I47" s="1">
        <v>116.16666666666667</v>
      </c>
      <c r="J47" s="2">
        <v>21.375</v>
      </c>
      <c r="K47" s="38">
        <f t="shared" si="1"/>
        <v>0.56389842187780592</v>
      </c>
      <c r="L47" s="38">
        <f t="shared" si="0"/>
        <v>0.40331704295173781</v>
      </c>
      <c r="M47" s="38">
        <v>3.8630599999999999</v>
      </c>
      <c r="N47" s="19">
        <v>98.955364792744575</v>
      </c>
    </row>
    <row r="48" spans="1:14" ht="17.25" thickBot="1" x14ac:dyDescent="0.35">
      <c r="A48" s="234">
        <v>350</v>
      </c>
      <c r="B48" s="233">
        <v>600</v>
      </c>
      <c r="C48" s="7">
        <v>0.155</v>
      </c>
      <c r="D48" s="237">
        <v>0.04</v>
      </c>
      <c r="E48" s="48">
        <v>192.21855555555555</v>
      </c>
      <c r="F48" s="48">
        <v>149.59133333333332</v>
      </c>
      <c r="G48" s="48">
        <v>139.72533333333331</v>
      </c>
      <c r="H48" s="26">
        <v>288.02816220332039</v>
      </c>
      <c r="I48" s="17">
        <v>116.16666666666667</v>
      </c>
      <c r="J48" s="28">
        <v>21.375</v>
      </c>
      <c r="K48" s="39">
        <f t="shared" si="1"/>
        <v>0.59458677136775451</v>
      </c>
      <c r="L48" s="39">
        <f t="shared" si="0"/>
        <v>0.40331704295173781</v>
      </c>
      <c r="M48" s="39">
        <v>3.8630599999999999</v>
      </c>
      <c r="N48" s="34">
        <v>99.296158573828421</v>
      </c>
    </row>
    <row r="49" spans="1:14" ht="17.25" thickBot="1" x14ac:dyDescent="0.35">
      <c r="A49" s="234">
        <v>350</v>
      </c>
      <c r="B49" s="233">
        <v>600</v>
      </c>
      <c r="C49" s="7">
        <v>0.13900000000000001</v>
      </c>
      <c r="D49" s="237">
        <v>0.04</v>
      </c>
      <c r="E49" s="48">
        <v>192.21855555555555</v>
      </c>
      <c r="F49" s="48">
        <v>149.59133333333332</v>
      </c>
      <c r="G49" s="48">
        <v>139.72533333333331</v>
      </c>
      <c r="H49" s="26">
        <v>288.02816220332039</v>
      </c>
      <c r="I49" s="17">
        <v>116.16666666666667</v>
      </c>
      <c r="J49" s="28">
        <v>21.375</v>
      </c>
      <c r="K49" s="39">
        <f t="shared" si="1"/>
        <v>0.53321007238785734</v>
      </c>
      <c r="L49" s="39">
        <f t="shared" si="0"/>
        <v>0.40331704295173781</v>
      </c>
      <c r="M49" s="39">
        <v>3.8630599999999999</v>
      </c>
      <c r="N49" s="20">
        <v>98.806086416858122</v>
      </c>
    </row>
    <row r="50" spans="1:14" ht="17.25" thickBot="1" x14ac:dyDescent="0.35">
      <c r="A50" s="234">
        <v>350</v>
      </c>
      <c r="B50" s="233">
        <v>600</v>
      </c>
      <c r="C50" s="7">
        <v>0.13100000000000001</v>
      </c>
      <c r="D50" s="237">
        <v>0.04</v>
      </c>
      <c r="E50" s="48">
        <v>192.21855555555555</v>
      </c>
      <c r="F50" s="48">
        <v>149.59133333333332</v>
      </c>
      <c r="G50" s="48">
        <v>139.72533333333331</v>
      </c>
      <c r="H50" s="26">
        <v>288.02816220332039</v>
      </c>
      <c r="I50" s="17">
        <v>116.16666666666667</v>
      </c>
      <c r="J50" s="28">
        <v>21.375</v>
      </c>
      <c r="K50" s="39">
        <f t="shared" si="1"/>
        <v>0.50252172289790875</v>
      </c>
      <c r="L50" s="39">
        <f t="shared" si="0"/>
        <v>0.40331704295173781</v>
      </c>
      <c r="M50" s="39">
        <v>3.8630599999999999</v>
      </c>
      <c r="N50" s="20">
        <v>98.744802672275711</v>
      </c>
    </row>
    <row r="51" spans="1:14" ht="17.25" thickBot="1" x14ac:dyDescent="0.35">
      <c r="A51" s="234">
        <v>350</v>
      </c>
      <c r="B51" s="233">
        <v>600</v>
      </c>
      <c r="C51" s="7">
        <v>0.123</v>
      </c>
      <c r="D51" s="237">
        <v>0.04</v>
      </c>
      <c r="E51" s="48">
        <v>192.21855555555555</v>
      </c>
      <c r="F51" s="48">
        <v>149.59133333333332</v>
      </c>
      <c r="G51" s="48">
        <v>139.72533333333331</v>
      </c>
      <c r="H51" s="26">
        <v>288.02816220332039</v>
      </c>
      <c r="I51" s="17">
        <v>116.16666666666667</v>
      </c>
      <c r="J51" s="28">
        <v>21.375</v>
      </c>
      <c r="K51" s="39">
        <f t="shared" si="1"/>
        <v>0.47183337340796005</v>
      </c>
      <c r="L51" s="39">
        <f t="shared" si="0"/>
        <v>0.40331704295173781</v>
      </c>
      <c r="M51" s="39">
        <v>3.8630599999999999</v>
      </c>
      <c r="N51" s="20">
        <v>95.86410786284894</v>
      </c>
    </row>
    <row r="52" spans="1:14" ht="17.25" thickBot="1" x14ac:dyDescent="0.35">
      <c r="A52" s="234">
        <v>350</v>
      </c>
      <c r="B52" s="233">
        <v>600</v>
      </c>
      <c r="C52" s="7">
        <v>0.115</v>
      </c>
      <c r="D52" s="237">
        <v>0.04</v>
      </c>
      <c r="E52" s="48">
        <v>192.21855555555555</v>
      </c>
      <c r="F52" s="48">
        <v>149.59133333333332</v>
      </c>
      <c r="G52" s="48">
        <v>139.72533333333331</v>
      </c>
      <c r="H52" s="27">
        <v>288.02816220332039</v>
      </c>
      <c r="I52" s="4">
        <v>116.16666666666667</v>
      </c>
      <c r="J52" s="29">
        <v>21.375</v>
      </c>
      <c r="K52" s="40">
        <f t="shared" si="1"/>
        <v>0.44114502391801147</v>
      </c>
      <c r="L52" s="40">
        <f t="shared" si="0"/>
        <v>0.40331704295173781</v>
      </c>
      <c r="M52" s="40">
        <v>3.8630599999999999</v>
      </c>
      <c r="N52" s="21">
        <v>95.839981233582733</v>
      </c>
    </row>
    <row r="53" spans="1:14" ht="17.25" thickBot="1" x14ac:dyDescent="0.35">
      <c r="A53" s="234">
        <v>400</v>
      </c>
      <c r="B53" s="233">
        <v>600</v>
      </c>
      <c r="C53" s="6">
        <v>0.159</v>
      </c>
      <c r="D53" s="237">
        <v>0.04</v>
      </c>
      <c r="E53" s="47">
        <v>206.36033333333336</v>
      </c>
      <c r="F53" s="47">
        <v>162.94166666666666</v>
      </c>
      <c r="G53" s="19">
        <v>116.34466666666667</v>
      </c>
      <c r="H53" s="26">
        <v>370.34717664645427</v>
      </c>
      <c r="I53" s="17">
        <v>137.26711669999901</v>
      </c>
      <c r="J53" s="28">
        <v>26.125</v>
      </c>
      <c r="K53" s="39">
        <f t="shared" si="1"/>
        <v>0.47111152553905222</v>
      </c>
      <c r="L53" s="39">
        <f t="shared" si="0"/>
        <v>0.37064442597611258</v>
      </c>
      <c r="M53" s="39">
        <v>4.84457</v>
      </c>
      <c r="N53" s="20">
        <v>98.767243542899863</v>
      </c>
    </row>
    <row r="54" spans="1:14" ht="17.25" thickBot="1" x14ac:dyDescent="0.35">
      <c r="A54" s="234">
        <v>400</v>
      </c>
      <c r="B54" s="233">
        <v>600</v>
      </c>
      <c r="C54" s="7">
        <v>0.16600000000000001</v>
      </c>
      <c r="D54" s="237">
        <v>0.04</v>
      </c>
      <c r="E54" s="48">
        <v>206.36033333333336</v>
      </c>
      <c r="F54" s="48">
        <v>162.94166666666666</v>
      </c>
      <c r="G54" s="20">
        <v>116.34466666666667</v>
      </c>
      <c r="H54" s="26">
        <v>370.34717664645427</v>
      </c>
      <c r="I54" s="17">
        <v>137.26711669999901</v>
      </c>
      <c r="J54" s="28">
        <v>27.125</v>
      </c>
      <c r="K54" s="39">
        <f t="shared" si="1"/>
        <v>0.49173506558279423</v>
      </c>
      <c r="L54" s="39">
        <f t="shared" si="0"/>
        <v>0.37064442597611258</v>
      </c>
      <c r="M54" s="39">
        <v>4.84457</v>
      </c>
      <c r="N54" s="36">
        <v>99.847819996086429</v>
      </c>
    </row>
    <row r="55" spans="1:14" ht="17.25" thickBot="1" x14ac:dyDescent="0.35">
      <c r="A55" s="234">
        <v>400</v>
      </c>
      <c r="B55" s="233">
        <v>600</v>
      </c>
      <c r="C55" s="7">
        <v>0.152</v>
      </c>
      <c r="D55" s="237">
        <v>0.04</v>
      </c>
      <c r="E55" s="48">
        <v>206.36033333333336</v>
      </c>
      <c r="F55" s="48">
        <v>162.94166666666666</v>
      </c>
      <c r="G55" s="20">
        <v>116.34466666666667</v>
      </c>
      <c r="H55" s="26">
        <v>370.34717664645427</v>
      </c>
      <c r="I55" s="17">
        <v>137.26711669999901</v>
      </c>
      <c r="J55" s="28">
        <v>28.125</v>
      </c>
      <c r="K55" s="39">
        <f t="shared" si="1"/>
        <v>0.45015693594745959</v>
      </c>
      <c r="L55" s="39">
        <f t="shared" si="0"/>
        <v>0.37064442597611258</v>
      </c>
      <c r="M55" s="39">
        <v>4.84457</v>
      </c>
      <c r="N55" s="20">
        <v>98.67993487013365</v>
      </c>
    </row>
    <row r="56" spans="1:14" ht="17.25" thickBot="1" x14ac:dyDescent="0.35">
      <c r="A56" s="234">
        <v>400</v>
      </c>
      <c r="B56" s="233">
        <v>600</v>
      </c>
      <c r="C56" s="7">
        <v>0.14399999999999999</v>
      </c>
      <c r="D56" s="237">
        <v>0.04</v>
      </c>
      <c r="E56" s="48">
        <v>206.36033333333336</v>
      </c>
      <c r="F56" s="48">
        <v>162.94166666666666</v>
      </c>
      <c r="G56" s="20">
        <v>116.34466666666667</v>
      </c>
      <c r="H56" s="26">
        <v>370.34717664645427</v>
      </c>
      <c r="I56" s="17">
        <v>137.26711669999901</v>
      </c>
      <c r="J56" s="28">
        <v>29.125</v>
      </c>
      <c r="K56" s="39">
        <f t="shared" si="1"/>
        <v>0.42636435451812732</v>
      </c>
      <c r="L56" s="39">
        <f t="shared" si="0"/>
        <v>0.37064442597611258</v>
      </c>
      <c r="M56" s="39">
        <v>4.84457</v>
      </c>
      <c r="N56" s="20">
        <v>98.727722033912684</v>
      </c>
    </row>
    <row r="57" spans="1:14" ht="17.25" thickBot="1" x14ac:dyDescent="0.35">
      <c r="A57" s="234">
        <v>400</v>
      </c>
      <c r="B57" s="233">
        <v>600</v>
      </c>
      <c r="C57" s="7">
        <v>0.13700000000000001</v>
      </c>
      <c r="D57" s="237">
        <v>0.04</v>
      </c>
      <c r="E57" s="48">
        <v>206.36033333333336</v>
      </c>
      <c r="F57" s="48">
        <v>162.94166666666666</v>
      </c>
      <c r="G57" s="20">
        <v>116.34466666666667</v>
      </c>
      <c r="H57" s="26">
        <v>370.34717664645427</v>
      </c>
      <c r="I57" s="17">
        <v>137.26711669999901</v>
      </c>
      <c r="J57" s="28">
        <v>30.125</v>
      </c>
      <c r="K57" s="39">
        <f t="shared" si="1"/>
        <v>0.40554379883142466</v>
      </c>
      <c r="L57" s="39">
        <f t="shared" si="0"/>
        <v>0.37064442597611258</v>
      </c>
      <c r="M57" s="39">
        <v>4.84457</v>
      </c>
      <c r="N57" s="20">
        <v>95.723150510207859</v>
      </c>
    </row>
    <row r="58" spans="1:14" ht="17.25" thickBot="1" x14ac:dyDescent="0.35">
      <c r="A58" s="234">
        <v>400</v>
      </c>
      <c r="B58" s="233">
        <v>600</v>
      </c>
      <c r="C58" s="8">
        <v>0.13</v>
      </c>
      <c r="D58" s="237">
        <v>0.04</v>
      </c>
      <c r="E58" s="49">
        <v>206.36033333333336</v>
      </c>
      <c r="F58" s="49">
        <v>162.94166666666666</v>
      </c>
      <c r="G58" s="21">
        <v>116.34466666666667</v>
      </c>
      <c r="H58" s="26">
        <v>370.34717664645427</v>
      </c>
      <c r="I58" s="17">
        <v>137.26711669999901</v>
      </c>
      <c r="J58" s="28">
        <v>31.125</v>
      </c>
      <c r="K58" s="39">
        <f t="shared" si="1"/>
        <v>0.38473358880275838</v>
      </c>
      <c r="L58" s="39">
        <f t="shared" si="0"/>
        <v>0.37064442597611258</v>
      </c>
      <c r="M58" s="39">
        <v>4.84457</v>
      </c>
      <c r="N58" s="20">
        <v>95.766154149914342</v>
      </c>
    </row>
    <row r="59" spans="1:14" ht="17.25" thickBot="1" x14ac:dyDescent="0.35">
      <c r="A59" s="234">
        <v>450</v>
      </c>
      <c r="B59" s="233">
        <v>600</v>
      </c>
      <c r="C59" s="7">
        <v>0.17299999999999999</v>
      </c>
      <c r="D59" s="237">
        <v>0.04</v>
      </c>
      <c r="E59" s="48">
        <v>241.679888888889</v>
      </c>
      <c r="F59" s="48">
        <v>214.91399999999999</v>
      </c>
      <c r="G59" s="48">
        <v>129.005</v>
      </c>
      <c r="H59" s="25">
        <v>408.00061274463798</v>
      </c>
      <c r="I59" s="1">
        <v>158.36756666599999</v>
      </c>
      <c r="J59" s="2">
        <v>33.375</v>
      </c>
      <c r="K59" s="38">
        <f t="shared" si="1"/>
        <v>0.46244419593807451</v>
      </c>
      <c r="L59" s="38">
        <f t="shared" si="0"/>
        <v>0.38815521771071476</v>
      </c>
      <c r="M59" s="38">
        <v>4.7966600000000001</v>
      </c>
      <c r="N59" s="19">
        <v>98.83060648293575</v>
      </c>
    </row>
    <row r="60" spans="1:14" ht="17.25" thickBot="1" x14ac:dyDescent="0.35">
      <c r="A60" s="234">
        <v>450</v>
      </c>
      <c r="B60" s="233">
        <v>600</v>
      </c>
      <c r="C60" s="7">
        <v>0.18</v>
      </c>
      <c r="D60" s="237">
        <v>0.04</v>
      </c>
      <c r="E60" s="48">
        <v>241.679888888889</v>
      </c>
      <c r="F60" s="48">
        <v>214.91399999999999</v>
      </c>
      <c r="G60" s="48">
        <v>129.005</v>
      </c>
      <c r="H60" s="26">
        <v>408.00061274463798</v>
      </c>
      <c r="I60" s="17">
        <v>158.36756666599999</v>
      </c>
      <c r="J60" s="28">
        <v>33.375</v>
      </c>
      <c r="K60" s="39">
        <f t="shared" si="1"/>
        <v>0.48115581080262088</v>
      </c>
      <c r="L60" s="39">
        <f t="shared" si="0"/>
        <v>0.38815521771071476</v>
      </c>
      <c r="M60" s="39">
        <v>4.7966600000000001</v>
      </c>
      <c r="N60" s="20">
        <v>97.34691437884895</v>
      </c>
    </row>
    <row r="61" spans="1:14" ht="17.25" thickBot="1" x14ac:dyDescent="0.35">
      <c r="A61" s="234">
        <v>450</v>
      </c>
      <c r="B61" s="233">
        <v>600</v>
      </c>
      <c r="C61" s="7">
        <v>0.16600000000000001</v>
      </c>
      <c r="D61" s="237">
        <v>0.04</v>
      </c>
      <c r="E61" s="48">
        <v>241.679888888889</v>
      </c>
      <c r="F61" s="48">
        <v>214.91399999999999</v>
      </c>
      <c r="G61" s="48">
        <v>129.005</v>
      </c>
      <c r="H61" s="26">
        <v>408.00061274463798</v>
      </c>
      <c r="I61" s="17">
        <v>158.36756666599999</v>
      </c>
      <c r="J61" s="28">
        <v>33.375</v>
      </c>
      <c r="K61" s="39">
        <f t="shared" si="1"/>
        <v>0.4437325810735282</v>
      </c>
      <c r="L61" s="39">
        <f t="shared" si="0"/>
        <v>0.38815521771071476</v>
      </c>
      <c r="M61" s="39">
        <v>4.7966600000000001</v>
      </c>
      <c r="N61" s="36">
        <v>98.877816554938647</v>
      </c>
    </row>
    <row r="62" spans="1:14" ht="17.25" thickBot="1" x14ac:dyDescent="0.35">
      <c r="A62" s="234">
        <v>450</v>
      </c>
      <c r="B62" s="233">
        <v>600</v>
      </c>
      <c r="C62" s="7">
        <v>0.159</v>
      </c>
      <c r="D62" s="237">
        <v>0.04</v>
      </c>
      <c r="E62" s="48">
        <v>241.679888888889</v>
      </c>
      <c r="F62" s="48">
        <v>214.91399999999999</v>
      </c>
      <c r="G62" s="48">
        <v>129.005</v>
      </c>
      <c r="H62" s="26">
        <v>408.00061274463798</v>
      </c>
      <c r="I62" s="17">
        <v>158.36756666599999</v>
      </c>
      <c r="J62" s="28">
        <v>33.375</v>
      </c>
      <c r="K62" s="39">
        <f t="shared" si="1"/>
        <v>0.42502096620898183</v>
      </c>
      <c r="L62" s="39">
        <f t="shared" si="0"/>
        <v>0.38815521771071476</v>
      </c>
      <c r="M62" s="39">
        <v>4.7966600000000001</v>
      </c>
      <c r="N62" s="20">
        <v>97.373890597092227</v>
      </c>
    </row>
    <row r="63" spans="1:14" ht="17.25" thickBot="1" x14ac:dyDescent="0.35">
      <c r="A63" s="234">
        <v>450</v>
      </c>
      <c r="B63" s="233">
        <v>600</v>
      </c>
      <c r="C63" s="7">
        <v>0.152</v>
      </c>
      <c r="D63" s="237">
        <v>0.04</v>
      </c>
      <c r="E63" s="48">
        <v>241.679888888889</v>
      </c>
      <c r="F63" s="48">
        <v>214.91399999999999</v>
      </c>
      <c r="G63" s="48">
        <v>129.005</v>
      </c>
      <c r="H63" s="26">
        <v>408.00061274463798</v>
      </c>
      <c r="I63" s="17">
        <v>158.36756666599999</v>
      </c>
      <c r="J63" s="28">
        <v>33.375</v>
      </c>
      <c r="K63" s="39">
        <f t="shared" si="1"/>
        <v>0.40630935134443541</v>
      </c>
      <c r="L63" s="39">
        <f t="shared" si="0"/>
        <v>0.38815521771071476</v>
      </c>
      <c r="M63" s="39">
        <v>4.7966600000000001</v>
      </c>
      <c r="N63" s="20">
        <v>95.929771151927241</v>
      </c>
    </row>
    <row r="64" spans="1:14" ht="17.25" thickBot="1" x14ac:dyDescent="0.35">
      <c r="A64" s="234">
        <v>450</v>
      </c>
      <c r="B64" s="233">
        <v>600</v>
      </c>
      <c r="C64" s="7">
        <v>0.14499999999999999</v>
      </c>
      <c r="D64" s="237">
        <v>0.04</v>
      </c>
      <c r="E64" s="48">
        <v>241.679888888889</v>
      </c>
      <c r="F64" s="48">
        <v>214.91399999999999</v>
      </c>
      <c r="G64" s="48">
        <v>129.005</v>
      </c>
      <c r="H64" s="27">
        <v>408.00061274463798</v>
      </c>
      <c r="I64" s="4">
        <v>158.36756666599999</v>
      </c>
      <c r="J64" s="29">
        <v>33.375</v>
      </c>
      <c r="K64" s="40">
        <f t="shared" si="1"/>
        <v>0.38759773647988904</v>
      </c>
      <c r="L64" s="40">
        <f t="shared" si="0"/>
        <v>0.38815521771071476</v>
      </c>
      <c r="M64" s="40">
        <v>4.7966600000000001</v>
      </c>
      <c r="N64" s="21">
        <v>95.888391650498093</v>
      </c>
    </row>
    <row r="65" spans="1:14" ht="17.25" thickBot="1" x14ac:dyDescent="0.35">
      <c r="A65" s="234">
        <v>500</v>
      </c>
      <c r="B65" s="233">
        <v>600</v>
      </c>
      <c r="C65" s="6">
        <v>0.191</v>
      </c>
      <c r="D65" s="237">
        <v>0.04</v>
      </c>
      <c r="E65" s="47">
        <v>249.4638888888889</v>
      </c>
      <c r="F65" s="47">
        <v>266.88633329999999</v>
      </c>
      <c r="G65" s="19">
        <v>143.869</v>
      </c>
      <c r="H65" s="26">
        <v>430.47049404815903</v>
      </c>
      <c r="I65" s="17">
        <v>179.46800000000002</v>
      </c>
      <c r="J65" s="28">
        <v>35.625</v>
      </c>
      <c r="K65" s="39">
        <f t="shared" si="1"/>
        <v>0.48186282684712062</v>
      </c>
      <c r="L65" s="39">
        <f t="shared" si="0"/>
        <v>0.41691126913781451</v>
      </c>
      <c r="M65" s="39">
        <v>3.6603400000000001</v>
      </c>
      <c r="N65" s="20">
        <v>98.764714368912394</v>
      </c>
    </row>
    <row r="66" spans="1:14" ht="17.25" thickBot="1" x14ac:dyDescent="0.35">
      <c r="A66" s="234">
        <v>500</v>
      </c>
      <c r="B66" s="233">
        <v>600</v>
      </c>
      <c r="C66" s="7">
        <v>0.187</v>
      </c>
      <c r="D66" s="237">
        <v>0.04</v>
      </c>
      <c r="E66" s="48">
        <v>249.4638888888889</v>
      </c>
      <c r="F66" s="48">
        <v>266.88633329999999</v>
      </c>
      <c r="G66" s="20">
        <v>143.869</v>
      </c>
      <c r="H66" s="26">
        <v>430.47049404815903</v>
      </c>
      <c r="I66" s="17">
        <v>179.46800000000002</v>
      </c>
      <c r="J66" s="28">
        <v>35.625</v>
      </c>
      <c r="K66" s="39">
        <f t="shared" si="1"/>
        <v>0.47177145874561022</v>
      </c>
      <c r="L66" s="39">
        <f t="shared" si="0"/>
        <v>0.41691126913781451</v>
      </c>
      <c r="M66" s="39">
        <v>3.6603400000000001</v>
      </c>
      <c r="N66" s="20">
        <v>97.39726974402943</v>
      </c>
    </row>
    <row r="67" spans="1:14" ht="17.25" thickBot="1" x14ac:dyDescent="0.35">
      <c r="A67" s="234">
        <v>500</v>
      </c>
      <c r="B67" s="233">
        <v>600</v>
      </c>
      <c r="C67" s="7">
        <v>0.183</v>
      </c>
      <c r="D67" s="237">
        <v>0.04</v>
      </c>
      <c r="E67" s="48">
        <v>249.4638888888889</v>
      </c>
      <c r="F67" s="48">
        <v>266.88633329999999</v>
      </c>
      <c r="G67" s="20">
        <v>143.869</v>
      </c>
      <c r="H67" s="26">
        <v>430.47049404815903</v>
      </c>
      <c r="I67" s="17">
        <v>179.46800000000002</v>
      </c>
      <c r="J67" s="28">
        <v>35.625</v>
      </c>
      <c r="K67" s="39">
        <f t="shared" si="1"/>
        <v>0.46168009064409982</v>
      </c>
      <c r="L67" s="39">
        <f t="shared" ref="L67:L130" si="2">I67/H67</f>
        <v>0.41691126913781451</v>
      </c>
      <c r="M67" s="39">
        <v>3.6603400000000001</v>
      </c>
      <c r="N67" s="36">
        <v>98.860843776773265</v>
      </c>
    </row>
    <row r="68" spans="1:14" ht="17.25" thickBot="1" x14ac:dyDescent="0.35">
      <c r="A68" s="234">
        <v>500</v>
      </c>
      <c r="B68" s="233">
        <v>600</v>
      </c>
      <c r="C68" s="8">
        <v>0.17799999999999999</v>
      </c>
      <c r="D68" s="237">
        <v>0.04</v>
      </c>
      <c r="E68" s="49">
        <v>249.4638888888889</v>
      </c>
      <c r="F68" s="49">
        <v>266.88633329999999</v>
      </c>
      <c r="G68" s="21">
        <v>143.869</v>
      </c>
      <c r="H68" s="26">
        <v>430.47049404815903</v>
      </c>
      <c r="I68" s="17">
        <v>179.46800000000002</v>
      </c>
      <c r="J68" s="28">
        <v>35.625</v>
      </c>
      <c r="K68" s="39">
        <f t="shared" ref="K68:K131" si="3">C68/(0.001*H68*((1-$D$2/($D$2+0.001*(I68+J68))^0.5)))</f>
        <v>0.44906588051721186</v>
      </c>
      <c r="L68" s="39">
        <f t="shared" si="2"/>
        <v>0.41691126913781451</v>
      </c>
      <c r="M68" s="39">
        <v>3.6603400000000001</v>
      </c>
      <c r="N68" s="20">
        <v>97.297058823270959</v>
      </c>
    </row>
    <row r="69" spans="1:14" ht="17.25" thickBot="1" x14ac:dyDescent="0.35">
      <c r="A69" s="234">
        <v>200</v>
      </c>
      <c r="B69" s="233">
        <v>800</v>
      </c>
      <c r="C69" s="7">
        <v>9.9000000000000005E-2</v>
      </c>
      <c r="D69" s="237">
        <v>0.04</v>
      </c>
      <c r="E69" s="48">
        <v>143.73077789999999</v>
      </c>
      <c r="F69" s="48">
        <v>49.379333340000002</v>
      </c>
      <c r="G69" s="48">
        <v>41.256333339999998</v>
      </c>
      <c r="H69" s="25">
        <v>179.18085830000001</v>
      </c>
      <c r="I69" s="1">
        <v>60.2</v>
      </c>
      <c r="J69" s="2">
        <v>14.75</v>
      </c>
      <c r="K69" s="38">
        <f t="shared" si="3"/>
        <v>0.62641877038067062</v>
      </c>
      <c r="L69" s="38">
        <f t="shared" si="2"/>
        <v>0.33597338784485553</v>
      </c>
      <c r="M69" s="38">
        <v>2.3703699999999999</v>
      </c>
      <c r="N69" s="19">
        <v>98.653834019265958</v>
      </c>
    </row>
    <row r="70" spans="1:14" ht="17.25" thickBot="1" x14ac:dyDescent="0.35">
      <c r="A70" s="234">
        <v>200</v>
      </c>
      <c r="B70" s="233">
        <v>800</v>
      </c>
      <c r="C70" s="7">
        <v>0.09</v>
      </c>
      <c r="D70" s="237">
        <v>0.04</v>
      </c>
      <c r="E70" s="48">
        <v>143.73077789999999</v>
      </c>
      <c r="F70" s="48">
        <v>49.379333340000002</v>
      </c>
      <c r="G70" s="48">
        <v>41.256333339999998</v>
      </c>
      <c r="H70" s="26">
        <v>179.18085830000001</v>
      </c>
      <c r="I70" s="17">
        <v>60.2</v>
      </c>
      <c r="J70" s="28">
        <v>14.75</v>
      </c>
      <c r="K70" s="39">
        <f t="shared" si="3"/>
        <v>0.56947160943697328</v>
      </c>
      <c r="L70" s="39">
        <f t="shared" si="2"/>
        <v>0.33597338784485553</v>
      </c>
      <c r="M70" s="39">
        <v>2.3703699999999999</v>
      </c>
      <c r="N70" s="36">
        <v>99.499510436780142</v>
      </c>
    </row>
    <row r="71" spans="1:14" ht="17.25" thickBot="1" x14ac:dyDescent="0.35">
      <c r="A71" s="234">
        <v>200</v>
      </c>
      <c r="B71" s="233">
        <v>800</v>
      </c>
      <c r="C71" s="7">
        <v>8.1000000000000003E-2</v>
      </c>
      <c r="D71" s="237">
        <v>0.04</v>
      </c>
      <c r="E71" s="48">
        <v>143.73077789999999</v>
      </c>
      <c r="F71" s="48">
        <v>49.379333340000002</v>
      </c>
      <c r="G71" s="48">
        <v>41.256333339999998</v>
      </c>
      <c r="H71" s="26">
        <v>179.18085830000001</v>
      </c>
      <c r="I71" s="17">
        <v>60.2</v>
      </c>
      <c r="J71" s="28">
        <v>14.75</v>
      </c>
      <c r="K71" s="39">
        <f t="shared" si="3"/>
        <v>0.51252444849327594</v>
      </c>
      <c r="L71" s="39">
        <f t="shared" si="2"/>
        <v>0.33597338784485553</v>
      </c>
      <c r="M71" s="39">
        <v>2.3703699999999999</v>
      </c>
      <c r="N71" s="20">
        <v>98.603345874936764</v>
      </c>
    </row>
    <row r="72" spans="1:14" ht="17.25" thickBot="1" x14ac:dyDescent="0.35">
      <c r="A72" s="234">
        <v>200</v>
      </c>
      <c r="B72" s="233">
        <v>800</v>
      </c>
      <c r="C72" s="7">
        <v>7.2999999999999995E-2</v>
      </c>
      <c r="D72" s="237">
        <v>0.04</v>
      </c>
      <c r="E72" s="48">
        <v>143.73077789999999</v>
      </c>
      <c r="F72" s="48">
        <v>49.379333340000002</v>
      </c>
      <c r="G72" s="48">
        <v>41.256333339999998</v>
      </c>
      <c r="H72" s="26">
        <v>179.18085830000001</v>
      </c>
      <c r="I72" s="17">
        <v>60.2</v>
      </c>
      <c r="J72" s="28">
        <v>14.75</v>
      </c>
      <c r="K72" s="39">
        <f t="shared" si="3"/>
        <v>0.46190474987665608</v>
      </c>
      <c r="L72" s="39">
        <f t="shared" si="2"/>
        <v>0.33597338784485553</v>
      </c>
      <c r="M72" s="39">
        <v>2.3703699999999999</v>
      </c>
      <c r="N72" s="20">
        <v>97.871267782163287</v>
      </c>
    </row>
    <row r="73" spans="1:14" ht="17.25" thickBot="1" x14ac:dyDescent="0.35">
      <c r="A73" s="234">
        <v>200</v>
      </c>
      <c r="B73" s="233">
        <v>800</v>
      </c>
      <c r="C73" s="7">
        <v>6.4000000000000001E-2</v>
      </c>
      <c r="D73" s="237">
        <v>0.04</v>
      </c>
      <c r="E73" s="48">
        <v>143.73077789999999</v>
      </c>
      <c r="F73" s="48">
        <v>49.379333340000002</v>
      </c>
      <c r="G73" s="48">
        <v>41.256333339999998</v>
      </c>
      <c r="H73" s="26">
        <v>179.18085830000001</v>
      </c>
      <c r="I73" s="17">
        <v>60.2</v>
      </c>
      <c r="J73" s="28">
        <v>14.75</v>
      </c>
      <c r="K73" s="39">
        <f t="shared" si="3"/>
        <v>0.4049575889329588</v>
      </c>
      <c r="L73" s="39">
        <f t="shared" si="2"/>
        <v>0.33597338784485553</v>
      </c>
      <c r="M73" s="39">
        <v>2.3703699999999999</v>
      </c>
      <c r="N73" s="20">
        <v>96.975103220319909</v>
      </c>
    </row>
    <row r="74" spans="1:14" ht="17.25" thickBot="1" x14ac:dyDescent="0.35">
      <c r="A74" s="234">
        <v>200</v>
      </c>
      <c r="B74" s="233">
        <v>800</v>
      </c>
      <c r="C74" s="7">
        <v>5.5E-2</v>
      </c>
      <c r="D74" s="237">
        <v>0.04</v>
      </c>
      <c r="E74" s="48">
        <v>143.73077789999999</v>
      </c>
      <c r="F74" s="48">
        <v>49.379333340000002</v>
      </c>
      <c r="G74" s="48">
        <v>41.256333339999998</v>
      </c>
      <c r="H74" s="27">
        <v>179.18085830000001</v>
      </c>
      <c r="I74" s="4">
        <v>60.2</v>
      </c>
      <c r="J74" s="29">
        <v>14.75</v>
      </c>
      <c r="K74" s="40">
        <f t="shared" si="3"/>
        <v>0.34801042798926146</v>
      </c>
      <c r="L74" s="40">
        <f t="shared" si="2"/>
        <v>0.33597338784485553</v>
      </c>
      <c r="M74" s="40">
        <v>2.3703699999999999</v>
      </c>
      <c r="N74" s="21">
        <v>96.482843813110179</v>
      </c>
    </row>
    <row r="75" spans="1:14" ht="17.25" thickBot="1" x14ac:dyDescent="0.35">
      <c r="A75" s="234">
        <v>250</v>
      </c>
      <c r="B75" s="233">
        <v>800</v>
      </c>
      <c r="C75" s="6">
        <v>0.112</v>
      </c>
      <c r="D75" s="237">
        <v>0.04</v>
      </c>
      <c r="E75" s="47">
        <v>146.86916675000001</v>
      </c>
      <c r="F75" s="47">
        <v>68.176666666666662</v>
      </c>
      <c r="G75" s="19">
        <v>45.220666666666666</v>
      </c>
      <c r="H75" s="26">
        <v>186.39334752077394</v>
      </c>
      <c r="I75" s="17">
        <v>89.489099999999993</v>
      </c>
      <c r="J75" s="28">
        <v>15.875</v>
      </c>
      <c r="K75" s="39">
        <f t="shared" si="3"/>
        <v>0.67130921931302523</v>
      </c>
      <c r="L75" s="39">
        <f t="shared" si="2"/>
        <v>0.48010887293081228</v>
      </c>
      <c r="M75" s="39">
        <v>3.8973200000000001</v>
      </c>
      <c r="N75" s="20">
        <v>98.258153678157058</v>
      </c>
    </row>
    <row r="76" spans="1:14" ht="17.25" thickBot="1" x14ac:dyDescent="0.35">
      <c r="A76" s="234">
        <v>250</v>
      </c>
      <c r="B76" s="233">
        <v>800</v>
      </c>
      <c r="C76" s="7">
        <v>0.104</v>
      </c>
      <c r="D76" s="237">
        <v>0.04</v>
      </c>
      <c r="E76" s="48">
        <v>146.86916675000001</v>
      </c>
      <c r="F76" s="48">
        <v>68.176666666666662</v>
      </c>
      <c r="G76" s="20">
        <v>45.220666666666666</v>
      </c>
      <c r="H76" s="26">
        <v>186.39334752077394</v>
      </c>
      <c r="I76" s="17">
        <v>89.489099999999993</v>
      </c>
      <c r="J76" s="28">
        <v>15.875</v>
      </c>
      <c r="K76" s="39">
        <f t="shared" si="3"/>
        <v>0.62335856079066621</v>
      </c>
      <c r="L76" s="39">
        <f t="shared" si="2"/>
        <v>0.48010887293081228</v>
      </c>
      <c r="M76" s="39">
        <v>3.8973200000000001</v>
      </c>
      <c r="N76" s="20">
        <v>95.752776424660979</v>
      </c>
    </row>
    <row r="77" spans="1:14" ht="17.25" thickBot="1" x14ac:dyDescent="0.35">
      <c r="A77" s="234">
        <v>250</v>
      </c>
      <c r="B77" s="233">
        <v>800</v>
      </c>
      <c r="C77" s="7">
        <v>9.5000000000000001E-2</v>
      </c>
      <c r="D77" s="237">
        <v>0.04</v>
      </c>
      <c r="E77" s="48">
        <v>146.86916675000001</v>
      </c>
      <c r="F77" s="48">
        <v>68.176666666666662</v>
      </c>
      <c r="G77" s="20">
        <v>45.220666666666666</v>
      </c>
      <c r="H77" s="26">
        <v>186.39334752077394</v>
      </c>
      <c r="I77" s="17">
        <v>89.489099999999993</v>
      </c>
      <c r="J77" s="28">
        <v>15.875</v>
      </c>
      <c r="K77" s="39">
        <f t="shared" si="3"/>
        <v>0.56941406995301247</v>
      </c>
      <c r="L77" s="39">
        <f t="shared" si="2"/>
        <v>0.48010887293081228</v>
      </c>
      <c r="M77" s="39">
        <v>3.8973200000000001</v>
      </c>
      <c r="N77" s="20">
        <v>96.064390510916709</v>
      </c>
    </row>
    <row r="78" spans="1:14" ht="17.25" thickBot="1" x14ac:dyDescent="0.35">
      <c r="A78" s="234">
        <v>250</v>
      </c>
      <c r="B78" s="233">
        <v>800</v>
      </c>
      <c r="C78" s="7">
        <v>8.6999999999999994E-2</v>
      </c>
      <c r="D78" s="237">
        <v>0.04</v>
      </c>
      <c r="E78" s="48">
        <v>146.86916675000001</v>
      </c>
      <c r="F78" s="48">
        <v>68.176666666666662</v>
      </c>
      <c r="G78" s="20">
        <v>45.220666666666666</v>
      </c>
      <c r="H78" s="26">
        <v>186.39334752077394</v>
      </c>
      <c r="I78" s="17">
        <v>89.489099999999993</v>
      </c>
      <c r="J78" s="28">
        <v>15.875</v>
      </c>
      <c r="K78" s="39">
        <f t="shared" si="3"/>
        <v>0.52146341143065345</v>
      </c>
      <c r="L78" s="39">
        <f t="shared" si="2"/>
        <v>0.48010887293081228</v>
      </c>
      <c r="M78" s="39">
        <v>3.8973200000000001</v>
      </c>
      <c r="N78" s="36">
        <v>98.868917287218295</v>
      </c>
    </row>
    <row r="79" spans="1:14" ht="17.25" thickBot="1" x14ac:dyDescent="0.35">
      <c r="A79" s="234">
        <v>250</v>
      </c>
      <c r="B79" s="233">
        <v>800</v>
      </c>
      <c r="C79" s="8">
        <v>7.8E-2</v>
      </c>
      <c r="D79" s="237">
        <v>0.04</v>
      </c>
      <c r="E79" s="49">
        <v>146.86916675000001</v>
      </c>
      <c r="F79" s="49">
        <v>68.176666666666662</v>
      </c>
      <c r="G79" s="21">
        <v>45.220666666666666</v>
      </c>
      <c r="H79" s="26">
        <v>186.39334752077394</v>
      </c>
      <c r="I79" s="17">
        <v>89.489099999999993</v>
      </c>
      <c r="J79" s="28">
        <v>15.875</v>
      </c>
      <c r="K79" s="39">
        <f t="shared" si="3"/>
        <v>0.46751892059299965</v>
      </c>
      <c r="L79" s="39">
        <f t="shared" si="2"/>
        <v>0.48010887293081228</v>
      </c>
      <c r="M79" s="39">
        <v>3.8973200000000001</v>
      </c>
      <c r="N79" s="20">
        <v>95.802634678461899</v>
      </c>
    </row>
    <row r="80" spans="1:14" ht="17.25" thickBot="1" x14ac:dyDescent="0.35">
      <c r="A80" s="234">
        <v>300</v>
      </c>
      <c r="B80" s="233">
        <v>800</v>
      </c>
      <c r="C80" s="7">
        <v>0.105</v>
      </c>
      <c r="D80" s="237">
        <v>0.04</v>
      </c>
      <c r="E80" s="48">
        <v>150.00755555555554</v>
      </c>
      <c r="F80" s="48">
        <v>86.974000000000004</v>
      </c>
      <c r="G80" s="48">
        <v>49.185000000000002</v>
      </c>
      <c r="H80" s="25">
        <v>193.60583668887674</v>
      </c>
      <c r="I80" s="1">
        <v>102.82788334999999</v>
      </c>
      <c r="J80" s="2">
        <v>16</v>
      </c>
      <c r="K80" s="38">
        <f t="shared" si="3"/>
        <v>0.60284561802114456</v>
      </c>
      <c r="L80" s="38">
        <f t="shared" si="2"/>
        <v>0.53111974880821233</v>
      </c>
      <c r="M80" s="38">
        <v>4</v>
      </c>
      <c r="N80" s="19">
        <v>98.809438723115633</v>
      </c>
    </row>
    <row r="81" spans="1:14" ht="17.25" thickBot="1" x14ac:dyDescent="0.35">
      <c r="A81" s="234">
        <v>300</v>
      </c>
      <c r="B81" s="233">
        <v>800</v>
      </c>
      <c r="C81" s="7">
        <v>0.127</v>
      </c>
      <c r="D81" s="237">
        <v>0.04</v>
      </c>
      <c r="E81" s="48">
        <v>150.00755555555554</v>
      </c>
      <c r="F81" s="48">
        <v>86.974000000000004</v>
      </c>
      <c r="G81" s="48">
        <v>49.185000000000002</v>
      </c>
      <c r="H81" s="26">
        <v>193.60583668887674</v>
      </c>
      <c r="I81" s="17">
        <v>102.82788334999999</v>
      </c>
      <c r="J81" s="28">
        <v>16</v>
      </c>
      <c r="K81" s="39">
        <f t="shared" si="3"/>
        <v>0.72915612846367006</v>
      </c>
      <c r="L81" s="39">
        <f t="shared" si="2"/>
        <v>0.53111974880821233</v>
      </c>
      <c r="M81" s="39">
        <v>4</v>
      </c>
      <c r="N81" s="36">
        <v>99.540625190495462</v>
      </c>
    </row>
    <row r="82" spans="1:14" ht="17.25" thickBot="1" x14ac:dyDescent="0.35">
      <c r="A82" s="234">
        <v>300</v>
      </c>
      <c r="B82" s="233">
        <v>800</v>
      </c>
      <c r="C82" s="7">
        <v>0.12</v>
      </c>
      <c r="D82" s="237">
        <v>0.04</v>
      </c>
      <c r="E82" s="48">
        <v>150.00755555555554</v>
      </c>
      <c r="F82" s="48">
        <v>86.974000000000004</v>
      </c>
      <c r="G82" s="48">
        <v>49.185000000000002</v>
      </c>
      <c r="H82" s="26">
        <v>193.60583668887674</v>
      </c>
      <c r="I82" s="17">
        <v>102.82788334999999</v>
      </c>
      <c r="J82" s="28">
        <v>16</v>
      </c>
      <c r="K82" s="39">
        <f t="shared" si="3"/>
        <v>0.68896642059559376</v>
      </c>
      <c r="L82" s="39">
        <f t="shared" si="2"/>
        <v>0.53111974880821233</v>
      </c>
      <c r="M82" s="39">
        <v>4</v>
      </c>
      <c r="N82" s="20">
        <v>98.830960845037453</v>
      </c>
    </row>
    <row r="83" spans="1:14" ht="17.25" thickBot="1" x14ac:dyDescent="0.35">
      <c r="A83" s="234">
        <v>300</v>
      </c>
      <c r="B83" s="233">
        <v>800</v>
      </c>
      <c r="C83" s="7">
        <v>0.112</v>
      </c>
      <c r="D83" s="237">
        <v>0.04</v>
      </c>
      <c r="E83" s="48">
        <v>150.00755555555554</v>
      </c>
      <c r="F83" s="48">
        <v>86.974000000000004</v>
      </c>
      <c r="G83" s="48">
        <v>49.185000000000002</v>
      </c>
      <c r="H83" s="26">
        <v>193.60583668887674</v>
      </c>
      <c r="I83" s="17">
        <v>102.82788334999999</v>
      </c>
      <c r="J83" s="28">
        <v>16</v>
      </c>
      <c r="K83" s="39">
        <f t="shared" si="3"/>
        <v>0.64303532588922085</v>
      </c>
      <c r="L83" s="39">
        <f t="shared" si="2"/>
        <v>0.53111974880821233</v>
      </c>
      <c r="M83" s="39">
        <v>4</v>
      </c>
      <c r="N83" s="20">
        <v>99.240162983908633</v>
      </c>
    </row>
    <row r="84" spans="1:14" ht="17.25" thickBot="1" x14ac:dyDescent="0.35">
      <c r="A84" s="234">
        <v>300</v>
      </c>
      <c r="B84" s="233">
        <v>800</v>
      </c>
      <c r="C84" s="7">
        <v>9.7000000000000003E-2</v>
      </c>
      <c r="D84" s="237">
        <v>0.04</v>
      </c>
      <c r="E84" s="48">
        <v>150.00755555555554</v>
      </c>
      <c r="F84" s="48">
        <v>86.974000000000004</v>
      </c>
      <c r="G84" s="48">
        <v>49.185000000000002</v>
      </c>
      <c r="H84" s="26">
        <v>193.60583668887674</v>
      </c>
      <c r="I84" s="17">
        <v>102.82788334999999</v>
      </c>
      <c r="J84" s="28">
        <v>16</v>
      </c>
      <c r="K84" s="39">
        <f t="shared" si="3"/>
        <v>0.55691452331477165</v>
      </c>
      <c r="L84" s="39">
        <f t="shared" si="2"/>
        <v>0.53111974880821233</v>
      </c>
      <c r="M84" s="39">
        <v>4</v>
      </c>
      <c r="N84" s="20">
        <v>96.202340450874075</v>
      </c>
    </row>
    <row r="85" spans="1:14" ht="17.25" thickBot="1" x14ac:dyDescent="0.35">
      <c r="A85" s="234">
        <v>300</v>
      </c>
      <c r="B85" s="233">
        <v>800</v>
      </c>
      <c r="C85" s="7">
        <v>0.09</v>
      </c>
      <c r="D85" s="237">
        <v>0.04</v>
      </c>
      <c r="E85" s="48">
        <v>150.00755555555554</v>
      </c>
      <c r="F85" s="48">
        <v>86.974000000000004</v>
      </c>
      <c r="G85" s="48">
        <v>49.185000000000002</v>
      </c>
      <c r="H85" s="27">
        <v>193.60583668887674</v>
      </c>
      <c r="I85" s="4">
        <v>102.82788334999999</v>
      </c>
      <c r="J85" s="29">
        <v>16</v>
      </c>
      <c r="K85" s="40">
        <f t="shared" si="3"/>
        <v>0.51672481544669535</v>
      </c>
      <c r="L85" s="40">
        <f t="shared" si="2"/>
        <v>0.53111974880821233</v>
      </c>
      <c r="M85" s="40">
        <v>4</v>
      </c>
      <c r="N85" s="21">
        <v>94.656361637254378</v>
      </c>
    </row>
    <row r="86" spans="1:14" ht="17.25" thickBot="1" x14ac:dyDescent="0.35">
      <c r="A86" s="234">
        <v>350</v>
      </c>
      <c r="B86" s="233">
        <v>800</v>
      </c>
      <c r="C86" s="6">
        <v>0.11700000000000001</v>
      </c>
      <c r="D86" s="237">
        <v>0.04</v>
      </c>
      <c r="E86" s="47">
        <v>169.69888888888886</v>
      </c>
      <c r="F86" s="47">
        <v>123.9405</v>
      </c>
      <c r="G86" s="19">
        <v>82.210000000000008</v>
      </c>
      <c r="H86" s="26">
        <v>225.87010896187434</v>
      </c>
      <c r="I86" s="17">
        <v>116.16666666666667</v>
      </c>
      <c r="J86" s="28">
        <v>17.600000000000001</v>
      </c>
      <c r="K86" s="39">
        <f t="shared" si="3"/>
        <v>0.57297809953972656</v>
      </c>
      <c r="L86" s="39">
        <f t="shared" si="2"/>
        <v>0.51430739198109199</v>
      </c>
      <c r="M86" s="39">
        <v>2.6805599999999998</v>
      </c>
      <c r="N86" s="36">
        <v>98.850868330297033</v>
      </c>
    </row>
    <row r="87" spans="1:14" ht="17.25" thickBot="1" x14ac:dyDescent="0.35">
      <c r="A87" s="234">
        <v>350</v>
      </c>
      <c r="B87" s="233">
        <v>800</v>
      </c>
      <c r="C87" s="7">
        <v>0.13500000000000001</v>
      </c>
      <c r="D87" s="237">
        <v>0.04</v>
      </c>
      <c r="E87" s="48">
        <v>169.69888888888886</v>
      </c>
      <c r="F87" s="48">
        <v>123.9405</v>
      </c>
      <c r="G87" s="20">
        <v>82.210000000000008</v>
      </c>
      <c r="H87" s="26">
        <v>225.87010896187434</v>
      </c>
      <c r="I87" s="17">
        <v>116.16666666666667</v>
      </c>
      <c r="J87" s="28">
        <v>17.600000000000001</v>
      </c>
      <c r="K87" s="39">
        <f t="shared" si="3"/>
        <v>0.66112857639199218</v>
      </c>
      <c r="L87" s="39">
        <f t="shared" si="2"/>
        <v>0.51430739198109199</v>
      </c>
      <c r="M87" s="39">
        <v>2.6805599999999998</v>
      </c>
      <c r="N87" s="20">
        <v>98.7278898945561</v>
      </c>
    </row>
    <row r="88" spans="1:14" ht="17.25" thickBot="1" x14ac:dyDescent="0.35">
      <c r="A88" s="234">
        <v>350</v>
      </c>
      <c r="B88" s="233">
        <v>800</v>
      </c>
      <c r="C88" s="7">
        <v>0.129</v>
      </c>
      <c r="D88" s="237">
        <v>0.04</v>
      </c>
      <c r="E88" s="48">
        <v>169.69888888888886</v>
      </c>
      <c r="F88" s="48">
        <v>123.9405</v>
      </c>
      <c r="G88" s="20">
        <v>82.210000000000008</v>
      </c>
      <c r="H88" s="26">
        <v>225.87010896187434</v>
      </c>
      <c r="I88" s="17">
        <v>116.16666666666667</v>
      </c>
      <c r="J88" s="28">
        <v>17.600000000000001</v>
      </c>
      <c r="K88" s="39">
        <f t="shared" si="3"/>
        <v>0.63174508410790364</v>
      </c>
      <c r="L88" s="39">
        <f t="shared" si="2"/>
        <v>0.51430739198109199</v>
      </c>
      <c r="M88" s="39">
        <v>2.6805599999999998</v>
      </c>
      <c r="N88" s="20">
        <v>97.449451885243448</v>
      </c>
    </row>
    <row r="89" spans="1:14" ht="17.25" thickBot="1" x14ac:dyDescent="0.35">
      <c r="A89" s="234">
        <v>350</v>
      </c>
      <c r="B89" s="233">
        <v>800</v>
      </c>
      <c r="C89" s="7">
        <v>0.123</v>
      </c>
      <c r="D89" s="237">
        <v>0.04</v>
      </c>
      <c r="E89" s="48">
        <v>169.69888888888886</v>
      </c>
      <c r="F89" s="48">
        <v>123.9405</v>
      </c>
      <c r="G89" s="20">
        <v>82.210000000000008</v>
      </c>
      <c r="H89" s="26">
        <v>225.87010896187434</v>
      </c>
      <c r="I89" s="17">
        <v>116.16666666666667</v>
      </c>
      <c r="J89" s="28">
        <v>17.600000000000001</v>
      </c>
      <c r="K89" s="39">
        <f t="shared" si="3"/>
        <v>0.6023615918238151</v>
      </c>
      <c r="L89" s="39">
        <f t="shared" si="2"/>
        <v>0.51430739198109199</v>
      </c>
      <c r="M89" s="39">
        <v>2.6805599999999998</v>
      </c>
      <c r="N89" s="20">
        <v>97.738229483487231</v>
      </c>
    </row>
    <row r="90" spans="1:14" ht="17.25" thickBot="1" x14ac:dyDescent="0.35">
      <c r="A90" s="234">
        <v>350</v>
      </c>
      <c r="B90" s="233">
        <v>800</v>
      </c>
      <c r="C90" s="7">
        <v>0.111</v>
      </c>
      <c r="D90" s="237">
        <v>0.04</v>
      </c>
      <c r="E90" s="48">
        <v>169.69888888888886</v>
      </c>
      <c r="F90" s="48">
        <v>123.9405</v>
      </c>
      <c r="G90" s="20">
        <v>82.210000000000008</v>
      </c>
      <c r="H90" s="26">
        <v>225.87010896187434</v>
      </c>
      <c r="I90" s="17">
        <v>116.16666666666667</v>
      </c>
      <c r="J90" s="28">
        <v>17.600000000000001</v>
      </c>
      <c r="K90" s="39">
        <f t="shared" si="3"/>
        <v>0.54359460725563802</v>
      </c>
      <c r="L90" s="39">
        <f t="shared" si="2"/>
        <v>0.51430739198109199</v>
      </c>
      <c r="M90" s="39">
        <v>2.6805599999999998</v>
      </c>
      <c r="N90" s="20">
        <v>97.562383271608482</v>
      </c>
    </row>
    <row r="91" spans="1:14" ht="17.25" thickBot="1" x14ac:dyDescent="0.35">
      <c r="A91" s="234">
        <v>350</v>
      </c>
      <c r="B91" s="233">
        <v>800</v>
      </c>
      <c r="C91" s="8">
        <v>0.105</v>
      </c>
      <c r="D91" s="237">
        <v>0.04</v>
      </c>
      <c r="E91" s="49">
        <v>169.69888888888886</v>
      </c>
      <c r="F91" s="49">
        <v>123.9405</v>
      </c>
      <c r="G91" s="21">
        <v>82.210000000000008</v>
      </c>
      <c r="H91" s="26">
        <v>225.87010896187434</v>
      </c>
      <c r="I91" s="17">
        <v>116.16666666666667</v>
      </c>
      <c r="J91" s="28">
        <v>17.600000000000001</v>
      </c>
      <c r="K91" s="39">
        <f t="shared" si="3"/>
        <v>0.51421111497154948</v>
      </c>
      <c r="L91" s="39">
        <f t="shared" si="2"/>
        <v>0.51430739198109199</v>
      </c>
      <c r="M91" s="39">
        <v>2.6805599999999998</v>
      </c>
      <c r="N91" s="20">
        <v>96.45519604320512</v>
      </c>
    </row>
    <row r="92" spans="1:14" ht="17.25" thickBot="1" x14ac:dyDescent="0.35">
      <c r="A92" s="234">
        <v>400</v>
      </c>
      <c r="B92" s="233">
        <v>800</v>
      </c>
      <c r="C92" s="7">
        <v>0.14399999999999999</v>
      </c>
      <c r="D92" s="237">
        <v>0.04</v>
      </c>
      <c r="E92" s="48">
        <v>198.99922222222222</v>
      </c>
      <c r="F92" s="48">
        <v>151.82241666499999</v>
      </c>
      <c r="G92" s="48">
        <v>87.855666666666664</v>
      </c>
      <c r="H92" s="25">
        <v>321.38003204928589</v>
      </c>
      <c r="I92" s="1">
        <v>117</v>
      </c>
      <c r="J92" s="2">
        <v>19.477777777777767</v>
      </c>
      <c r="K92" s="38">
        <f t="shared" si="3"/>
        <v>0.49522119213330118</v>
      </c>
      <c r="L92" s="38">
        <f t="shared" si="2"/>
        <v>0.36405497645247986</v>
      </c>
      <c r="M92" s="38">
        <v>3.3923800000000002</v>
      </c>
      <c r="N92" s="19">
        <v>98.878130639884716</v>
      </c>
    </row>
    <row r="93" spans="1:14" ht="17.25" thickBot="1" x14ac:dyDescent="0.35">
      <c r="A93" s="234">
        <v>400</v>
      </c>
      <c r="B93" s="233">
        <v>800</v>
      </c>
      <c r="C93" s="7">
        <v>0.15</v>
      </c>
      <c r="D93" s="237">
        <v>0.04</v>
      </c>
      <c r="E93" s="48">
        <v>198.99922222222222</v>
      </c>
      <c r="F93" s="48">
        <v>151.82241666499999</v>
      </c>
      <c r="G93" s="48">
        <v>87.855666666666664</v>
      </c>
      <c r="H93" s="26">
        <v>321.38003204928589</v>
      </c>
      <c r="I93" s="17">
        <v>117</v>
      </c>
      <c r="J93" s="28">
        <v>23.233333333333299</v>
      </c>
      <c r="K93" s="39">
        <f t="shared" si="3"/>
        <v>0.51528745925588093</v>
      </c>
      <c r="L93" s="39">
        <f t="shared" si="2"/>
        <v>0.36405497645247986</v>
      </c>
      <c r="M93" s="39">
        <v>3.3923800000000002</v>
      </c>
      <c r="N93" s="20">
        <v>98.158290528796371</v>
      </c>
    </row>
    <row r="94" spans="1:14" ht="17.25" thickBot="1" x14ac:dyDescent="0.35">
      <c r="A94" s="234">
        <v>400</v>
      </c>
      <c r="B94" s="233">
        <v>800</v>
      </c>
      <c r="C94" s="7">
        <v>0.13800000000000001</v>
      </c>
      <c r="D94" s="237">
        <v>0.04</v>
      </c>
      <c r="E94" s="48">
        <v>198.99922222222222</v>
      </c>
      <c r="F94" s="48">
        <v>151.82241666499999</v>
      </c>
      <c r="G94" s="48">
        <v>87.855666666666664</v>
      </c>
      <c r="H94" s="26">
        <v>321.38003204928589</v>
      </c>
      <c r="I94" s="17">
        <v>117</v>
      </c>
      <c r="J94" s="28">
        <v>23.233333333333299</v>
      </c>
      <c r="K94" s="39">
        <f t="shared" si="3"/>
        <v>0.47406446251541051</v>
      </c>
      <c r="L94" s="39">
        <f t="shared" si="2"/>
        <v>0.36405497645247986</v>
      </c>
      <c r="M94" s="39">
        <v>3.3923800000000002</v>
      </c>
      <c r="N94" s="36">
        <v>99.170747110081564</v>
      </c>
    </row>
    <row r="95" spans="1:14" ht="17.25" thickBot="1" x14ac:dyDescent="0.35">
      <c r="A95" s="234">
        <v>400</v>
      </c>
      <c r="B95" s="233">
        <v>800</v>
      </c>
      <c r="C95" s="7">
        <v>0.13200000000000001</v>
      </c>
      <c r="D95" s="237">
        <v>0.04</v>
      </c>
      <c r="E95" s="48">
        <v>198.99922222222222</v>
      </c>
      <c r="F95" s="48">
        <v>151.82241666499999</v>
      </c>
      <c r="G95" s="48">
        <v>87.855666666666664</v>
      </c>
      <c r="H95" s="26">
        <v>321.38003204928589</v>
      </c>
      <c r="I95" s="17">
        <v>117</v>
      </c>
      <c r="J95" s="28">
        <v>23.233333333333299</v>
      </c>
      <c r="K95" s="39">
        <f t="shared" si="3"/>
        <v>0.45345296414517522</v>
      </c>
      <c r="L95" s="39">
        <f t="shared" si="2"/>
        <v>0.36405497645247986</v>
      </c>
      <c r="M95" s="39">
        <v>3.3923800000000002</v>
      </c>
      <c r="N95" s="20">
        <v>98.68841765632223</v>
      </c>
    </row>
    <row r="96" spans="1:14" ht="17.25" thickBot="1" x14ac:dyDescent="0.35">
      <c r="A96" s="234">
        <v>400</v>
      </c>
      <c r="B96" s="233">
        <v>800</v>
      </c>
      <c r="C96" s="7">
        <v>0.126</v>
      </c>
      <c r="D96" s="237">
        <v>0.04</v>
      </c>
      <c r="E96" s="48">
        <v>198.99922222222222</v>
      </c>
      <c r="F96" s="48">
        <v>151.82241666499999</v>
      </c>
      <c r="G96" s="48">
        <v>87.855666666666664</v>
      </c>
      <c r="H96" s="26">
        <v>321.38003204928589</v>
      </c>
      <c r="I96" s="17">
        <v>117</v>
      </c>
      <c r="J96" s="28">
        <v>23.233333333333299</v>
      </c>
      <c r="K96" s="39">
        <f t="shared" si="3"/>
        <v>0.43284146577493998</v>
      </c>
      <c r="L96" s="39">
        <f t="shared" si="2"/>
        <v>0.36405497645247986</v>
      </c>
      <c r="M96" s="39">
        <v>3.3923800000000002</v>
      </c>
      <c r="N96" s="20">
        <v>95.767672753126121</v>
      </c>
    </row>
    <row r="97" spans="1:14" ht="17.25" thickBot="1" x14ac:dyDescent="0.35">
      <c r="A97" s="234">
        <v>400</v>
      </c>
      <c r="B97" s="233">
        <v>800</v>
      </c>
      <c r="C97" s="7">
        <v>0.12</v>
      </c>
      <c r="D97" s="237">
        <v>0.04</v>
      </c>
      <c r="E97" s="48">
        <v>198.99922222222222</v>
      </c>
      <c r="F97" s="48">
        <v>151.82241666499999</v>
      </c>
      <c r="G97" s="48">
        <v>87.855666666666664</v>
      </c>
      <c r="H97" s="27">
        <v>321.38003204928589</v>
      </c>
      <c r="I97" s="4">
        <v>117</v>
      </c>
      <c r="J97" s="29">
        <v>23.233333333333299</v>
      </c>
      <c r="K97" s="40">
        <f t="shared" si="3"/>
        <v>0.41222996740470474</v>
      </c>
      <c r="L97" s="40">
        <f t="shared" si="2"/>
        <v>0.36405497645247986</v>
      </c>
      <c r="M97" s="40">
        <v>3.3923800000000002</v>
      </c>
      <c r="N97" s="21">
        <v>95.119995824607329</v>
      </c>
    </row>
    <row r="98" spans="1:14" ht="17.25" thickBot="1" x14ac:dyDescent="0.35">
      <c r="A98" s="234">
        <v>450</v>
      </c>
      <c r="B98" s="233">
        <v>800</v>
      </c>
      <c r="C98" s="6">
        <v>0.14699999999999999</v>
      </c>
      <c r="D98" s="237">
        <v>0.04</v>
      </c>
      <c r="E98" s="47">
        <v>203.35566664999999</v>
      </c>
      <c r="F98" s="47">
        <v>179.704333329999</v>
      </c>
      <c r="G98" s="19">
        <v>62.926333333333332</v>
      </c>
      <c r="H98" s="26">
        <v>351.76270814999998</v>
      </c>
      <c r="I98" s="17">
        <v>117.52799999999999</v>
      </c>
      <c r="J98" s="28">
        <v>28.8666666666666</v>
      </c>
      <c r="K98" s="39">
        <f t="shared" si="3"/>
        <v>0.46056663510784207</v>
      </c>
      <c r="L98" s="39">
        <f t="shared" si="2"/>
        <v>0.33411159647395955</v>
      </c>
      <c r="M98" s="39">
        <v>3.56209</v>
      </c>
      <c r="N98" s="20">
        <v>98.765605131495363</v>
      </c>
    </row>
    <row r="99" spans="1:14" ht="17.25" thickBot="1" x14ac:dyDescent="0.35">
      <c r="A99" s="234">
        <v>450</v>
      </c>
      <c r="B99" s="233">
        <v>800</v>
      </c>
      <c r="C99" s="7">
        <v>0.16500000000000001</v>
      </c>
      <c r="D99" s="237">
        <v>0.04</v>
      </c>
      <c r="E99" s="48">
        <v>203.35566664999999</v>
      </c>
      <c r="F99" s="48">
        <v>179.704333329999</v>
      </c>
      <c r="G99" s="20">
        <v>62.926333333333332</v>
      </c>
      <c r="H99" s="26">
        <v>351.76270814999998</v>
      </c>
      <c r="I99" s="17">
        <v>117.52799999999999</v>
      </c>
      <c r="J99" s="28">
        <v>28.8666666666666</v>
      </c>
      <c r="K99" s="39">
        <f t="shared" si="3"/>
        <v>0.5169625496108432</v>
      </c>
      <c r="L99" s="39">
        <f t="shared" si="2"/>
        <v>0.33411159647395955</v>
      </c>
      <c r="M99" s="39">
        <v>3.56209</v>
      </c>
      <c r="N99" s="20">
        <v>98.712691008116636</v>
      </c>
    </row>
    <row r="100" spans="1:14" ht="17.25" thickBot="1" x14ac:dyDescent="0.35">
      <c r="A100" s="234">
        <v>450</v>
      </c>
      <c r="B100" s="233">
        <v>800</v>
      </c>
      <c r="C100" s="7">
        <v>0.159</v>
      </c>
      <c r="D100" s="237">
        <v>0.04</v>
      </c>
      <c r="E100" s="48">
        <v>203.35566664999999</v>
      </c>
      <c r="F100" s="48">
        <v>179.704333329999</v>
      </c>
      <c r="G100" s="20">
        <v>62.926333333333332</v>
      </c>
      <c r="H100" s="26">
        <v>351.76270814999998</v>
      </c>
      <c r="I100" s="17">
        <v>117.52799999999999</v>
      </c>
      <c r="J100" s="28">
        <v>28.8666666666666</v>
      </c>
      <c r="K100" s="39">
        <f t="shared" si="3"/>
        <v>0.49816391144317618</v>
      </c>
      <c r="L100" s="39">
        <f t="shared" si="2"/>
        <v>0.33411159647395955</v>
      </c>
      <c r="M100" s="39">
        <v>3.56209</v>
      </c>
      <c r="N100" s="20">
        <v>96.24140239502384</v>
      </c>
    </row>
    <row r="101" spans="1:14" ht="17.25" thickBot="1" x14ac:dyDescent="0.35">
      <c r="A101" s="234">
        <v>450</v>
      </c>
      <c r="B101" s="233">
        <v>800</v>
      </c>
      <c r="C101" s="7">
        <v>0.153</v>
      </c>
      <c r="D101" s="237">
        <v>0.04</v>
      </c>
      <c r="E101" s="48">
        <v>203.35566664999999</v>
      </c>
      <c r="F101" s="48">
        <v>179.704333329999</v>
      </c>
      <c r="G101" s="20">
        <v>62.926333333333332</v>
      </c>
      <c r="H101" s="26">
        <v>351.76270814999998</v>
      </c>
      <c r="I101" s="17">
        <v>117.52799999999999</v>
      </c>
      <c r="J101" s="28">
        <v>28.8666666666666</v>
      </c>
      <c r="K101" s="39">
        <f t="shared" si="3"/>
        <v>0.47936527327550915</v>
      </c>
      <c r="L101" s="39">
        <f t="shared" si="2"/>
        <v>0.33411159647395955</v>
      </c>
      <c r="M101" s="39">
        <v>3.56209</v>
      </c>
      <c r="N101" s="36">
        <v>99.070927169484037</v>
      </c>
    </row>
    <row r="102" spans="1:14" ht="17.25" thickBot="1" x14ac:dyDescent="0.35">
      <c r="A102" s="234">
        <v>450</v>
      </c>
      <c r="B102" s="233">
        <v>800</v>
      </c>
      <c r="C102" s="7">
        <v>0.14099999999999999</v>
      </c>
      <c r="D102" s="237">
        <v>0.04</v>
      </c>
      <c r="E102" s="48">
        <v>203.35566664999999</v>
      </c>
      <c r="F102" s="48">
        <v>179.704333329999</v>
      </c>
      <c r="G102" s="20">
        <v>62.926333333333332</v>
      </c>
      <c r="H102" s="26">
        <v>351.76270814999998</v>
      </c>
      <c r="I102" s="17">
        <v>117.52799999999999</v>
      </c>
      <c r="J102" s="28">
        <v>28.8666666666666</v>
      </c>
      <c r="K102" s="39">
        <f t="shared" si="3"/>
        <v>0.44176799694017505</v>
      </c>
      <c r="L102" s="39">
        <f t="shared" si="2"/>
        <v>0.33411159647395955</v>
      </c>
      <c r="M102" s="39">
        <v>3.56209</v>
      </c>
      <c r="N102" s="20">
        <v>98.289168106987077</v>
      </c>
    </row>
    <row r="103" spans="1:14" ht="17.25" thickBot="1" x14ac:dyDescent="0.35">
      <c r="A103" s="234">
        <v>450</v>
      </c>
      <c r="B103" s="233">
        <v>800</v>
      </c>
      <c r="C103" s="8">
        <v>0.13500000000000001</v>
      </c>
      <c r="D103" s="237">
        <v>0.04</v>
      </c>
      <c r="E103" s="49">
        <v>203.35566664999999</v>
      </c>
      <c r="F103" s="49">
        <v>179.704333329999</v>
      </c>
      <c r="G103" s="21">
        <v>62.926333333333332</v>
      </c>
      <c r="H103" s="26">
        <v>351.76270814999998</v>
      </c>
      <c r="I103" s="17">
        <v>117.52799999999999</v>
      </c>
      <c r="J103" s="28">
        <v>28.8666666666666</v>
      </c>
      <c r="K103" s="39">
        <f t="shared" si="3"/>
        <v>0.42296935877250808</v>
      </c>
      <c r="L103" s="39">
        <f t="shared" si="2"/>
        <v>0.33411159647395955</v>
      </c>
      <c r="M103" s="39">
        <v>3.56209</v>
      </c>
      <c r="N103" s="20">
        <v>95.329694456633632</v>
      </c>
    </row>
    <row r="104" spans="1:14" ht="17.25" thickBot="1" x14ac:dyDescent="0.35">
      <c r="A104" s="234">
        <v>500</v>
      </c>
      <c r="B104" s="233">
        <v>800</v>
      </c>
      <c r="C104" s="7">
        <v>0.158</v>
      </c>
      <c r="D104" s="237">
        <v>0.04</v>
      </c>
      <c r="E104" s="48">
        <v>207.71211111111108</v>
      </c>
      <c r="F104" s="48">
        <v>215.989</v>
      </c>
      <c r="G104" s="48">
        <v>74.831999999999994</v>
      </c>
      <c r="H104" s="25">
        <v>382.14538429999902</v>
      </c>
      <c r="I104" s="1">
        <v>118.05599999999998</v>
      </c>
      <c r="J104" s="2">
        <v>34.5</v>
      </c>
      <c r="K104" s="38">
        <f t="shared" si="3"/>
        <v>0.45492388925850452</v>
      </c>
      <c r="L104" s="38">
        <f t="shared" si="2"/>
        <v>0.30892954579642762</v>
      </c>
      <c r="M104" s="38">
        <v>3.1744400000000002</v>
      </c>
      <c r="N104" s="19">
        <v>98.606914957152867</v>
      </c>
    </row>
    <row r="105" spans="1:14" ht="17.25" thickBot="1" x14ac:dyDescent="0.35">
      <c r="A105" s="234">
        <v>500</v>
      </c>
      <c r="B105" s="233">
        <v>800</v>
      </c>
      <c r="C105" s="7">
        <v>0.17699999999999999</v>
      </c>
      <c r="D105" s="237">
        <v>0.04</v>
      </c>
      <c r="E105" s="48">
        <v>207.71211111111108</v>
      </c>
      <c r="F105" s="48">
        <v>215.989</v>
      </c>
      <c r="G105" s="48">
        <v>74.831999999999994</v>
      </c>
      <c r="H105" s="26">
        <v>382.14538429999902</v>
      </c>
      <c r="I105" s="17">
        <v>118.05599999999998</v>
      </c>
      <c r="J105" s="28">
        <v>34.5</v>
      </c>
      <c r="K105" s="39">
        <f t="shared" si="3"/>
        <v>0.50962992657440054</v>
      </c>
      <c r="L105" s="39">
        <f t="shared" si="2"/>
        <v>0.30892954579642762</v>
      </c>
      <c r="M105" s="39">
        <v>3.1744400000000002</v>
      </c>
      <c r="N105" s="20">
        <v>96.662007280362218</v>
      </c>
    </row>
    <row r="106" spans="1:14" ht="17.25" thickBot="1" x14ac:dyDescent="0.35">
      <c r="A106" s="234">
        <v>500</v>
      </c>
      <c r="B106" s="233">
        <v>800</v>
      </c>
      <c r="C106" s="7">
        <v>0.17100000000000001</v>
      </c>
      <c r="D106" s="237">
        <v>0.04</v>
      </c>
      <c r="E106" s="48">
        <v>207.71211111111108</v>
      </c>
      <c r="F106" s="48">
        <v>215.989</v>
      </c>
      <c r="G106" s="48">
        <v>74.831999999999994</v>
      </c>
      <c r="H106" s="26">
        <v>382.14538429999902</v>
      </c>
      <c r="I106" s="17">
        <v>118.05599999999998</v>
      </c>
      <c r="J106" s="28">
        <v>34.5</v>
      </c>
      <c r="K106" s="39">
        <f t="shared" si="3"/>
        <v>0.49235433584306504</v>
      </c>
      <c r="L106" s="39">
        <f t="shared" si="2"/>
        <v>0.30892954579642762</v>
      </c>
      <c r="M106" s="39">
        <v>3.1744400000000002</v>
      </c>
      <c r="N106" s="20">
        <v>98.567912729397761</v>
      </c>
    </row>
    <row r="107" spans="1:14" ht="17.25" thickBot="1" x14ac:dyDescent="0.35">
      <c r="A107" s="234">
        <v>500</v>
      </c>
      <c r="B107" s="233">
        <v>800</v>
      </c>
      <c r="C107" s="7">
        <v>0.16400000000000001</v>
      </c>
      <c r="D107" s="237">
        <v>0.04</v>
      </c>
      <c r="E107" s="48">
        <v>207.71211111111108</v>
      </c>
      <c r="F107" s="48">
        <v>215.989</v>
      </c>
      <c r="G107" s="48">
        <v>74.831999999999994</v>
      </c>
      <c r="H107" s="26">
        <v>382.14538429999902</v>
      </c>
      <c r="I107" s="17">
        <v>118.05599999999998</v>
      </c>
      <c r="J107" s="28">
        <v>34.5</v>
      </c>
      <c r="K107" s="39">
        <f t="shared" si="3"/>
        <v>0.47219947998984013</v>
      </c>
      <c r="L107" s="39">
        <f t="shared" si="2"/>
        <v>0.30892954579642762</v>
      </c>
      <c r="M107" s="39">
        <v>3.1744400000000002</v>
      </c>
      <c r="N107" s="36">
        <v>98.831228613803972</v>
      </c>
    </row>
    <row r="108" spans="1:14" ht="17.25" thickBot="1" x14ac:dyDescent="0.35">
      <c r="A108" s="234">
        <v>500</v>
      </c>
      <c r="B108" s="233">
        <v>800</v>
      </c>
      <c r="C108" s="7">
        <v>0.151</v>
      </c>
      <c r="D108" s="237">
        <v>0.04</v>
      </c>
      <c r="E108" s="48">
        <v>207.71211111111108</v>
      </c>
      <c r="F108" s="48">
        <v>215.989</v>
      </c>
      <c r="G108" s="48">
        <v>74.831999999999994</v>
      </c>
      <c r="H108" s="26">
        <v>382.14538429999902</v>
      </c>
      <c r="I108" s="17">
        <v>118.05599999999998</v>
      </c>
      <c r="J108" s="28">
        <v>34.5</v>
      </c>
      <c r="K108" s="39">
        <f t="shared" si="3"/>
        <v>0.43476903340527961</v>
      </c>
      <c r="L108" s="39">
        <f t="shared" si="2"/>
        <v>0.30892954579642762</v>
      </c>
      <c r="M108" s="39">
        <v>3.1744400000000002</v>
      </c>
      <c r="N108" s="20">
        <v>96.220011574852691</v>
      </c>
    </row>
    <row r="109" spans="1:14" ht="17.25" thickBot="1" x14ac:dyDescent="0.35">
      <c r="A109" s="234">
        <v>500</v>
      </c>
      <c r="B109" s="233">
        <v>800</v>
      </c>
      <c r="C109" s="7">
        <v>0.14499999999999999</v>
      </c>
      <c r="D109" s="237">
        <v>0.04</v>
      </c>
      <c r="E109" s="48">
        <v>207.712111111111</v>
      </c>
      <c r="F109" s="48">
        <v>215.989</v>
      </c>
      <c r="G109" s="48">
        <v>74.831999999999994</v>
      </c>
      <c r="H109" s="27">
        <v>382.14538429999902</v>
      </c>
      <c r="I109" s="4">
        <v>118.05599999999998</v>
      </c>
      <c r="J109" s="29">
        <v>34.5</v>
      </c>
      <c r="K109" s="40">
        <f t="shared" si="3"/>
        <v>0.41749344267394395</v>
      </c>
      <c r="L109" s="40">
        <f t="shared" si="2"/>
        <v>0.30892954579642762</v>
      </c>
      <c r="M109" s="40">
        <v>3.1744400000000002</v>
      </c>
      <c r="N109" s="21">
        <v>95.45372591993187</v>
      </c>
    </row>
    <row r="110" spans="1:14" ht="17.25" thickBot="1" x14ac:dyDescent="0.35">
      <c r="A110" s="234">
        <v>250</v>
      </c>
      <c r="B110" s="233">
        <v>1000</v>
      </c>
      <c r="C110" s="6">
        <v>7.8E-2</v>
      </c>
      <c r="D110" s="237">
        <v>0.04</v>
      </c>
      <c r="E110" s="47">
        <v>131.29622229999899</v>
      </c>
      <c r="F110" s="47">
        <v>82.915666666666667</v>
      </c>
      <c r="G110" s="19">
        <v>71.634333333333345</v>
      </c>
      <c r="H110" s="26">
        <v>182.60639785000001</v>
      </c>
      <c r="I110" s="17">
        <v>82.4392</v>
      </c>
      <c r="J110" s="28">
        <v>12.7</v>
      </c>
      <c r="K110" s="39">
        <f t="shared" si="3"/>
        <v>0.47930103926627726</v>
      </c>
      <c r="L110" s="39">
        <f t="shared" si="2"/>
        <v>0.45145844269771296</v>
      </c>
      <c r="M110" s="39">
        <v>2.1273</v>
      </c>
      <c r="N110" s="36">
        <v>98.811074846646406</v>
      </c>
    </row>
    <row r="111" spans="1:14" ht="17.25" thickBot="1" x14ac:dyDescent="0.35">
      <c r="A111" s="234">
        <v>250</v>
      </c>
      <c r="B111" s="233">
        <v>1000</v>
      </c>
      <c r="C111" s="7">
        <v>0.1</v>
      </c>
      <c r="D111" s="237">
        <v>0.04</v>
      </c>
      <c r="E111" s="48">
        <v>131.29622229999899</v>
      </c>
      <c r="F111" s="48">
        <v>82.915666666666667</v>
      </c>
      <c r="G111" s="20">
        <v>71.634333333333345</v>
      </c>
      <c r="H111" s="26">
        <v>182.60639785000001</v>
      </c>
      <c r="I111" s="17">
        <v>82.4392</v>
      </c>
      <c r="J111" s="28">
        <v>12.7</v>
      </c>
      <c r="K111" s="39">
        <f t="shared" si="3"/>
        <v>0.61448851187984266</v>
      </c>
      <c r="L111" s="39">
        <f t="shared" si="2"/>
        <v>0.45145844269771296</v>
      </c>
      <c r="M111" s="39">
        <v>2.1273</v>
      </c>
      <c r="N111" s="20">
        <v>98.530791577955995</v>
      </c>
    </row>
    <row r="112" spans="1:14" ht="17.25" thickBot="1" x14ac:dyDescent="0.35">
      <c r="A112" s="234">
        <v>250</v>
      </c>
      <c r="B112" s="233">
        <v>1000</v>
      </c>
      <c r="C112" s="7">
        <v>8.8999999999999996E-2</v>
      </c>
      <c r="D112" s="237">
        <v>0.04</v>
      </c>
      <c r="E112" s="48">
        <v>131.29622229999899</v>
      </c>
      <c r="F112" s="48">
        <v>82.915666666666667</v>
      </c>
      <c r="G112" s="20">
        <v>71.634333333333345</v>
      </c>
      <c r="H112" s="26">
        <v>182.60639785000001</v>
      </c>
      <c r="I112" s="17">
        <v>82.4392</v>
      </c>
      <c r="J112" s="28">
        <v>12.7</v>
      </c>
      <c r="K112" s="39">
        <f t="shared" si="3"/>
        <v>0.54689477557305999</v>
      </c>
      <c r="L112" s="39">
        <f t="shared" si="2"/>
        <v>0.45145844269771296</v>
      </c>
      <c r="M112" s="39">
        <v>2.1273</v>
      </c>
      <c r="N112" s="20">
        <v>97.526736264682469</v>
      </c>
    </row>
    <row r="113" spans="1:14" ht="17.25" thickBot="1" x14ac:dyDescent="0.35">
      <c r="A113" s="234">
        <v>250</v>
      </c>
      <c r="B113" s="233">
        <v>1000</v>
      </c>
      <c r="C113" s="7">
        <v>6.7000000000000004E-2</v>
      </c>
      <c r="D113" s="237">
        <v>0.04</v>
      </c>
      <c r="E113" s="48">
        <v>131.29622229999899</v>
      </c>
      <c r="F113" s="48">
        <v>82.915666666666667</v>
      </c>
      <c r="G113" s="20">
        <v>71.634333333333345</v>
      </c>
      <c r="H113" s="26">
        <v>182.60639785000001</v>
      </c>
      <c r="I113" s="17">
        <v>82.4392</v>
      </c>
      <c r="J113" s="28">
        <v>12.7</v>
      </c>
      <c r="K113" s="39">
        <f t="shared" si="3"/>
        <v>0.41170730295949459</v>
      </c>
      <c r="L113" s="39">
        <f t="shared" si="2"/>
        <v>0.45145844269771296</v>
      </c>
      <c r="M113" s="39">
        <v>2.1273</v>
      </c>
      <c r="N113" s="20">
        <v>97.340971052749765</v>
      </c>
    </row>
    <row r="114" spans="1:14" ht="17.25" thickBot="1" x14ac:dyDescent="0.35">
      <c r="A114" s="234">
        <v>250</v>
      </c>
      <c r="B114" s="233">
        <v>1000</v>
      </c>
      <c r="C114" s="7">
        <v>5.6000000000000001E-2</v>
      </c>
      <c r="D114" s="237">
        <v>0.04</v>
      </c>
      <c r="E114" s="48">
        <v>131.29622229999899</v>
      </c>
      <c r="F114" s="48">
        <v>82.915666666666667</v>
      </c>
      <c r="G114" s="20">
        <v>71.634333333333345</v>
      </c>
      <c r="H114" s="26">
        <v>182.60639785000001</v>
      </c>
      <c r="I114" s="17">
        <v>82.4392</v>
      </c>
      <c r="J114" s="28">
        <v>12.7</v>
      </c>
      <c r="K114" s="39">
        <f t="shared" si="3"/>
        <v>0.34411356665271192</v>
      </c>
      <c r="L114" s="39">
        <f t="shared" si="2"/>
        <v>0.45145844269771296</v>
      </c>
      <c r="M114" s="39">
        <v>2.1273</v>
      </c>
      <c r="N114" s="20">
        <v>97.237681931947407</v>
      </c>
    </row>
    <row r="115" spans="1:14" ht="17.25" thickBot="1" x14ac:dyDescent="0.35">
      <c r="A115" s="234">
        <v>250</v>
      </c>
      <c r="B115" s="233">
        <v>1000</v>
      </c>
      <c r="C115" s="8">
        <v>4.4999999999999998E-2</v>
      </c>
      <c r="D115" s="237">
        <v>0.04</v>
      </c>
      <c r="E115" s="49">
        <v>131.29622229999899</v>
      </c>
      <c r="F115" s="49">
        <v>82.915666666666667</v>
      </c>
      <c r="G115" s="21">
        <v>71.634333333333345</v>
      </c>
      <c r="H115" s="26">
        <v>182.60639785000001</v>
      </c>
      <c r="I115" s="17">
        <v>82.4392</v>
      </c>
      <c r="J115" s="28">
        <v>12.7</v>
      </c>
      <c r="K115" s="39">
        <f t="shared" si="3"/>
        <v>0.2765198303459292</v>
      </c>
      <c r="L115" s="39">
        <f t="shared" si="2"/>
        <v>0.45145844269771296</v>
      </c>
      <c r="M115" s="39">
        <v>2.1273</v>
      </c>
      <c r="N115" s="21">
        <v>96.881639680856182</v>
      </c>
    </row>
    <row r="116" spans="1:14" ht="17.25" thickBot="1" x14ac:dyDescent="0.35">
      <c r="A116" s="234">
        <v>300</v>
      </c>
      <c r="B116" s="233">
        <v>1000</v>
      </c>
      <c r="C116" s="7">
        <v>0.108</v>
      </c>
      <c r="D116" s="237">
        <v>0.04</v>
      </c>
      <c r="E116" s="48">
        <v>143.319833399999</v>
      </c>
      <c r="F116" s="48">
        <v>102.367</v>
      </c>
      <c r="G116" s="48">
        <v>49.478333333333332</v>
      </c>
      <c r="H116" s="25">
        <v>183.84776310850236</v>
      </c>
      <c r="I116" s="1">
        <v>75.265999999999991</v>
      </c>
      <c r="J116" s="2">
        <v>15.888888888888889</v>
      </c>
      <c r="K116" s="38">
        <f t="shared" si="3"/>
        <v>0.66038210047696411</v>
      </c>
      <c r="L116" s="38">
        <f t="shared" si="2"/>
        <v>0.40939306917528212</v>
      </c>
      <c r="M116" s="38">
        <v>3.3073600000000001</v>
      </c>
      <c r="N116" s="19">
        <v>98.804845305322914</v>
      </c>
    </row>
    <row r="117" spans="1:14" ht="17.25" thickBot="1" x14ac:dyDescent="0.35">
      <c r="A117" s="234">
        <v>300</v>
      </c>
      <c r="B117" s="233">
        <v>1000</v>
      </c>
      <c r="C117" s="7">
        <v>0.1</v>
      </c>
      <c r="D117" s="237">
        <v>0.04</v>
      </c>
      <c r="E117" s="48">
        <v>143.319833399999</v>
      </c>
      <c r="F117" s="48">
        <v>102.367</v>
      </c>
      <c r="G117" s="48">
        <v>49.478333333333332</v>
      </c>
      <c r="H117" s="26">
        <v>183.84776310850236</v>
      </c>
      <c r="I117" s="17">
        <v>75.265999999999991</v>
      </c>
      <c r="J117" s="28">
        <v>15.888888888888889</v>
      </c>
      <c r="K117" s="39">
        <f t="shared" si="3"/>
        <v>0.61146490784904095</v>
      </c>
      <c r="L117" s="39">
        <f t="shared" si="2"/>
        <v>0.40939306917528212</v>
      </c>
      <c r="M117" s="39">
        <v>3.3073600000000001</v>
      </c>
      <c r="N117" s="36">
        <v>99.557548545332992</v>
      </c>
    </row>
    <row r="118" spans="1:14" ht="17.25" thickBot="1" x14ac:dyDescent="0.35">
      <c r="A118" s="234">
        <v>300</v>
      </c>
      <c r="B118" s="233">
        <v>1000</v>
      </c>
      <c r="C118" s="7">
        <v>9.2999999999999999E-2</v>
      </c>
      <c r="D118" s="237">
        <v>0.04</v>
      </c>
      <c r="E118" s="48">
        <v>143.319833399999</v>
      </c>
      <c r="F118" s="48">
        <v>102.367</v>
      </c>
      <c r="G118" s="48">
        <v>49.478333333333332</v>
      </c>
      <c r="H118" s="26">
        <v>183.84776310850236</v>
      </c>
      <c r="I118" s="17">
        <v>75.265999999999991</v>
      </c>
      <c r="J118" s="28">
        <v>15.888888888888889</v>
      </c>
      <c r="K118" s="39">
        <f t="shared" si="3"/>
        <v>0.56866236429960804</v>
      </c>
      <c r="L118" s="39">
        <f t="shared" si="2"/>
        <v>0.40939306917528212</v>
      </c>
      <c r="M118" s="39">
        <v>3.3073600000000001</v>
      </c>
      <c r="N118" s="20">
        <v>96.164583681989157</v>
      </c>
    </row>
    <row r="119" spans="1:14" ht="17.25" thickBot="1" x14ac:dyDescent="0.35">
      <c r="A119" s="234">
        <v>300</v>
      </c>
      <c r="B119" s="233">
        <v>1000</v>
      </c>
      <c r="C119" s="7">
        <v>8.5000000000000006E-2</v>
      </c>
      <c r="D119" s="237">
        <v>0.04</v>
      </c>
      <c r="E119" s="48">
        <v>143.319833399999</v>
      </c>
      <c r="F119" s="48">
        <v>102.367</v>
      </c>
      <c r="G119" s="48">
        <v>49.478333333333332</v>
      </c>
      <c r="H119" s="26">
        <v>183.84776310850236</v>
      </c>
      <c r="I119" s="17">
        <v>75.265999999999991</v>
      </c>
      <c r="J119" s="28">
        <v>15.888888888888889</v>
      </c>
      <c r="K119" s="39">
        <f t="shared" si="3"/>
        <v>0.51974517167168477</v>
      </c>
      <c r="L119" s="39">
        <f t="shared" si="2"/>
        <v>0.40939306917528212</v>
      </c>
      <c r="M119" s="39">
        <v>3.3073600000000001</v>
      </c>
      <c r="N119" s="20">
        <v>96.195474073287954</v>
      </c>
    </row>
    <row r="120" spans="1:14" ht="17.25" thickBot="1" x14ac:dyDescent="0.35">
      <c r="A120" s="234">
        <v>300</v>
      </c>
      <c r="B120" s="233">
        <v>1000</v>
      </c>
      <c r="C120" s="7">
        <v>7.8E-2</v>
      </c>
      <c r="D120" s="237">
        <v>0.04</v>
      </c>
      <c r="E120" s="48">
        <v>143.319833399999</v>
      </c>
      <c r="F120" s="48">
        <v>102.367</v>
      </c>
      <c r="G120" s="48">
        <v>49.478333333333332</v>
      </c>
      <c r="H120" s="26">
        <v>183.84776310850236</v>
      </c>
      <c r="I120" s="17">
        <v>75.265999999999991</v>
      </c>
      <c r="J120" s="28">
        <v>15.888888888888889</v>
      </c>
      <c r="K120" s="39">
        <f t="shared" si="3"/>
        <v>0.47694262812225191</v>
      </c>
      <c r="L120" s="39">
        <f t="shared" si="2"/>
        <v>0.40939306917528212</v>
      </c>
      <c r="M120" s="39">
        <v>3.3073600000000001</v>
      </c>
      <c r="N120" s="20">
        <v>95.969663101284937</v>
      </c>
    </row>
    <row r="121" spans="1:14" ht="17.25" thickBot="1" x14ac:dyDescent="0.35">
      <c r="A121" s="234">
        <v>300</v>
      </c>
      <c r="B121" s="233">
        <v>1000</v>
      </c>
      <c r="C121" s="7">
        <v>7.0000000000000007E-2</v>
      </c>
      <c r="D121" s="237">
        <v>0.04</v>
      </c>
      <c r="E121" s="48">
        <v>143.319833399999</v>
      </c>
      <c r="F121" s="48">
        <v>102.367</v>
      </c>
      <c r="G121" s="48">
        <v>49.478333333333332</v>
      </c>
      <c r="H121" s="27">
        <v>183.84776310850236</v>
      </c>
      <c r="I121" s="4">
        <v>75.265999999999991</v>
      </c>
      <c r="J121" s="29">
        <v>15.888888888888889</v>
      </c>
      <c r="K121" s="40">
        <f t="shared" si="3"/>
        <v>0.42802543549432864</v>
      </c>
      <c r="L121" s="40">
        <f t="shared" si="2"/>
        <v>0.40939306917528212</v>
      </c>
      <c r="M121" s="40">
        <v>3.3073600000000001</v>
      </c>
      <c r="N121" s="21">
        <v>96.157838911287456</v>
      </c>
    </row>
    <row r="122" spans="1:14" ht="17.25" thickBot="1" x14ac:dyDescent="0.35">
      <c r="A122" s="234">
        <v>350</v>
      </c>
      <c r="B122" s="233">
        <v>1000</v>
      </c>
      <c r="C122" s="6">
        <v>0.11700000000000001</v>
      </c>
      <c r="D122" s="237">
        <v>0.04</v>
      </c>
      <c r="E122" s="47">
        <v>155.34344449999901</v>
      </c>
      <c r="F122" s="47">
        <v>126.14966666666665</v>
      </c>
      <c r="G122" s="19">
        <v>73.38133333333333</v>
      </c>
      <c r="H122" s="26">
        <v>233.69879119999999</v>
      </c>
      <c r="I122" s="17">
        <v>98.428571428571431</v>
      </c>
      <c r="J122" s="28">
        <v>16</v>
      </c>
      <c r="K122" s="39">
        <f t="shared" si="3"/>
        <v>0.55737886337833886</v>
      </c>
      <c r="L122" s="39">
        <f t="shared" si="2"/>
        <v>0.42117706695511326</v>
      </c>
      <c r="M122" s="39">
        <v>3.5497399999999999</v>
      </c>
      <c r="N122" s="35">
        <v>98.886552645912332</v>
      </c>
    </row>
    <row r="123" spans="1:14" ht="17.25" thickBot="1" x14ac:dyDescent="0.35">
      <c r="A123" s="234">
        <v>350</v>
      </c>
      <c r="B123" s="233">
        <v>1000</v>
      </c>
      <c r="C123" s="7">
        <v>0.112</v>
      </c>
      <c r="D123" s="237">
        <v>0.04</v>
      </c>
      <c r="E123" s="48">
        <v>155.34344449999901</v>
      </c>
      <c r="F123" s="48">
        <v>126.14966666666665</v>
      </c>
      <c r="G123" s="20">
        <v>73.38133333333333</v>
      </c>
      <c r="H123" s="26">
        <v>233.69879119999999</v>
      </c>
      <c r="I123" s="17">
        <v>98.428571428571431</v>
      </c>
      <c r="J123" s="28">
        <v>16</v>
      </c>
      <c r="K123" s="39">
        <f t="shared" si="3"/>
        <v>0.53355925383225589</v>
      </c>
      <c r="L123" s="39">
        <f t="shared" si="2"/>
        <v>0.42117706695511326</v>
      </c>
      <c r="M123" s="39">
        <v>3.5497399999999999</v>
      </c>
      <c r="N123" s="20">
        <v>97.928036658617913</v>
      </c>
    </row>
    <row r="124" spans="1:14" ht="17.25" thickBot="1" x14ac:dyDescent="0.35">
      <c r="A124" s="234">
        <v>350</v>
      </c>
      <c r="B124" s="233">
        <v>1000</v>
      </c>
      <c r="C124" s="7">
        <v>0.106</v>
      </c>
      <c r="D124" s="237">
        <v>0.04</v>
      </c>
      <c r="E124" s="48">
        <v>155.34344449999901</v>
      </c>
      <c r="F124" s="48">
        <v>126.14966666666665</v>
      </c>
      <c r="G124" s="20">
        <v>73.38133333333333</v>
      </c>
      <c r="H124" s="26">
        <v>233.69879119999999</v>
      </c>
      <c r="I124" s="17">
        <v>98.428571428571431</v>
      </c>
      <c r="J124" s="28">
        <v>16</v>
      </c>
      <c r="K124" s="39">
        <f t="shared" si="3"/>
        <v>0.50497572237695654</v>
      </c>
      <c r="L124" s="39">
        <f t="shared" si="2"/>
        <v>0.42117706695511326</v>
      </c>
      <c r="M124" s="39">
        <v>3.5497399999999999</v>
      </c>
      <c r="N124" s="20">
        <v>97.917920544777317</v>
      </c>
    </row>
    <row r="125" spans="1:14" ht="17.25" thickBot="1" x14ac:dyDescent="0.35">
      <c r="A125" s="234">
        <v>350</v>
      </c>
      <c r="B125" s="233">
        <v>1000</v>
      </c>
      <c r="C125" s="7">
        <v>0.10100000000000001</v>
      </c>
      <c r="D125" s="237">
        <v>0.04</v>
      </c>
      <c r="E125" s="48">
        <v>155.34344449999901</v>
      </c>
      <c r="F125" s="48">
        <v>126.14966666666665</v>
      </c>
      <c r="G125" s="20">
        <v>73.38133333333333</v>
      </c>
      <c r="H125" s="26">
        <v>233.69879119999999</v>
      </c>
      <c r="I125" s="17">
        <v>98.428571428571431</v>
      </c>
      <c r="J125" s="28">
        <v>16</v>
      </c>
      <c r="K125" s="39">
        <f t="shared" si="3"/>
        <v>0.48115611283087367</v>
      </c>
      <c r="L125" s="39">
        <f t="shared" si="2"/>
        <v>0.42117706695511326</v>
      </c>
      <c r="M125" s="39">
        <v>3.5497399999999999</v>
      </c>
      <c r="N125" s="20">
        <v>98.493806728388734</v>
      </c>
    </row>
    <row r="126" spans="1:14" ht="17.25" thickBot="1" x14ac:dyDescent="0.35">
      <c r="A126" s="234">
        <v>350</v>
      </c>
      <c r="B126" s="233">
        <v>1000</v>
      </c>
      <c r="C126" s="7">
        <v>9.5000000000000001E-2</v>
      </c>
      <c r="D126" s="237">
        <v>0.04</v>
      </c>
      <c r="E126" s="48">
        <v>155.34344449999901</v>
      </c>
      <c r="F126" s="48">
        <v>126.14966666666665</v>
      </c>
      <c r="G126" s="20">
        <v>73.38133333333333</v>
      </c>
      <c r="H126" s="26">
        <v>233.69879119999999</v>
      </c>
      <c r="I126" s="17">
        <v>98.428571428571431</v>
      </c>
      <c r="J126" s="28">
        <v>16</v>
      </c>
      <c r="K126" s="39">
        <f t="shared" si="3"/>
        <v>0.45257258137557421</v>
      </c>
      <c r="L126" s="39">
        <f t="shared" si="2"/>
        <v>0.42117706695511326</v>
      </c>
      <c r="M126" s="39">
        <v>3.5497399999999999</v>
      </c>
      <c r="N126" s="20">
        <v>97.928713420287579</v>
      </c>
    </row>
    <row r="127" spans="1:14" ht="17.25" thickBot="1" x14ac:dyDescent="0.35">
      <c r="A127" s="234">
        <v>350</v>
      </c>
      <c r="B127" s="233">
        <v>1000</v>
      </c>
      <c r="C127" s="8">
        <v>0.09</v>
      </c>
      <c r="D127" s="237">
        <v>0.04</v>
      </c>
      <c r="E127" s="49">
        <v>155.34344449999901</v>
      </c>
      <c r="F127" s="49">
        <v>126.14966666666665</v>
      </c>
      <c r="G127" s="21">
        <v>73.38133333333333</v>
      </c>
      <c r="H127" s="26">
        <v>233.69879119999999</v>
      </c>
      <c r="I127" s="17">
        <v>98.428571428571431</v>
      </c>
      <c r="J127" s="28">
        <v>16</v>
      </c>
      <c r="K127" s="39">
        <f t="shared" si="3"/>
        <v>0.42875297182949135</v>
      </c>
      <c r="L127" s="39">
        <f t="shared" si="2"/>
        <v>0.42117706695511326</v>
      </c>
      <c r="M127" s="39">
        <v>3.5497399999999999</v>
      </c>
      <c r="N127" s="21">
        <v>97.765806376069946</v>
      </c>
    </row>
    <row r="128" spans="1:14" ht="17.25" thickBot="1" x14ac:dyDescent="0.35">
      <c r="A128" s="234">
        <v>400</v>
      </c>
      <c r="B128" s="233">
        <v>1000</v>
      </c>
      <c r="C128" s="7">
        <v>0.123</v>
      </c>
      <c r="D128" s="237">
        <v>0.04</v>
      </c>
      <c r="E128" s="48">
        <v>167.36705555</v>
      </c>
      <c r="F128" s="48">
        <v>182.37700000000004</v>
      </c>
      <c r="G128" s="48">
        <v>49.708333333333336</v>
      </c>
      <c r="H128" s="25">
        <v>272.41288739999999</v>
      </c>
      <c r="I128" s="1">
        <v>108.4542857142857</v>
      </c>
      <c r="J128" s="2">
        <v>19</v>
      </c>
      <c r="K128" s="38">
        <f t="shared" si="3"/>
        <v>0.50043772310962975</v>
      </c>
      <c r="L128" s="38">
        <f t="shared" si="2"/>
        <v>0.3981246509642396</v>
      </c>
      <c r="M128" s="38">
        <v>2.1526299999999998</v>
      </c>
      <c r="N128" s="19">
        <v>98.720518933650752</v>
      </c>
    </row>
    <row r="129" spans="1:14" ht="17.25" thickBot="1" x14ac:dyDescent="0.35">
      <c r="A129" s="234">
        <v>400</v>
      </c>
      <c r="B129" s="233">
        <v>1000</v>
      </c>
      <c r="C129" s="7">
        <v>0.11799999999999999</v>
      </c>
      <c r="D129" s="237">
        <v>0.04</v>
      </c>
      <c r="E129" s="48">
        <v>167.36705555</v>
      </c>
      <c r="F129" s="48">
        <v>182.37700000000004</v>
      </c>
      <c r="G129" s="48">
        <v>49.708333333333336</v>
      </c>
      <c r="H129" s="26">
        <v>272.41288739999999</v>
      </c>
      <c r="I129" s="17">
        <v>108.4542857142857</v>
      </c>
      <c r="J129" s="28">
        <v>19</v>
      </c>
      <c r="K129" s="39">
        <f t="shared" si="3"/>
        <v>0.48009472623525457</v>
      </c>
      <c r="L129" s="39">
        <f t="shared" si="2"/>
        <v>0.3981246509642396</v>
      </c>
      <c r="M129" s="39">
        <v>2.1526299999999998</v>
      </c>
      <c r="N129" s="36">
        <v>99.466619450780669</v>
      </c>
    </row>
    <row r="130" spans="1:14" ht="17.25" thickBot="1" x14ac:dyDescent="0.35">
      <c r="A130" s="234">
        <v>400</v>
      </c>
      <c r="B130" s="233">
        <v>1000</v>
      </c>
      <c r="C130" s="7">
        <v>0.114</v>
      </c>
      <c r="D130" s="237">
        <v>0.04</v>
      </c>
      <c r="E130" s="48">
        <v>167.36705555</v>
      </c>
      <c r="F130" s="48">
        <v>182.37700000000004</v>
      </c>
      <c r="G130" s="48">
        <v>49.708333333333336</v>
      </c>
      <c r="H130" s="26">
        <v>272.41288739999999</v>
      </c>
      <c r="I130" s="17">
        <v>108.4542857142857</v>
      </c>
      <c r="J130" s="28">
        <v>19</v>
      </c>
      <c r="K130" s="39">
        <f t="shared" si="3"/>
        <v>0.46382032873575441</v>
      </c>
      <c r="L130" s="39">
        <f t="shared" si="2"/>
        <v>0.3981246509642396</v>
      </c>
      <c r="M130" s="39">
        <v>2.1526299999999998</v>
      </c>
      <c r="N130" s="20">
        <v>98.560202971796201</v>
      </c>
    </row>
    <row r="131" spans="1:14" ht="17.25" thickBot="1" x14ac:dyDescent="0.35">
      <c r="A131" s="234">
        <v>400</v>
      </c>
      <c r="B131" s="233">
        <v>1000</v>
      </c>
      <c r="C131" s="7">
        <v>0.109</v>
      </c>
      <c r="D131" s="237">
        <v>0.04</v>
      </c>
      <c r="E131" s="48">
        <v>167.36705555</v>
      </c>
      <c r="F131" s="48">
        <v>182.37700000000004</v>
      </c>
      <c r="G131" s="48">
        <v>49.708333333333336</v>
      </c>
      <c r="H131" s="26">
        <v>272.41288739999999</v>
      </c>
      <c r="I131" s="17">
        <v>108.4542857142857</v>
      </c>
      <c r="J131" s="28">
        <v>19</v>
      </c>
      <c r="K131" s="39">
        <f t="shared" si="3"/>
        <v>0.44347733186137922</v>
      </c>
      <c r="L131" s="39">
        <f t="shared" ref="L131:L194" si="4">I131/H131</f>
        <v>0.3981246509642396</v>
      </c>
      <c r="M131" s="39">
        <v>2.1526299999999998</v>
      </c>
      <c r="N131" s="20">
        <v>98.62448017190107</v>
      </c>
    </row>
    <row r="132" spans="1:14" ht="17.25" thickBot="1" x14ac:dyDescent="0.35">
      <c r="A132" s="234">
        <v>400</v>
      </c>
      <c r="B132" s="233">
        <v>1000</v>
      </c>
      <c r="C132" s="7">
        <v>0.105</v>
      </c>
      <c r="D132" s="237">
        <v>0.04</v>
      </c>
      <c r="E132" s="48">
        <v>167.36705555</v>
      </c>
      <c r="F132" s="48">
        <v>182.37700000000004</v>
      </c>
      <c r="G132" s="48">
        <v>49.708333333333336</v>
      </c>
      <c r="H132" s="26">
        <v>272.41288739999999</v>
      </c>
      <c r="I132" s="17">
        <v>108.4542857142857</v>
      </c>
      <c r="J132" s="28">
        <v>19</v>
      </c>
      <c r="K132" s="39">
        <f t="shared" ref="K132:K195" si="5">C132/(0.001*H132*((1-$D$2/($D$2+0.001*(I132+J132))^0.5)))</f>
        <v>0.42720293436187906</v>
      </c>
      <c r="L132" s="39">
        <f t="shared" si="4"/>
        <v>0.3981246509642396</v>
      </c>
      <c r="M132" s="39">
        <v>2.1526299999999998</v>
      </c>
      <c r="N132" s="20">
        <v>96.40746383420813</v>
      </c>
    </row>
    <row r="133" spans="1:14" ht="17.25" thickBot="1" x14ac:dyDescent="0.35">
      <c r="A133" s="234">
        <v>400</v>
      </c>
      <c r="B133" s="233">
        <v>1000</v>
      </c>
      <c r="C133" s="7">
        <v>0.1</v>
      </c>
      <c r="D133" s="237">
        <v>0.04</v>
      </c>
      <c r="E133" s="48">
        <v>167.36705555</v>
      </c>
      <c r="F133" s="48">
        <v>182.37700000000004</v>
      </c>
      <c r="G133" s="48">
        <v>49.708333333333336</v>
      </c>
      <c r="H133" s="27">
        <v>272.41288739999999</v>
      </c>
      <c r="I133" s="4">
        <v>108.4542857142857</v>
      </c>
      <c r="J133" s="29">
        <v>19</v>
      </c>
      <c r="K133" s="40">
        <f t="shared" si="5"/>
        <v>0.40685993748750388</v>
      </c>
      <c r="L133" s="40">
        <f t="shared" si="4"/>
        <v>0.3981246509642396</v>
      </c>
      <c r="M133" s="40">
        <v>2.1526299999999998</v>
      </c>
      <c r="N133" s="21">
        <v>96.533355011844847</v>
      </c>
    </row>
    <row r="134" spans="1:14" ht="17.25" thickBot="1" x14ac:dyDescent="0.35">
      <c r="A134" s="234">
        <v>450</v>
      </c>
      <c r="B134" s="233">
        <v>1000</v>
      </c>
      <c r="C134" s="6">
        <v>0.13900000000000001</v>
      </c>
      <c r="D134" s="237">
        <v>0.04</v>
      </c>
      <c r="E134" s="47">
        <v>169.28536115</v>
      </c>
      <c r="F134" s="47">
        <v>194.2413333333333</v>
      </c>
      <c r="G134" s="19">
        <v>58.711666666666666</v>
      </c>
      <c r="H134" s="26">
        <v>295.52480355</v>
      </c>
      <c r="I134" s="17">
        <v>118.47999999999999</v>
      </c>
      <c r="J134" s="28">
        <v>21</v>
      </c>
      <c r="K134" s="39">
        <f t="shared" si="5"/>
        <v>0.51938904557195098</v>
      </c>
      <c r="L134" s="39">
        <f t="shared" si="4"/>
        <v>0.40091389479581974</v>
      </c>
      <c r="M134" s="39">
        <v>1.9297500000000001</v>
      </c>
      <c r="N134" s="19">
        <v>98.780703372237639</v>
      </c>
    </row>
    <row r="135" spans="1:14" ht="17.25" thickBot="1" x14ac:dyDescent="0.35">
      <c r="A135" s="234">
        <v>450</v>
      </c>
      <c r="B135" s="233">
        <v>1000</v>
      </c>
      <c r="C135" s="7">
        <v>0.13300000000000001</v>
      </c>
      <c r="D135" s="237">
        <v>0.04</v>
      </c>
      <c r="E135" s="48">
        <v>169.28536115</v>
      </c>
      <c r="F135" s="48">
        <v>194.2413333333333</v>
      </c>
      <c r="G135" s="20">
        <v>58.711666666666666</v>
      </c>
      <c r="H135" s="26">
        <v>295.52480355</v>
      </c>
      <c r="I135" s="17">
        <v>118.47999999999999</v>
      </c>
      <c r="J135" s="28">
        <v>21</v>
      </c>
      <c r="K135" s="39">
        <f t="shared" si="5"/>
        <v>0.49696937454006818</v>
      </c>
      <c r="L135" s="39">
        <f t="shared" si="4"/>
        <v>0.40091389479581974</v>
      </c>
      <c r="M135" s="39">
        <v>1.9297500000000001</v>
      </c>
      <c r="N135" s="36">
        <v>99.230498285598173</v>
      </c>
    </row>
    <row r="136" spans="1:14" ht="17.25" thickBot="1" x14ac:dyDescent="0.35">
      <c r="A136" s="234">
        <v>450</v>
      </c>
      <c r="B136" s="233">
        <v>1000</v>
      </c>
      <c r="C136" s="7">
        <v>0.127</v>
      </c>
      <c r="D136" s="237">
        <v>0.04</v>
      </c>
      <c r="E136" s="48">
        <v>169.28536115</v>
      </c>
      <c r="F136" s="48">
        <v>194.2413333333333</v>
      </c>
      <c r="G136" s="20">
        <v>58.711666666666666</v>
      </c>
      <c r="H136" s="26">
        <v>295.52480355</v>
      </c>
      <c r="I136" s="17">
        <v>118.47999999999999</v>
      </c>
      <c r="J136" s="28">
        <v>21</v>
      </c>
      <c r="K136" s="39">
        <f t="shared" si="5"/>
        <v>0.47454970350818537</v>
      </c>
      <c r="L136" s="39">
        <f t="shared" si="4"/>
        <v>0.40091389479581974</v>
      </c>
      <c r="M136" s="39">
        <v>1.9297500000000001</v>
      </c>
      <c r="N136" s="20">
        <v>98.642302273798649</v>
      </c>
    </row>
    <row r="137" spans="1:14" ht="17.25" thickBot="1" x14ac:dyDescent="0.35">
      <c r="A137" s="234">
        <v>450</v>
      </c>
      <c r="B137" s="233">
        <v>1000</v>
      </c>
      <c r="C137" s="7">
        <v>0.122</v>
      </c>
      <c r="D137" s="237">
        <v>0.04</v>
      </c>
      <c r="E137" s="48">
        <v>169.28536115</v>
      </c>
      <c r="F137" s="48">
        <v>194.2413333333333</v>
      </c>
      <c r="G137" s="20">
        <v>58.711666666666666</v>
      </c>
      <c r="H137" s="26">
        <v>295.52480355</v>
      </c>
      <c r="I137" s="17">
        <v>118.47999999999999</v>
      </c>
      <c r="J137" s="28">
        <v>21</v>
      </c>
      <c r="K137" s="39">
        <f t="shared" si="5"/>
        <v>0.45586664431494972</v>
      </c>
      <c r="L137" s="39">
        <f t="shared" si="4"/>
        <v>0.40091389479581974</v>
      </c>
      <c r="M137" s="39">
        <v>1.9297500000000001</v>
      </c>
      <c r="N137" s="20">
        <v>0</v>
      </c>
    </row>
    <row r="138" spans="1:14" ht="17.25" thickBot="1" x14ac:dyDescent="0.35">
      <c r="A138" s="234">
        <v>450</v>
      </c>
      <c r="B138" s="233">
        <v>1000</v>
      </c>
      <c r="C138" s="7">
        <v>0.11600000000000001</v>
      </c>
      <c r="D138" s="237">
        <v>0.04</v>
      </c>
      <c r="E138" s="48">
        <v>169.28536115</v>
      </c>
      <c r="F138" s="48">
        <v>194.2413333333333</v>
      </c>
      <c r="G138" s="20">
        <v>58.711666666666666</v>
      </c>
      <c r="H138" s="26">
        <v>295.52480355</v>
      </c>
      <c r="I138" s="17">
        <v>118.47999999999999</v>
      </c>
      <c r="J138" s="28">
        <v>21</v>
      </c>
      <c r="K138" s="39">
        <f t="shared" si="5"/>
        <v>0.43344697328306697</v>
      </c>
      <c r="L138" s="39">
        <f t="shared" si="4"/>
        <v>0.40091389479581974</v>
      </c>
      <c r="M138" s="39">
        <v>1.9297500000000001</v>
      </c>
      <c r="N138" s="20">
        <v>97.604182153106478</v>
      </c>
    </row>
    <row r="139" spans="1:14" ht="17.25" thickBot="1" x14ac:dyDescent="0.35">
      <c r="A139" s="234">
        <v>450</v>
      </c>
      <c r="B139" s="233">
        <v>1000</v>
      </c>
      <c r="C139" s="8">
        <v>0.11</v>
      </c>
      <c r="D139" s="237">
        <v>0.04</v>
      </c>
      <c r="E139" s="49">
        <v>169.28536115</v>
      </c>
      <c r="F139" s="49">
        <v>194.2413333333333</v>
      </c>
      <c r="G139" s="21">
        <v>58.711666666666666</v>
      </c>
      <c r="H139" s="26">
        <v>295.52480355</v>
      </c>
      <c r="I139" s="17">
        <v>118.47999999999999</v>
      </c>
      <c r="J139" s="28">
        <v>21</v>
      </c>
      <c r="K139" s="39">
        <f t="shared" si="5"/>
        <v>0.41102730225118417</v>
      </c>
      <c r="L139" s="39">
        <f t="shared" si="4"/>
        <v>0.40091389479581974</v>
      </c>
      <c r="M139" s="39">
        <v>1.9297500000000001</v>
      </c>
      <c r="N139" s="21">
        <v>96.633435314332374</v>
      </c>
    </row>
    <row r="140" spans="1:14" ht="17.25" thickBot="1" x14ac:dyDescent="0.35">
      <c r="A140" s="234">
        <v>500</v>
      </c>
      <c r="B140" s="233">
        <v>1000</v>
      </c>
      <c r="C140" s="7">
        <v>0.13800000000000001</v>
      </c>
      <c r="D140" s="237">
        <v>0.04</v>
      </c>
      <c r="E140" s="48">
        <v>171.20366666666666</v>
      </c>
      <c r="F140" s="48">
        <v>206.10566660000001</v>
      </c>
      <c r="G140" s="48">
        <v>53.068999999999996</v>
      </c>
      <c r="H140" s="25">
        <v>318.63671979999998</v>
      </c>
      <c r="I140" s="1">
        <v>128.50571428571428</v>
      </c>
      <c r="J140" s="2">
        <v>33.6</v>
      </c>
      <c r="K140" s="38">
        <f t="shared" si="5"/>
        <v>0.47539349242840884</v>
      </c>
      <c r="L140" s="38">
        <f t="shared" si="4"/>
        <v>0.40329850987159921</v>
      </c>
      <c r="M140" s="38">
        <v>2.1954600000000002</v>
      </c>
      <c r="N140" s="35">
        <v>99.014733781597499</v>
      </c>
    </row>
    <row r="141" spans="1:14" ht="17.25" thickBot="1" x14ac:dyDescent="0.35">
      <c r="A141" s="234">
        <v>500</v>
      </c>
      <c r="B141" s="233">
        <v>1000</v>
      </c>
      <c r="C141" s="7">
        <v>0.14699999999999999</v>
      </c>
      <c r="D141" s="237">
        <v>0.04</v>
      </c>
      <c r="E141" s="48">
        <v>171.20366666666666</v>
      </c>
      <c r="F141" s="48">
        <v>206.10566660000001</v>
      </c>
      <c r="G141" s="48">
        <v>53.068999999999996</v>
      </c>
      <c r="H141" s="26">
        <v>318.63671979999998</v>
      </c>
      <c r="I141" s="17">
        <v>128.50571428571428</v>
      </c>
      <c r="J141" s="28">
        <v>33.6</v>
      </c>
      <c r="K141" s="39">
        <f t="shared" si="5"/>
        <v>0.50639741584765285</v>
      </c>
      <c r="L141" s="39">
        <f t="shared" si="4"/>
        <v>0.40329850987159921</v>
      </c>
      <c r="M141" s="39">
        <v>2.1954600000000002</v>
      </c>
      <c r="N141" s="20">
        <v>97.854952500335401</v>
      </c>
    </row>
    <row r="142" spans="1:14" ht="17.25" thickBot="1" x14ac:dyDescent="0.35">
      <c r="A142" s="234">
        <v>500</v>
      </c>
      <c r="B142" s="233">
        <v>1000</v>
      </c>
      <c r="C142" s="7">
        <v>0.14299999999999999</v>
      </c>
      <c r="D142" s="237">
        <v>0.04</v>
      </c>
      <c r="E142" s="48">
        <v>171.20366666666666</v>
      </c>
      <c r="F142" s="48">
        <v>206.10566660000001</v>
      </c>
      <c r="G142" s="48">
        <v>53.068999999999996</v>
      </c>
      <c r="H142" s="26">
        <v>318.63671979999998</v>
      </c>
      <c r="I142" s="17">
        <v>128.50571428571428</v>
      </c>
      <c r="J142" s="28">
        <v>33.6</v>
      </c>
      <c r="K142" s="39">
        <f t="shared" si="5"/>
        <v>0.49261789432798875</v>
      </c>
      <c r="L142" s="39">
        <f t="shared" si="4"/>
        <v>0.40329850987159921</v>
      </c>
      <c r="M142" s="39">
        <v>2.1954600000000002</v>
      </c>
      <c r="N142" s="20">
        <v>98.757125790282089</v>
      </c>
    </row>
    <row r="143" spans="1:14" ht="17.25" thickBot="1" x14ac:dyDescent="0.35">
      <c r="A143" s="234">
        <v>500</v>
      </c>
      <c r="B143" s="233">
        <v>1000</v>
      </c>
      <c r="C143" s="7">
        <v>0.13400000000000001</v>
      </c>
      <c r="D143" s="237">
        <v>0.04</v>
      </c>
      <c r="E143" s="48">
        <v>171.20366666666666</v>
      </c>
      <c r="F143" s="48">
        <v>206.10566660000001</v>
      </c>
      <c r="G143" s="48">
        <v>53.068999999999996</v>
      </c>
      <c r="H143" s="26">
        <v>318.63671979999998</v>
      </c>
      <c r="I143" s="17">
        <v>128.50571428571428</v>
      </c>
      <c r="J143" s="28">
        <v>33.6</v>
      </c>
      <c r="K143" s="39">
        <f t="shared" si="5"/>
        <v>0.46161397090874479</v>
      </c>
      <c r="L143" s="39">
        <f t="shared" si="4"/>
        <v>0.40329850987159921</v>
      </c>
      <c r="M143" s="39">
        <v>2.1954600000000002</v>
      </c>
      <c r="N143" s="20">
        <v>98.685853055145756</v>
      </c>
    </row>
    <row r="144" spans="1:14" ht="17.25" thickBot="1" x14ac:dyDescent="0.35">
      <c r="A144" s="234">
        <v>500</v>
      </c>
      <c r="B144" s="233">
        <v>1000</v>
      </c>
      <c r="C144" s="7">
        <v>0.129</v>
      </c>
      <c r="D144" s="237">
        <v>0.04</v>
      </c>
      <c r="E144" s="48">
        <v>171.20366666666666</v>
      </c>
      <c r="F144" s="48">
        <v>206.10566660000001</v>
      </c>
      <c r="G144" s="48">
        <v>53.068999999999996</v>
      </c>
      <c r="H144" s="26">
        <v>318.63671979999998</v>
      </c>
      <c r="I144" s="17">
        <v>128.50571428571428</v>
      </c>
      <c r="J144" s="28">
        <v>33.6</v>
      </c>
      <c r="K144" s="39">
        <f t="shared" si="5"/>
        <v>0.44438956900916476</v>
      </c>
      <c r="L144" s="39">
        <f t="shared" si="4"/>
        <v>0.40329850987159921</v>
      </c>
      <c r="M144" s="39">
        <v>2.1954600000000002</v>
      </c>
      <c r="N144" s="20">
        <v>98.301022223897746</v>
      </c>
    </row>
    <row r="145" spans="1:14" ht="17.25" thickBot="1" x14ac:dyDescent="0.35">
      <c r="A145" s="234">
        <v>500</v>
      </c>
      <c r="B145" s="233">
        <v>1000</v>
      </c>
      <c r="C145" s="7">
        <v>0.125</v>
      </c>
      <c r="D145" s="237">
        <v>0.04</v>
      </c>
      <c r="E145" s="48">
        <v>171.20366666666666</v>
      </c>
      <c r="F145" s="48">
        <v>206.10566660000001</v>
      </c>
      <c r="G145" s="48">
        <v>53.068999999999996</v>
      </c>
      <c r="H145" s="27">
        <v>318.63671979999998</v>
      </c>
      <c r="I145" s="4">
        <v>128.50571428571428</v>
      </c>
      <c r="J145" s="29">
        <v>33.6</v>
      </c>
      <c r="K145" s="40">
        <f t="shared" si="5"/>
        <v>0.43061004748950071</v>
      </c>
      <c r="L145" s="40">
        <f t="shared" si="4"/>
        <v>0.40329850987159921</v>
      </c>
      <c r="M145" s="40">
        <v>2.1954600000000002</v>
      </c>
      <c r="N145" s="21">
        <v>98.670622851992263</v>
      </c>
    </row>
    <row r="146" spans="1:14" ht="17.25" thickBot="1" x14ac:dyDescent="0.35">
      <c r="A146" s="234">
        <v>300</v>
      </c>
      <c r="B146" s="233">
        <v>1200</v>
      </c>
      <c r="C146" s="6">
        <v>9.9000000000000005E-2</v>
      </c>
      <c r="D146" s="237">
        <v>0.04</v>
      </c>
      <c r="E146" s="47">
        <v>136.63211111111113</v>
      </c>
      <c r="F146" s="47">
        <v>96.858333333333334</v>
      </c>
      <c r="G146" s="19">
        <v>42.080666666666666</v>
      </c>
      <c r="H146" s="26">
        <v>192.67677699999999</v>
      </c>
      <c r="I146" s="17">
        <v>73</v>
      </c>
      <c r="J146" s="28">
        <v>15.888888888888889</v>
      </c>
      <c r="K146" s="39">
        <f t="shared" si="5"/>
        <v>0.57823971986357536</v>
      </c>
      <c r="L146" s="39">
        <f t="shared" si="4"/>
        <v>0.37887285191613934</v>
      </c>
      <c r="M146" s="39">
        <v>3.4055</v>
      </c>
      <c r="N146" s="19">
        <v>98.649466671611989</v>
      </c>
    </row>
    <row r="147" spans="1:14" ht="17.25" thickBot="1" x14ac:dyDescent="0.35">
      <c r="A147" s="234">
        <v>300</v>
      </c>
      <c r="B147" s="233">
        <v>1200</v>
      </c>
      <c r="C147" s="7">
        <v>0.108</v>
      </c>
      <c r="D147" s="237">
        <v>0.04</v>
      </c>
      <c r="E147" s="48">
        <v>136.63211111111113</v>
      </c>
      <c r="F147" s="48">
        <v>96.858333333333334</v>
      </c>
      <c r="G147" s="20">
        <v>42.080666666666666</v>
      </c>
      <c r="H147" s="26">
        <v>192.67677699999999</v>
      </c>
      <c r="I147" s="17">
        <v>73</v>
      </c>
      <c r="J147" s="28">
        <v>15.888888888888889</v>
      </c>
      <c r="K147" s="39">
        <f t="shared" si="5"/>
        <v>0.63080696712390039</v>
      </c>
      <c r="L147" s="39">
        <f t="shared" si="4"/>
        <v>0.37887285191613934</v>
      </c>
      <c r="M147" s="39">
        <v>3.4055</v>
      </c>
      <c r="N147" s="20">
        <v>98.495767164982638</v>
      </c>
    </row>
    <row r="148" spans="1:14" ht="17.25" thickBot="1" x14ac:dyDescent="0.35">
      <c r="A148" s="234">
        <v>300</v>
      </c>
      <c r="B148" s="233">
        <v>1200</v>
      </c>
      <c r="C148" s="7">
        <v>9.0999999999999998E-2</v>
      </c>
      <c r="D148" s="237">
        <v>0.04</v>
      </c>
      <c r="E148" s="48">
        <v>136.63211111111113</v>
      </c>
      <c r="F148" s="48">
        <v>96.858333333333334</v>
      </c>
      <c r="G148" s="20">
        <v>42.080666666666666</v>
      </c>
      <c r="H148" s="26">
        <v>192.67677699999999</v>
      </c>
      <c r="I148" s="17">
        <v>73</v>
      </c>
      <c r="J148" s="28">
        <v>15.888888888888889</v>
      </c>
      <c r="K148" s="39">
        <f t="shared" si="5"/>
        <v>0.5315132778543975</v>
      </c>
      <c r="L148" s="39">
        <f t="shared" si="4"/>
        <v>0.37887285191613934</v>
      </c>
      <c r="M148" s="39">
        <v>3.4055</v>
      </c>
      <c r="N148" s="20">
        <v>98.905632515994256</v>
      </c>
    </row>
    <row r="149" spans="1:14" ht="17.25" thickBot="1" x14ac:dyDescent="0.35">
      <c r="A149" s="234">
        <v>300</v>
      </c>
      <c r="B149" s="233">
        <v>1200</v>
      </c>
      <c r="C149" s="7">
        <v>8.2000000000000003E-2</v>
      </c>
      <c r="D149" s="237">
        <v>0.04</v>
      </c>
      <c r="E149" s="48">
        <v>136.63211111111113</v>
      </c>
      <c r="F149" s="48">
        <v>96.858333333333334</v>
      </c>
      <c r="G149" s="20">
        <v>42.080666666666666</v>
      </c>
      <c r="H149" s="26">
        <v>192.67677699999999</v>
      </c>
      <c r="I149" s="17">
        <v>73</v>
      </c>
      <c r="J149" s="28">
        <v>15.888888888888889</v>
      </c>
      <c r="K149" s="39">
        <f t="shared" si="5"/>
        <v>0.47894603059407254</v>
      </c>
      <c r="L149" s="39">
        <f t="shared" si="4"/>
        <v>0.37887285191613934</v>
      </c>
      <c r="M149" s="39">
        <v>3.4055</v>
      </c>
      <c r="N149" s="36">
        <v>98.931249100432495</v>
      </c>
    </row>
    <row r="150" spans="1:14" ht="17.25" thickBot="1" x14ac:dyDescent="0.35">
      <c r="A150" s="234">
        <v>300</v>
      </c>
      <c r="B150" s="233">
        <v>1200</v>
      </c>
      <c r="C150" s="7">
        <v>7.3999999999999996E-2</v>
      </c>
      <c r="D150" s="237">
        <v>0.04</v>
      </c>
      <c r="E150" s="48">
        <v>136.63211111111113</v>
      </c>
      <c r="F150" s="48">
        <v>96.858333333333334</v>
      </c>
      <c r="G150" s="20">
        <v>42.080666666666666</v>
      </c>
      <c r="H150" s="26">
        <v>192.67677699999999</v>
      </c>
      <c r="I150" s="17">
        <v>73</v>
      </c>
      <c r="J150" s="28">
        <v>15.888888888888889</v>
      </c>
      <c r="K150" s="39">
        <f t="shared" si="5"/>
        <v>0.43221958858489468</v>
      </c>
      <c r="L150" s="39">
        <f t="shared" si="4"/>
        <v>0.37887285191613934</v>
      </c>
      <c r="M150" s="39">
        <v>3.4055</v>
      </c>
      <c r="N150" s="20">
        <v>98.585425210516433</v>
      </c>
    </row>
    <row r="151" spans="1:14" ht="17.25" thickBot="1" x14ac:dyDescent="0.35">
      <c r="A151" s="234">
        <v>300</v>
      </c>
      <c r="B151" s="233">
        <v>1200</v>
      </c>
      <c r="C151" s="8">
        <v>6.5000000000000002E-2</v>
      </c>
      <c r="D151" s="237">
        <v>0.04</v>
      </c>
      <c r="E151" s="49">
        <v>136.63211111111113</v>
      </c>
      <c r="F151" s="49">
        <v>96.858333333333334</v>
      </c>
      <c r="G151" s="21">
        <v>42.080666666666666</v>
      </c>
      <c r="H151" s="26">
        <v>192.67677699999999</v>
      </c>
      <c r="I151" s="17">
        <v>73</v>
      </c>
      <c r="J151" s="28">
        <v>15.888888888888889</v>
      </c>
      <c r="K151" s="39">
        <f t="shared" si="5"/>
        <v>0.37965234132456965</v>
      </c>
      <c r="L151" s="39">
        <f t="shared" si="4"/>
        <v>0.37887285191613934</v>
      </c>
      <c r="M151" s="39">
        <v>3.4055</v>
      </c>
      <c r="N151" s="21">
        <v>98.367684242791483</v>
      </c>
    </row>
    <row r="152" spans="1:14" ht="17.25" thickBot="1" x14ac:dyDescent="0.35">
      <c r="A152" s="234">
        <v>350</v>
      </c>
      <c r="B152" s="233">
        <v>1200</v>
      </c>
      <c r="C152" s="7">
        <v>0.111</v>
      </c>
      <c r="D152" s="237">
        <v>0.04</v>
      </c>
      <c r="E152" s="48">
        <v>114.55166666666666</v>
      </c>
      <c r="F152" s="48">
        <v>101.17100000000001</v>
      </c>
      <c r="G152" s="48">
        <v>49.343333333333334</v>
      </c>
      <c r="H152" s="25">
        <v>206.534105699999</v>
      </c>
      <c r="I152" s="1">
        <v>90</v>
      </c>
      <c r="J152" s="2">
        <v>16.633333333333301</v>
      </c>
      <c r="K152" s="38">
        <f t="shared" si="5"/>
        <v>0.60013017911633115</v>
      </c>
      <c r="L152" s="38">
        <f t="shared" si="4"/>
        <v>0.4357633800721003</v>
      </c>
      <c r="M152" s="38">
        <v>1.9373800000000001</v>
      </c>
      <c r="N152" s="19">
        <v>98.601307503016017</v>
      </c>
    </row>
    <row r="153" spans="1:14" ht="17.25" thickBot="1" x14ac:dyDescent="0.35">
      <c r="A153" s="234">
        <v>350</v>
      </c>
      <c r="B153" s="233">
        <v>1200</v>
      </c>
      <c r="C153" s="7">
        <v>0.10299999999999999</v>
      </c>
      <c r="D153" s="237">
        <v>0.04</v>
      </c>
      <c r="E153" s="48">
        <v>114.55166666666666</v>
      </c>
      <c r="F153" s="48">
        <v>101.17100000000001</v>
      </c>
      <c r="G153" s="48">
        <v>49.343333333333334</v>
      </c>
      <c r="H153" s="26">
        <v>206.534105699999</v>
      </c>
      <c r="I153" s="17">
        <v>90</v>
      </c>
      <c r="J153" s="28">
        <v>16.633333333333301</v>
      </c>
      <c r="K153" s="39">
        <f t="shared" si="5"/>
        <v>0.55687755359443336</v>
      </c>
      <c r="L153" s="39">
        <f t="shared" si="4"/>
        <v>0.4357633800721003</v>
      </c>
      <c r="M153" s="39">
        <v>1.9373800000000001</v>
      </c>
      <c r="N153" s="36">
        <v>99.761515046433956</v>
      </c>
    </row>
    <row r="154" spans="1:14" ht="17.25" thickBot="1" x14ac:dyDescent="0.35">
      <c r="A154" s="234">
        <v>350</v>
      </c>
      <c r="B154" s="233">
        <v>1200</v>
      </c>
      <c r="C154" s="7">
        <v>9.5000000000000001E-2</v>
      </c>
      <c r="D154" s="237">
        <v>0.04</v>
      </c>
      <c r="E154" s="48">
        <v>114.55166666666666</v>
      </c>
      <c r="F154" s="48">
        <v>101.17100000000001</v>
      </c>
      <c r="G154" s="48">
        <v>49.343333333333334</v>
      </c>
      <c r="H154" s="26">
        <v>206.534105699999</v>
      </c>
      <c r="I154" s="17">
        <v>90</v>
      </c>
      <c r="J154" s="28">
        <v>16.633333333333301</v>
      </c>
      <c r="K154" s="39">
        <f t="shared" si="5"/>
        <v>0.51362492807253568</v>
      </c>
      <c r="L154" s="39">
        <f t="shared" si="4"/>
        <v>0.4357633800721003</v>
      </c>
      <c r="M154" s="39">
        <v>1.9373800000000001</v>
      </c>
      <c r="N154" s="20">
        <v>98.630575184416941</v>
      </c>
    </row>
    <row r="155" spans="1:14" ht="17.25" thickBot="1" x14ac:dyDescent="0.35">
      <c r="A155" s="234">
        <v>350</v>
      </c>
      <c r="B155" s="233">
        <v>1200</v>
      </c>
      <c r="C155" s="7">
        <v>8.5999999999999993E-2</v>
      </c>
      <c r="D155" s="237">
        <v>0.04</v>
      </c>
      <c r="E155" s="48">
        <v>114.55166666666666</v>
      </c>
      <c r="F155" s="48">
        <v>101.17100000000001</v>
      </c>
      <c r="G155" s="48">
        <v>49.343333333333334</v>
      </c>
      <c r="H155" s="26">
        <v>206.534105699999</v>
      </c>
      <c r="I155" s="17">
        <v>90</v>
      </c>
      <c r="J155" s="28">
        <v>16.633333333333301</v>
      </c>
      <c r="K155" s="39">
        <f t="shared" si="5"/>
        <v>0.46496572436040068</v>
      </c>
      <c r="L155" s="39">
        <f t="shared" si="4"/>
        <v>0.4357633800721003</v>
      </c>
      <c r="M155" s="39">
        <v>1.9373800000000001</v>
      </c>
      <c r="N155" s="20">
        <v>97.944434846250545</v>
      </c>
    </row>
    <row r="156" spans="1:14" ht="17.25" thickBot="1" x14ac:dyDescent="0.35">
      <c r="A156" s="234">
        <v>350</v>
      </c>
      <c r="B156" s="233">
        <v>1200</v>
      </c>
      <c r="C156" s="7">
        <v>7.8E-2</v>
      </c>
      <c r="D156" s="237">
        <v>0.04</v>
      </c>
      <c r="E156" s="48">
        <v>114.55166666666666</v>
      </c>
      <c r="F156" s="48">
        <v>101.17100000000001</v>
      </c>
      <c r="G156" s="48">
        <v>49.343333333333334</v>
      </c>
      <c r="H156" s="26">
        <v>206.534105699999</v>
      </c>
      <c r="I156" s="17">
        <v>90</v>
      </c>
      <c r="J156" s="28">
        <v>16.633333333333301</v>
      </c>
      <c r="K156" s="39">
        <f t="shared" si="5"/>
        <v>0.42171309883850294</v>
      </c>
      <c r="L156" s="39">
        <f t="shared" si="4"/>
        <v>0.4357633800721003</v>
      </c>
      <c r="M156" s="39">
        <v>1.9373800000000001</v>
      </c>
      <c r="N156" s="20">
        <v>97.652177191675577</v>
      </c>
    </row>
    <row r="157" spans="1:14" ht="17.25" thickBot="1" x14ac:dyDescent="0.35">
      <c r="A157" s="234">
        <v>350</v>
      </c>
      <c r="B157" s="233">
        <v>1200</v>
      </c>
      <c r="C157" s="7">
        <v>7.0000000000000007E-2</v>
      </c>
      <c r="D157" s="237">
        <v>0.04</v>
      </c>
      <c r="E157" s="48">
        <v>114.55166666666666</v>
      </c>
      <c r="F157" s="48">
        <v>101.17100000000001</v>
      </c>
      <c r="G157" s="48">
        <v>49.343333333333334</v>
      </c>
      <c r="H157" s="27">
        <v>206.534105699999</v>
      </c>
      <c r="I157" s="4">
        <v>90</v>
      </c>
      <c r="J157" s="29">
        <v>16.633333333333301</v>
      </c>
      <c r="K157" s="40">
        <f t="shared" si="5"/>
        <v>0.37846047331660526</v>
      </c>
      <c r="L157" s="40">
        <f t="shared" si="4"/>
        <v>0.4357633800721003</v>
      </c>
      <c r="M157" s="40">
        <v>1.9373800000000001</v>
      </c>
      <c r="N157" s="21">
        <v>97.575936064395151</v>
      </c>
    </row>
    <row r="158" spans="1:14" ht="17.25" thickBot="1" x14ac:dyDescent="0.35">
      <c r="A158" s="234">
        <v>400</v>
      </c>
      <c r="B158" s="233">
        <v>1200</v>
      </c>
      <c r="C158" s="6">
        <v>0.104</v>
      </c>
      <c r="D158" s="237">
        <v>0.04</v>
      </c>
      <c r="E158" s="47">
        <v>135.73488888888889</v>
      </c>
      <c r="F158" s="47">
        <v>145.59966666666665</v>
      </c>
      <c r="G158" s="19">
        <v>44.360000000000007</v>
      </c>
      <c r="H158" s="26">
        <v>246.90875714999899</v>
      </c>
      <c r="I158" s="17">
        <v>102.583249999999</v>
      </c>
      <c r="J158" s="28">
        <v>18.566666665</v>
      </c>
      <c r="K158" s="39">
        <f t="shared" si="5"/>
        <v>0.46782335180429047</v>
      </c>
      <c r="L158" s="39">
        <f t="shared" si="4"/>
        <v>0.41547027810633252</v>
      </c>
      <c r="M158" s="39">
        <v>3.5988699999999998</v>
      </c>
      <c r="N158" s="19">
        <v>98.777372562569525</v>
      </c>
    </row>
    <row r="159" spans="1:14" ht="17.25" thickBot="1" x14ac:dyDescent="0.35">
      <c r="A159" s="234">
        <v>400</v>
      </c>
      <c r="B159" s="233">
        <v>1200</v>
      </c>
      <c r="C159" s="7">
        <v>0.112</v>
      </c>
      <c r="D159" s="237">
        <v>0.04</v>
      </c>
      <c r="E159" s="48">
        <v>135.73488888888889</v>
      </c>
      <c r="F159" s="48">
        <v>145.59966666666665</v>
      </c>
      <c r="G159" s="20">
        <v>44.360000000000007</v>
      </c>
      <c r="H159" s="26">
        <v>246.90875714999899</v>
      </c>
      <c r="I159" s="17">
        <v>102.583249999999</v>
      </c>
      <c r="J159" s="28">
        <v>18.566666665</v>
      </c>
      <c r="K159" s="39">
        <f t="shared" si="5"/>
        <v>0.5038097634815436</v>
      </c>
      <c r="L159" s="39">
        <f t="shared" si="4"/>
        <v>0.41547027810633252</v>
      </c>
      <c r="M159" s="39">
        <v>3.5988699999999998</v>
      </c>
      <c r="N159" s="20">
        <v>98.480099109752331</v>
      </c>
    </row>
    <row r="160" spans="1:14" ht="17.25" thickBot="1" x14ac:dyDescent="0.35">
      <c r="A160" s="234">
        <v>400</v>
      </c>
      <c r="B160" s="233">
        <v>1200</v>
      </c>
      <c r="C160" s="7">
        <v>9.6000000000000002E-2</v>
      </c>
      <c r="D160" s="237">
        <v>0.04</v>
      </c>
      <c r="E160" s="48">
        <v>135.73488888888889</v>
      </c>
      <c r="F160" s="48">
        <v>145.59966666666665</v>
      </c>
      <c r="G160" s="20">
        <v>44.360000000000007</v>
      </c>
      <c r="H160" s="26">
        <v>246.90875714999899</v>
      </c>
      <c r="I160" s="17">
        <v>102.583249999999</v>
      </c>
      <c r="J160" s="28">
        <v>18.566666665</v>
      </c>
      <c r="K160" s="39">
        <f t="shared" si="5"/>
        <v>0.43183694012703738</v>
      </c>
      <c r="L160" s="39">
        <f t="shared" si="4"/>
        <v>0.41547027810633252</v>
      </c>
      <c r="M160" s="39">
        <v>3.5988699999999998</v>
      </c>
      <c r="N160" s="36">
        <v>98.851577111076821</v>
      </c>
    </row>
    <row r="161" spans="1:14" ht="17.25" thickBot="1" x14ac:dyDescent="0.35">
      <c r="A161" s="234">
        <v>400</v>
      </c>
      <c r="B161" s="233">
        <v>1200</v>
      </c>
      <c r="C161" s="7">
        <v>8.8999999999999996E-2</v>
      </c>
      <c r="D161" s="237">
        <v>0.04</v>
      </c>
      <c r="E161" s="48">
        <v>135.73488888888889</v>
      </c>
      <c r="F161" s="48">
        <v>145.59966666666665</v>
      </c>
      <c r="G161" s="20">
        <v>44.360000000000007</v>
      </c>
      <c r="H161" s="26">
        <v>246.90875714999899</v>
      </c>
      <c r="I161" s="17">
        <v>102.583249999999</v>
      </c>
      <c r="J161" s="28">
        <v>18.566666665</v>
      </c>
      <c r="K161" s="39">
        <f t="shared" si="5"/>
        <v>0.40034882990944087</v>
      </c>
      <c r="L161" s="39">
        <f t="shared" si="4"/>
        <v>0.41547027810633252</v>
      </c>
      <c r="M161" s="39">
        <v>3.5988699999999998</v>
      </c>
      <c r="N161" s="20">
        <v>98.554339608443726</v>
      </c>
    </row>
    <row r="162" spans="1:14" ht="17.25" thickBot="1" x14ac:dyDescent="0.35">
      <c r="A162" s="234">
        <v>400</v>
      </c>
      <c r="B162" s="233">
        <v>1200</v>
      </c>
      <c r="C162" s="7">
        <v>8.1000000000000003E-2</v>
      </c>
      <c r="D162" s="237">
        <v>0.04</v>
      </c>
      <c r="E162" s="48">
        <v>135.73488888888889</v>
      </c>
      <c r="F162" s="48">
        <v>145.59966666666665</v>
      </c>
      <c r="G162" s="20">
        <v>44.360000000000007</v>
      </c>
      <c r="H162" s="26">
        <v>246.90875714999899</v>
      </c>
      <c r="I162" s="17">
        <v>102.583249999999</v>
      </c>
      <c r="J162" s="28">
        <v>18.566666665</v>
      </c>
      <c r="K162" s="39">
        <f t="shared" si="5"/>
        <v>0.36436241823218779</v>
      </c>
      <c r="L162" s="39">
        <f t="shared" si="4"/>
        <v>0.41547027810633252</v>
      </c>
      <c r="M162" s="39">
        <v>3.5988699999999998</v>
      </c>
      <c r="N162" s="20">
        <v>98.211097798448364</v>
      </c>
    </row>
    <row r="163" spans="1:14" ht="17.25" thickBot="1" x14ac:dyDescent="0.35">
      <c r="A163" s="234">
        <v>400</v>
      </c>
      <c r="B163" s="233">
        <v>1200</v>
      </c>
      <c r="C163" s="8">
        <v>7.2999999999999995E-2</v>
      </c>
      <c r="D163" s="237">
        <v>0.04</v>
      </c>
      <c r="E163" s="49">
        <v>135.73488888888889</v>
      </c>
      <c r="F163" s="49">
        <v>145.59966666666665</v>
      </c>
      <c r="G163" s="21">
        <v>44.360000000000007</v>
      </c>
      <c r="H163" s="26">
        <v>246.90875714999899</v>
      </c>
      <c r="I163" s="17">
        <v>102.583249999999</v>
      </c>
      <c r="J163" s="28">
        <v>18.566666665</v>
      </c>
      <c r="K163" s="39">
        <f t="shared" si="5"/>
        <v>0.32837600655493465</v>
      </c>
      <c r="L163" s="39">
        <f t="shared" si="4"/>
        <v>0.41547027810633252</v>
      </c>
      <c r="M163" s="39">
        <v>3.5988699999999998</v>
      </c>
      <c r="N163" s="20">
        <v>98.300764902216372</v>
      </c>
    </row>
    <row r="164" spans="1:14" ht="17.25" thickBot="1" x14ac:dyDescent="0.35">
      <c r="A164" s="234">
        <v>450</v>
      </c>
      <c r="B164" s="233">
        <v>1200</v>
      </c>
      <c r="C164" s="7">
        <v>0.104</v>
      </c>
      <c r="D164" s="237">
        <v>0.04</v>
      </c>
      <c r="E164" s="48">
        <v>152.72622222222219</v>
      </c>
      <c r="F164" s="48">
        <v>131.17499999999998</v>
      </c>
      <c r="G164" s="48">
        <v>46.702999999999996</v>
      </c>
      <c r="H164" s="25">
        <v>287.28340854999999</v>
      </c>
      <c r="I164" s="1">
        <v>115.166499999999</v>
      </c>
      <c r="J164" s="2">
        <v>20.5</v>
      </c>
      <c r="K164" s="38">
        <f t="shared" si="5"/>
        <v>0.4002062269459668</v>
      </c>
      <c r="L164" s="38">
        <f t="shared" si="4"/>
        <v>0.4008811388770297</v>
      </c>
      <c r="M164" s="38">
        <v>1.68048</v>
      </c>
      <c r="N164" s="19">
        <v>98.712317752093128</v>
      </c>
    </row>
    <row r="165" spans="1:14" ht="17.25" thickBot="1" x14ac:dyDescent="0.35">
      <c r="A165" s="234">
        <v>450</v>
      </c>
      <c r="B165" s="233">
        <v>1200</v>
      </c>
      <c r="C165" s="7">
        <v>0.11600000000000001</v>
      </c>
      <c r="D165" s="237">
        <v>0.04</v>
      </c>
      <c r="E165" s="48">
        <v>152.72622222222219</v>
      </c>
      <c r="F165" s="48">
        <v>131.17499999999998</v>
      </c>
      <c r="G165" s="48">
        <v>46.702999999999996</v>
      </c>
      <c r="H165" s="26">
        <v>287.28340854999999</v>
      </c>
      <c r="I165" s="17">
        <v>115.166499999999</v>
      </c>
      <c r="J165" s="28">
        <v>20.5</v>
      </c>
      <c r="K165" s="39">
        <f t="shared" si="5"/>
        <v>0.44638386851665535</v>
      </c>
      <c r="L165" s="39">
        <f t="shared" si="4"/>
        <v>0.4008811388770297</v>
      </c>
      <c r="M165" s="39">
        <v>1.68048</v>
      </c>
      <c r="N165" s="36">
        <v>99.013221352166909</v>
      </c>
    </row>
    <row r="166" spans="1:14" ht="17.25" thickBot="1" x14ac:dyDescent="0.35">
      <c r="A166" s="234">
        <v>450</v>
      </c>
      <c r="B166" s="233">
        <v>1200</v>
      </c>
      <c r="C166" s="7">
        <v>0.11</v>
      </c>
      <c r="D166" s="237">
        <v>0.04</v>
      </c>
      <c r="E166" s="48">
        <v>152.72622222222219</v>
      </c>
      <c r="F166" s="48">
        <v>131.17499999999998</v>
      </c>
      <c r="G166" s="48">
        <v>46.702999999999996</v>
      </c>
      <c r="H166" s="26">
        <v>287.28340854999999</v>
      </c>
      <c r="I166" s="17">
        <v>115.166499999999</v>
      </c>
      <c r="J166" s="28">
        <v>20.5</v>
      </c>
      <c r="K166" s="39">
        <f t="shared" si="5"/>
        <v>0.4232950477313111</v>
      </c>
      <c r="L166" s="39">
        <f t="shared" si="4"/>
        <v>0.4008811388770297</v>
      </c>
      <c r="M166" s="39">
        <v>1.68048</v>
      </c>
      <c r="N166" s="20">
        <v>98.762371913569922</v>
      </c>
    </row>
    <row r="167" spans="1:14" ht="17.25" thickBot="1" x14ac:dyDescent="0.35">
      <c r="A167" s="234">
        <v>450</v>
      </c>
      <c r="B167" s="233">
        <v>1200</v>
      </c>
      <c r="C167" s="7">
        <v>9.7000000000000003E-2</v>
      </c>
      <c r="D167" s="237">
        <v>0.04</v>
      </c>
      <c r="E167" s="48">
        <v>152.72622222222219</v>
      </c>
      <c r="F167" s="48">
        <v>131.17499999999998</v>
      </c>
      <c r="G167" s="48">
        <v>46.702999999999996</v>
      </c>
      <c r="H167" s="26">
        <v>287.28340854999999</v>
      </c>
      <c r="I167" s="17">
        <v>115.166499999999</v>
      </c>
      <c r="J167" s="28">
        <v>20.5</v>
      </c>
      <c r="K167" s="39">
        <f t="shared" si="5"/>
        <v>0.37326926936306526</v>
      </c>
      <c r="L167" s="39">
        <f t="shared" si="4"/>
        <v>0.4008811388770297</v>
      </c>
      <c r="M167" s="39">
        <v>1.68048</v>
      </c>
      <c r="N167" s="20">
        <v>98.692541143097813</v>
      </c>
    </row>
    <row r="168" spans="1:14" ht="17.25" thickBot="1" x14ac:dyDescent="0.35">
      <c r="A168" s="234">
        <v>450</v>
      </c>
      <c r="B168" s="233">
        <v>1200</v>
      </c>
      <c r="C168" s="7">
        <v>9.0999999999999998E-2</v>
      </c>
      <c r="D168" s="237">
        <v>0.04</v>
      </c>
      <c r="E168" s="48">
        <v>152.72622222222219</v>
      </c>
      <c r="F168" s="48">
        <v>131.17499999999998</v>
      </c>
      <c r="G168" s="48">
        <v>46.702999999999996</v>
      </c>
      <c r="H168" s="26">
        <v>287.28340854999999</v>
      </c>
      <c r="I168" s="17">
        <v>115.166499999999</v>
      </c>
      <c r="J168" s="28">
        <v>20.5</v>
      </c>
      <c r="K168" s="39">
        <f t="shared" si="5"/>
        <v>0.35018044857772096</v>
      </c>
      <c r="L168" s="39">
        <f t="shared" si="4"/>
        <v>0.4008811388770297</v>
      </c>
      <c r="M168" s="39">
        <v>1.68048</v>
      </c>
      <c r="N168" s="20">
        <v>98.602750684558501</v>
      </c>
    </row>
    <row r="169" spans="1:14" ht="17.25" thickBot="1" x14ac:dyDescent="0.35">
      <c r="A169" s="234">
        <v>450</v>
      </c>
      <c r="B169" s="233">
        <v>1200</v>
      </c>
      <c r="C169" s="7">
        <v>8.5000000000000006E-2</v>
      </c>
      <c r="D169" s="237">
        <v>0.04</v>
      </c>
      <c r="E169" s="48">
        <v>152.72622222222219</v>
      </c>
      <c r="F169" s="48">
        <v>131.17499999999998</v>
      </c>
      <c r="G169" s="48">
        <v>46.702999999999996</v>
      </c>
      <c r="H169" s="27">
        <v>287.28340854999999</v>
      </c>
      <c r="I169" s="4">
        <v>115.166499999999</v>
      </c>
      <c r="J169" s="29">
        <v>20.5</v>
      </c>
      <c r="K169" s="40">
        <f t="shared" si="5"/>
        <v>0.32709162779237677</v>
      </c>
      <c r="L169" s="40">
        <f t="shared" si="4"/>
        <v>0.4008811388770297</v>
      </c>
      <c r="M169" s="40">
        <v>1.68048</v>
      </c>
      <c r="N169" s="21">
        <v>98.179452808587314</v>
      </c>
    </row>
    <row r="170" spans="1:14" ht="17.25" thickBot="1" x14ac:dyDescent="0.35">
      <c r="A170" s="234">
        <v>500</v>
      </c>
      <c r="B170" s="233">
        <v>1200</v>
      </c>
      <c r="C170" s="6">
        <v>0.11700000000000001</v>
      </c>
      <c r="D170" s="237">
        <v>0.04</v>
      </c>
      <c r="E170" s="47">
        <v>162.78066666666666</v>
      </c>
      <c r="F170" s="47">
        <v>122.11733333333332</v>
      </c>
      <c r="G170" s="19">
        <v>41.778999999999996</v>
      </c>
      <c r="H170" s="26">
        <v>305.68946359999899</v>
      </c>
      <c r="I170" s="17">
        <v>127.74975000000001</v>
      </c>
      <c r="J170" s="28">
        <v>31.75</v>
      </c>
      <c r="K170" s="39">
        <f t="shared" si="5"/>
        <v>0.42038922480159879</v>
      </c>
      <c r="L170" s="39">
        <f t="shared" si="4"/>
        <v>0.41790694548492258</v>
      </c>
      <c r="M170" s="39">
        <v>2.2189899999999998</v>
      </c>
      <c r="N170" s="19">
        <v>98.662409389642363</v>
      </c>
    </row>
    <row r="171" spans="1:14" ht="17.25" thickBot="1" x14ac:dyDescent="0.35">
      <c r="A171" s="234">
        <v>500</v>
      </c>
      <c r="B171" s="233">
        <v>1200</v>
      </c>
      <c r="C171" s="7">
        <v>0.124</v>
      </c>
      <c r="D171" s="237">
        <v>0.04</v>
      </c>
      <c r="E171" s="48">
        <v>162.78066666666666</v>
      </c>
      <c r="F171" s="48">
        <v>122.11733333333332</v>
      </c>
      <c r="G171" s="20">
        <v>41.778999999999996</v>
      </c>
      <c r="H171" s="26">
        <v>305.68946359999899</v>
      </c>
      <c r="I171" s="17">
        <v>127.74975000000001</v>
      </c>
      <c r="J171" s="28">
        <v>31.75</v>
      </c>
      <c r="K171" s="39">
        <f t="shared" si="5"/>
        <v>0.44554071688374569</v>
      </c>
      <c r="L171" s="39">
        <f t="shared" si="4"/>
        <v>0.41790694548492258</v>
      </c>
      <c r="M171" s="39">
        <v>2.2189899999999998</v>
      </c>
      <c r="N171" s="20">
        <v>98.662871453188089</v>
      </c>
    </row>
    <row r="172" spans="1:14" ht="17.25" thickBot="1" x14ac:dyDescent="0.35">
      <c r="A172" s="234">
        <v>500</v>
      </c>
      <c r="B172" s="233">
        <v>1200</v>
      </c>
      <c r="C172" s="7">
        <v>0.11</v>
      </c>
      <c r="D172" s="237">
        <v>0.04</v>
      </c>
      <c r="E172" s="48">
        <v>162.78066666666666</v>
      </c>
      <c r="F172" s="48">
        <v>122.11733333333332</v>
      </c>
      <c r="G172" s="20">
        <v>41.778999999999996</v>
      </c>
      <c r="H172" s="26">
        <v>305.68946359999899</v>
      </c>
      <c r="I172" s="17">
        <v>127.74975000000001</v>
      </c>
      <c r="J172" s="28">
        <v>31.75</v>
      </c>
      <c r="K172" s="39">
        <f t="shared" si="5"/>
        <v>0.39523773271945184</v>
      </c>
      <c r="L172" s="39">
        <f t="shared" si="4"/>
        <v>0.41790694548492258</v>
      </c>
      <c r="M172" s="39">
        <v>2.2189899999999998</v>
      </c>
      <c r="N172" s="36">
        <v>98.671409274289829</v>
      </c>
    </row>
    <row r="173" spans="1:14" ht="17.25" thickBot="1" x14ac:dyDescent="0.35">
      <c r="A173" s="234">
        <v>500</v>
      </c>
      <c r="B173" s="233">
        <v>1200</v>
      </c>
      <c r="C173" s="7">
        <v>9.7000000000000003E-2</v>
      </c>
      <c r="D173" s="237">
        <v>0.04</v>
      </c>
      <c r="E173" s="48">
        <v>162.78066666666666</v>
      </c>
      <c r="F173" s="48">
        <v>122.11733333333332</v>
      </c>
      <c r="G173" s="20">
        <v>41.778999999999996</v>
      </c>
      <c r="H173" s="26">
        <v>305.68946359999899</v>
      </c>
      <c r="I173" s="17">
        <v>127.74975000000001</v>
      </c>
      <c r="J173" s="28">
        <v>31.75</v>
      </c>
      <c r="K173" s="39">
        <f t="shared" si="5"/>
        <v>0.34852781885260753</v>
      </c>
      <c r="L173" s="39">
        <f t="shared" si="4"/>
        <v>0.41790694548492258</v>
      </c>
      <c r="M173" s="39">
        <v>2.2189899999999998</v>
      </c>
      <c r="N173" s="20">
        <v>98.246801157977785</v>
      </c>
    </row>
    <row r="174" spans="1:14" ht="17.25" thickBot="1" x14ac:dyDescent="0.35">
      <c r="A174" s="234">
        <v>500</v>
      </c>
      <c r="B174" s="233">
        <v>1200</v>
      </c>
      <c r="C174" s="8">
        <v>0.09</v>
      </c>
      <c r="D174" s="237">
        <v>0.04</v>
      </c>
      <c r="E174" s="49">
        <v>162.78066666666666</v>
      </c>
      <c r="F174" s="49">
        <v>122.11733333333332</v>
      </c>
      <c r="G174" s="21">
        <v>41.778999999999996</v>
      </c>
      <c r="H174" s="26">
        <v>305.68946359999899</v>
      </c>
      <c r="I174" s="17">
        <v>127.74975000000001</v>
      </c>
      <c r="J174" s="28">
        <v>31.75</v>
      </c>
      <c r="K174" s="39">
        <f t="shared" si="5"/>
        <v>0.32337632677046058</v>
      </c>
      <c r="L174" s="39">
        <f t="shared" si="4"/>
        <v>0.41790694548492258</v>
      </c>
      <c r="M174" s="39">
        <v>2.2189899999999998</v>
      </c>
      <c r="N174" s="21">
        <v>98.272379601393027</v>
      </c>
    </row>
    <row r="175" spans="1:14" ht="17.25" thickBot="1" x14ac:dyDescent="0.35">
      <c r="A175" s="234">
        <v>350</v>
      </c>
      <c r="B175" s="233">
        <v>1400</v>
      </c>
      <c r="C175" s="7">
        <v>6.5000000000000002E-2</v>
      </c>
      <c r="D175" s="237">
        <v>0.04</v>
      </c>
      <c r="E175" s="48">
        <v>118.34166666666667</v>
      </c>
      <c r="F175" s="48">
        <v>63.786000000000001</v>
      </c>
      <c r="G175" s="48">
        <v>61.495666666666665</v>
      </c>
      <c r="H175" s="25">
        <v>191.09167929999899</v>
      </c>
      <c r="I175" s="1">
        <v>71.7</v>
      </c>
      <c r="J175" s="2">
        <v>15.5833333333333</v>
      </c>
      <c r="K175" s="38">
        <f t="shared" si="5"/>
        <v>0.38310355892240922</v>
      </c>
      <c r="L175" s="38">
        <f t="shared" si="4"/>
        <v>0.37521256949883525</v>
      </c>
      <c r="M175" s="38">
        <v>1.4743200000000001</v>
      </c>
      <c r="N175" s="19">
        <v>99.13609483921401</v>
      </c>
    </row>
    <row r="176" spans="1:14" ht="17.25" thickBot="1" x14ac:dyDescent="0.35">
      <c r="A176" s="234">
        <v>350</v>
      </c>
      <c r="B176" s="233">
        <v>1400</v>
      </c>
      <c r="C176" s="7">
        <v>9.7000000000000003E-2</v>
      </c>
      <c r="D176" s="237">
        <v>0.04</v>
      </c>
      <c r="E176" s="48">
        <v>118.34166666666667</v>
      </c>
      <c r="F176" s="48">
        <v>63.786000000000001</v>
      </c>
      <c r="G176" s="48">
        <v>61.495666666666665</v>
      </c>
      <c r="H176" s="26">
        <v>191.09167929999899</v>
      </c>
      <c r="I176" s="17">
        <v>71.7</v>
      </c>
      <c r="J176" s="28">
        <v>15.5833333333333</v>
      </c>
      <c r="K176" s="39">
        <f t="shared" si="5"/>
        <v>0.57170838793036449</v>
      </c>
      <c r="L176" s="39">
        <f t="shared" si="4"/>
        <v>0.37521256949883525</v>
      </c>
      <c r="M176" s="39">
        <v>1.4743200000000001</v>
      </c>
      <c r="N176" s="20">
        <v>98.741790770027379</v>
      </c>
    </row>
    <row r="177" spans="1:14" ht="17.25" thickBot="1" x14ac:dyDescent="0.35">
      <c r="A177" s="234">
        <v>350</v>
      </c>
      <c r="B177" s="233">
        <v>1400</v>
      </c>
      <c r="C177" s="7">
        <v>9.0999999999999998E-2</v>
      </c>
      <c r="D177" s="237">
        <v>0.04</v>
      </c>
      <c r="E177" s="48">
        <v>118.34166666666667</v>
      </c>
      <c r="F177" s="48">
        <v>63.786000000000001</v>
      </c>
      <c r="G177" s="48">
        <v>61.495666666666665</v>
      </c>
      <c r="H177" s="26">
        <v>191.09167929999899</v>
      </c>
      <c r="I177" s="17">
        <v>71.7</v>
      </c>
      <c r="J177" s="28">
        <v>15.5833333333333</v>
      </c>
      <c r="K177" s="39">
        <f t="shared" si="5"/>
        <v>0.53634498249137286</v>
      </c>
      <c r="L177" s="39">
        <f t="shared" si="4"/>
        <v>0.37521256949883525</v>
      </c>
      <c r="M177" s="39">
        <v>1.4743200000000001</v>
      </c>
      <c r="N177" s="36">
        <v>99.758533320307691</v>
      </c>
    </row>
    <row r="178" spans="1:14" ht="17.25" thickBot="1" x14ac:dyDescent="0.35">
      <c r="A178" s="234">
        <v>350</v>
      </c>
      <c r="B178" s="233">
        <v>1400</v>
      </c>
      <c r="C178" s="7">
        <v>8.4000000000000005E-2</v>
      </c>
      <c r="D178" s="237">
        <v>0.04</v>
      </c>
      <c r="E178" s="48">
        <v>118.34166666666667</v>
      </c>
      <c r="F178" s="48">
        <v>63.786000000000001</v>
      </c>
      <c r="G178" s="48">
        <v>61.495666666666665</v>
      </c>
      <c r="H178" s="26">
        <v>191.09167929999899</v>
      </c>
      <c r="I178" s="17">
        <v>71.7</v>
      </c>
      <c r="J178" s="28">
        <v>15.5833333333333</v>
      </c>
      <c r="K178" s="39">
        <f t="shared" si="5"/>
        <v>0.49508767614588267</v>
      </c>
      <c r="L178" s="39">
        <f t="shared" si="4"/>
        <v>0.37521256949883525</v>
      </c>
      <c r="M178" s="39">
        <v>1.4743200000000001</v>
      </c>
      <c r="N178" s="20">
        <v>97.117345904049188</v>
      </c>
    </row>
    <row r="179" spans="1:14" ht="17.25" thickBot="1" x14ac:dyDescent="0.35">
      <c r="A179" s="234">
        <v>350</v>
      </c>
      <c r="B179" s="233">
        <v>1400</v>
      </c>
      <c r="C179" s="7">
        <v>7.8E-2</v>
      </c>
      <c r="D179" s="237">
        <v>0.04</v>
      </c>
      <c r="E179" s="48">
        <v>118.34166666666667</v>
      </c>
      <c r="F179" s="48">
        <v>63.786000000000001</v>
      </c>
      <c r="G179" s="48">
        <v>61.495666666666665</v>
      </c>
      <c r="H179" s="26">
        <v>191.09167929999899</v>
      </c>
      <c r="I179" s="17">
        <v>71.7</v>
      </c>
      <c r="J179" s="28">
        <v>15.5833333333333</v>
      </c>
      <c r="K179" s="39">
        <f t="shared" si="5"/>
        <v>0.45972427070689104</v>
      </c>
      <c r="L179" s="39">
        <f t="shared" si="4"/>
        <v>0.37521256949883525</v>
      </c>
      <c r="M179" s="39">
        <v>1.4743200000000001</v>
      </c>
      <c r="N179" s="20">
        <v>96.877237957116634</v>
      </c>
    </row>
    <row r="180" spans="1:14" ht="17.25" thickBot="1" x14ac:dyDescent="0.35">
      <c r="A180" s="234">
        <v>350</v>
      </c>
      <c r="B180" s="233">
        <v>1400</v>
      </c>
      <c r="C180" s="7">
        <v>7.0999999999999994E-2</v>
      </c>
      <c r="D180" s="237">
        <v>0.04</v>
      </c>
      <c r="E180" s="48">
        <v>118.341666666667</v>
      </c>
      <c r="F180" s="48">
        <v>63.786000000000001</v>
      </c>
      <c r="G180" s="48">
        <v>61.4956666666667</v>
      </c>
      <c r="H180" s="27">
        <v>191.09167929999899</v>
      </c>
      <c r="I180" s="4">
        <v>71.7</v>
      </c>
      <c r="J180" s="29">
        <v>15.5833333333333</v>
      </c>
      <c r="K180" s="40">
        <f t="shared" si="5"/>
        <v>0.41846696436140074</v>
      </c>
      <c r="L180" s="40">
        <f t="shared" si="4"/>
        <v>0.37521256949883525</v>
      </c>
      <c r="M180" s="40">
        <v>1.4743200000000001</v>
      </c>
      <c r="N180" s="21">
        <v>96.9783360400356</v>
      </c>
    </row>
    <row r="181" spans="1:14" ht="17.25" thickBot="1" x14ac:dyDescent="0.35">
      <c r="A181" s="234">
        <v>400</v>
      </c>
      <c r="B181" s="233">
        <v>1400</v>
      </c>
      <c r="C181" s="6">
        <v>0.10100000000000001</v>
      </c>
      <c r="D181" s="237">
        <v>0.04</v>
      </c>
      <c r="E181" s="47">
        <v>154.64877777777778</v>
      </c>
      <c r="F181" s="47">
        <v>70.166666666666671</v>
      </c>
      <c r="G181" s="19">
        <v>56.383000000000003</v>
      </c>
      <c r="H181" s="26">
        <v>251.49431179999999</v>
      </c>
      <c r="I181" s="17">
        <v>79.400000000000006</v>
      </c>
      <c r="J181" s="28">
        <v>17.4166666666666</v>
      </c>
      <c r="K181" s="39">
        <f t="shared" si="5"/>
        <v>0.45029489226167618</v>
      </c>
      <c r="L181" s="39">
        <f t="shared" si="4"/>
        <v>0.31571290591710316</v>
      </c>
      <c r="M181" s="39">
        <v>1.42618</v>
      </c>
      <c r="N181" s="19">
        <v>98.623652406243451</v>
      </c>
    </row>
    <row r="182" spans="1:14" ht="17.25" thickBot="1" x14ac:dyDescent="0.35">
      <c r="A182" s="234">
        <v>400</v>
      </c>
      <c r="B182" s="233">
        <v>1400</v>
      </c>
      <c r="C182" s="7">
        <v>9.6000000000000002E-2</v>
      </c>
      <c r="D182" s="237">
        <v>0.04</v>
      </c>
      <c r="E182" s="48">
        <v>154.64877777777778</v>
      </c>
      <c r="F182" s="48">
        <v>70.166666666666671</v>
      </c>
      <c r="G182" s="20">
        <v>56.383000000000003</v>
      </c>
      <c r="H182" s="26">
        <v>251.49431179999999</v>
      </c>
      <c r="I182" s="17">
        <v>79.400000000000006</v>
      </c>
      <c r="J182" s="28">
        <v>17.4166666666666</v>
      </c>
      <c r="K182" s="39">
        <f t="shared" si="5"/>
        <v>0.4280030659120882</v>
      </c>
      <c r="L182" s="39">
        <f t="shared" si="4"/>
        <v>0.31571290591710316</v>
      </c>
      <c r="M182" s="39">
        <v>1.42618</v>
      </c>
      <c r="N182" s="20">
        <v>98.294685711340605</v>
      </c>
    </row>
    <row r="183" spans="1:14" ht="17.25" thickBot="1" x14ac:dyDescent="0.35">
      <c r="A183" s="234">
        <v>400</v>
      </c>
      <c r="B183" s="233">
        <v>1400</v>
      </c>
      <c r="C183" s="7">
        <v>9.0999999999999998E-2</v>
      </c>
      <c r="D183" s="237">
        <v>0.04</v>
      </c>
      <c r="E183" s="48">
        <v>154.64877777777778</v>
      </c>
      <c r="F183" s="48">
        <v>70.166666666666671</v>
      </c>
      <c r="G183" s="20">
        <v>56.383000000000003</v>
      </c>
      <c r="H183" s="26">
        <v>251.49431179999999</v>
      </c>
      <c r="I183" s="17">
        <v>79.400000000000006</v>
      </c>
      <c r="J183" s="28">
        <v>17.4166666666666</v>
      </c>
      <c r="K183" s="39">
        <f t="shared" si="5"/>
        <v>0.40571123956250027</v>
      </c>
      <c r="L183" s="39">
        <f t="shared" si="4"/>
        <v>0.31571290591710316</v>
      </c>
      <c r="M183" s="39">
        <v>1.42618</v>
      </c>
      <c r="N183" s="20">
        <v>97.469213544514105</v>
      </c>
    </row>
    <row r="184" spans="1:14" ht="17.25" thickBot="1" x14ac:dyDescent="0.35">
      <c r="A184" s="234">
        <v>400</v>
      </c>
      <c r="B184" s="233">
        <v>1400</v>
      </c>
      <c r="C184" s="7">
        <v>8.5000000000000006E-2</v>
      </c>
      <c r="D184" s="237">
        <v>0.04</v>
      </c>
      <c r="E184" s="48">
        <v>154.64877777777778</v>
      </c>
      <c r="F184" s="48">
        <v>70.166666666666671</v>
      </c>
      <c r="G184" s="20">
        <v>56.383000000000003</v>
      </c>
      <c r="H184" s="26">
        <v>251.49431179999999</v>
      </c>
      <c r="I184" s="17">
        <v>79.400000000000006</v>
      </c>
      <c r="J184" s="28">
        <v>17.4166666666666</v>
      </c>
      <c r="K184" s="39">
        <f t="shared" si="5"/>
        <v>0.37896104794299479</v>
      </c>
      <c r="L184" s="39">
        <f t="shared" si="4"/>
        <v>0.31571290591710316</v>
      </c>
      <c r="M184" s="39">
        <v>1.42618</v>
      </c>
      <c r="N184" s="36">
        <v>98.738292359327303</v>
      </c>
    </row>
    <row r="185" spans="1:14" ht="17.25" thickBot="1" x14ac:dyDescent="0.35">
      <c r="A185" s="234">
        <v>400</v>
      </c>
      <c r="B185" s="233">
        <v>1400</v>
      </c>
      <c r="C185" s="7">
        <v>0.08</v>
      </c>
      <c r="D185" s="237">
        <v>0.04</v>
      </c>
      <c r="E185" s="48">
        <v>154.64877777777778</v>
      </c>
      <c r="F185" s="48">
        <v>70.166666666666671</v>
      </c>
      <c r="G185" s="20">
        <v>56.383000000000003</v>
      </c>
      <c r="H185" s="26">
        <v>251.49431179999999</v>
      </c>
      <c r="I185" s="17">
        <v>79.400000000000006</v>
      </c>
      <c r="J185" s="28">
        <v>17.4166666666666</v>
      </c>
      <c r="K185" s="39">
        <f t="shared" si="5"/>
        <v>0.35666922159340686</v>
      </c>
      <c r="L185" s="39">
        <f t="shared" si="4"/>
        <v>0.31571290591710316</v>
      </c>
      <c r="M185" s="39">
        <v>1.42618</v>
      </c>
      <c r="N185" s="20">
        <v>97.418415257324781</v>
      </c>
    </row>
    <row r="186" spans="1:14" ht="17.25" thickBot="1" x14ac:dyDescent="0.35">
      <c r="A186" s="234">
        <v>400</v>
      </c>
      <c r="B186" s="233">
        <v>1400</v>
      </c>
      <c r="C186" s="8">
        <v>7.4999999999999997E-2</v>
      </c>
      <c r="D186" s="237">
        <v>0.04</v>
      </c>
      <c r="E186" s="49">
        <v>154.64877777777778</v>
      </c>
      <c r="F186" s="49">
        <v>70.166666666666671</v>
      </c>
      <c r="G186" s="21">
        <v>56.383000000000003</v>
      </c>
      <c r="H186" s="26">
        <v>251.49431179999999</v>
      </c>
      <c r="I186" s="17">
        <v>79.400000000000006</v>
      </c>
      <c r="J186" s="28">
        <v>17.4166666666666</v>
      </c>
      <c r="K186" s="39">
        <f t="shared" si="5"/>
        <v>0.33437739524381888</v>
      </c>
      <c r="L186" s="39">
        <f t="shared" si="4"/>
        <v>0.31571290591710316</v>
      </c>
      <c r="M186" s="39">
        <v>1.42618</v>
      </c>
      <c r="N186" s="21">
        <v>97.563102206451731</v>
      </c>
    </row>
    <row r="187" spans="1:14" ht="17.25" thickBot="1" x14ac:dyDescent="0.35">
      <c r="A187" s="234">
        <v>450</v>
      </c>
      <c r="B187" s="233">
        <v>1400</v>
      </c>
      <c r="C187" s="7">
        <v>0.105</v>
      </c>
      <c r="D187" s="237">
        <v>0.04</v>
      </c>
      <c r="E187" s="48">
        <v>137.98577777777777</v>
      </c>
      <c r="F187" s="48">
        <v>92.20750000000001</v>
      </c>
      <c r="G187" s="48">
        <v>43.932000000000002</v>
      </c>
      <c r="H187" s="25">
        <v>279.0420135</v>
      </c>
      <c r="I187" s="1">
        <v>97.72475</v>
      </c>
      <c r="J187" s="2">
        <v>19.25</v>
      </c>
      <c r="K187" s="38">
        <f t="shared" si="5"/>
        <v>0.41854312246497755</v>
      </c>
      <c r="L187" s="38">
        <f t="shared" si="4"/>
        <v>0.35021518363577891</v>
      </c>
      <c r="M187" s="38">
        <v>1.2927999999999999</v>
      </c>
      <c r="N187" s="35">
        <v>98.693669151806134</v>
      </c>
    </row>
    <row r="188" spans="1:14" ht="17.25" thickBot="1" x14ac:dyDescent="0.35">
      <c r="A188" s="234">
        <v>450</v>
      </c>
      <c r="B188" s="233">
        <v>1400</v>
      </c>
      <c r="C188" s="7">
        <v>0.10100000000000001</v>
      </c>
      <c r="D188" s="237">
        <v>0.04</v>
      </c>
      <c r="E188" s="48">
        <v>137.98577777777777</v>
      </c>
      <c r="F188" s="48">
        <v>92.20750000000001</v>
      </c>
      <c r="G188" s="48">
        <v>43.932000000000002</v>
      </c>
      <c r="H188" s="26">
        <v>279.0420135</v>
      </c>
      <c r="I188" s="17">
        <v>97.72475</v>
      </c>
      <c r="J188" s="28">
        <v>19.25</v>
      </c>
      <c r="K188" s="39">
        <f t="shared" si="5"/>
        <v>0.40259862256154988</v>
      </c>
      <c r="L188" s="39">
        <f t="shared" si="4"/>
        <v>0.35021518363577891</v>
      </c>
      <c r="M188" s="39">
        <v>1.2927999999999999</v>
      </c>
      <c r="N188" s="20">
        <v>98.642950782083176</v>
      </c>
    </row>
    <row r="189" spans="1:14" ht="17.25" thickBot="1" x14ac:dyDescent="0.35">
      <c r="A189" s="234">
        <v>450</v>
      </c>
      <c r="B189" s="233">
        <v>1400</v>
      </c>
      <c r="C189" s="7">
        <v>9.7000000000000003E-2</v>
      </c>
      <c r="D189" s="237">
        <v>0.04</v>
      </c>
      <c r="E189" s="48">
        <v>137.98577777777777</v>
      </c>
      <c r="F189" s="48">
        <v>92.20750000000001</v>
      </c>
      <c r="G189" s="48">
        <v>43.932000000000002</v>
      </c>
      <c r="H189" s="26">
        <v>279.0420135</v>
      </c>
      <c r="I189" s="17">
        <v>97.72475</v>
      </c>
      <c r="J189" s="28">
        <v>19.25</v>
      </c>
      <c r="K189" s="39">
        <f t="shared" si="5"/>
        <v>0.38665412265812216</v>
      </c>
      <c r="L189" s="39">
        <f t="shared" si="4"/>
        <v>0.35021518363577891</v>
      </c>
      <c r="M189" s="39">
        <v>1.2927999999999999</v>
      </c>
      <c r="N189" s="20">
        <v>97.316719560414469</v>
      </c>
    </row>
    <row r="190" spans="1:14" ht="17.25" thickBot="1" x14ac:dyDescent="0.35">
      <c r="A190" s="234">
        <v>450</v>
      </c>
      <c r="B190" s="233">
        <v>1400</v>
      </c>
      <c r="C190" s="7">
        <v>9.2999999999999999E-2</v>
      </c>
      <c r="D190" s="237">
        <v>0.04</v>
      </c>
      <c r="E190" s="48">
        <v>137.98577777777777</v>
      </c>
      <c r="F190" s="48">
        <v>92.20750000000001</v>
      </c>
      <c r="G190" s="48">
        <v>43.932000000000002</v>
      </c>
      <c r="H190" s="26">
        <v>279.0420135</v>
      </c>
      <c r="I190" s="17">
        <v>97.72475</v>
      </c>
      <c r="J190" s="28">
        <v>19.25</v>
      </c>
      <c r="K190" s="39">
        <f t="shared" si="5"/>
        <v>0.37070962275469438</v>
      </c>
      <c r="L190" s="39">
        <f t="shared" si="4"/>
        <v>0.35021518363577891</v>
      </c>
      <c r="M190" s="39">
        <v>1.2927999999999999</v>
      </c>
      <c r="N190" s="20">
        <v>97.215347977539025</v>
      </c>
    </row>
    <row r="191" spans="1:14" ht="17.25" thickBot="1" x14ac:dyDescent="0.35">
      <c r="A191" s="234">
        <v>450</v>
      </c>
      <c r="B191" s="233">
        <v>1400</v>
      </c>
      <c r="C191" s="7">
        <v>8.8999999999999996E-2</v>
      </c>
      <c r="D191" s="237">
        <v>0.04</v>
      </c>
      <c r="E191" s="48">
        <v>137.98577777777777</v>
      </c>
      <c r="F191" s="48">
        <v>92.20750000000001</v>
      </c>
      <c r="G191" s="48">
        <v>43.932000000000002</v>
      </c>
      <c r="H191" s="26">
        <v>279.0420135</v>
      </c>
      <c r="I191" s="17">
        <v>97.72475</v>
      </c>
      <c r="J191" s="28">
        <v>19.25</v>
      </c>
      <c r="K191" s="39">
        <f t="shared" si="5"/>
        <v>0.35476512285126666</v>
      </c>
      <c r="L191" s="39">
        <f t="shared" si="4"/>
        <v>0.35021518363577891</v>
      </c>
      <c r="M191" s="39">
        <v>1.2927999999999999</v>
      </c>
      <c r="N191" s="20">
        <v>96.949247572491032</v>
      </c>
    </row>
    <row r="192" spans="1:14" ht="17.25" thickBot="1" x14ac:dyDescent="0.35">
      <c r="A192" s="234">
        <v>450</v>
      </c>
      <c r="B192" s="233">
        <v>1400</v>
      </c>
      <c r="C192" s="7">
        <v>8.5000000000000006E-2</v>
      </c>
      <c r="D192" s="237">
        <v>0.04</v>
      </c>
      <c r="E192" s="48">
        <v>137.98577777777777</v>
      </c>
      <c r="F192" s="48">
        <v>92.20750000000001</v>
      </c>
      <c r="G192" s="48">
        <v>43.932000000000002</v>
      </c>
      <c r="H192" s="27">
        <v>279.0420135</v>
      </c>
      <c r="I192" s="4">
        <v>97.72475</v>
      </c>
      <c r="J192" s="29">
        <v>19.25</v>
      </c>
      <c r="K192" s="40">
        <f t="shared" si="5"/>
        <v>0.33882062294783899</v>
      </c>
      <c r="L192" s="40">
        <f t="shared" si="4"/>
        <v>0.35021518363577891</v>
      </c>
      <c r="M192" s="40">
        <v>1.2927999999999999</v>
      </c>
      <c r="N192" s="21">
        <v>97.643230818963247</v>
      </c>
    </row>
    <row r="193" spans="1:14" ht="17.25" thickBot="1" x14ac:dyDescent="0.35">
      <c r="A193" s="234">
        <v>500</v>
      </c>
      <c r="B193" s="233">
        <v>1400</v>
      </c>
      <c r="C193" s="6">
        <v>0.09</v>
      </c>
      <c r="D193" s="237">
        <v>0.04</v>
      </c>
      <c r="E193" s="47">
        <v>141.81755555555554</v>
      </c>
      <c r="F193" s="47">
        <v>94.787000000000006</v>
      </c>
      <c r="G193" s="19">
        <v>76.342500000000001</v>
      </c>
      <c r="H193" s="26">
        <v>302.98707165000002</v>
      </c>
      <c r="I193" s="17">
        <v>116.04950000000001</v>
      </c>
      <c r="J193" s="28">
        <v>29</v>
      </c>
      <c r="K193" s="39">
        <f t="shared" si="5"/>
        <v>0.3274946909913159</v>
      </c>
      <c r="L193" s="39">
        <f t="shared" si="4"/>
        <v>0.38301799270846876</v>
      </c>
      <c r="M193" s="39">
        <v>1.0868199999999999</v>
      </c>
      <c r="N193" s="35">
        <v>99.220847074268889</v>
      </c>
    </row>
    <row r="194" spans="1:14" ht="17.25" thickBot="1" x14ac:dyDescent="0.35">
      <c r="A194" s="234">
        <v>500</v>
      </c>
      <c r="B194" s="233">
        <v>1400</v>
      </c>
      <c r="C194" s="7">
        <v>0.11</v>
      </c>
      <c r="D194" s="237">
        <v>0.04</v>
      </c>
      <c r="E194" s="48">
        <v>141.81755555555554</v>
      </c>
      <c r="F194" s="48">
        <v>94.787000000000006</v>
      </c>
      <c r="G194" s="20">
        <v>76.342500000000001</v>
      </c>
      <c r="H194" s="26">
        <v>302.98707165000002</v>
      </c>
      <c r="I194" s="17">
        <v>116.04950000000001</v>
      </c>
      <c r="J194" s="28">
        <v>29</v>
      </c>
      <c r="K194" s="39">
        <f t="shared" si="5"/>
        <v>0.40027128898938608</v>
      </c>
      <c r="L194" s="39">
        <f t="shared" si="4"/>
        <v>0.38301799270846876</v>
      </c>
      <c r="M194" s="39">
        <v>1.0868199999999999</v>
      </c>
      <c r="N194" s="20">
        <v>98.713540790914195</v>
      </c>
    </row>
    <row r="195" spans="1:14" ht="17.25" thickBot="1" x14ac:dyDescent="0.35">
      <c r="A195" s="234">
        <v>500</v>
      </c>
      <c r="B195" s="233">
        <v>1400</v>
      </c>
      <c r="C195" s="7">
        <v>0.106</v>
      </c>
      <c r="D195" s="237">
        <v>0.04</v>
      </c>
      <c r="E195" s="48">
        <v>141.81755555555554</v>
      </c>
      <c r="F195" s="48">
        <v>94.787000000000006</v>
      </c>
      <c r="G195" s="20">
        <v>76.342500000000001</v>
      </c>
      <c r="H195" s="26">
        <v>302.98707165000002</v>
      </c>
      <c r="I195" s="17">
        <v>116.04950000000001</v>
      </c>
      <c r="J195" s="28">
        <v>29</v>
      </c>
      <c r="K195" s="39">
        <f t="shared" si="5"/>
        <v>0.38571596938977204</v>
      </c>
      <c r="L195" s="39">
        <f t="shared" ref="L195:L258" si="6">I195/H195</f>
        <v>0.38301799270846876</v>
      </c>
      <c r="M195" s="39">
        <v>1.0868199999999999</v>
      </c>
      <c r="N195" s="20">
        <v>98.774062812093177</v>
      </c>
    </row>
    <row r="196" spans="1:14" ht="17.25" thickBot="1" x14ac:dyDescent="0.35">
      <c r="A196" s="234">
        <v>500</v>
      </c>
      <c r="B196" s="233">
        <v>1400</v>
      </c>
      <c r="C196" s="7">
        <v>0.10199999999999999</v>
      </c>
      <c r="D196" s="237">
        <v>0.04</v>
      </c>
      <c r="E196" s="48">
        <v>141.81755555555554</v>
      </c>
      <c r="F196" s="48">
        <v>94.787000000000006</v>
      </c>
      <c r="G196" s="20">
        <v>76.342500000000001</v>
      </c>
      <c r="H196" s="26">
        <v>302.98707165000002</v>
      </c>
      <c r="I196" s="17">
        <v>116.04950000000001</v>
      </c>
      <c r="J196" s="28">
        <v>29</v>
      </c>
      <c r="K196" s="39">
        <f t="shared" ref="K196:K258" si="7">C196/(0.001*H196*((1-$D$2/($D$2+0.001*(I196+J196))^0.5)))</f>
        <v>0.371160649790158</v>
      </c>
      <c r="L196" s="39">
        <f t="shared" si="6"/>
        <v>0.38301799270846876</v>
      </c>
      <c r="M196" s="39">
        <v>1.0868199999999999</v>
      </c>
      <c r="N196" s="20">
        <v>98.735464116191636</v>
      </c>
    </row>
    <row r="197" spans="1:14" ht="17.25" thickBot="1" x14ac:dyDescent="0.35">
      <c r="A197" s="234">
        <v>500</v>
      </c>
      <c r="B197" s="233">
        <v>1400</v>
      </c>
      <c r="C197" s="7">
        <v>9.8000000000000004E-2</v>
      </c>
      <c r="D197" s="237">
        <v>0.04</v>
      </c>
      <c r="E197" s="48">
        <v>141.81755555555554</v>
      </c>
      <c r="F197" s="48">
        <v>94.787000000000006</v>
      </c>
      <c r="G197" s="20">
        <v>76.342500000000001</v>
      </c>
      <c r="H197" s="26">
        <v>302.98707165000002</v>
      </c>
      <c r="I197" s="17">
        <v>116.04950000000001</v>
      </c>
      <c r="J197" s="28">
        <v>29</v>
      </c>
      <c r="K197" s="39">
        <f t="shared" si="7"/>
        <v>0.35660533019054397</v>
      </c>
      <c r="L197" s="39">
        <f t="shared" si="6"/>
        <v>0.38301799270846876</v>
      </c>
      <c r="M197" s="39">
        <v>1.0868199999999999</v>
      </c>
      <c r="N197" s="20">
        <v>98.709731652257261</v>
      </c>
    </row>
    <row r="198" spans="1:14" ht="17.25" thickBot="1" x14ac:dyDescent="0.35">
      <c r="A198" s="234">
        <v>500</v>
      </c>
      <c r="B198" s="233">
        <v>1400</v>
      </c>
      <c r="C198" s="8">
        <v>9.4E-2</v>
      </c>
      <c r="D198" s="237">
        <v>0.04</v>
      </c>
      <c r="E198" s="49">
        <v>141.81755555555554</v>
      </c>
      <c r="F198" s="49">
        <v>94.787000000000006</v>
      </c>
      <c r="G198" s="21">
        <v>76.342500000000001</v>
      </c>
      <c r="H198" s="26">
        <v>302.98707165000002</v>
      </c>
      <c r="I198" s="17">
        <v>116.04950000000001</v>
      </c>
      <c r="J198" s="28">
        <v>29</v>
      </c>
      <c r="K198" s="39">
        <f t="shared" si="7"/>
        <v>0.34205001059092993</v>
      </c>
      <c r="L198" s="39">
        <f t="shared" si="6"/>
        <v>0.38301799270846876</v>
      </c>
      <c r="M198" s="39">
        <v>1.0868199999999999</v>
      </c>
      <c r="N198" s="21">
        <v>99.134317307174413</v>
      </c>
    </row>
    <row r="199" spans="1:14" ht="17.25" thickBot="1" x14ac:dyDescent="0.35">
      <c r="A199" s="234">
        <v>350</v>
      </c>
      <c r="B199" s="233">
        <v>1600</v>
      </c>
      <c r="C199" s="7">
        <v>8.3000000000000004E-2</v>
      </c>
      <c r="D199" s="237">
        <v>0.04</v>
      </c>
      <c r="E199" s="48">
        <v>122.2921667</v>
      </c>
      <c r="F199" s="48">
        <v>69.673999999999992</v>
      </c>
      <c r="G199" s="48">
        <v>70.563666666666663</v>
      </c>
      <c r="H199" s="25">
        <v>175.64925289999999</v>
      </c>
      <c r="I199" s="1">
        <v>70.400000000000006</v>
      </c>
      <c r="J199" s="2">
        <v>19</v>
      </c>
      <c r="K199" s="38">
        <f t="shared" si="7"/>
        <v>0.53165052422634995</v>
      </c>
      <c r="L199" s="38">
        <f t="shared" si="6"/>
        <v>0.40079874430254414</v>
      </c>
      <c r="M199" s="38">
        <v>1.0879099999999999</v>
      </c>
      <c r="N199" s="19">
        <v>98.400333175118178</v>
      </c>
    </row>
    <row r="200" spans="1:14" ht="17.25" thickBot="1" x14ac:dyDescent="0.35">
      <c r="A200" s="234">
        <v>350</v>
      </c>
      <c r="B200" s="233">
        <v>1600</v>
      </c>
      <c r="C200" s="7">
        <v>9.5000000000000001E-2</v>
      </c>
      <c r="D200" s="237">
        <v>0.04</v>
      </c>
      <c r="E200" s="48">
        <v>122.2921667</v>
      </c>
      <c r="F200" s="48">
        <v>69.673999999999992</v>
      </c>
      <c r="G200" s="48">
        <v>70.563666666666663</v>
      </c>
      <c r="H200" s="26">
        <v>175.64925289999999</v>
      </c>
      <c r="I200" s="17">
        <v>70.400000000000006</v>
      </c>
      <c r="J200" s="28">
        <v>19</v>
      </c>
      <c r="K200" s="39">
        <f t="shared" si="7"/>
        <v>0.60851566025907522</v>
      </c>
      <c r="L200" s="39">
        <f t="shared" si="6"/>
        <v>0.40079874430254414</v>
      </c>
      <c r="M200" s="39">
        <v>1.0879099999999999</v>
      </c>
      <c r="N200" s="20">
        <v>98.489145468521684</v>
      </c>
    </row>
    <row r="201" spans="1:14" ht="17.25" thickBot="1" x14ac:dyDescent="0.35">
      <c r="A201" s="234">
        <v>350</v>
      </c>
      <c r="B201" s="233">
        <v>1600</v>
      </c>
      <c r="C201" s="7">
        <v>8.8999999999999996E-2</v>
      </c>
      <c r="D201" s="237">
        <v>0.04</v>
      </c>
      <c r="E201" s="48">
        <v>122.2921667</v>
      </c>
      <c r="F201" s="48">
        <v>69.673999999999992</v>
      </c>
      <c r="G201" s="48">
        <v>70.563666666666663</v>
      </c>
      <c r="H201" s="26">
        <v>175.64925289999999</v>
      </c>
      <c r="I201" s="17">
        <v>70.400000000000006</v>
      </c>
      <c r="J201" s="28">
        <v>19</v>
      </c>
      <c r="K201" s="39">
        <f t="shared" si="7"/>
        <v>0.57008309224271259</v>
      </c>
      <c r="L201" s="39">
        <f t="shared" si="6"/>
        <v>0.40079874430254414</v>
      </c>
      <c r="M201" s="39">
        <v>1.0879099999999999</v>
      </c>
      <c r="N201" s="36">
        <v>98.825200208443917</v>
      </c>
    </row>
    <row r="202" spans="1:14" ht="17.25" thickBot="1" x14ac:dyDescent="0.35">
      <c r="A202" s="234">
        <v>350</v>
      </c>
      <c r="B202" s="233">
        <v>1600</v>
      </c>
      <c r="C202" s="7">
        <v>7.6999999999999999E-2</v>
      </c>
      <c r="D202" s="237">
        <v>0.04</v>
      </c>
      <c r="E202" s="48">
        <v>122.2921667</v>
      </c>
      <c r="F202" s="48">
        <v>69.673999999999992</v>
      </c>
      <c r="G202" s="48">
        <v>70.563666666666663</v>
      </c>
      <c r="H202" s="26">
        <v>175.64925289999999</v>
      </c>
      <c r="I202" s="17">
        <v>70.400000000000006</v>
      </c>
      <c r="J202" s="28">
        <v>19</v>
      </c>
      <c r="K202" s="39">
        <f t="shared" si="7"/>
        <v>0.49321795620998726</v>
      </c>
      <c r="L202" s="39">
        <f t="shared" si="6"/>
        <v>0.40079874430254414</v>
      </c>
      <c r="M202" s="39">
        <v>1.0879099999999999</v>
      </c>
      <c r="N202" s="20">
        <v>96.962605287666463</v>
      </c>
    </row>
    <row r="203" spans="1:14" ht="17.25" thickBot="1" x14ac:dyDescent="0.35">
      <c r="A203" s="234">
        <v>350</v>
      </c>
      <c r="B203" s="233">
        <v>1600</v>
      </c>
      <c r="C203" s="7">
        <v>7.0999999999999994E-2</v>
      </c>
      <c r="D203" s="237">
        <v>0.04</v>
      </c>
      <c r="E203" s="48">
        <v>122.2921667</v>
      </c>
      <c r="F203" s="48">
        <v>69.673999999999992</v>
      </c>
      <c r="G203" s="48">
        <v>70.563666666666663</v>
      </c>
      <c r="H203" s="26">
        <v>175.64925289999999</v>
      </c>
      <c r="I203" s="17">
        <v>70.400000000000006</v>
      </c>
      <c r="J203" s="28">
        <v>19</v>
      </c>
      <c r="K203" s="39">
        <f t="shared" si="7"/>
        <v>0.45478538819362463</v>
      </c>
      <c r="L203" s="39">
        <f t="shared" si="6"/>
        <v>0.40079874430254414</v>
      </c>
      <c r="M203" s="39">
        <v>1.0879099999999999</v>
      </c>
      <c r="N203" s="20">
        <v>95.712112802769909</v>
      </c>
    </row>
    <row r="204" spans="1:14" ht="17.25" thickBot="1" x14ac:dyDescent="0.35">
      <c r="A204" s="234">
        <v>350</v>
      </c>
      <c r="B204" s="233">
        <v>1600</v>
      </c>
      <c r="C204" s="7">
        <v>6.5000000000000002E-2</v>
      </c>
      <c r="D204" s="237">
        <v>0.04</v>
      </c>
      <c r="E204" s="48">
        <v>122.2921667</v>
      </c>
      <c r="F204" s="48">
        <v>69.673999999999992</v>
      </c>
      <c r="G204" s="48">
        <v>70.563666666666663</v>
      </c>
      <c r="H204" s="27">
        <v>175.64925289999999</v>
      </c>
      <c r="I204" s="4">
        <v>70.400000000000006</v>
      </c>
      <c r="J204" s="29">
        <v>19</v>
      </c>
      <c r="K204" s="40">
        <f t="shared" si="7"/>
        <v>0.416352820177262</v>
      </c>
      <c r="L204" s="40">
        <f t="shared" si="6"/>
        <v>0.40079874430254414</v>
      </c>
      <c r="M204" s="40">
        <v>1.0879099999999999</v>
      </c>
      <c r="N204" s="21">
        <v>91.983893653182562</v>
      </c>
    </row>
    <row r="205" spans="1:14" ht="17.25" thickBot="1" x14ac:dyDescent="0.35">
      <c r="A205" s="234">
        <v>400</v>
      </c>
      <c r="B205" s="233">
        <v>1600</v>
      </c>
      <c r="C205" s="6">
        <v>9.9000000000000005E-2</v>
      </c>
      <c r="D205" s="237">
        <v>0.04</v>
      </c>
      <c r="E205" s="47">
        <v>124.70877777777777</v>
      </c>
      <c r="F205" s="47">
        <v>76.888666666666666</v>
      </c>
      <c r="G205" s="19">
        <v>70.173000000000002</v>
      </c>
      <c r="H205" s="26">
        <v>250.31580049999999</v>
      </c>
      <c r="I205" s="17">
        <v>73.599999999999994</v>
      </c>
      <c r="J205" s="28">
        <v>26.4</v>
      </c>
      <c r="K205" s="39">
        <f t="shared" si="7"/>
        <v>0.44284222870588363</v>
      </c>
      <c r="L205" s="39">
        <f t="shared" si="6"/>
        <v>0.29402858250652059</v>
      </c>
      <c r="M205" s="39">
        <v>1.59859</v>
      </c>
      <c r="N205" s="19">
        <v>98.582530474568259</v>
      </c>
    </row>
    <row r="206" spans="1:14" ht="17.25" thickBot="1" x14ac:dyDescent="0.35">
      <c r="A206" s="234">
        <v>400</v>
      </c>
      <c r="B206" s="233">
        <v>1600</v>
      </c>
      <c r="C206" s="7">
        <v>9.2999999999999999E-2</v>
      </c>
      <c r="D206" s="237">
        <v>0.04</v>
      </c>
      <c r="E206" s="48">
        <v>124.70877777777777</v>
      </c>
      <c r="F206" s="48">
        <v>76.888666666666666</v>
      </c>
      <c r="G206" s="20">
        <v>70.173000000000002</v>
      </c>
      <c r="H206" s="26">
        <v>250.31580049999999</v>
      </c>
      <c r="I206" s="17">
        <v>73.599999999999994</v>
      </c>
      <c r="J206" s="28">
        <v>26.4</v>
      </c>
      <c r="K206" s="39">
        <f t="shared" si="7"/>
        <v>0.41600330575401184</v>
      </c>
      <c r="L206" s="39">
        <f t="shared" si="6"/>
        <v>0.29402858250652059</v>
      </c>
      <c r="M206" s="39">
        <v>1.59859</v>
      </c>
      <c r="N206" s="36">
        <v>98.669859975115216</v>
      </c>
    </row>
    <row r="207" spans="1:14" ht="17.25" thickBot="1" x14ac:dyDescent="0.35">
      <c r="A207" s="234">
        <v>400</v>
      </c>
      <c r="B207" s="233">
        <v>1600</v>
      </c>
      <c r="C207" s="7">
        <v>8.6999999999999994E-2</v>
      </c>
      <c r="D207" s="237">
        <v>0.04</v>
      </c>
      <c r="E207" s="48">
        <v>124.70877777777777</v>
      </c>
      <c r="F207" s="48">
        <v>76.888666666666666</v>
      </c>
      <c r="G207" s="20">
        <v>70.173000000000002</v>
      </c>
      <c r="H207" s="26">
        <v>250.31580049999999</v>
      </c>
      <c r="I207" s="17">
        <v>73.599999999999994</v>
      </c>
      <c r="J207" s="28">
        <v>26.4</v>
      </c>
      <c r="K207" s="39">
        <f t="shared" si="7"/>
        <v>0.38916438280214011</v>
      </c>
      <c r="L207" s="39">
        <f t="shared" si="6"/>
        <v>0.29402858250652059</v>
      </c>
      <c r="M207" s="39">
        <v>1.59859</v>
      </c>
      <c r="N207" s="20">
        <v>96.221667243833338</v>
      </c>
    </row>
    <row r="208" spans="1:14" ht="17.25" thickBot="1" x14ac:dyDescent="0.35">
      <c r="A208" s="234">
        <v>400</v>
      </c>
      <c r="B208" s="233">
        <v>1600</v>
      </c>
      <c r="C208" s="7">
        <v>8.2000000000000003E-2</v>
      </c>
      <c r="D208" s="237">
        <v>0.04</v>
      </c>
      <c r="E208" s="48">
        <v>124.70877777777777</v>
      </c>
      <c r="F208" s="48">
        <v>76.888666666666666</v>
      </c>
      <c r="G208" s="20">
        <v>70.173000000000002</v>
      </c>
      <c r="H208" s="26">
        <v>250.31580049999999</v>
      </c>
      <c r="I208" s="17">
        <v>73.599999999999994</v>
      </c>
      <c r="J208" s="28">
        <v>26.4</v>
      </c>
      <c r="K208" s="39">
        <f t="shared" si="7"/>
        <v>0.36679861367558037</v>
      </c>
      <c r="L208" s="39">
        <f t="shared" si="6"/>
        <v>0.29402858250652059</v>
      </c>
      <c r="M208" s="39">
        <v>1.59859</v>
      </c>
      <c r="N208" s="20">
        <v>95.903023315182338</v>
      </c>
    </row>
    <row r="209" spans="1:14" ht="17.25" thickBot="1" x14ac:dyDescent="0.35">
      <c r="A209" s="234">
        <v>400</v>
      </c>
      <c r="B209" s="233">
        <v>1600</v>
      </c>
      <c r="C209" s="7">
        <v>7.5999999999999998E-2</v>
      </c>
      <c r="D209" s="237">
        <v>0.04</v>
      </c>
      <c r="E209" s="48">
        <v>124.70877777777777</v>
      </c>
      <c r="F209" s="48">
        <v>76.888666666666666</v>
      </c>
      <c r="G209" s="20">
        <v>70.173000000000002</v>
      </c>
      <c r="H209" s="26">
        <v>250.31580049999999</v>
      </c>
      <c r="I209" s="17">
        <v>73.599999999999994</v>
      </c>
      <c r="J209" s="28">
        <v>26.4</v>
      </c>
      <c r="K209" s="39">
        <f t="shared" si="7"/>
        <v>0.33995969072370863</v>
      </c>
      <c r="L209" s="39">
        <f t="shared" si="6"/>
        <v>0.29402858250652059</v>
      </c>
      <c r="M209" s="39">
        <v>1.59859</v>
      </c>
      <c r="N209" s="20">
        <v>96.017149938655379</v>
      </c>
    </row>
    <row r="210" spans="1:14" ht="17.25" thickBot="1" x14ac:dyDescent="0.35">
      <c r="A210" s="234">
        <v>400</v>
      </c>
      <c r="B210" s="233">
        <v>1600</v>
      </c>
      <c r="C210" s="8">
        <v>7.0000000000000007E-2</v>
      </c>
      <c r="D210" s="237">
        <v>0.04</v>
      </c>
      <c r="E210" s="49">
        <v>124.70877777777777</v>
      </c>
      <c r="F210" s="49">
        <v>76.888666666666666</v>
      </c>
      <c r="G210" s="21">
        <v>70.173000000000002</v>
      </c>
      <c r="H210" s="26">
        <v>250.31580049999999</v>
      </c>
      <c r="I210" s="17">
        <v>73.599999999999994</v>
      </c>
      <c r="J210" s="28">
        <v>26.4</v>
      </c>
      <c r="K210" s="39">
        <f t="shared" si="7"/>
        <v>0.31312076777183689</v>
      </c>
      <c r="L210" s="39">
        <f t="shared" si="6"/>
        <v>0.29402858250652059</v>
      </c>
      <c r="M210" s="39">
        <v>1.59859</v>
      </c>
      <c r="N210" s="21">
        <v>96.042252535729872</v>
      </c>
    </row>
    <row r="211" spans="1:14" ht="17.25" thickBot="1" x14ac:dyDescent="0.35">
      <c r="A211" s="234">
        <v>450</v>
      </c>
      <c r="B211" s="233">
        <v>1600</v>
      </c>
      <c r="C211" s="7">
        <v>0.10299999999999999</v>
      </c>
      <c r="D211" s="237">
        <v>0.04</v>
      </c>
      <c r="E211" s="48">
        <v>122.96611111111113</v>
      </c>
      <c r="F211" s="48">
        <v>99.14200000000001</v>
      </c>
      <c r="G211" s="48">
        <v>58.863999999999997</v>
      </c>
      <c r="H211" s="25">
        <v>270.80061840000002</v>
      </c>
      <c r="I211" s="1">
        <v>76.799999999999898</v>
      </c>
      <c r="J211" s="2">
        <v>27.074999999999999</v>
      </c>
      <c r="K211" s="38">
        <f t="shared" si="7"/>
        <v>0.42519230644429667</v>
      </c>
      <c r="L211" s="38">
        <f t="shared" si="6"/>
        <v>0.28360348825554932</v>
      </c>
      <c r="M211" s="38">
        <v>1.01528</v>
      </c>
      <c r="N211" s="19">
        <v>98.646002080822299</v>
      </c>
    </row>
    <row r="212" spans="1:14" ht="17.25" thickBot="1" x14ac:dyDescent="0.35">
      <c r="A212" s="234">
        <v>450</v>
      </c>
      <c r="B212" s="233">
        <v>1600</v>
      </c>
      <c r="C212" s="7">
        <v>9.9000000000000005E-2</v>
      </c>
      <c r="D212" s="237">
        <v>0.04</v>
      </c>
      <c r="E212" s="48">
        <v>122.96611111111113</v>
      </c>
      <c r="F212" s="48">
        <v>99.14200000000001</v>
      </c>
      <c r="G212" s="48">
        <v>58.863999999999997</v>
      </c>
      <c r="H212" s="26">
        <v>270.80061840000002</v>
      </c>
      <c r="I212" s="17">
        <v>76.799999999999898</v>
      </c>
      <c r="J212" s="28">
        <v>27.074999999999999</v>
      </c>
      <c r="K212" s="39">
        <f t="shared" si="7"/>
        <v>0.40867998386393567</v>
      </c>
      <c r="L212" s="39">
        <f t="shared" si="6"/>
        <v>0.28360348825554932</v>
      </c>
      <c r="M212" s="39">
        <v>1.01528</v>
      </c>
      <c r="N212" s="36">
        <v>98.795352576024143</v>
      </c>
    </row>
    <row r="213" spans="1:14" ht="17.25" thickBot="1" x14ac:dyDescent="0.35">
      <c r="A213" s="234">
        <v>450</v>
      </c>
      <c r="B213" s="233">
        <v>1600</v>
      </c>
      <c r="C213" s="7">
        <v>9.6000000000000002E-2</v>
      </c>
      <c r="D213" s="237">
        <v>0.04</v>
      </c>
      <c r="E213" s="48">
        <v>122.96611111111113</v>
      </c>
      <c r="F213" s="48">
        <v>99.14200000000001</v>
      </c>
      <c r="G213" s="48">
        <v>58.863999999999997</v>
      </c>
      <c r="H213" s="26">
        <v>270.80061840000002</v>
      </c>
      <c r="I213" s="17">
        <v>76.799999999999898</v>
      </c>
      <c r="J213" s="28">
        <v>27.074999999999999</v>
      </c>
      <c r="K213" s="39">
        <f t="shared" si="7"/>
        <v>0.3962957419286649</v>
      </c>
      <c r="L213" s="39">
        <f t="shared" si="6"/>
        <v>0.28360348825554932</v>
      </c>
      <c r="M213" s="39">
        <v>1.01528</v>
      </c>
      <c r="N213" s="20">
        <v>95.203926638898508</v>
      </c>
    </row>
    <row r="214" spans="1:14" ht="17.25" thickBot="1" x14ac:dyDescent="0.35">
      <c r="A214" s="234">
        <v>450</v>
      </c>
      <c r="B214" s="233">
        <v>1600</v>
      </c>
      <c r="C214" s="7">
        <v>9.1999999999999998E-2</v>
      </c>
      <c r="D214" s="237">
        <v>0.04</v>
      </c>
      <c r="E214" s="48">
        <v>122.96611111111113</v>
      </c>
      <c r="F214" s="48">
        <v>99.14200000000001</v>
      </c>
      <c r="G214" s="48">
        <v>58.863999999999997</v>
      </c>
      <c r="H214" s="26">
        <v>270.80061840000002</v>
      </c>
      <c r="I214" s="17">
        <v>76.799999999999898</v>
      </c>
      <c r="J214" s="28">
        <v>27.074999999999999</v>
      </c>
      <c r="K214" s="39">
        <f t="shared" si="7"/>
        <v>0.37978341934830384</v>
      </c>
      <c r="L214" s="39">
        <f t="shared" si="6"/>
        <v>0.28360348825554932</v>
      </c>
      <c r="M214" s="39">
        <v>1.01528</v>
      </c>
      <c r="N214" s="20">
        <v>95.737940064203968</v>
      </c>
    </row>
    <row r="215" spans="1:14" ht="17.25" thickBot="1" x14ac:dyDescent="0.35">
      <c r="A215" s="234">
        <v>450</v>
      </c>
      <c r="B215" s="233">
        <v>1600</v>
      </c>
      <c r="C215" s="7">
        <v>8.8999999999999996E-2</v>
      </c>
      <c r="D215" s="237">
        <v>0.04</v>
      </c>
      <c r="E215" s="48">
        <v>122.96611111111113</v>
      </c>
      <c r="F215" s="48">
        <v>99.14200000000001</v>
      </c>
      <c r="G215" s="48">
        <v>58.863999999999997</v>
      </c>
      <c r="H215" s="26">
        <v>270.80061840000002</v>
      </c>
      <c r="I215" s="17">
        <v>76.799999999999898</v>
      </c>
      <c r="J215" s="28">
        <v>27.074999999999999</v>
      </c>
      <c r="K215" s="39">
        <f t="shared" si="7"/>
        <v>0.36739917741303302</v>
      </c>
      <c r="L215" s="39">
        <f t="shared" si="6"/>
        <v>0.28360348825554932</v>
      </c>
      <c r="M215" s="39">
        <v>1.01528</v>
      </c>
      <c r="N215" s="20">
        <v>95.262662277953822</v>
      </c>
    </row>
    <row r="216" spans="1:14" ht="17.25" thickBot="1" x14ac:dyDescent="0.35">
      <c r="A216" s="234">
        <v>450</v>
      </c>
      <c r="B216" s="233">
        <v>1600</v>
      </c>
      <c r="C216" s="7">
        <v>8.5000000000000006E-2</v>
      </c>
      <c r="D216" s="237">
        <v>0.04</v>
      </c>
      <c r="E216" s="48">
        <v>122.966111111111</v>
      </c>
      <c r="F216" s="48">
        <v>99.141999999999996</v>
      </c>
      <c r="G216" s="48">
        <v>58.863999999999997</v>
      </c>
      <c r="H216" s="27">
        <v>270.80061840000002</v>
      </c>
      <c r="I216" s="4">
        <v>76.799999999999898</v>
      </c>
      <c r="J216" s="29">
        <v>27.074999999999999</v>
      </c>
      <c r="K216" s="40">
        <f t="shared" si="7"/>
        <v>0.35088685483267207</v>
      </c>
      <c r="L216" s="40">
        <f t="shared" si="6"/>
        <v>0.28360348825554932</v>
      </c>
      <c r="M216" s="40">
        <v>1.01528</v>
      </c>
      <c r="N216" s="21">
        <v>95.357976253705942</v>
      </c>
    </row>
    <row r="217" spans="1:14" ht="17.25" thickBot="1" x14ac:dyDescent="0.35">
      <c r="A217" s="234">
        <v>500</v>
      </c>
      <c r="B217" s="233">
        <v>1600</v>
      </c>
      <c r="C217" s="6">
        <v>0.1</v>
      </c>
      <c r="D217" s="237">
        <v>0.04</v>
      </c>
      <c r="E217" s="47">
        <v>144.2247777777778</v>
      </c>
      <c r="F217" s="47">
        <v>114.14400000000001</v>
      </c>
      <c r="G217" s="19">
        <v>64.378</v>
      </c>
      <c r="H217" s="26">
        <v>300.28467974388724</v>
      </c>
      <c r="I217" s="17">
        <v>78.900000000000006</v>
      </c>
      <c r="J217" s="28">
        <v>27.75</v>
      </c>
      <c r="K217" s="39">
        <f t="shared" si="7"/>
        <v>0.37185892763307837</v>
      </c>
      <c r="L217" s="39">
        <f t="shared" si="6"/>
        <v>0.26275066735770136</v>
      </c>
      <c r="M217" s="39">
        <v>1.0698099999999999</v>
      </c>
      <c r="N217" s="19">
        <v>98.347814912536137</v>
      </c>
    </row>
    <row r="218" spans="1:14" ht="17.25" thickBot="1" x14ac:dyDescent="0.35">
      <c r="A218" s="234">
        <v>500</v>
      </c>
      <c r="B218" s="233">
        <v>1600</v>
      </c>
      <c r="C218" s="7">
        <v>0.107</v>
      </c>
      <c r="D218" s="237">
        <v>0.04</v>
      </c>
      <c r="E218" s="48">
        <v>144.2247777777778</v>
      </c>
      <c r="F218" s="48">
        <v>114.14400000000001</v>
      </c>
      <c r="G218" s="20">
        <v>64.378</v>
      </c>
      <c r="H218" s="26">
        <v>300.28467974388724</v>
      </c>
      <c r="I218" s="17">
        <v>78.900000000000006</v>
      </c>
      <c r="J218" s="28">
        <v>27.75</v>
      </c>
      <c r="K218" s="39">
        <f t="shared" si="7"/>
        <v>0.39788905256739382</v>
      </c>
      <c r="L218" s="39">
        <f t="shared" si="6"/>
        <v>0.26275066735770136</v>
      </c>
      <c r="M218" s="39">
        <v>1.0698099999999999</v>
      </c>
      <c r="N218" s="20">
        <v>93.765684969219819</v>
      </c>
    </row>
    <row r="219" spans="1:14" ht="17.25" thickBot="1" x14ac:dyDescent="0.35">
      <c r="A219" s="234">
        <v>500</v>
      </c>
      <c r="B219" s="233">
        <v>1600</v>
      </c>
      <c r="C219" s="7">
        <v>0.104</v>
      </c>
      <c r="D219" s="237">
        <v>0.04</v>
      </c>
      <c r="E219" s="48">
        <v>144.2247777777778</v>
      </c>
      <c r="F219" s="48">
        <v>114.14400000000001</v>
      </c>
      <c r="G219" s="20">
        <v>64.378</v>
      </c>
      <c r="H219" s="26">
        <v>300.28467974388724</v>
      </c>
      <c r="I219" s="17">
        <v>78.900000000000006</v>
      </c>
      <c r="J219" s="28">
        <v>27.75</v>
      </c>
      <c r="K219" s="39">
        <f t="shared" si="7"/>
        <v>0.38673328473840146</v>
      </c>
      <c r="L219" s="39">
        <f t="shared" si="6"/>
        <v>0.26275066735770136</v>
      </c>
      <c r="M219" s="39">
        <v>1.0698099999999999</v>
      </c>
      <c r="N219" s="36">
        <v>99.096331272173416</v>
      </c>
    </row>
    <row r="220" spans="1:14" ht="17.25" thickBot="1" x14ac:dyDescent="0.35">
      <c r="A220" s="234">
        <v>500</v>
      </c>
      <c r="B220" s="233">
        <v>1600</v>
      </c>
      <c r="C220" s="7">
        <v>9.7000000000000003E-2</v>
      </c>
      <c r="D220" s="237">
        <v>0.04</v>
      </c>
      <c r="E220" s="48">
        <v>144.2247777777778</v>
      </c>
      <c r="F220" s="48">
        <v>114.14400000000001</v>
      </c>
      <c r="G220" s="20">
        <v>64.378</v>
      </c>
      <c r="H220" s="26">
        <v>300.28467974388724</v>
      </c>
      <c r="I220" s="17">
        <v>78.900000000000006</v>
      </c>
      <c r="J220" s="28">
        <v>27.75</v>
      </c>
      <c r="K220" s="39">
        <f t="shared" si="7"/>
        <v>0.36070315980408602</v>
      </c>
      <c r="L220" s="39">
        <f t="shared" si="6"/>
        <v>0.26275066735770136</v>
      </c>
      <c r="M220" s="39">
        <v>1.0698099999999999</v>
      </c>
      <c r="N220" s="20">
        <v>98.347690103283441</v>
      </c>
    </row>
    <row r="221" spans="1:14" ht="17.25" thickBot="1" x14ac:dyDescent="0.35">
      <c r="A221" s="234">
        <v>500</v>
      </c>
      <c r="B221" s="233">
        <v>1600</v>
      </c>
      <c r="C221" s="7">
        <v>9.2999999999999999E-2</v>
      </c>
      <c r="D221" s="237">
        <v>0.04</v>
      </c>
      <c r="E221" s="48">
        <v>144.2247777777778</v>
      </c>
      <c r="F221" s="48">
        <v>114.14400000000001</v>
      </c>
      <c r="G221" s="20">
        <v>64.378</v>
      </c>
      <c r="H221" s="26">
        <v>300.28467974388724</v>
      </c>
      <c r="I221" s="17">
        <v>78.900000000000006</v>
      </c>
      <c r="J221" s="28">
        <v>27.75</v>
      </c>
      <c r="K221" s="39">
        <f t="shared" si="7"/>
        <v>0.34582880269876287</v>
      </c>
      <c r="L221" s="39">
        <f t="shared" si="6"/>
        <v>0.26275066735770136</v>
      </c>
      <c r="M221" s="39">
        <v>1.0698099999999999</v>
      </c>
      <c r="N221" s="20">
        <v>98.412249494732478</v>
      </c>
    </row>
    <row r="222" spans="1:14" ht="17.25" thickBot="1" x14ac:dyDescent="0.35">
      <c r="A222" s="234">
        <v>500</v>
      </c>
      <c r="B222" s="233">
        <v>1600</v>
      </c>
      <c r="C222" s="8">
        <v>0.09</v>
      </c>
      <c r="D222" s="237">
        <v>0.04</v>
      </c>
      <c r="E222" s="49">
        <v>144.2247777777778</v>
      </c>
      <c r="F222" s="49">
        <v>114.14400000000001</v>
      </c>
      <c r="G222" s="21">
        <v>64.378</v>
      </c>
      <c r="H222" s="26">
        <v>300.28467974388724</v>
      </c>
      <c r="I222" s="17">
        <v>78.900000000000006</v>
      </c>
      <c r="J222" s="28">
        <v>27.75</v>
      </c>
      <c r="K222" s="39">
        <f t="shared" si="7"/>
        <v>0.33467303486977046</v>
      </c>
      <c r="L222" s="39">
        <f t="shared" si="6"/>
        <v>0.26275066735770136</v>
      </c>
      <c r="M222" s="39">
        <v>1.0698099999999999</v>
      </c>
      <c r="N222" s="21">
        <v>97.832073265660696</v>
      </c>
    </row>
    <row r="223" spans="1:14" ht="17.25" thickBot="1" x14ac:dyDescent="0.35">
      <c r="A223" s="234">
        <v>400</v>
      </c>
      <c r="B223" s="233">
        <v>1800</v>
      </c>
      <c r="C223" s="7">
        <v>0.1</v>
      </c>
      <c r="D223" s="237">
        <v>0.04</v>
      </c>
      <c r="E223" s="48">
        <v>113.367</v>
      </c>
      <c r="F223" s="48">
        <v>65.50033333333333</v>
      </c>
      <c r="G223" s="48">
        <v>50.936666666666667</v>
      </c>
      <c r="H223" s="25">
        <v>249.1372892</v>
      </c>
      <c r="I223" s="1">
        <v>74.557145000000006</v>
      </c>
      <c r="J223" s="2">
        <v>25.5</v>
      </c>
      <c r="K223" s="38">
        <f t="shared" si="7"/>
        <v>0.44942037348421127</v>
      </c>
      <c r="L223" s="38">
        <f t="shared" si="6"/>
        <v>0.29926128376610756</v>
      </c>
      <c r="M223" s="38">
        <v>1.9210499999999999</v>
      </c>
      <c r="N223" s="19">
        <v>98.155957210297416</v>
      </c>
    </row>
    <row r="224" spans="1:14" ht="17.25" thickBot="1" x14ac:dyDescent="0.35">
      <c r="A224" s="234">
        <v>400</v>
      </c>
      <c r="B224" s="233">
        <v>1800</v>
      </c>
      <c r="C224" s="7">
        <v>9.1999999999999998E-2</v>
      </c>
      <c r="D224" s="237">
        <v>0.04</v>
      </c>
      <c r="E224" s="48">
        <v>113.367</v>
      </c>
      <c r="F224" s="48">
        <v>65.50033333333333</v>
      </c>
      <c r="G224" s="48">
        <v>50.936666666666667</v>
      </c>
      <c r="H224" s="26">
        <v>249.1372892</v>
      </c>
      <c r="I224" s="17">
        <v>74.557145000000006</v>
      </c>
      <c r="J224" s="28">
        <v>25.5</v>
      </c>
      <c r="K224" s="39">
        <f t="shared" si="7"/>
        <v>0.41346674360547431</v>
      </c>
      <c r="L224" s="39">
        <f t="shared" si="6"/>
        <v>0.29926128376610756</v>
      </c>
      <c r="M224" s="39">
        <v>1.9210499999999999</v>
      </c>
      <c r="N224" s="36">
        <v>98.339841133058442</v>
      </c>
    </row>
    <row r="225" spans="1:14" ht="17.25" thickBot="1" x14ac:dyDescent="0.35">
      <c r="A225" s="234">
        <v>400</v>
      </c>
      <c r="B225" s="233">
        <v>1800</v>
      </c>
      <c r="C225" s="7">
        <v>8.4000000000000005E-2</v>
      </c>
      <c r="D225" s="237">
        <v>0.04</v>
      </c>
      <c r="E225" s="48">
        <v>113.367</v>
      </c>
      <c r="F225" s="48">
        <v>65.50033333333333</v>
      </c>
      <c r="G225" s="48">
        <v>50.936666666666667</v>
      </c>
      <c r="H225" s="26">
        <v>249.1372892</v>
      </c>
      <c r="I225" s="17">
        <v>74.557145000000006</v>
      </c>
      <c r="J225" s="28">
        <v>25.5</v>
      </c>
      <c r="K225" s="39">
        <f t="shared" si="7"/>
        <v>0.37751311372673746</v>
      </c>
      <c r="L225" s="39">
        <f t="shared" si="6"/>
        <v>0.29926128376610756</v>
      </c>
      <c r="M225" s="39">
        <v>1.9210499999999999</v>
      </c>
      <c r="N225" s="20">
        <v>98.142031642400966</v>
      </c>
    </row>
    <row r="226" spans="1:14" ht="17.25" thickBot="1" x14ac:dyDescent="0.35">
      <c r="A226" s="234">
        <v>400</v>
      </c>
      <c r="B226" s="233">
        <v>1800</v>
      </c>
      <c r="C226" s="7">
        <v>7.5999999999999998E-2</v>
      </c>
      <c r="D226" s="237">
        <v>0.04</v>
      </c>
      <c r="E226" s="48">
        <v>113.367</v>
      </c>
      <c r="F226" s="48">
        <v>65.50033333333333</v>
      </c>
      <c r="G226" s="48">
        <v>50.936666666666667</v>
      </c>
      <c r="H226" s="26">
        <v>249.1372892</v>
      </c>
      <c r="I226" s="17">
        <v>74.557145000000006</v>
      </c>
      <c r="J226" s="28">
        <v>25.5</v>
      </c>
      <c r="K226" s="39">
        <f t="shared" si="7"/>
        <v>0.3415594838480005</v>
      </c>
      <c r="L226" s="39">
        <f t="shared" si="6"/>
        <v>0.29926128376610756</v>
      </c>
      <c r="M226" s="39">
        <v>1.9210499999999999</v>
      </c>
      <c r="N226" s="20">
        <v>98.239607871147044</v>
      </c>
    </row>
    <row r="227" spans="1:14" ht="17.25" thickBot="1" x14ac:dyDescent="0.35">
      <c r="A227" s="234">
        <v>400</v>
      </c>
      <c r="B227" s="233">
        <v>1800</v>
      </c>
      <c r="C227" s="7">
        <v>6.8000000000000005E-2</v>
      </c>
      <c r="D227" s="237">
        <v>0.04</v>
      </c>
      <c r="E227" s="48">
        <v>113.367</v>
      </c>
      <c r="F227" s="48">
        <v>65.50033333333333</v>
      </c>
      <c r="G227" s="48">
        <v>50.936666666666667</v>
      </c>
      <c r="H227" s="26">
        <v>249.1372892</v>
      </c>
      <c r="I227" s="17">
        <v>74.557145000000006</v>
      </c>
      <c r="J227" s="28">
        <v>25.5</v>
      </c>
      <c r="K227" s="39">
        <f t="shared" si="7"/>
        <v>0.30560585396926365</v>
      </c>
      <c r="L227" s="39">
        <f t="shared" si="6"/>
        <v>0.29926128376610756</v>
      </c>
      <c r="M227" s="39">
        <v>1.9210499999999999</v>
      </c>
      <c r="N227" s="20">
        <v>98.150415928272395</v>
      </c>
    </row>
    <row r="228" spans="1:14" ht="17.25" thickBot="1" x14ac:dyDescent="0.35">
      <c r="A228" s="234">
        <v>400</v>
      </c>
      <c r="B228" s="233">
        <v>1800</v>
      </c>
      <c r="C228" s="7">
        <v>0.06</v>
      </c>
      <c r="D228" s="237">
        <v>0.04</v>
      </c>
      <c r="E228" s="48">
        <v>113.367</v>
      </c>
      <c r="F228" s="48">
        <v>65.50033333333333</v>
      </c>
      <c r="G228" s="48">
        <v>50.936666666666667</v>
      </c>
      <c r="H228" s="27">
        <v>249.1372892</v>
      </c>
      <c r="I228" s="4">
        <v>74.557145000000006</v>
      </c>
      <c r="J228" s="29">
        <v>25.5</v>
      </c>
      <c r="K228" s="40">
        <f t="shared" si="7"/>
        <v>0.26965222409052675</v>
      </c>
      <c r="L228" s="40">
        <f t="shared" si="6"/>
        <v>0.29926128376610756</v>
      </c>
      <c r="M228" s="40">
        <v>1.9210499999999999</v>
      </c>
      <c r="N228" s="21">
        <v>98.015001211241881</v>
      </c>
    </row>
    <row r="229" spans="1:14" ht="17.25" thickBot="1" x14ac:dyDescent="0.35">
      <c r="A229" s="234">
        <v>450</v>
      </c>
      <c r="B229" s="233">
        <v>1800</v>
      </c>
      <c r="C229" s="6">
        <v>0.105</v>
      </c>
      <c r="D229" s="237">
        <v>0.04</v>
      </c>
      <c r="E229" s="47">
        <v>121.42177777777776</v>
      </c>
      <c r="F229" s="47">
        <v>74.953666666666663</v>
      </c>
      <c r="G229" s="19">
        <v>30.731999999999999</v>
      </c>
      <c r="H229" s="26">
        <v>268.61218830000001</v>
      </c>
      <c r="I229" s="17">
        <v>79.364289999999997</v>
      </c>
      <c r="J229" s="28">
        <v>26.875</v>
      </c>
      <c r="K229" s="39">
        <f t="shared" si="7"/>
        <v>0.43656212885637591</v>
      </c>
      <c r="L229" s="39">
        <f t="shared" si="6"/>
        <v>0.29546049456014201</v>
      </c>
      <c r="M229" s="39">
        <v>1.5606800000000001</v>
      </c>
      <c r="N229" s="19">
        <v>98.511149320632697</v>
      </c>
    </row>
    <row r="230" spans="1:14" ht="17.25" thickBot="1" x14ac:dyDescent="0.35">
      <c r="A230" s="234">
        <v>450</v>
      </c>
      <c r="B230" s="233">
        <v>1800</v>
      </c>
      <c r="C230" s="7">
        <v>9.7000000000000003E-2</v>
      </c>
      <c r="D230" s="237">
        <v>0.04</v>
      </c>
      <c r="E230" s="48">
        <v>121.42177777777776</v>
      </c>
      <c r="F230" s="48">
        <v>74.953666666666663</v>
      </c>
      <c r="G230" s="20">
        <v>30.731999999999999</v>
      </c>
      <c r="H230" s="26">
        <v>268.61218830000001</v>
      </c>
      <c r="I230" s="17">
        <v>79.364289999999997</v>
      </c>
      <c r="J230" s="28">
        <v>26.875</v>
      </c>
      <c r="K230" s="39">
        <f t="shared" si="7"/>
        <v>0.40330025237208067</v>
      </c>
      <c r="L230" s="39">
        <f t="shared" si="6"/>
        <v>0.29546049456014201</v>
      </c>
      <c r="M230" s="39">
        <v>1.5606800000000001</v>
      </c>
      <c r="N230" s="20">
        <v>98.590092389540459</v>
      </c>
    </row>
    <row r="231" spans="1:14" ht="17.25" thickBot="1" x14ac:dyDescent="0.35">
      <c r="A231" s="234">
        <v>450</v>
      </c>
      <c r="B231" s="233">
        <v>1800</v>
      </c>
      <c r="C231" s="7">
        <v>8.8999999999999996E-2</v>
      </c>
      <c r="D231" s="237">
        <v>0.04</v>
      </c>
      <c r="E231" s="48">
        <v>121.42177777777776</v>
      </c>
      <c r="F231" s="48">
        <v>74.953666666666663</v>
      </c>
      <c r="G231" s="20">
        <v>30.731999999999999</v>
      </c>
      <c r="H231" s="26">
        <v>268.61218830000001</v>
      </c>
      <c r="I231" s="17">
        <v>79.364289999999997</v>
      </c>
      <c r="J231" s="28">
        <v>26.875</v>
      </c>
      <c r="K231" s="39">
        <f t="shared" si="7"/>
        <v>0.37003837588778532</v>
      </c>
      <c r="L231" s="39">
        <f t="shared" si="6"/>
        <v>0.29546049456014201</v>
      </c>
      <c r="M231" s="39">
        <v>1.5606800000000001</v>
      </c>
      <c r="N231" s="20">
        <v>98.364262129109079</v>
      </c>
    </row>
    <row r="232" spans="1:14" ht="17.25" thickBot="1" x14ac:dyDescent="0.35">
      <c r="A232" s="234">
        <v>450</v>
      </c>
      <c r="B232" s="233">
        <v>1800</v>
      </c>
      <c r="C232" s="7">
        <v>8.1000000000000003E-2</v>
      </c>
      <c r="D232" s="237">
        <v>0.04</v>
      </c>
      <c r="E232" s="48">
        <v>121.42177777777776</v>
      </c>
      <c r="F232" s="48">
        <v>74.953666666666663</v>
      </c>
      <c r="G232" s="20">
        <v>30.731999999999999</v>
      </c>
      <c r="H232" s="26">
        <v>268.61218830000001</v>
      </c>
      <c r="I232" s="17">
        <v>79.364289999999997</v>
      </c>
      <c r="J232" s="28">
        <v>26.875</v>
      </c>
      <c r="K232" s="39">
        <f t="shared" si="7"/>
        <v>0.33677649940349003</v>
      </c>
      <c r="L232" s="39">
        <f t="shared" si="6"/>
        <v>0.29546049456014201</v>
      </c>
      <c r="M232" s="39">
        <v>1.5606800000000001</v>
      </c>
      <c r="N232" s="20">
        <v>98.345263173271874</v>
      </c>
    </row>
    <row r="233" spans="1:14" ht="17.25" thickBot="1" x14ac:dyDescent="0.35">
      <c r="A233" s="234">
        <v>450</v>
      </c>
      <c r="B233" s="233">
        <v>1800</v>
      </c>
      <c r="C233" s="7">
        <v>7.2999999999999995E-2</v>
      </c>
      <c r="D233" s="237">
        <v>0.04</v>
      </c>
      <c r="E233" s="48">
        <v>121.42177777777776</v>
      </c>
      <c r="F233" s="48">
        <v>74.953666666666663</v>
      </c>
      <c r="G233" s="20">
        <v>30.731999999999999</v>
      </c>
      <c r="H233" s="26">
        <v>268.61218830000001</v>
      </c>
      <c r="I233" s="17">
        <v>79.364289999999997</v>
      </c>
      <c r="J233" s="28">
        <v>26.875</v>
      </c>
      <c r="K233" s="39">
        <f t="shared" si="7"/>
        <v>0.30351462291919468</v>
      </c>
      <c r="L233" s="39">
        <f t="shared" si="6"/>
        <v>0.29546049456014201</v>
      </c>
      <c r="M233" s="39">
        <v>1.5606800000000001</v>
      </c>
      <c r="N233" s="20">
        <v>98.099918977865912</v>
      </c>
    </row>
    <row r="234" spans="1:14" ht="17.25" thickBot="1" x14ac:dyDescent="0.35">
      <c r="A234" s="234">
        <v>450</v>
      </c>
      <c r="B234" s="233">
        <v>1800</v>
      </c>
      <c r="C234" s="8">
        <v>6.5000000000000002E-2</v>
      </c>
      <c r="D234" s="237">
        <v>0.04</v>
      </c>
      <c r="E234" s="49">
        <v>121.42177777777776</v>
      </c>
      <c r="F234" s="49">
        <v>74.953666666666663</v>
      </c>
      <c r="G234" s="21">
        <v>30.731999999999999</v>
      </c>
      <c r="H234" s="26">
        <v>268.61218830000001</v>
      </c>
      <c r="I234" s="17">
        <v>79.364289999999997</v>
      </c>
      <c r="J234" s="28">
        <v>26.875</v>
      </c>
      <c r="K234" s="39">
        <f t="shared" si="7"/>
        <v>0.27025274643489938</v>
      </c>
      <c r="L234" s="39">
        <f t="shared" si="6"/>
        <v>0.29546049456014201</v>
      </c>
      <c r="M234" s="39">
        <v>1.5606800000000001</v>
      </c>
      <c r="N234" s="37">
        <v>99.049352198365455</v>
      </c>
    </row>
    <row r="235" spans="1:14" ht="17.25" thickBot="1" x14ac:dyDescent="0.35">
      <c r="A235" s="234">
        <v>500</v>
      </c>
      <c r="B235" s="233">
        <v>1800</v>
      </c>
      <c r="C235" s="7">
        <v>0.10299999999999999</v>
      </c>
      <c r="D235" s="237">
        <v>0.04</v>
      </c>
      <c r="E235" s="48">
        <v>146.541</v>
      </c>
      <c r="F235" s="48">
        <v>92.475666666666655</v>
      </c>
      <c r="G235" s="48">
        <v>67.364333333333335</v>
      </c>
      <c r="H235" s="25">
        <v>297.58228769999999</v>
      </c>
      <c r="I235" s="1">
        <v>84.171435000000002</v>
      </c>
      <c r="J235" s="2">
        <v>27</v>
      </c>
      <c r="K235" s="38">
        <f t="shared" si="7"/>
        <v>0.38581484946256905</v>
      </c>
      <c r="L235" s="38">
        <f t="shared" si="6"/>
        <v>0.28285095746308425</v>
      </c>
      <c r="M235" s="38">
        <v>1.4285699999999999</v>
      </c>
      <c r="N235" s="19">
        <v>98.642021852519107</v>
      </c>
    </row>
    <row r="236" spans="1:14" ht="17.25" thickBot="1" x14ac:dyDescent="0.35">
      <c r="A236" s="234">
        <v>500</v>
      </c>
      <c r="B236" s="233">
        <v>1800</v>
      </c>
      <c r="C236" s="7">
        <v>0.11</v>
      </c>
      <c r="D236" s="237">
        <v>0.04</v>
      </c>
      <c r="E236" s="48">
        <v>146.541</v>
      </c>
      <c r="F236" s="48">
        <v>92.475666666666655</v>
      </c>
      <c r="G236" s="48">
        <v>67.364333333333335</v>
      </c>
      <c r="H236" s="26">
        <v>297.58228769999999</v>
      </c>
      <c r="I236" s="17">
        <v>84.171435000000002</v>
      </c>
      <c r="J236" s="28">
        <v>27</v>
      </c>
      <c r="K236" s="39">
        <f t="shared" si="7"/>
        <v>0.41203527612507379</v>
      </c>
      <c r="L236" s="39">
        <f t="shared" si="6"/>
        <v>0.28285095746308425</v>
      </c>
      <c r="M236" s="39">
        <v>1.4285699999999999</v>
      </c>
      <c r="N236" s="36">
        <v>98.828891052795399</v>
      </c>
    </row>
    <row r="237" spans="1:14" ht="17.25" thickBot="1" x14ac:dyDescent="0.35">
      <c r="A237" s="234">
        <v>500</v>
      </c>
      <c r="B237" s="233">
        <v>1800</v>
      </c>
      <c r="C237" s="7">
        <v>9.6000000000000002E-2</v>
      </c>
      <c r="D237" s="237">
        <v>0.04</v>
      </c>
      <c r="E237" s="48">
        <v>146.541</v>
      </c>
      <c r="F237" s="48">
        <v>92.475666666666655</v>
      </c>
      <c r="G237" s="48">
        <v>67.364333333333335</v>
      </c>
      <c r="H237" s="26">
        <v>297.58228769999999</v>
      </c>
      <c r="I237" s="17">
        <v>84.171435000000002</v>
      </c>
      <c r="J237" s="28">
        <v>27</v>
      </c>
      <c r="K237" s="39">
        <f t="shared" si="7"/>
        <v>0.35959442280006437</v>
      </c>
      <c r="L237" s="39">
        <f t="shared" si="6"/>
        <v>0.28285095746308425</v>
      </c>
      <c r="M237" s="39">
        <v>1.4285699999999999</v>
      </c>
      <c r="N237" s="20">
        <v>95.717139135593342</v>
      </c>
    </row>
    <row r="238" spans="1:14" ht="17.25" thickBot="1" x14ac:dyDescent="0.35">
      <c r="A238" s="234">
        <v>500</v>
      </c>
      <c r="B238" s="233">
        <v>1800</v>
      </c>
      <c r="C238" s="7">
        <v>8.8999999999999996E-2</v>
      </c>
      <c r="D238" s="237">
        <v>0.04</v>
      </c>
      <c r="E238" s="48">
        <v>146.541</v>
      </c>
      <c r="F238" s="48">
        <v>92.475666666666655</v>
      </c>
      <c r="G238" s="48">
        <v>67.364333333333335</v>
      </c>
      <c r="H238" s="26">
        <v>297.58228769999999</v>
      </c>
      <c r="I238" s="17">
        <v>84.171435000000002</v>
      </c>
      <c r="J238" s="28">
        <v>27</v>
      </c>
      <c r="K238" s="39">
        <f t="shared" si="7"/>
        <v>0.33337399613755969</v>
      </c>
      <c r="L238" s="39">
        <f t="shared" si="6"/>
        <v>0.28285095746308425</v>
      </c>
      <c r="M238" s="39">
        <v>1.4285699999999999</v>
      </c>
      <c r="N238" s="20">
        <v>96.967370258246603</v>
      </c>
    </row>
    <row r="239" spans="1:14" ht="17.25" thickBot="1" x14ac:dyDescent="0.35">
      <c r="A239" s="234">
        <v>500</v>
      </c>
      <c r="B239" s="233">
        <v>1800</v>
      </c>
      <c r="C239" s="7">
        <v>8.2000000000000003E-2</v>
      </c>
      <c r="D239" s="237">
        <v>0.04</v>
      </c>
      <c r="E239" s="48">
        <v>146.541</v>
      </c>
      <c r="F239" s="48">
        <v>92.475666666666655</v>
      </c>
      <c r="G239" s="48">
        <v>67.364333333333335</v>
      </c>
      <c r="H239" s="26">
        <v>297.58228769999999</v>
      </c>
      <c r="I239" s="17">
        <v>84.171435000000002</v>
      </c>
      <c r="J239" s="28">
        <v>27</v>
      </c>
      <c r="K239" s="39">
        <f t="shared" si="7"/>
        <v>0.30715356947505501</v>
      </c>
      <c r="L239" s="39">
        <f t="shared" si="6"/>
        <v>0.28285095746308425</v>
      </c>
      <c r="M239" s="39">
        <v>1.4285699999999999</v>
      </c>
      <c r="N239" s="20">
        <v>97.87330131236844</v>
      </c>
    </row>
    <row r="240" spans="1:14" ht="17.25" thickBot="1" x14ac:dyDescent="0.35">
      <c r="A240" s="234">
        <v>500</v>
      </c>
      <c r="B240" s="233">
        <v>1800</v>
      </c>
      <c r="C240" s="7">
        <v>7.4999999999999997E-2</v>
      </c>
      <c r="D240" s="237">
        <v>0.04</v>
      </c>
      <c r="E240" s="48">
        <v>146.541</v>
      </c>
      <c r="F240" s="48">
        <v>92.475666666666655</v>
      </c>
      <c r="G240" s="48">
        <v>67.364333333333335</v>
      </c>
      <c r="H240" s="27">
        <v>297.58228769999999</v>
      </c>
      <c r="I240" s="4">
        <v>84.171435000000002</v>
      </c>
      <c r="J240" s="29">
        <v>27</v>
      </c>
      <c r="K240" s="40">
        <f t="shared" si="7"/>
        <v>0.28093314281255027</v>
      </c>
      <c r="L240" s="40">
        <f t="shared" si="6"/>
        <v>0.28285095746308425</v>
      </c>
      <c r="M240" s="40">
        <v>1.4285699999999999</v>
      </c>
      <c r="N240" s="21">
        <v>95.862168087155482</v>
      </c>
    </row>
    <row r="241" spans="1:14" ht="17.25" thickBot="1" x14ac:dyDescent="0.35">
      <c r="A241" s="234">
        <v>400</v>
      </c>
      <c r="B241" s="233">
        <v>2000</v>
      </c>
      <c r="C241" s="6">
        <v>9.7000000000000003E-2</v>
      </c>
      <c r="D241" s="237">
        <v>0.04</v>
      </c>
      <c r="E241" s="47">
        <v>118.38799999999999</v>
      </c>
      <c r="F241" s="47">
        <v>75.394999999999996</v>
      </c>
      <c r="G241" s="19">
        <v>54.531333333333329</v>
      </c>
      <c r="H241" s="26">
        <v>247.9587779360827</v>
      </c>
      <c r="I241" s="17">
        <v>88.924999999999997</v>
      </c>
      <c r="J241" s="28">
        <v>24</v>
      </c>
      <c r="K241" s="39">
        <f t="shared" si="7"/>
        <v>0.4357674302406106</v>
      </c>
      <c r="L241" s="39">
        <f t="shared" si="6"/>
        <v>0.35862815884228361</v>
      </c>
      <c r="M241" s="39">
        <v>1.0291300000000001</v>
      </c>
      <c r="N241" s="19">
        <v>97.994801576790508</v>
      </c>
    </row>
    <row r="242" spans="1:14" ht="17.25" thickBot="1" x14ac:dyDescent="0.35">
      <c r="A242" s="234">
        <v>400</v>
      </c>
      <c r="B242" s="233">
        <v>2000</v>
      </c>
      <c r="C242" s="7">
        <v>8.7999999999999995E-2</v>
      </c>
      <c r="D242" s="237">
        <v>0.04</v>
      </c>
      <c r="E242" s="48">
        <v>118.38799999999999</v>
      </c>
      <c r="F242" s="48">
        <v>75.394999999999996</v>
      </c>
      <c r="G242" s="20">
        <v>54.531333333333329</v>
      </c>
      <c r="H242" s="26">
        <v>247.9587779360827</v>
      </c>
      <c r="I242" s="17">
        <v>88.924999999999997</v>
      </c>
      <c r="J242" s="28">
        <v>24</v>
      </c>
      <c r="K242" s="39">
        <f t="shared" si="7"/>
        <v>0.39533540063065703</v>
      </c>
      <c r="L242" s="39">
        <f t="shared" si="6"/>
        <v>0.35862815884228361</v>
      </c>
      <c r="M242" s="17">
        <v>1.0291300000000001</v>
      </c>
      <c r="N242" s="20">
        <v>97.686869368673072</v>
      </c>
    </row>
    <row r="243" spans="1:14" ht="17.25" thickBot="1" x14ac:dyDescent="0.35">
      <c r="A243" s="234">
        <v>400</v>
      </c>
      <c r="B243" s="233">
        <v>2000</v>
      </c>
      <c r="C243" s="7">
        <v>7.8E-2</v>
      </c>
      <c r="D243" s="237">
        <v>0.04</v>
      </c>
      <c r="E243" s="48">
        <v>118.38799999999999</v>
      </c>
      <c r="F243" s="48">
        <v>75.394999999999996</v>
      </c>
      <c r="G243" s="20">
        <v>54.531333333333329</v>
      </c>
      <c r="H243" s="26">
        <v>247.9587779360827</v>
      </c>
      <c r="I243" s="17">
        <v>88.924999999999997</v>
      </c>
      <c r="J243" s="28">
        <v>24</v>
      </c>
      <c r="K243" s="39">
        <f t="shared" si="7"/>
        <v>0.35041092328626416</v>
      </c>
      <c r="L243" s="39">
        <f t="shared" si="6"/>
        <v>0.35862815884228361</v>
      </c>
      <c r="M243" s="39">
        <v>1.0291300000000001</v>
      </c>
      <c r="N243" s="20">
        <v>97.911627476009556</v>
      </c>
    </row>
    <row r="244" spans="1:14" ht="17.25" thickBot="1" x14ac:dyDescent="0.35">
      <c r="A244" s="234">
        <v>400</v>
      </c>
      <c r="B244" s="233">
        <v>2000</v>
      </c>
      <c r="C244" s="7">
        <v>6.9000000000000006E-2</v>
      </c>
      <c r="D244" s="237">
        <v>0.04</v>
      </c>
      <c r="E244" s="48">
        <v>118.38799999999999</v>
      </c>
      <c r="F244" s="48">
        <v>75.394999999999996</v>
      </c>
      <c r="G244" s="20">
        <v>54.531333333333329</v>
      </c>
      <c r="H244" s="26">
        <v>247.9587779360827</v>
      </c>
      <c r="I244" s="17">
        <v>88.924999999999997</v>
      </c>
      <c r="J244" s="28">
        <v>24</v>
      </c>
      <c r="K244" s="39">
        <f t="shared" si="7"/>
        <v>0.30997889367631065</v>
      </c>
      <c r="L244" s="39">
        <f t="shared" si="6"/>
        <v>0.35862815884228361</v>
      </c>
      <c r="M244" s="39">
        <v>1.0291300000000001</v>
      </c>
      <c r="N244" s="36">
        <v>98.631283569430153</v>
      </c>
    </row>
    <row r="245" spans="1:14" ht="17.25" thickBot="1" x14ac:dyDescent="0.35">
      <c r="A245" s="234">
        <v>400</v>
      </c>
      <c r="B245" s="233">
        <v>2000</v>
      </c>
      <c r="C245" s="7">
        <v>5.8999999999999997E-2</v>
      </c>
      <c r="D245" s="237">
        <v>0.04</v>
      </c>
      <c r="E245" s="48">
        <v>118.38799999999999</v>
      </c>
      <c r="F245" s="48">
        <v>75.394999999999996</v>
      </c>
      <c r="G245" s="20">
        <v>54.531333333333329</v>
      </c>
      <c r="H245" s="26">
        <v>247.9587779360827</v>
      </c>
      <c r="I245" s="17">
        <v>88.924999999999997</v>
      </c>
      <c r="J245" s="28">
        <v>24</v>
      </c>
      <c r="K245" s="39">
        <f t="shared" si="7"/>
        <v>0.26505441633191779</v>
      </c>
      <c r="L245" s="39">
        <f t="shared" si="6"/>
        <v>0.35862815884228361</v>
      </c>
      <c r="M245" s="39">
        <v>1.0291300000000001</v>
      </c>
      <c r="N245" s="20">
        <v>98.601541010438439</v>
      </c>
    </row>
    <row r="246" spans="1:14" ht="17.25" thickBot="1" x14ac:dyDescent="0.35">
      <c r="A246" s="234">
        <v>400</v>
      </c>
      <c r="B246" s="233">
        <v>2000</v>
      </c>
      <c r="C246" s="8">
        <v>0.05</v>
      </c>
      <c r="D246" s="237">
        <v>0.04</v>
      </c>
      <c r="E246" s="49">
        <v>118.38799999999999</v>
      </c>
      <c r="F246" s="49">
        <v>75.394999999999996</v>
      </c>
      <c r="G246" s="21">
        <v>54.531333333333329</v>
      </c>
      <c r="H246" s="26">
        <v>247.95877793608301</v>
      </c>
      <c r="I246" s="17">
        <v>88.924999999999997</v>
      </c>
      <c r="J246" s="28">
        <v>24</v>
      </c>
      <c r="K246" s="39">
        <f t="shared" si="7"/>
        <v>0.22462238672196397</v>
      </c>
      <c r="L246" s="39">
        <f t="shared" si="6"/>
        <v>0.35862815884228316</v>
      </c>
      <c r="M246" s="39">
        <v>1.0291300000000001</v>
      </c>
      <c r="N246" s="21">
        <v>97.486649847073622</v>
      </c>
    </row>
    <row r="247" spans="1:14" ht="17.25" thickBot="1" x14ac:dyDescent="0.35">
      <c r="A247" s="234">
        <v>450</v>
      </c>
      <c r="B247" s="233">
        <v>2000</v>
      </c>
      <c r="C247" s="7">
        <v>0.10299999999999999</v>
      </c>
      <c r="D247" s="237">
        <v>0.04</v>
      </c>
      <c r="E247" s="48">
        <v>121.08366666666666</v>
      </c>
      <c r="F247" s="48">
        <v>106.15300000000001</v>
      </c>
      <c r="G247" s="48">
        <v>48.439</v>
      </c>
      <c r="H247" s="25">
        <v>266.42375820000001</v>
      </c>
      <c r="I247" s="1">
        <v>92.012500000000003</v>
      </c>
      <c r="J247" s="2">
        <v>24.666666666666668</v>
      </c>
      <c r="K247" s="38">
        <f t="shared" si="7"/>
        <v>0.43006169912333048</v>
      </c>
      <c r="L247" s="38">
        <f t="shared" si="6"/>
        <v>0.34536146709156362</v>
      </c>
      <c r="M247" s="38">
        <v>1.53017</v>
      </c>
      <c r="N247" s="19">
        <v>95.693560781470723</v>
      </c>
    </row>
    <row r="248" spans="1:14" ht="17.25" thickBot="1" x14ac:dyDescent="0.35">
      <c r="A248" s="234">
        <v>450</v>
      </c>
      <c r="B248" s="233">
        <v>2000</v>
      </c>
      <c r="C248" s="7">
        <v>9.2999999999999999E-2</v>
      </c>
      <c r="D248" s="237">
        <v>0.04</v>
      </c>
      <c r="E248" s="48">
        <v>121.08366666666666</v>
      </c>
      <c r="F248" s="48">
        <v>106.15300000000001</v>
      </c>
      <c r="G248" s="48">
        <v>48.439</v>
      </c>
      <c r="H248" s="26">
        <v>266.42375820000001</v>
      </c>
      <c r="I248" s="17">
        <v>92.012500000000003</v>
      </c>
      <c r="J248" s="28">
        <v>24.666666666666668</v>
      </c>
      <c r="K248" s="39">
        <f t="shared" si="7"/>
        <v>0.38830813610164788</v>
      </c>
      <c r="L248" s="39">
        <f t="shared" si="6"/>
        <v>0.34536146709156362</v>
      </c>
      <c r="M248" s="39">
        <v>1.53017</v>
      </c>
      <c r="N248" s="20">
        <v>97.213094473198183</v>
      </c>
    </row>
    <row r="249" spans="1:14" ht="17.25" thickBot="1" x14ac:dyDescent="0.35">
      <c r="A249" s="234">
        <v>450</v>
      </c>
      <c r="B249" s="233">
        <v>2000</v>
      </c>
      <c r="C249" s="7">
        <v>8.4000000000000005E-2</v>
      </c>
      <c r="D249" s="237">
        <v>0.04</v>
      </c>
      <c r="E249" s="48">
        <v>121.08366666666666</v>
      </c>
      <c r="F249" s="48">
        <v>106.15300000000001</v>
      </c>
      <c r="G249" s="48">
        <v>48.439</v>
      </c>
      <c r="H249" s="26">
        <v>266.42375820000001</v>
      </c>
      <c r="I249" s="17">
        <v>92.012500000000003</v>
      </c>
      <c r="J249" s="28">
        <v>24.666666666666668</v>
      </c>
      <c r="K249" s="39">
        <f t="shared" si="7"/>
        <v>0.3507299293821336</v>
      </c>
      <c r="L249" s="39">
        <f t="shared" si="6"/>
        <v>0.34536146709156362</v>
      </c>
      <c r="M249" s="39">
        <v>1.53017</v>
      </c>
      <c r="N249" s="36">
        <v>97.35924157560919</v>
      </c>
    </row>
    <row r="250" spans="1:14" ht="17.25" thickBot="1" x14ac:dyDescent="0.35">
      <c r="A250" s="234">
        <v>450</v>
      </c>
      <c r="B250" s="233">
        <v>2000</v>
      </c>
      <c r="C250" s="7">
        <v>7.3999999999999996E-2</v>
      </c>
      <c r="D250" s="237">
        <v>0.04</v>
      </c>
      <c r="E250" s="48">
        <v>121.08366666666666</v>
      </c>
      <c r="F250" s="48">
        <v>106.15300000000001</v>
      </c>
      <c r="G250" s="48">
        <v>48.439</v>
      </c>
      <c r="H250" s="26">
        <v>266.42375820000001</v>
      </c>
      <c r="I250" s="17">
        <v>92.012500000000003</v>
      </c>
      <c r="J250" s="28">
        <v>24.666666666666668</v>
      </c>
      <c r="K250" s="39">
        <f t="shared" si="7"/>
        <v>0.308976366360451</v>
      </c>
      <c r="L250" s="39">
        <f t="shared" si="6"/>
        <v>0.34536146709156362</v>
      </c>
      <c r="M250" s="39">
        <v>1.53017</v>
      </c>
      <c r="N250" s="20">
        <v>97.229762344587257</v>
      </c>
    </row>
    <row r="251" spans="1:14" ht="17.25" thickBot="1" x14ac:dyDescent="0.35">
      <c r="A251" s="234">
        <v>450</v>
      </c>
      <c r="B251" s="233">
        <v>2000</v>
      </c>
      <c r="C251" s="7">
        <v>6.5000000000000002E-2</v>
      </c>
      <c r="D251" s="237">
        <v>0.04</v>
      </c>
      <c r="E251" s="48">
        <v>121.08366666666666</v>
      </c>
      <c r="F251" s="48">
        <v>106.15300000000001</v>
      </c>
      <c r="G251" s="48">
        <v>48.439</v>
      </c>
      <c r="H251" s="26">
        <v>266.42375820000001</v>
      </c>
      <c r="I251" s="17">
        <v>92.012500000000003</v>
      </c>
      <c r="J251" s="28">
        <v>24.666666666666668</v>
      </c>
      <c r="K251" s="39">
        <f t="shared" si="7"/>
        <v>0.27139815964093672</v>
      </c>
      <c r="L251" s="39">
        <f t="shared" si="6"/>
        <v>0.34536146709156362</v>
      </c>
      <c r="M251" s="39">
        <v>1.53017</v>
      </c>
      <c r="N251" s="20">
        <v>97.199064677453151</v>
      </c>
    </row>
    <row r="252" spans="1:14" ht="17.25" thickBot="1" x14ac:dyDescent="0.35">
      <c r="A252" s="234">
        <v>450</v>
      </c>
      <c r="B252" s="233">
        <v>2000</v>
      </c>
      <c r="C252" s="7">
        <v>5.5E-2</v>
      </c>
      <c r="D252" s="237">
        <v>0.04</v>
      </c>
      <c r="E252" s="48">
        <v>121.08366666666666</v>
      </c>
      <c r="F252" s="48">
        <v>106.15300000000001</v>
      </c>
      <c r="G252" s="48">
        <v>48.439</v>
      </c>
      <c r="H252" s="27">
        <v>266.42375820000001</v>
      </c>
      <c r="I252" s="4">
        <v>92.012500000000003</v>
      </c>
      <c r="J252" s="29">
        <v>24.666666666666668</v>
      </c>
      <c r="K252" s="40">
        <f t="shared" si="7"/>
        <v>0.22964459661925415</v>
      </c>
      <c r="L252" s="40">
        <f t="shared" si="6"/>
        <v>0.34536146709156362</v>
      </c>
      <c r="M252" s="40">
        <v>1.53017</v>
      </c>
      <c r="N252" s="21">
        <v>95.42889013259618</v>
      </c>
    </row>
    <row r="253" spans="1:14" ht="17.25" thickBot="1" x14ac:dyDescent="0.35">
      <c r="A253" s="234">
        <v>500</v>
      </c>
      <c r="B253" s="233">
        <v>2000</v>
      </c>
      <c r="C253" s="6">
        <v>0.11</v>
      </c>
      <c r="D253" s="237">
        <v>0.04</v>
      </c>
      <c r="E253" s="47">
        <v>136.14599999999999</v>
      </c>
      <c r="F253" s="47">
        <v>136.911</v>
      </c>
      <c r="G253" s="19">
        <v>47.25333333333333</v>
      </c>
      <c r="H253" s="25">
        <v>294.879895699999</v>
      </c>
      <c r="I253" s="1">
        <v>95.1</v>
      </c>
      <c r="J253" s="2">
        <v>26.5</v>
      </c>
      <c r="K253" s="38">
        <f t="shared" si="7"/>
        <v>0.4142529381097898</v>
      </c>
      <c r="L253" s="38">
        <f t="shared" si="6"/>
        <v>0.32250418352274368</v>
      </c>
      <c r="M253" s="38">
        <v>1.1386700000000001</v>
      </c>
      <c r="N253" s="19">
        <v>98.280917021908991</v>
      </c>
    </row>
    <row r="254" spans="1:14" ht="17.25" thickBot="1" x14ac:dyDescent="0.35">
      <c r="A254" s="234">
        <v>500</v>
      </c>
      <c r="B254" s="233">
        <v>2000</v>
      </c>
      <c r="C254" s="7">
        <v>0.10100000000000001</v>
      </c>
      <c r="D254" s="237">
        <v>0.04</v>
      </c>
      <c r="E254" s="48">
        <v>136.14599999999999</v>
      </c>
      <c r="F254" s="48">
        <v>136.911</v>
      </c>
      <c r="G254" s="20">
        <v>47.25333333333333</v>
      </c>
      <c r="H254" s="26">
        <v>294.879895699999</v>
      </c>
      <c r="I254" s="17">
        <v>95.1</v>
      </c>
      <c r="J254" s="28">
        <v>26.5</v>
      </c>
      <c r="K254" s="39">
        <f t="shared" si="7"/>
        <v>0.38035951590080702</v>
      </c>
      <c r="L254" s="39">
        <f t="shared" si="6"/>
        <v>0.32250418352274368</v>
      </c>
      <c r="M254" s="39">
        <v>1.1386700000000001</v>
      </c>
      <c r="N254" s="36">
        <v>98.469652619825865</v>
      </c>
    </row>
    <row r="255" spans="1:14" ht="17.25" thickBot="1" x14ac:dyDescent="0.35">
      <c r="A255" s="234">
        <v>500</v>
      </c>
      <c r="B255" s="233">
        <v>2000</v>
      </c>
      <c r="C255" s="7">
        <v>9.1999999999999998E-2</v>
      </c>
      <c r="D255" s="237">
        <v>0.04</v>
      </c>
      <c r="E255" s="48">
        <v>136.14599999999999</v>
      </c>
      <c r="F255" s="48">
        <v>136.911</v>
      </c>
      <c r="G255" s="20">
        <v>47.25333333333333</v>
      </c>
      <c r="H255" s="26">
        <v>294.879895699999</v>
      </c>
      <c r="I255" s="17">
        <v>95.1</v>
      </c>
      <c r="J255" s="28">
        <v>26.5</v>
      </c>
      <c r="K255" s="39">
        <f t="shared" si="7"/>
        <v>0.34646609369182418</v>
      </c>
      <c r="L255" s="39">
        <f t="shared" si="6"/>
        <v>0.32250418352274368</v>
      </c>
      <c r="M255" s="39">
        <v>1.1386700000000001</v>
      </c>
      <c r="N255" s="20">
        <v>96.055176500484706</v>
      </c>
    </row>
    <row r="256" spans="1:14" ht="17.25" thickBot="1" x14ac:dyDescent="0.35">
      <c r="A256" s="234">
        <v>500</v>
      </c>
      <c r="B256" s="233">
        <v>2000</v>
      </c>
      <c r="C256" s="7">
        <v>8.3000000000000004E-2</v>
      </c>
      <c r="D256" s="237">
        <v>0.04</v>
      </c>
      <c r="E256" s="48">
        <v>136.14599999999999</v>
      </c>
      <c r="F256" s="48">
        <v>136.911</v>
      </c>
      <c r="G256" s="20">
        <v>47.25333333333333</v>
      </c>
      <c r="H256" s="26">
        <v>294.879895699999</v>
      </c>
      <c r="I256" s="17">
        <v>95.1</v>
      </c>
      <c r="J256" s="28">
        <v>26.5</v>
      </c>
      <c r="K256" s="39">
        <f t="shared" si="7"/>
        <v>0.3125726714828414</v>
      </c>
      <c r="L256" s="39">
        <f t="shared" si="6"/>
        <v>0.32250418352274368</v>
      </c>
      <c r="M256" s="39">
        <v>1.1386700000000001</v>
      </c>
      <c r="N256" s="20">
        <v>96.193417517883745</v>
      </c>
    </row>
    <row r="257" spans="1:14" ht="17.25" thickBot="1" x14ac:dyDescent="0.35">
      <c r="A257" s="234">
        <v>500</v>
      </c>
      <c r="B257" s="233">
        <v>2000</v>
      </c>
      <c r="C257" s="7">
        <v>7.3999999999999996E-2</v>
      </c>
      <c r="D257" s="237">
        <v>0.04</v>
      </c>
      <c r="E257" s="48">
        <v>136.14599999999999</v>
      </c>
      <c r="F257" s="48">
        <v>136.911</v>
      </c>
      <c r="G257" s="20">
        <v>47.25333333333333</v>
      </c>
      <c r="H257" s="26">
        <v>294.879895699999</v>
      </c>
      <c r="I257" s="17">
        <v>95.1</v>
      </c>
      <c r="J257" s="28">
        <v>26.5</v>
      </c>
      <c r="K257" s="39">
        <f t="shared" si="7"/>
        <v>0.27867924927385856</v>
      </c>
      <c r="L257" s="39">
        <f t="shared" si="6"/>
        <v>0.32250418352274368</v>
      </c>
      <c r="M257" s="39">
        <v>1.1386700000000001</v>
      </c>
      <c r="N257" s="20">
        <v>96.428119788523105</v>
      </c>
    </row>
    <row r="258" spans="1:14" ht="17.25" thickBot="1" x14ac:dyDescent="0.35">
      <c r="A258" s="234">
        <v>500</v>
      </c>
      <c r="B258" s="233">
        <v>2000</v>
      </c>
      <c r="C258" s="8">
        <v>6.5000000000000002E-2</v>
      </c>
      <c r="D258" s="237">
        <v>0.04</v>
      </c>
      <c r="E258" s="49">
        <v>136.14599999999999</v>
      </c>
      <c r="F258" s="49">
        <v>136.911</v>
      </c>
      <c r="G258" s="21">
        <v>47.25333333333333</v>
      </c>
      <c r="H258" s="27">
        <v>294.879895699999</v>
      </c>
      <c r="I258" s="4">
        <v>95.1</v>
      </c>
      <c r="J258" s="29">
        <v>26.5</v>
      </c>
      <c r="K258" s="40">
        <f t="shared" si="7"/>
        <v>0.24478582706487581</v>
      </c>
      <c r="L258" s="40">
        <f t="shared" si="6"/>
        <v>0.32250418352274368</v>
      </c>
      <c r="M258" s="40">
        <v>1.1386700000000001</v>
      </c>
      <c r="N258" s="21">
        <v>97.001314832779045</v>
      </c>
    </row>
    <row r="259" spans="1:14" ht="17.25" thickBot="1" x14ac:dyDescent="0.35">
      <c r="A259" s="243">
        <v>200</v>
      </c>
      <c r="B259" s="241">
        <v>400</v>
      </c>
      <c r="C259" s="10">
        <v>5.7000000000000002E-2</v>
      </c>
      <c r="D259" s="237">
        <v>0.06</v>
      </c>
      <c r="E259" s="48">
        <v>133.64525</v>
      </c>
      <c r="F259" s="48">
        <v>92.106666666666669</v>
      </c>
      <c r="G259" s="48">
        <v>66.821666666666673</v>
      </c>
      <c r="H259" s="26">
        <v>235.8908222038323</v>
      </c>
      <c r="I259" s="17">
        <v>94</v>
      </c>
      <c r="J259" s="17">
        <v>20.285714285714285</v>
      </c>
      <c r="K259" s="25">
        <f>C259/(0.001*H259*((1-$D$259/($D$259+0.001*(I259+J259))^0.5)))</f>
        <v>0.2821944962396728</v>
      </c>
      <c r="L259" s="2">
        <f>I259/H259</f>
        <v>0.39848943304277851</v>
      </c>
      <c r="M259" s="2">
        <v>12.094939999999999</v>
      </c>
      <c r="N259" s="45">
        <v>98.707122853070672</v>
      </c>
    </row>
    <row r="260" spans="1:14" ht="17.25" thickBot="1" x14ac:dyDescent="0.35">
      <c r="A260" s="243">
        <v>200</v>
      </c>
      <c r="B260" s="241">
        <v>400</v>
      </c>
      <c r="C260" s="193">
        <v>0.14000000000000001</v>
      </c>
      <c r="D260" s="237">
        <v>0.06</v>
      </c>
      <c r="E260" s="48">
        <v>133.64525</v>
      </c>
      <c r="F260" s="48">
        <v>92.106666666666669</v>
      </c>
      <c r="G260" s="48">
        <v>66.821666666666673</v>
      </c>
      <c r="H260" s="26">
        <v>235.8908222038323</v>
      </c>
      <c r="I260" s="17">
        <v>94</v>
      </c>
      <c r="J260" s="17">
        <v>20.285714285714285</v>
      </c>
      <c r="K260" s="26">
        <f t="shared" ref="K260:K323" si="8">C260/(0.001*H260*((1-$D$259/($D$259+0.001*(I260+J260))^0.5)))</f>
        <v>0.6931092890097228</v>
      </c>
      <c r="L260" s="28">
        <f t="shared" ref="L260:L323" si="9">I260/H260</f>
        <v>0.39848943304277851</v>
      </c>
      <c r="M260" s="28">
        <v>12.094939999999999</v>
      </c>
      <c r="N260" s="39">
        <v>98.647133521995215</v>
      </c>
    </row>
    <row r="261" spans="1:14" ht="17.25" thickBot="1" x14ac:dyDescent="0.35">
      <c r="A261" s="243">
        <v>200</v>
      </c>
      <c r="B261" s="241">
        <v>400</v>
      </c>
      <c r="C261" s="193">
        <v>0.129</v>
      </c>
      <c r="D261" s="237">
        <v>0.06</v>
      </c>
      <c r="E261" s="48">
        <v>133.64525</v>
      </c>
      <c r="F261" s="48">
        <v>92.106666666666669</v>
      </c>
      <c r="G261" s="48">
        <v>66.821666666666673</v>
      </c>
      <c r="H261" s="26">
        <v>235.8908222038323</v>
      </c>
      <c r="I261" s="17">
        <v>94</v>
      </c>
      <c r="J261" s="17">
        <v>20.285714285714285</v>
      </c>
      <c r="K261" s="26">
        <f t="shared" si="8"/>
        <v>0.63865070201610163</v>
      </c>
      <c r="L261" s="28">
        <f t="shared" si="9"/>
        <v>0.39848943304277851</v>
      </c>
      <c r="M261" s="28">
        <v>12.094939999999999</v>
      </c>
      <c r="N261" s="39">
        <v>98.46977875643779</v>
      </c>
    </row>
    <row r="262" spans="1:14" ht="17.25" thickBot="1" x14ac:dyDescent="0.35">
      <c r="A262" s="243">
        <v>200</v>
      </c>
      <c r="B262" s="241">
        <v>400</v>
      </c>
      <c r="C262" s="240">
        <v>0.11799999999999999</v>
      </c>
      <c r="D262" s="237">
        <v>0.06</v>
      </c>
      <c r="E262" s="48">
        <v>133.64525</v>
      </c>
      <c r="F262" s="48">
        <v>92.106666666666669</v>
      </c>
      <c r="G262" s="48">
        <v>66.821666666666673</v>
      </c>
      <c r="H262" s="26">
        <v>235.8908222038323</v>
      </c>
      <c r="I262" s="17">
        <v>94</v>
      </c>
      <c r="J262" s="17">
        <v>20.285714285714285</v>
      </c>
      <c r="K262" s="26">
        <f t="shared" si="8"/>
        <v>0.58419211502248058</v>
      </c>
      <c r="L262" s="28">
        <f t="shared" si="9"/>
        <v>0.39848943304277851</v>
      </c>
      <c r="M262" s="28">
        <v>12.094939999999999</v>
      </c>
      <c r="N262" s="39">
        <v>96.857695207025174</v>
      </c>
    </row>
    <row r="263" spans="1:14" ht="17.25" thickBot="1" x14ac:dyDescent="0.35">
      <c r="A263" s="243">
        <v>200</v>
      </c>
      <c r="B263" s="241">
        <v>400</v>
      </c>
      <c r="C263" s="240">
        <v>0.107</v>
      </c>
      <c r="D263" s="237">
        <v>0.06</v>
      </c>
      <c r="E263" s="48">
        <v>133.64525</v>
      </c>
      <c r="F263" s="48">
        <v>92.106666666666669</v>
      </c>
      <c r="G263" s="48">
        <v>66.821666666666673</v>
      </c>
      <c r="H263" s="26">
        <v>235.8908222038323</v>
      </c>
      <c r="I263" s="17">
        <v>94</v>
      </c>
      <c r="J263" s="17">
        <v>20.285714285714285</v>
      </c>
      <c r="K263" s="26">
        <f t="shared" si="8"/>
        <v>0.52973352802885953</v>
      </c>
      <c r="L263" s="28">
        <f t="shared" si="9"/>
        <v>0.39848943304277851</v>
      </c>
      <c r="M263" s="28">
        <v>12.094939999999999</v>
      </c>
      <c r="N263" s="39">
        <v>98.007962916461253</v>
      </c>
    </row>
    <row r="264" spans="1:14" ht="17.25" thickBot="1" x14ac:dyDescent="0.35">
      <c r="A264" s="243">
        <v>200</v>
      </c>
      <c r="B264" s="241">
        <v>400</v>
      </c>
      <c r="C264" s="193">
        <v>9.6000000000000002E-2</v>
      </c>
      <c r="D264" s="237">
        <v>0.06</v>
      </c>
      <c r="E264" s="48">
        <v>133.64525</v>
      </c>
      <c r="F264" s="48">
        <v>92.106666666666669</v>
      </c>
      <c r="G264" s="48">
        <v>66.821666666666673</v>
      </c>
      <c r="H264" s="26">
        <v>235.8908222038323</v>
      </c>
      <c r="I264" s="17">
        <v>94</v>
      </c>
      <c r="J264" s="17">
        <v>20.285714285714285</v>
      </c>
      <c r="K264" s="26">
        <f t="shared" si="8"/>
        <v>0.47527494103523843</v>
      </c>
      <c r="L264" s="28">
        <f t="shared" si="9"/>
        <v>0.39848943304277851</v>
      </c>
      <c r="M264" s="28">
        <v>12.094939999999999</v>
      </c>
      <c r="N264" s="39">
        <v>96.529818324828781</v>
      </c>
    </row>
    <row r="265" spans="1:14" ht="17.25" thickBot="1" x14ac:dyDescent="0.35">
      <c r="A265" s="243">
        <v>200</v>
      </c>
      <c r="B265" s="241">
        <v>400</v>
      </c>
      <c r="C265" s="193">
        <v>8.5000000000000006E-2</v>
      </c>
      <c r="D265" s="237">
        <v>0.06</v>
      </c>
      <c r="E265" s="48">
        <v>133.64525</v>
      </c>
      <c r="F265" s="48">
        <v>92.106666666666669</v>
      </c>
      <c r="G265" s="48">
        <v>66.821666666666673</v>
      </c>
      <c r="H265" s="26">
        <v>235.8908222038323</v>
      </c>
      <c r="I265" s="17">
        <v>94</v>
      </c>
      <c r="J265" s="17">
        <v>20.285714285714285</v>
      </c>
      <c r="K265" s="26">
        <f t="shared" si="8"/>
        <v>0.42081635404161738</v>
      </c>
      <c r="L265" s="28">
        <f t="shared" si="9"/>
        <v>0.39848943304277851</v>
      </c>
      <c r="M265" s="28">
        <v>12.094939999999999</v>
      </c>
      <c r="N265" s="39">
        <v>96.489940701698089</v>
      </c>
    </row>
    <row r="266" spans="1:14" ht="17.25" thickBot="1" x14ac:dyDescent="0.35">
      <c r="A266" s="243">
        <v>200</v>
      </c>
      <c r="B266" s="241">
        <v>400</v>
      </c>
      <c r="C266" s="193">
        <v>7.5999999999999998E-2</v>
      </c>
      <c r="D266" s="237">
        <v>0.06</v>
      </c>
      <c r="E266" s="48">
        <v>133.64525</v>
      </c>
      <c r="F266" s="48">
        <v>92.106666666666669</v>
      </c>
      <c r="G266" s="48">
        <v>66.821666666666673</v>
      </c>
      <c r="H266" s="26">
        <v>235.8908222038323</v>
      </c>
      <c r="I266" s="17">
        <v>94</v>
      </c>
      <c r="J266" s="17">
        <v>20.285714285714285</v>
      </c>
      <c r="K266" s="26">
        <f t="shared" si="8"/>
        <v>0.37625932831956377</v>
      </c>
      <c r="L266" s="28">
        <f t="shared" si="9"/>
        <v>0.39848943304277851</v>
      </c>
      <c r="M266" s="28">
        <v>12.094939999999999</v>
      </c>
      <c r="N266" s="39">
        <v>98.860555131088134</v>
      </c>
    </row>
    <row r="267" spans="1:14" ht="17.25" thickBot="1" x14ac:dyDescent="0.35">
      <c r="A267" s="243">
        <v>200</v>
      </c>
      <c r="B267" s="241">
        <v>400</v>
      </c>
      <c r="C267" s="193">
        <v>6.7000000000000004E-2</v>
      </c>
      <c r="D267" s="237">
        <v>0.06</v>
      </c>
      <c r="E267" s="48">
        <v>133.64525</v>
      </c>
      <c r="F267" s="48">
        <v>92.106666666666669</v>
      </c>
      <c r="G267" s="48">
        <v>66.821666666666673</v>
      </c>
      <c r="H267" s="26">
        <v>235.8908222038323</v>
      </c>
      <c r="I267" s="17">
        <v>94</v>
      </c>
      <c r="J267" s="17">
        <v>20.285714285714285</v>
      </c>
      <c r="K267" s="26">
        <f t="shared" si="8"/>
        <v>0.33170230259751016</v>
      </c>
      <c r="L267" s="28">
        <f t="shared" si="9"/>
        <v>0.39848943304277851</v>
      </c>
      <c r="M267" s="28">
        <v>12.094939999999999</v>
      </c>
      <c r="N267" s="40">
        <v>97.493882859526565</v>
      </c>
    </row>
    <row r="268" spans="1:14" ht="17.25" thickBot="1" x14ac:dyDescent="0.35">
      <c r="A268" s="243">
        <v>250</v>
      </c>
      <c r="B268" s="241">
        <v>400</v>
      </c>
      <c r="C268" s="10">
        <v>8.5999999999999993E-2</v>
      </c>
      <c r="D268" s="237">
        <v>0.06</v>
      </c>
      <c r="E268" s="47">
        <v>157.25477777777775</v>
      </c>
      <c r="F268" s="47">
        <v>224.68466666666666</v>
      </c>
      <c r="G268" s="47">
        <v>85.448333333333338</v>
      </c>
      <c r="H268" s="25">
        <v>273.36748160671931</v>
      </c>
      <c r="I268" s="1">
        <v>94</v>
      </c>
      <c r="J268" s="1">
        <v>24</v>
      </c>
      <c r="K268" s="25">
        <f t="shared" si="8"/>
        <v>0.3667519762938562</v>
      </c>
      <c r="L268" s="2">
        <f t="shared" si="9"/>
        <v>0.34385947972858488</v>
      </c>
      <c r="M268" s="2">
        <v>6.5573800000000002</v>
      </c>
      <c r="N268" s="38">
        <v>99.246665070140097</v>
      </c>
    </row>
    <row r="269" spans="1:14" ht="17.25" thickBot="1" x14ac:dyDescent="0.35">
      <c r="A269" s="243">
        <v>250</v>
      </c>
      <c r="B269" s="241">
        <v>400</v>
      </c>
      <c r="C269" s="224">
        <v>0.16300000000000001</v>
      </c>
      <c r="D269" s="237">
        <v>0.06</v>
      </c>
      <c r="E269" s="48">
        <v>157.25477777777775</v>
      </c>
      <c r="F269" s="48">
        <v>224.68466666666666</v>
      </c>
      <c r="G269" s="48">
        <v>85.448333333333338</v>
      </c>
      <c r="H269" s="26">
        <v>273.36748160671931</v>
      </c>
      <c r="I269" s="17">
        <v>94</v>
      </c>
      <c r="J269" s="17">
        <v>24</v>
      </c>
      <c r="K269" s="26">
        <f t="shared" si="8"/>
        <v>0.69512293181277407</v>
      </c>
      <c r="L269" s="28">
        <f t="shared" si="9"/>
        <v>0.34385947972858488</v>
      </c>
      <c r="M269" s="28">
        <v>6.5573800000000002</v>
      </c>
      <c r="N269" s="39">
        <v>99.087614348772718</v>
      </c>
    </row>
    <row r="270" spans="1:14" ht="17.25" thickBot="1" x14ac:dyDescent="0.35">
      <c r="A270" s="243">
        <v>250</v>
      </c>
      <c r="B270" s="241">
        <v>400</v>
      </c>
      <c r="C270" s="224">
        <v>0.152</v>
      </c>
      <c r="D270" s="237">
        <v>0.06</v>
      </c>
      <c r="E270" s="48">
        <v>157.25477777777775</v>
      </c>
      <c r="F270" s="48">
        <v>224.68466666666666</v>
      </c>
      <c r="G270" s="48">
        <v>85.448333333333338</v>
      </c>
      <c r="H270" s="26">
        <v>273.36748160671931</v>
      </c>
      <c r="I270" s="17">
        <v>94</v>
      </c>
      <c r="J270" s="17">
        <v>24</v>
      </c>
      <c r="K270" s="26">
        <f t="shared" si="8"/>
        <v>0.64821279531007148</v>
      </c>
      <c r="L270" s="28">
        <f t="shared" si="9"/>
        <v>0.34385947972858488</v>
      </c>
      <c r="M270" s="28">
        <v>6.5573800000000002</v>
      </c>
      <c r="N270" s="46">
        <v>99.553880624295161</v>
      </c>
    </row>
    <row r="271" spans="1:14" ht="17.25" thickBot="1" x14ac:dyDescent="0.35">
      <c r="A271" s="243">
        <v>250</v>
      </c>
      <c r="B271" s="241">
        <v>400</v>
      </c>
      <c r="C271" s="224">
        <v>0.14199999999999999</v>
      </c>
      <c r="D271" s="237">
        <v>0.06</v>
      </c>
      <c r="E271" s="48">
        <v>157.25477777777775</v>
      </c>
      <c r="F271" s="48">
        <v>224.68466666666666</v>
      </c>
      <c r="G271" s="48">
        <v>85.448333333333338</v>
      </c>
      <c r="H271" s="26">
        <v>273.36748160671931</v>
      </c>
      <c r="I271" s="17">
        <v>94</v>
      </c>
      <c r="J271" s="17">
        <v>24</v>
      </c>
      <c r="K271" s="26">
        <f t="shared" si="8"/>
        <v>0.60556721667125091</v>
      </c>
      <c r="L271" s="28">
        <f t="shared" si="9"/>
        <v>0.34385947972858488</v>
      </c>
      <c r="M271" s="28">
        <v>6.5573800000000002</v>
      </c>
      <c r="N271" s="39">
        <v>96.561346801202532</v>
      </c>
    </row>
    <row r="272" spans="1:14" ht="17.25" thickBot="1" x14ac:dyDescent="0.35">
      <c r="A272" s="243">
        <v>250</v>
      </c>
      <c r="B272" s="241">
        <v>400</v>
      </c>
      <c r="C272" s="224">
        <v>0.13100000000000001</v>
      </c>
      <c r="D272" s="237">
        <v>0.06</v>
      </c>
      <c r="E272" s="48">
        <v>157.25477777777775</v>
      </c>
      <c r="F272" s="48">
        <v>224.68466666666666</v>
      </c>
      <c r="G272" s="48">
        <v>85.448333333333338</v>
      </c>
      <c r="H272" s="26">
        <v>273.36748160671931</v>
      </c>
      <c r="I272" s="17">
        <v>94</v>
      </c>
      <c r="J272" s="17">
        <v>24</v>
      </c>
      <c r="K272" s="26">
        <f t="shared" si="8"/>
        <v>0.55865708016854854</v>
      </c>
      <c r="L272" s="28">
        <f t="shared" si="9"/>
        <v>0.34385947972858488</v>
      </c>
      <c r="M272" s="28">
        <v>6.5573800000000002</v>
      </c>
      <c r="N272" s="39">
        <v>98.971881377702061</v>
      </c>
    </row>
    <row r="273" spans="1:14" ht="17.25" thickBot="1" x14ac:dyDescent="0.35">
      <c r="A273" s="243">
        <v>250</v>
      </c>
      <c r="B273" s="241">
        <v>400</v>
      </c>
      <c r="C273" s="224">
        <v>0.121</v>
      </c>
      <c r="D273" s="237">
        <v>0.06</v>
      </c>
      <c r="E273" s="48">
        <v>157.25477777777775</v>
      </c>
      <c r="F273" s="48">
        <v>224.68466666666666</v>
      </c>
      <c r="G273" s="48">
        <v>85.448333333333338</v>
      </c>
      <c r="H273" s="26">
        <v>273.36748160671931</v>
      </c>
      <c r="I273" s="17">
        <v>94</v>
      </c>
      <c r="J273" s="17">
        <v>24</v>
      </c>
      <c r="K273" s="26">
        <f t="shared" si="8"/>
        <v>0.51601150152972797</v>
      </c>
      <c r="L273" s="28">
        <f t="shared" si="9"/>
        <v>0.34385947972858488</v>
      </c>
      <c r="M273" s="28">
        <v>6.5573800000000002</v>
      </c>
      <c r="N273" s="39">
        <v>98.945991780525873</v>
      </c>
    </row>
    <row r="274" spans="1:14" ht="17.25" thickBot="1" x14ac:dyDescent="0.35">
      <c r="A274" s="243">
        <v>250</v>
      </c>
      <c r="B274" s="241">
        <v>400</v>
      </c>
      <c r="C274" s="224">
        <v>0.11</v>
      </c>
      <c r="D274" s="237">
        <v>0.06</v>
      </c>
      <c r="E274" s="48">
        <v>157.25477777777775</v>
      </c>
      <c r="F274" s="48">
        <v>224.68466666666666</v>
      </c>
      <c r="G274" s="48">
        <v>85.448333333333338</v>
      </c>
      <c r="H274" s="26">
        <v>273.36748160671931</v>
      </c>
      <c r="I274" s="17">
        <v>94</v>
      </c>
      <c r="J274" s="17">
        <v>24</v>
      </c>
      <c r="K274" s="26">
        <f t="shared" si="8"/>
        <v>0.46910136502702543</v>
      </c>
      <c r="L274" s="28">
        <f t="shared" si="9"/>
        <v>0.34385947972858488</v>
      </c>
      <c r="M274" s="28">
        <v>6.5573800000000002</v>
      </c>
      <c r="N274" s="39">
        <v>98.87479991320356</v>
      </c>
    </row>
    <row r="275" spans="1:14" ht="17.25" thickBot="1" x14ac:dyDescent="0.35">
      <c r="A275" s="243">
        <v>250</v>
      </c>
      <c r="B275" s="241">
        <v>400</v>
      </c>
      <c r="C275" s="224">
        <v>9.8000000000000004E-2</v>
      </c>
      <c r="D275" s="237">
        <v>0.06</v>
      </c>
      <c r="E275" s="48">
        <v>157.25477777777775</v>
      </c>
      <c r="F275" s="48">
        <v>224.68466666666666</v>
      </c>
      <c r="G275" s="48">
        <v>85.448333333333338</v>
      </c>
      <c r="H275" s="26">
        <v>273.36748160671931</v>
      </c>
      <c r="I275" s="17">
        <v>94</v>
      </c>
      <c r="J275" s="17">
        <v>24</v>
      </c>
      <c r="K275" s="26">
        <f t="shared" si="8"/>
        <v>0.41792667066044087</v>
      </c>
      <c r="L275" s="28">
        <f t="shared" si="9"/>
        <v>0.34385947972858488</v>
      </c>
      <c r="M275" s="28">
        <v>6.5573800000000002</v>
      </c>
      <c r="N275" s="39">
        <v>99.168465694563096</v>
      </c>
    </row>
    <row r="276" spans="1:14" ht="17.25" thickBot="1" x14ac:dyDescent="0.35">
      <c r="A276" s="243">
        <v>250</v>
      </c>
      <c r="B276" s="241">
        <v>400</v>
      </c>
      <c r="C276" s="11">
        <v>7.2999999999999995E-2</v>
      </c>
      <c r="D276" s="237">
        <v>0.06</v>
      </c>
      <c r="E276" s="49">
        <v>157.25477777777775</v>
      </c>
      <c r="F276" s="49">
        <v>224.68466666666666</v>
      </c>
      <c r="G276" s="49">
        <v>85.448333333333338</v>
      </c>
      <c r="H276" s="27">
        <v>273.36748160671931</v>
      </c>
      <c r="I276" s="4">
        <v>94</v>
      </c>
      <c r="J276" s="4">
        <v>24</v>
      </c>
      <c r="K276" s="27">
        <f t="shared" si="8"/>
        <v>0.31131272406338956</v>
      </c>
      <c r="L276" s="29">
        <f t="shared" si="9"/>
        <v>0.34385947972858488</v>
      </c>
      <c r="M276" s="29">
        <v>6.5573800000000002</v>
      </c>
      <c r="N276" s="40">
        <v>99.164661629389201</v>
      </c>
    </row>
    <row r="277" spans="1:14" ht="17.25" thickBot="1" x14ac:dyDescent="0.35">
      <c r="A277" s="243">
        <v>300</v>
      </c>
      <c r="B277" s="241">
        <v>400</v>
      </c>
      <c r="C277" s="224">
        <v>0.124</v>
      </c>
      <c r="D277" s="237">
        <v>0.06</v>
      </c>
      <c r="E277" s="48">
        <v>160.18055555555554</v>
      </c>
      <c r="F277" s="48">
        <v>315.18599999999998</v>
      </c>
      <c r="G277" s="48">
        <v>121.003</v>
      </c>
      <c r="H277" s="26">
        <v>288.12075959999902</v>
      </c>
      <c r="I277" s="17">
        <v>128.875</v>
      </c>
      <c r="J277" s="17">
        <v>26</v>
      </c>
      <c r="K277" s="26">
        <f t="shared" si="8"/>
        <v>0.49436408149271327</v>
      </c>
      <c r="L277" s="28">
        <f t="shared" si="9"/>
        <v>0.44729508619551911</v>
      </c>
      <c r="M277" s="28">
        <v>6.2491700000000003</v>
      </c>
      <c r="N277" s="38">
        <v>99.281031690318187</v>
      </c>
    </row>
    <row r="278" spans="1:14" ht="17.25" thickBot="1" x14ac:dyDescent="0.35">
      <c r="A278" s="243">
        <v>350</v>
      </c>
      <c r="B278" s="241">
        <v>400</v>
      </c>
      <c r="C278" s="224">
        <v>0.17399999999999999</v>
      </c>
      <c r="D278" s="237">
        <v>0.06</v>
      </c>
      <c r="E278" s="48">
        <v>160.18055555555554</v>
      </c>
      <c r="F278" s="48">
        <v>315.18599999999998</v>
      </c>
      <c r="G278" s="48">
        <v>121.003</v>
      </c>
      <c r="H278" s="26">
        <v>288.12075959999902</v>
      </c>
      <c r="I278" s="17">
        <v>128.875</v>
      </c>
      <c r="J278" s="17">
        <v>26</v>
      </c>
      <c r="K278" s="26">
        <f t="shared" si="8"/>
        <v>0.6937044369333234</v>
      </c>
      <c r="L278" s="28">
        <f t="shared" si="9"/>
        <v>0.44729508619551911</v>
      </c>
      <c r="M278" s="28">
        <v>6.2491700000000003</v>
      </c>
      <c r="N278" s="39">
        <v>99.024417852616963</v>
      </c>
    </row>
    <row r="279" spans="1:14" ht="17.25" thickBot="1" x14ac:dyDescent="0.35">
      <c r="A279" s="243">
        <v>350</v>
      </c>
      <c r="B279" s="241">
        <v>400</v>
      </c>
      <c r="C279" s="224">
        <v>0.16700000000000001</v>
      </c>
      <c r="D279" s="237">
        <v>0.06</v>
      </c>
      <c r="E279" s="48">
        <v>160.18055555555554</v>
      </c>
      <c r="F279" s="48">
        <v>315.18599999999998</v>
      </c>
      <c r="G279" s="48">
        <v>121.003</v>
      </c>
      <c r="H279" s="26">
        <v>288.12075959999902</v>
      </c>
      <c r="I279" s="17">
        <v>128.875</v>
      </c>
      <c r="J279" s="17">
        <v>26</v>
      </c>
      <c r="K279" s="26">
        <f t="shared" si="8"/>
        <v>0.66579678717163804</v>
      </c>
      <c r="L279" s="28">
        <f t="shared" si="9"/>
        <v>0.44729508619551911</v>
      </c>
      <c r="M279" s="28">
        <v>6.2491700000000003</v>
      </c>
      <c r="N279" s="46">
        <v>99.378615275285199</v>
      </c>
    </row>
    <row r="280" spans="1:14" ht="17.25" thickBot="1" x14ac:dyDescent="0.35">
      <c r="A280" s="243">
        <v>350</v>
      </c>
      <c r="B280" s="241">
        <v>400</v>
      </c>
      <c r="C280" s="224">
        <v>0.16</v>
      </c>
      <c r="D280" s="237">
        <v>0.06</v>
      </c>
      <c r="E280" s="48">
        <v>160.18055555555554</v>
      </c>
      <c r="F280" s="48">
        <v>315.18599999999998</v>
      </c>
      <c r="G280" s="48">
        <v>121.003</v>
      </c>
      <c r="H280" s="26">
        <v>288.12075959999902</v>
      </c>
      <c r="I280" s="17">
        <v>128.875</v>
      </c>
      <c r="J280" s="17">
        <v>26</v>
      </c>
      <c r="K280" s="26">
        <f t="shared" si="8"/>
        <v>0.63788913740995257</v>
      </c>
      <c r="L280" s="28">
        <f t="shared" si="9"/>
        <v>0.44729508619551911</v>
      </c>
      <c r="M280" s="28">
        <v>6.2491700000000003</v>
      </c>
      <c r="N280" s="39">
        <v>95.92395658363327</v>
      </c>
    </row>
    <row r="281" spans="1:14" ht="17.25" thickBot="1" x14ac:dyDescent="0.35">
      <c r="A281" s="243">
        <v>350</v>
      </c>
      <c r="B281" s="241">
        <v>400</v>
      </c>
      <c r="C281" s="224">
        <v>0.154</v>
      </c>
      <c r="D281" s="237">
        <v>0.06</v>
      </c>
      <c r="E281" s="48">
        <v>160.18055555555554</v>
      </c>
      <c r="F281" s="48">
        <v>315.18599999999998</v>
      </c>
      <c r="G281" s="48">
        <v>121.003</v>
      </c>
      <c r="H281" s="26">
        <v>288.12075959999902</v>
      </c>
      <c r="I281" s="17">
        <v>128.875</v>
      </c>
      <c r="J281" s="17">
        <v>26</v>
      </c>
      <c r="K281" s="26">
        <f t="shared" si="8"/>
        <v>0.61396829475707937</v>
      </c>
      <c r="L281" s="28">
        <f t="shared" si="9"/>
        <v>0.44729508619551911</v>
      </c>
      <c r="M281" s="28">
        <v>6.2491700000000003</v>
      </c>
      <c r="N281" s="39">
        <v>99.065702406338161</v>
      </c>
    </row>
    <row r="282" spans="1:14" ht="17.25" thickBot="1" x14ac:dyDescent="0.35">
      <c r="A282" s="243">
        <v>350</v>
      </c>
      <c r="B282" s="241">
        <v>400</v>
      </c>
      <c r="C282" s="224">
        <v>0.14699999999999999</v>
      </c>
      <c r="D282" s="237">
        <v>0.06</v>
      </c>
      <c r="E282" s="48">
        <v>160.18055555555554</v>
      </c>
      <c r="F282" s="48">
        <v>315.18599999999998</v>
      </c>
      <c r="G282" s="48">
        <v>121.003</v>
      </c>
      <c r="H282" s="26">
        <v>288.12075959999902</v>
      </c>
      <c r="I282" s="17">
        <v>128.875</v>
      </c>
      <c r="J282" s="17">
        <v>26</v>
      </c>
      <c r="K282" s="26">
        <f t="shared" si="8"/>
        <v>0.5860606449953939</v>
      </c>
      <c r="L282" s="28">
        <f t="shared" si="9"/>
        <v>0.44729508619551911</v>
      </c>
      <c r="M282" s="28">
        <v>6.2491700000000003</v>
      </c>
      <c r="N282" s="39">
        <v>99.184245957567612</v>
      </c>
    </row>
    <row r="283" spans="1:14" ht="17.25" thickBot="1" x14ac:dyDescent="0.35">
      <c r="A283" s="243">
        <v>350</v>
      </c>
      <c r="B283" s="241">
        <v>400</v>
      </c>
      <c r="C283" s="224">
        <v>0.14000000000000001</v>
      </c>
      <c r="D283" s="237">
        <v>0.06</v>
      </c>
      <c r="E283" s="48">
        <v>160.18055555555554</v>
      </c>
      <c r="F283" s="48">
        <v>315.18599999999998</v>
      </c>
      <c r="G283" s="48">
        <v>121.003</v>
      </c>
      <c r="H283" s="26">
        <v>288.12075959999902</v>
      </c>
      <c r="I283" s="17">
        <v>128.875</v>
      </c>
      <c r="J283" s="17">
        <v>26</v>
      </c>
      <c r="K283" s="26">
        <f t="shared" si="8"/>
        <v>0.55815299523370854</v>
      </c>
      <c r="L283" s="28">
        <f t="shared" si="9"/>
        <v>0.44729508619551911</v>
      </c>
      <c r="M283" s="28">
        <v>6.2491700000000003</v>
      </c>
      <c r="N283" s="39">
        <v>99.05120186741091</v>
      </c>
    </row>
    <row r="284" spans="1:14" ht="17.25" thickBot="1" x14ac:dyDescent="0.35">
      <c r="A284" s="243">
        <v>350</v>
      </c>
      <c r="B284" s="241">
        <v>400</v>
      </c>
      <c r="C284" s="224">
        <v>0.108</v>
      </c>
      <c r="D284" s="237">
        <v>0.06</v>
      </c>
      <c r="E284" s="48">
        <v>160.18055555555554</v>
      </c>
      <c r="F284" s="48">
        <v>315.18599999999998</v>
      </c>
      <c r="G284" s="48">
        <v>121.003</v>
      </c>
      <c r="H284" s="26">
        <v>288.12075959999902</v>
      </c>
      <c r="I284" s="17">
        <v>128.875</v>
      </c>
      <c r="J284" s="17">
        <v>26</v>
      </c>
      <c r="K284" s="26">
        <f t="shared" si="8"/>
        <v>0.430575167751718</v>
      </c>
      <c r="L284" s="28">
        <f t="shared" si="9"/>
        <v>0.44729508619551911</v>
      </c>
      <c r="M284" s="28">
        <v>6.2491700000000003</v>
      </c>
      <c r="N284" s="39">
        <v>99.210407932138253</v>
      </c>
    </row>
    <row r="285" spans="1:14" ht="17.25" thickBot="1" x14ac:dyDescent="0.35">
      <c r="A285" s="243">
        <v>350</v>
      </c>
      <c r="B285" s="241">
        <v>400</v>
      </c>
      <c r="C285" s="224">
        <v>9.2999999999999999E-2</v>
      </c>
      <c r="D285" s="237">
        <v>0.06</v>
      </c>
      <c r="E285" s="48">
        <v>160.18055555555554</v>
      </c>
      <c r="F285" s="48">
        <v>315.18599999999998</v>
      </c>
      <c r="G285" s="48">
        <v>121.003</v>
      </c>
      <c r="H285" s="26">
        <v>288.12075959999902</v>
      </c>
      <c r="I285" s="17">
        <v>128.875</v>
      </c>
      <c r="J285" s="17">
        <v>26</v>
      </c>
      <c r="K285" s="26">
        <f t="shared" si="8"/>
        <v>0.37077306111953495</v>
      </c>
      <c r="L285" s="28">
        <f t="shared" si="9"/>
        <v>0.44729508619551911</v>
      </c>
      <c r="M285" s="28">
        <v>6.2491700000000003</v>
      </c>
      <c r="N285" s="40">
        <v>99.371026403422249</v>
      </c>
    </row>
    <row r="286" spans="1:14" ht="17.25" thickBot="1" x14ac:dyDescent="0.35">
      <c r="A286" s="243">
        <v>350</v>
      </c>
      <c r="B286" s="241">
        <v>400</v>
      </c>
      <c r="C286" s="10">
        <v>0.19</v>
      </c>
      <c r="D286" s="237">
        <v>0.06</v>
      </c>
      <c r="E286" s="47">
        <v>178.60877777777779</v>
      </c>
      <c r="F286" s="47">
        <v>351.04066666666671</v>
      </c>
      <c r="G286" s="47">
        <v>94.105000000000004</v>
      </c>
      <c r="H286" s="25">
        <v>313.88385839999899</v>
      </c>
      <c r="I286" s="1">
        <v>145.75993750000001</v>
      </c>
      <c r="J286" s="1">
        <v>28</v>
      </c>
      <c r="K286" s="25">
        <f t="shared" si="8"/>
        <v>0.69108155629774182</v>
      </c>
      <c r="L286" s="2">
        <f t="shared" si="9"/>
        <v>0.46437538471395468</v>
      </c>
      <c r="M286" s="2">
        <v>8.3783799999999999</v>
      </c>
      <c r="N286" s="38">
        <v>99.271580000254247</v>
      </c>
    </row>
    <row r="287" spans="1:14" ht="17.25" thickBot="1" x14ac:dyDescent="0.35">
      <c r="A287" s="243">
        <v>350</v>
      </c>
      <c r="B287" s="241">
        <v>400</v>
      </c>
      <c r="C287" s="224">
        <v>0.185</v>
      </c>
      <c r="D287" s="237">
        <v>0.06</v>
      </c>
      <c r="E287" s="48">
        <v>178.60877777777779</v>
      </c>
      <c r="F287" s="48">
        <v>351.04066666666671</v>
      </c>
      <c r="G287" s="48">
        <v>94.105000000000004</v>
      </c>
      <c r="H287" s="26">
        <v>314.88385839999899</v>
      </c>
      <c r="I287" s="17">
        <v>146.75993750000001</v>
      </c>
      <c r="J287" s="17">
        <v>29</v>
      </c>
      <c r="K287" s="26">
        <f t="shared" si="8"/>
        <v>0.67035452648406668</v>
      </c>
      <c r="L287" s="28">
        <f t="shared" si="9"/>
        <v>0.46607640749107537</v>
      </c>
      <c r="M287" s="28">
        <v>8.3783799999999999</v>
      </c>
      <c r="N287" s="39">
        <v>97.29261652944443</v>
      </c>
    </row>
    <row r="288" spans="1:14" ht="17.25" thickBot="1" x14ac:dyDescent="0.35">
      <c r="A288" s="243">
        <v>350</v>
      </c>
      <c r="B288" s="241">
        <v>400</v>
      </c>
      <c r="C288" s="224">
        <v>0.18</v>
      </c>
      <c r="D288" s="237">
        <v>0.06</v>
      </c>
      <c r="E288" s="48">
        <v>178.60877777777779</v>
      </c>
      <c r="F288" s="48">
        <v>351.04066666666671</v>
      </c>
      <c r="G288" s="48">
        <v>94.105000000000004</v>
      </c>
      <c r="H288" s="26">
        <v>315.88385839999899</v>
      </c>
      <c r="I288" s="17">
        <v>147.75993750000001</v>
      </c>
      <c r="J288" s="17">
        <v>30</v>
      </c>
      <c r="K288" s="26">
        <f t="shared" si="8"/>
        <v>0.64978589487001592</v>
      </c>
      <c r="L288" s="28">
        <f t="shared" si="9"/>
        <v>0.46776666034290937</v>
      </c>
      <c r="M288" s="28">
        <v>8.3783799999999999</v>
      </c>
      <c r="N288" s="39">
        <v>99.411609268471068</v>
      </c>
    </row>
    <row r="289" spans="1:14" ht="17.25" thickBot="1" x14ac:dyDescent="0.35">
      <c r="A289" s="243">
        <v>350</v>
      </c>
      <c r="B289" s="241">
        <v>400</v>
      </c>
      <c r="C289" s="224">
        <v>0.17499999999999999</v>
      </c>
      <c r="D289" s="237">
        <v>0.06</v>
      </c>
      <c r="E289" s="48">
        <v>178.60877777777779</v>
      </c>
      <c r="F289" s="48">
        <v>351.04066666666671</v>
      </c>
      <c r="G289" s="48">
        <v>94.105000000000004</v>
      </c>
      <c r="H289" s="26">
        <v>316.88385839999899</v>
      </c>
      <c r="I289" s="17">
        <v>148.75993750000001</v>
      </c>
      <c r="J289" s="17">
        <v>31</v>
      </c>
      <c r="K289" s="26">
        <f t="shared" si="8"/>
        <v>0.62937359434291418</v>
      </c>
      <c r="L289" s="28">
        <f t="shared" si="9"/>
        <v>0.46944624523039602</v>
      </c>
      <c r="M289" s="28">
        <v>8.3783799999999999</v>
      </c>
      <c r="N289" s="39">
        <v>99.389519617654514</v>
      </c>
    </row>
    <row r="290" spans="1:14" ht="17.25" thickBot="1" x14ac:dyDescent="0.35">
      <c r="A290" s="243">
        <v>350</v>
      </c>
      <c r="B290" s="241">
        <v>400</v>
      </c>
      <c r="C290" s="224">
        <v>0.17</v>
      </c>
      <c r="D290" s="237">
        <v>0.06</v>
      </c>
      <c r="E290" s="48">
        <v>178.60877777777779</v>
      </c>
      <c r="F290" s="48">
        <v>351.04066666666671</v>
      </c>
      <c r="G290" s="48">
        <v>94.105000000000004</v>
      </c>
      <c r="H290" s="26">
        <v>317.88385839999899</v>
      </c>
      <c r="I290" s="17">
        <v>149.75993750000001</v>
      </c>
      <c r="J290" s="17">
        <v>32</v>
      </c>
      <c r="K290" s="26">
        <f t="shared" si="8"/>
        <v>0.60911560075279658</v>
      </c>
      <c r="L290" s="28">
        <f t="shared" si="9"/>
        <v>0.47111526283147848</v>
      </c>
      <c r="M290" s="28">
        <v>8.3783799999999999</v>
      </c>
      <c r="N290" s="46">
        <v>99.439122911190125</v>
      </c>
    </row>
    <row r="291" spans="1:14" ht="17.25" thickBot="1" x14ac:dyDescent="0.35">
      <c r="A291" s="243">
        <v>350</v>
      </c>
      <c r="B291" s="241">
        <v>400</v>
      </c>
      <c r="C291" s="224">
        <v>0.16500000000000001</v>
      </c>
      <c r="D291" s="237">
        <v>0.06</v>
      </c>
      <c r="E291" s="48">
        <v>178.60877777777779</v>
      </c>
      <c r="F291" s="48">
        <v>351.04066666666671</v>
      </c>
      <c r="G291" s="48">
        <v>94.105000000000004</v>
      </c>
      <c r="H291" s="26">
        <v>318.88385839999899</v>
      </c>
      <c r="I291" s="17">
        <v>150.75993750000001</v>
      </c>
      <c r="J291" s="17">
        <v>33</v>
      </c>
      <c r="K291" s="26">
        <f t="shared" si="8"/>
        <v>0.58900993158851411</v>
      </c>
      <c r="L291" s="28">
        <f t="shared" si="9"/>
        <v>0.47277381256122086</v>
      </c>
      <c r="M291" s="28">
        <v>8.3783799999999999</v>
      </c>
      <c r="N291" s="39">
        <v>99.633739351904282</v>
      </c>
    </row>
    <row r="292" spans="1:14" ht="17.25" thickBot="1" x14ac:dyDescent="0.35">
      <c r="A292" s="243">
        <v>350</v>
      </c>
      <c r="B292" s="241">
        <v>400</v>
      </c>
      <c r="C292" s="224">
        <v>0.14699999999999999</v>
      </c>
      <c r="D292" s="237">
        <v>0.06</v>
      </c>
      <c r="E292" s="48">
        <v>178.60877777777779</v>
      </c>
      <c r="F292" s="48">
        <v>351.04066666666671</v>
      </c>
      <c r="G292" s="48">
        <v>94.105000000000004</v>
      </c>
      <c r="H292" s="26">
        <v>319.88385839999899</v>
      </c>
      <c r="I292" s="17">
        <v>151.75993750000001</v>
      </c>
      <c r="J292" s="17">
        <v>34</v>
      </c>
      <c r="K292" s="26">
        <f t="shared" si="8"/>
        <v>0.5228189548263531</v>
      </c>
      <c r="L292" s="28">
        <f t="shared" si="9"/>
        <v>0.47442199259154766</v>
      </c>
      <c r="M292" s="28">
        <v>8.3783799999999999</v>
      </c>
      <c r="N292" s="39">
        <v>97.00915692615591</v>
      </c>
    </row>
    <row r="293" spans="1:14" ht="17.25" thickBot="1" x14ac:dyDescent="0.35">
      <c r="A293" s="243">
        <v>350</v>
      </c>
      <c r="B293" s="241">
        <v>400</v>
      </c>
      <c r="C293" s="224">
        <v>0.129</v>
      </c>
      <c r="D293" s="237">
        <v>0.06</v>
      </c>
      <c r="E293" s="48">
        <v>178.60877777777779</v>
      </c>
      <c r="F293" s="48">
        <v>351.04066666666671</v>
      </c>
      <c r="G293" s="48">
        <v>94.105000000000004</v>
      </c>
      <c r="H293" s="26">
        <v>320.88385839999899</v>
      </c>
      <c r="I293" s="17">
        <v>152.75993750000001</v>
      </c>
      <c r="J293" s="17">
        <v>35</v>
      </c>
      <c r="K293" s="26">
        <f t="shared" si="8"/>
        <v>0.45711594186659465</v>
      </c>
      <c r="L293" s="28">
        <f t="shared" si="9"/>
        <v>0.47605989987061464</v>
      </c>
      <c r="M293" s="28">
        <v>8.3783799999999999</v>
      </c>
      <c r="N293" s="39">
        <v>98.765388876141714</v>
      </c>
    </row>
    <row r="294" spans="1:14" ht="17.25" thickBot="1" x14ac:dyDescent="0.35">
      <c r="A294" s="243">
        <v>350</v>
      </c>
      <c r="B294" s="241">
        <v>400</v>
      </c>
      <c r="C294" s="11">
        <v>0.11</v>
      </c>
      <c r="D294" s="237">
        <v>0.06</v>
      </c>
      <c r="E294" s="49">
        <v>178.60877777777779</v>
      </c>
      <c r="F294" s="49">
        <v>351.04066666666671</v>
      </c>
      <c r="G294" s="49">
        <v>94.105000000000004</v>
      </c>
      <c r="H294" s="27">
        <v>321.88385839999899</v>
      </c>
      <c r="I294" s="4">
        <v>153.75993750000001</v>
      </c>
      <c r="J294" s="4">
        <v>36</v>
      </c>
      <c r="K294" s="27">
        <f t="shared" si="8"/>
        <v>0.38836427214949171</v>
      </c>
      <c r="L294" s="29">
        <f t="shared" si="9"/>
        <v>0.47768763014181792</v>
      </c>
      <c r="M294" s="29">
        <v>8.3783799999999999</v>
      </c>
      <c r="N294" s="40">
        <v>99.599444496109697</v>
      </c>
    </row>
    <row r="295" spans="1:14" ht="17.25" thickBot="1" x14ac:dyDescent="0.35">
      <c r="A295" s="243">
        <v>400</v>
      </c>
      <c r="B295" s="241">
        <v>400</v>
      </c>
      <c r="C295" s="224">
        <v>0.21199999999999999</v>
      </c>
      <c r="D295" s="237">
        <v>0.06</v>
      </c>
      <c r="E295" s="48">
        <v>226.01022222222224</v>
      </c>
      <c r="F295" s="48">
        <v>339.83966666666669</v>
      </c>
      <c r="G295" s="48">
        <v>129.08533333333332</v>
      </c>
      <c r="H295" s="26">
        <v>339.64695722993832</v>
      </c>
      <c r="I295" s="17">
        <v>162.64487499999899</v>
      </c>
      <c r="J295" s="17">
        <v>30</v>
      </c>
      <c r="K295" s="26">
        <f t="shared" si="8"/>
        <v>0.70878540504992305</v>
      </c>
      <c r="L295" s="28">
        <f t="shared" si="9"/>
        <v>0.47886451368940042</v>
      </c>
      <c r="M295" s="28">
        <v>6.1930699999999996</v>
      </c>
      <c r="N295" s="38">
        <v>99.257219667286861</v>
      </c>
    </row>
    <row r="296" spans="1:14" ht="17.25" thickBot="1" x14ac:dyDescent="0.35">
      <c r="A296" s="243">
        <v>400</v>
      </c>
      <c r="B296" s="241">
        <v>400</v>
      </c>
      <c r="C296" s="224">
        <v>0.20499999999999999</v>
      </c>
      <c r="D296" s="237">
        <v>0.06</v>
      </c>
      <c r="E296" s="48">
        <v>226.01022222222224</v>
      </c>
      <c r="F296" s="48">
        <v>339.83966666666669</v>
      </c>
      <c r="G296" s="48">
        <v>129.08533333333332</v>
      </c>
      <c r="H296" s="26">
        <v>339.64695722993832</v>
      </c>
      <c r="I296" s="17">
        <v>162.64487499999899</v>
      </c>
      <c r="J296" s="17">
        <v>30</v>
      </c>
      <c r="K296" s="26">
        <f t="shared" si="8"/>
        <v>0.68538211337374633</v>
      </c>
      <c r="L296" s="28">
        <f t="shared" si="9"/>
        <v>0.47886451368940042</v>
      </c>
      <c r="M296" s="28">
        <v>6.1930699999999996</v>
      </c>
      <c r="N296" s="39">
        <v>83.228680668592716</v>
      </c>
    </row>
    <row r="297" spans="1:14" ht="17.25" thickBot="1" x14ac:dyDescent="0.35">
      <c r="A297" s="243">
        <v>400</v>
      </c>
      <c r="B297" s="241">
        <v>400</v>
      </c>
      <c r="C297" s="224">
        <v>0.19700000000000001</v>
      </c>
      <c r="D297" s="237">
        <v>0.06</v>
      </c>
      <c r="E297" s="48">
        <v>226.01022222222224</v>
      </c>
      <c r="F297" s="48">
        <v>339.83966666666669</v>
      </c>
      <c r="G297" s="48">
        <v>129.08533333333332</v>
      </c>
      <c r="H297" s="26">
        <v>339.64695722993832</v>
      </c>
      <c r="I297" s="17">
        <v>162.64487499999899</v>
      </c>
      <c r="J297" s="17">
        <v>30</v>
      </c>
      <c r="K297" s="26">
        <f t="shared" si="8"/>
        <v>0.6586354943152587</v>
      </c>
      <c r="L297" s="28">
        <f t="shared" si="9"/>
        <v>0.47886451368940042</v>
      </c>
      <c r="M297" s="28">
        <v>6.1930699999999996</v>
      </c>
      <c r="N297" s="39">
        <v>98.90395525758565</v>
      </c>
    </row>
    <row r="298" spans="1:14" ht="17.25" thickBot="1" x14ac:dyDescent="0.35">
      <c r="A298" s="243">
        <v>400</v>
      </c>
      <c r="B298" s="241">
        <v>400</v>
      </c>
      <c r="C298" s="224">
        <v>0.19</v>
      </c>
      <c r="D298" s="237">
        <v>0.06</v>
      </c>
      <c r="E298" s="48">
        <v>226.01022222222224</v>
      </c>
      <c r="F298" s="48">
        <v>339.83966666666669</v>
      </c>
      <c r="G298" s="48">
        <v>129.08533333333332</v>
      </c>
      <c r="H298" s="26">
        <v>339.64695722993832</v>
      </c>
      <c r="I298" s="17">
        <v>162.64487499999899</v>
      </c>
      <c r="J298" s="17">
        <v>30</v>
      </c>
      <c r="K298" s="26">
        <f t="shared" si="8"/>
        <v>0.63523220263908198</v>
      </c>
      <c r="L298" s="28">
        <f t="shared" si="9"/>
        <v>0.47886451368940042</v>
      </c>
      <c r="M298" s="28">
        <v>6.1930699999999996</v>
      </c>
      <c r="N298" s="46">
        <v>99.691180957658517</v>
      </c>
    </row>
    <row r="299" spans="1:14" ht="17.25" thickBot="1" x14ac:dyDescent="0.35">
      <c r="A299" s="243">
        <v>400</v>
      </c>
      <c r="B299" s="241">
        <v>400</v>
      </c>
      <c r="C299" s="224">
        <v>0.182</v>
      </c>
      <c r="D299" s="237">
        <v>0.06</v>
      </c>
      <c r="E299" s="48">
        <v>226.01022222222224</v>
      </c>
      <c r="F299" s="48">
        <v>339.83966666666669</v>
      </c>
      <c r="G299" s="48">
        <v>129.08533333333332</v>
      </c>
      <c r="H299" s="26">
        <v>339.64695722993832</v>
      </c>
      <c r="I299" s="17">
        <v>162.64487499999899</v>
      </c>
      <c r="J299" s="17">
        <v>30</v>
      </c>
      <c r="K299" s="26">
        <f t="shared" si="8"/>
        <v>0.60848558358059424</v>
      </c>
      <c r="L299" s="28">
        <f t="shared" si="9"/>
        <v>0.47886451368940042</v>
      </c>
      <c r="M299" s="28">
        <v>6.1930699999999996</v>
      </c>
      <c r="N299" s="39">
        <v>98.921009142996994</v>
      </c>
    </row>
    <row r="300" spans="1:14" ht="17.25" thickBot="1" x14ac:dyDescent="0.35">
      <c r="A300" s="243">
        <v>400</v>
      </c>
      <c r="B300" s="241">
        <v>400</v>
      </c>
      <c r="C300" s="224">
        <v>0.17499999999999999</v>
      </c>
      <c r="D300" s="237">
        <v>0.06</v>
      </c>
      <c r="E300" s="48">
        <v>226.01022222222224</v>
      </c>
      <c r="F300" s="48">
        <v>339.83966666666669</v>
      </c>
      <c r="G300" s="48">
        <v>129.08533333333332</v>
      </c>
      <c r="H300" s="26">
        <v>339.64695722993832</v>
      </c>
      <c r="I300" s="17">
        <v>162.64487499999899</v>
      </c>
      <c r="J300" s="17">
        <v>30</v>
      </c>
      <c r="K300" s="26">
        <f t="shared" si="8"/>
        <v>0.58508229190441752</v>
      </c>
      <c r="L300" s="28">
        <f t="shared" si="9"/>
        <v>0.47886451368940042</v>
      </c>
      <c r="M300" s="28">
        <v>6.1930699999999996</v>
      </c>
      <c r="N300" s="39">
        <v>99.003671457042643</v>
      </c>
    </row>
    <row r="301" spans="1:14" ht="17.25" thickBot="1" x14ac:dyDescent="0.35">
      <c r="A301" s="243">
        <v>400</v>
      </c>
      <c r="B301" s="241">
        <v>400</v>
      </c>
      <c r="C301" s="224">
        <v>0.156</v>
      </c>
      <c r="D301" s="237">
        <v>0.06</v>
      </c>
      <c r="E301" s="48">
        <v>226.01022222222224</v>
      </c>
      <c r="F301" s="48">
        <v>339.83966666666669</v>
      </c>
      <c r="G301" s="48">
        <v>129.08533333333332</v>
      </c>
      <c r="H301" s="26">
        <v>339.64695722993832</v>
      </c>
      <c r="I301" s="17">
        <v>162.64487499999899</v>
      </c>
      <c r="J301" s="17">
        <v>30</v>
      </c>
      <c r="K301" s="26">
        <f t="shared" si="8"/>
        <v>0.52155907164050941</v>
      </c>
      <c r="L301" s="28">
        <f t="shared" si="9"/>
        <v>0.47886451368940042</v>
      </c>
      <c r="M301" s="28">
        <v>6.1930699999999996</v>
      </c>
      <c r="N301" s="39">
        <v>98.917960468887316</v>
      </c>
    </row>
    <row r="302" spans="1:14" ht="17.25" thickBot="1" x14ac:dyDescent="0.35">
      <c r="A302" s="243">
        <v>400</v>
      </c>
      <c r="B302" s="241">
        <v>400</v>
      </c>
      <c r="C302" s="224">
        <v>0.13700000000000001</v>
      </c>
      <c r="D302" s="237">
        <v>0.06</v>
      </c>
      <c r="E302" s="48">
        <v>226.01022222222224</v>
      </c>
      <c r="F302" s="48">
        <v>339.83966666666669</v>
      </c>
      <c r="G302" s="48">
        <v>129.08533333333332</v>
      </c>
      <c r="H302" s="26">
        <v>339.64695722993832</v>
      </c>
      <c r="I302" s="17">
        <v>162.64487499999899</v>
      </c>
      <c r="J302" s="17">
        <v>30</v>
      </c>
      <c r="K302" s="26">
        <f t="shared" si="8"/>
        <v>0.45803585137660124</v>
      </c>
      <c r="L302" s="28">
        <f t="shared" si="9"/>
        <v>0.47886451368940042</v>
      </c>
      <c r="M302" s="28">
        <v>6.1930699999999996</v>
      </c>
      <c r="N302" s="39">
        <v>97.602810565826459</v>
      </c>
    </row>
    <row r="303" spans="1:14" ht="17.25" thickBot="1" x14ac:dyDescent="0.35">
      <c r="A303" s="243">
        <v>400</v>
      </c>
      <c r="B303" s="241">
        <v>400</v>
      </c>
      <c r="C303" s="224">
        <v>0.11700000000000001</v>
      </c>
      <c r="D303" s="237">
        <v>0.06</v>
      </c>
      <c r="E303" s="48">
        <v>226.01022222222224</v>
      </c>
      <c r="F303" s="48">
        <v>339.83966666666669</v>
      </c>
      <c r="G303" s="48">
        <v>129.08533333333332</v>
      </c>
      <c r="H303" s="26">
        <v>339.64695722993832</v>
      </c>
      <c r="I303" s="17">
        <v>162.64487499999899</v>
      </c>
      <c r="J303" s="17">
        <v>30</v>
      </c>
      <c r="K303" s="26">
        <f t="shared" si="8"/>
        <v>0.39116930373038206</v>
      </c>
      <c r="L303" s="28">
        <f t="shared" si="9"/>
        <v>0.47886451368940042</v>
      </c>
      <c r="M303" s="28">
        <v>6.1930699999999996</v>
      </c>
      <c r="N303" s="40">
        <v>99.004598055951547</v>
      </c>
    </row>
    <row r="304" spans="1:14" ht="17.25" thickBot="1" x14ac:dyDescent="0.35">
      <c r="A304" s="243">
        <v>250</v>
      </c>
      <c r="B304" s="241">
        <v>600</v>
      </c>
      <c r="C304" s="10">
        <v>9.9000000000000005E-2</v>
      </c>
      <c r="D304" s="237">
        <v>0.06</v>
      </c>
      <c r="E304" s="47">
        <v>143.31022222222225</v>
      </c>
      <c r="F304" s="47">
        <v>163.21799999999999</v>
      </c>
      <c r="G304" s="47">
        <v>137.4555</v>
      </c>
      <c r="H304" s="25">
        <v>245.44462049186382</v>
      </c>
      <c r="I304" s="1">
        <v>94.535714284999997</v>
      </c>
      <c r="J304" s="1">
        <v>22.166666666666668</v>
      </c>
      <c r="K304" s="25">
        <f t="shared" si="8"/>
        <v>0.47050745842275626</v>
      </c>
      <c r="L304" s="2">
        <f t="shared" si="9"/>
        <v>0.38516107664349375</v>
      </c>
      <c r="M304" s="2">
        <v>3.3662999999999998</v>
      </c>
      <c r="N304" s="38">
        <v>99.174233635479141</v>
      </c>
    </row>
    <row r="305" spans="1:14" ht="17.25" thickBot="1" x14ac:dyDescent="0.35">
      <c r="A305" s="243">
        <v>250</v>
      </c>
      <c r="B305" s="241">
        <v>600</v>
      </c>
      <c r="C305" s="224">
        <v>0.13500000000000001</v>
      </c>
      <c r="D305" s="237">
        <v>0.06</v>
      </c>
      <c r="E305" s="48">
        <v>143.31022222222225</v>
      </c>
      <c r="F305" s="48">
        <v>163.21799999999999</v>
      </c>
      <c r="G305" s="48">
        <v>137.4555</v>
      </c>
      <c r="H305" s="26">
        <v>245.44462049186382</v>
      </c>
      <c r="I305" s="17">
        <v>94.535714284999997</v>
      </c>
      <c r="J305" s="17">
        <v>22.166666666666668</v>
      </c>
      <c r="K305" s="26">
        <f t="shared" si="8"/>
        <v>0.64160107966739488</v>
      </c>
      <c r="L305" s="28">
        <f t="shared" si="9"/>
        <v>0.38516107664349375</v>
      </c>
      <c r="M305" s="28">
        <v>3.3662999999999998</v>
      </c>
      <c r="N305" s="39">
        <v>99.374971796765266</v>
      </c>
    </row>
    <row r="306" spans="1:14" ht="17.25" thickBot="1" x14ac:dyDescent="0.35">
      <c r="A306" s="243">
        <v>250</v>
      </c>
      <c r="B306" s="241">
        <v>600</v>
      </c>
      <c r="C306" s="224">
        <v>0.123</v>
      </c>
      <c r="D306" s="237">
        <v>0.06</v>
      </c>
      <c r="E306" s="48">
        <v>143.31022222222225</v>
      </c>
      <c r="F306" s="48">
        <v>163.21799999999999</v>
      </c>
      <c r="G306" s="48">
        <v>137.4555</v>
      </c>
      <c r="H306" s="26">
        <v>245.44462049186382</v>
      </c>
      <c r="I306" s="17">
        <v>94.535714284999997</v>
      </c>
      <c r="J306" s="17">
        <v>22.166666666666668</v>
      </c>
      <c r="K306" s="26">
        <f t="shared" si="8"/>
        <v>0.58456987258584858</v>
      </c>
      <c r="L306" s="28">
        <f t="shared" si="9"/>
        <v>0.38516107664349375</v>
      </c>
      <c r="M306" s="28">
        <v>3.3662999999999998</v>
      </c>
      <c r="N306" s="39">
        <v>70.904395481174475</v>
      </c>
    </row>
    <row r="307" spans="1:14" ht="17.25" thickBot="1" x14ac:dyDescent="0.35">
      <c r="A307" s="243">
        <v>250</v>
      </c>
      <c r="B307" s="241">
        <v>600</v>
      </c>
      <c r="C307" s="224">
        <v>0.111</v>
      </c>
      <c r="D307" s="237">
        <v>0.06</v>
      </c>
      <c r="E307" s="48">
        <v>143.31022222222225</v>
      </c>
      <c r="F307" s="48">
        <v>163.21799999999999</v>
      </c>
      <c r="G307" s="48">
        <v>137.4555</v>
      </c>
      <c r="H307" s="26">
        <v>245.44462049186382</v>
      </c>
      <c r="I307" s="17">
        <v>94.535714284999997</v>
      </c>
      <c r="J307" s="17">
        <v>22.166666666666668</v>
      </c>
      <c r="K307" s="26">
        <f t="shared" si="8"/>
        <v>0.5275386655043024</v>
      </c>
      <c r="L307" s="28">
        <f t="shared" si="9"/>
        <v>0.38516107664349375</v>
      </c>
      <c r="M307" s="28">
        <v>3.3662999999999998</v>
      </c>
      <c r="N307" s="46">
        <v>99.425229812592519</v>
      </c>
    </row>
    <row r="308" spans="1:14" ht="17.25" thickBot="1" x14ac:dyDescent="0.35">
      <c r="A308" s="243">
        <v>250</v>
      </c>
      <c r="B308" s="241">
        <v>600</v>
      </c>
      <c r="C308" s="224">
        <v>8.6999999999999994E-2</v>
      </c>
      <c r="D308" s="237">
        <v>0.06</v>
      </c>
      <c r="E308" s="48">
        <v>143.31022222222225</v>
      </c>
      <c r="F308" s="48">
        <v>163.21799999999999</v>
      </c>
      <c r="G308" s="48">
        <v>137.4555</v>
      </c>
      <c r="H308" s="26">
        <v>245.44462049186382</v>
      </c>
      <c r="I308" s="17">
        <v>94.535714284999997</v>
      </c>
      <c r="J308" s="17">
        <v>22.166666666666668</v>
      </c>
      <c r="K308" s="26">
        <f t="shared" si="8"/>
        <v>0.41347625134120997</v>
      </c>
      <c r="L308" s="28">
        <f t="shared" si="9"/>
        <v>0.38516107664349375</v>
      </c>
      <c r="M308" s="28">
        <v>3.3662999999999998</v>
      </c>
      <c r="N308" s="39">
        <v>98.721192194015913</v>
      </c>
    </row>
    <row r="309" spans="1:14" ht="17.25" thickBot="1" x14ac:dyDescent="0.35">
      <c r="A309" s="243">
        <v>250</v>
      </c>
      <c r="B309" s="241">
        <v>600</v>
      </c>
      <c r="C309" s="224">
        <v>7.4999999999999997E-2</v>
      </c>
      <c r="D309" s="237">
        <v>0.06</v>
      </c>
      <c r="E309" s="48">
        <v>143.31022222222225</v>
      </c>
      <c r="F309" s="48">
        <v>163.21799999999999</v>
      </c>
      <c r="G309" s="48">
        <v>137.4555</v>
      </c>
      <c r="H309" s="26">
        <v>245.44462049186382</v>
      </c>
      <c r="I309" s="17">
        <v>94.535714284999997</v>
      </c>
      <c r="J309" s="17">
        <v>22.166666666666668</v>
      </c>
      <c r="K309" s="26">
        <f t="shared" si="8"/>
        <v>0.35644504425966378</v>
      </c>
      <c r="L309" s="28">
        <f t="shared" si="9"/>
        <v>0.38516107664349375</v>
      </c>
      <c r="M309" s="28">
        <v>3.3662999999999998</v>
      </c>
      <c r="N309" s="39">
        <v>98.318761670680374</v>
      </c>
    </row>
    <row r="310" spans="1:14" ht="17.25" thickBot="1" x14ac:dyDescent="0.35">
      <c r="A310" s="243">
        <v>250</v>
      </c>
      <c r="B310" s="241">
        <v>600</v>
      </c>
      <c r="C310" s="224">
        <v>6.7000000000000004E-2</v>
      </c>
      <c r="D310" s="237">
        <v>0.06</v>
      </c>
      <c r="E310" s="48">
        <v>143.31022222222225</v>
      </c>
      <c r="F310" s="48">
        <v>163.21799999999999</v>
      </c>
      <c r="G310" s="48">
        <v>137.4555</v>
      </c>
      <c r="H310" s="26">
        <v>245.44462049186382</v>
      </c>
      <c r="I310" s="17">
        <v>94.535714284999997</v>
      </c>
      <c r="J310" s="17">
        <v>22.166666666666668</v>
      </c>
      <c r="K310" s="26">
        <f t="shared" si="8"/>
        <v>0.31842423953863302</v>
      </c>
      <c r="L310" s="28">
        <f t="shared" si="9"/>
        <v>0.38516107664349375</v>
      </c>
      <c r="M310" s="28">
        <v>3.3662999999999998</v>
      </c>
      <c r="N310" s="39">
        <v>98.405977278537904</v>
      </c>
    </row>
    <row r="311" spans="1:14" ht="17.25" thickBot="1" x14ac:dyDescent="0.35">
      <c r="A311" s="243">
        <v>250</v>
      </c>
      <c r="B311" s="241">
        <v>600</v>
      </c>
      <c r="C311" s="224">
        <v>5.8999999999999997E-2</v>
      </c>
      <c r="D311" s="237">
        <v>0.06</v>
      </c>
      <c r="E311" s="48">
        <v>143.31022222222225</v>
      </c>
      <c r="F311" s="48">
        <v>163.21799999999999</v>
      </c>
      <c r="G311" s="48">
        <v>137.4555</v>
      </c>
      <c r="H311" s="26">
        <v>245.44462049186382</v>
      </c>
      <c r="I311" s="17">
        <v>94.535714284999997</v>
      </c>
      <c r="J311" s="17">
        <v>22.166666666666668</v>
      </c>
      <c r="K311" s="26">
        <f t="shared" si="8"/>
        <v>0.28040343481760216</v>
      </c>
      <c r="L311" s="28">
        <f t="shared" si="9"/>
        <v>0.38516107664349375</v>
      </c>
      <c r="M311" s="28">
        <v>3.3662999999999998</v>
      </c>
      <c r="N311" s="39">
        <v>95.686336107007648</v>
      </c>
    </row>
    <row r="312" spans="1:14" ht="17.25" thickBot="1" x14ac:dyDescent="0.35">
      <c r="A312" s="243">
        <v>250</v>
      </c>
      <c r="B312" s="241">
        <v>600</v>
      </c>
      <c r="C312" s="11">
        <v>0.05</v>
      </c>
      <c r="D312" s="237">
        <v>0.06</v>
      </c>
      <c r="E312" s="49">
        <v>143.31022222222225</v>
      </c>
      <c r="F312" s="49">
        <v>163.21799999999999</v>
      </c>
      <c r="G312" s="49">
        <v>137.4555</v>
      </c>
      <c r="H312" s="27">
        <v>245.44462049186399</v>
      </c>
      <c r="I312" s="4">
        <v>94.535714284999997</v>
      </c>
      <c r="J312" s="4">
        <v>22.1666666666667</v>
      </c>
      <c r="K312" s="27">
        <f t="shared" si="8"/>
        <v>0.23763002950644238</v>
      </c>
      <c r="L312" s="29">
        <f t="shared" si="9"/>
        <v>0.38516107664349347</v>
      </c>
      <c r="M312" s="29">
        <v>3.3662999999999998</v>
      </c>
      <c r="N312" s="40">
        <v>98.062608629392088</v>
      </c>
    </row>
    <row r="313" spans="1:14" ht="17.25" thickBot="1" x14ac:dyDescent="0.35">
      <c r="A313" s="243">
        <v>300</v>
      </c>
      <c r="B313" s="241">
        <v>600</v>
      </c>
      <c r="C313" s="224">
        <v>0.14499999999999999</v>
      </c>
      <c r="D313" s="237">
        <v>0.06</v>
      </c>
      <c r="E313" s="48">
        <v>146.6201111111111</v>
      </c>
      <c r="F313" s="48">
        <v>242.13566666666665</v>
      </c>
      <c r="G313" s="48">
        <v>97.11399999999999</v>
      </c>
      <c r="H313" s="26">
        <v>284.86301756372342</v>
      </c>
      <c r="I313" s="17">
        <v>102.5</v>
      </c>
      <c r="J313" s="17">
        <v>23.25</v>
      </c>
      <c r="K313" s="26">
        <f t="shared" si="8"/>
        <v>0.59134015657318229</v>
      </c>
      <c r="L313" s="28">
        <f t="shared" si="9"/>
        <v>0.35982206773145237</v>
      </c>
      <c r="M313" s="28">
        <v>5.9570800000000004</v>
      </c>
      <c r="N313" s="38">
        <v>99.120111909629699</v>
      </c>
    </row>
    <row r="314" spans="1:14" ht="17.25" thickBot="1" x14ac:dyDescent="0.35">
      <c r="A314" s="243">
        <v>300</v>
      </c>
      <c r="B314" s="241">
        <v>600</v>
      </c>
      <c r="C314" s="224">
        <v>0.13600000000000001</v>
      </c>
      <c r="D314" s="237">
        <v>0.06</v>
      </c>
      <c r="E314" s="48">
        <v>146.6201111111111</v>
      </c>
      <c r="F314" s="48">
        <v>242.13566666666665</v>
      </c>
      <c r="G314" s="48">
        <v>97.11399999999999</v>
      </c>
      <c r="H314" s="26">
        <v>284.86301756372342</v>
      </c>
      <c r="I314" s="17">
        <v>102.5</v>
      </c>
      <c r="J314" s="17">
        <v>23.25</v>
      </c>
      <c r="K314" s="26">
        <f t="shared" si="8"/>
        <v>0.55463628478588134</v>
      </c>
      <c r="L314" s="28">
        <f t="shared" si="9"/>
        <v>0.35982206773145237</v>
      </c>
      <c r="M314" s="28">
        <v>5.9570800000000004</v>
      </c>
      <c r="N314" s="46">
        <v>99.632469073157651</v>
      </c>
    </row>
    <row r="315" spans="1:14" ht="17.25" thickBot="1" x14ac:dyDescent="0.35">
      <c r="A315" s="243">
        <v>300</v>
      </c>
      <c r="B315" s="241">
        <v>600</v>
      </c>
      <c r="C315" s="224">
        <v>0.127</v>
      </c>
      <c r="D315" s="237">
        <v>0.06</v>
      </c>
      <c r="E315" s="48">
        <v>146.6201111111111</v>
      </c>
      <c r="F315" s="48">
        <v>242.13566666666665</v>
      </c>
      <c r="G315" s="48">
        <v>97.11399999999999</v>
      </c>
      <c r="H315" s="26">
        <v>284.86301756372342</v>
      </c>
      <c r="I315" s="17">
        <v>102.5</v>
      </c>
      <c r="J315" s="17">
        <v>23.25</v>
      </c>
      <c r="K315" s="26">
        <f t="shared" si="8"/>
        <v>0.51793241299858039</v>
      </c>
      <c r="L315" s="28">
        <f t="shared" si="9"/>
        <v>0.35982206773145237</v>
      </c>
      <c r="M315" s="28">
        <v>5.9570800000000004</v>
      </c>
      <c r="N315" s="39">
        <v>99.155268878744565</v>
      </c>
    </row>
    <row r="316" spans="1:14" ht="17.25" thickBot="1" x14ac:dyDescent="0.35">
      <c r="A316" s="243">
        <v>300</v>
      </c>
      <c r="B316" s="241">
        <v>600</v>
      </c>
      <c r="C316" s="224">
        <v>0.11799999999999999</v>
      </c>
      <c r="D316" s="237">
        <v>0.06</v>
      </c>
      <c r="E316" s="48">
        <v>146.6201111111111</v>
      </c>
      <c r="F316" s="48">
        <v>242.13566666666665</v>
      </c>
      <c r="G316" s="48">
        <v>97.11399999999999</v>
      </c>
      <c r="H316" s="26">
        <v>284.86301756372342</v>
      </c>
      <c r="I316" s="17">
        <v>102.5</v>
      </c>
      <c r="J316" s="17">
        <v>23.25</v>
      </c>
      <c r="K316" s="26">
        <f t="shared" si="8"/>
        <v>0.48122854121127934</v>
      </c>
      <c r="L316" s="28">
        <f t="shared" si="9"/>
        <v>0.35982206773145237</v>
      </c>
      <c r="M316" s="28">
        <v>5.9570800000000004</v>
      </c>
      <c r="N316" s="39">
        <v>98.292663845294086</v>
      </c>
    </row>
    <row r="317" spans="1:14" ht="17.25" thickBot="1" x14ac:dyDescent="0.35">
      <c r="A317" s="243">
        <v>300</v>
      </c>
      <c r="B317" s="241">
        <v>600</v>
      </c>
      <c r="C317" s="224">
        <v>0.109</v>
      </c>
      <c r="D317" s="237">
        <v>0.06</v>
      </c>
      <c r="E317" s="48">
        <v>146.6201111111111</v>
      </c>
      <c r="F317" s="48">
        <v>242.13566666666665</v>
      </c>
      <c r="G317" s="48">
        <v>97.11399999999999</v>
      </c>
      <c r="H317" s="26">
        <v>284.86301756372342</v>
      </c>
      <c r="I317" s="17">
        <v>102.5</v>
      </c>
      <c r="J317" s="17">
        <v>23.25</v>
      </c>
      <c r="K317" s="26">
        <f t="shared" si="8"/>
        <v>0.44452466942397839</v>
      </c>
      <c r="L317" s="28">
        <f t="shared" si="9"/>
        <v>0.35982206773145237</v>
      </c>
      <c r="M317" s="28">
        <v>5.9570800000000004</v>
      </c>
      <c r="N317" s="39">
        <v>98.66720614215366</v>
      </c>
    </row>
    <row r="318" spans="1:14" ht="17.25" thickBot="1" x14ac:dyDescent="0.35">
      <c r="A318" s="243">
        <v>300</v>
      </c>
      <c r="B318" s="241">
        <v>600</v>
      </c>
      <c r="C318" s="224">
        <v>0.1</v>
      </c>
      <c r="D318" s="237">
        <v>0.06</v>
      </c>
      <c r="E318" s="48">
        <v>146.6201111111111</v>
      </c>
      <c r="F318" s="48">
        <v>242.13566666666665</v>
      </c>
      <c r="G318" s="48">
        <v>97.11399999999999</v>
      </c>
      <c r="H318" s="26">
        <v>284.86301756372342</v>
      </c>
      <c r="I318" s="17">
        <v>102.5</v>
      </c>
      <c r="J318" s="17">
        <v>23.25</v>
      </c>
      <c r="K318" s="26">
        <f t="shared" si="8"/>
        <v>0.40782079763667745</v>
      </c>
      <c r="L318" s="28">
        <f t="shared" si="9"/>
        <v>0.35982206773145237</v>
      </c>
      <c r="M318" s="28">
        <v>5.9570800000000004</v>
      </c>
      <c r="N318" s="39">
        <v>98.666436115555285</v>
      </c>
    </row>
    <row r="319" spans="1:14" ht="17.25" thickBot="1" x14ac:dyDescent="0.35">
      <c r="A319" s="243">
        <v>300</v>
      </c>
      <c r="B319" s="241">
        <v>600</v>
      </c>
      <c r="C319" s="224">
        <v>8.8999999999999996E-2</v>
      </c>
      <c r="D319" s="237">
        <v>0.06</v>
      </c>
      <c r="E319" s="48">
        <v>146.6201111111111</v>
      </c>
      <c r="F319" s="48">
        <v>242.13566666666665</v>
      </c>
      <c r="G319" s="48">
        <v>97.11399999999999</v>
      </c>
      <c r="H319" s="26">
        <v>284.86301756372342</v>
      </c>
      <c r="I319" s="17">
        <v>102.5</v>
      </c>
      <c r="J319" s="17">
        <v>23.25</v>
      </c>
      <c r="K319" s="26">
        <f t="shared" si="8"/>
        <v>0.36296050989664291</v>
      </c>
      <c r="L319" s="28">
        <f t="shared" si="9"/>
        <v>0.35982206773145237</v>
      </c>
      <c r="M319" s="28">
        <v>5.9570800000000004</v>
      </c>
      <c r="N319" s="39">
        <v>97.936366377599143</v>
      </c>
    </row>
    <row r="320" spans="1:14" ht="17.25" thickBot="1" x14ac:dyDescent="0.35">
      <c r="A320" s="243">
        <v>300</v>
      </c>
      <c r="B320" s="241">
        <v>600</v>
      </c>
      <c r="C320" s="224">
        <v>7.8E-2</v>
      </c>
      <c r="D320" s="237">
        <v>0.06</v>
      </c>
      <c r="E320" s="48">
        <v>146.6201111111111</v>
      </c>
      <c r="F320" s="48">
        <v>242.13566666666665</v>
      </c>
      <c r="G320" s="48">
        <v>97.11399999999999</v>
      </c>
      <c r="H320" s="26">
        <v>284.86301756372342</v>
      </c>
      <c r="I320" s="17">
        <v>102.5</v>
      </c>
      <c r="J320" s="17">
        <v>23.25</v>
      </c>
      <c r="K320" s="26">
        <f t="shared" si="8"/>
        <v>0.31810022215660838</v>
      </c>
      <c r="L320" s="28">
        <f t="shared" si="9"/>
        <v>0.35982206773145237</v>
      </c>
      <c r="M320" s="28">
        <v>5.9570800000000004</v>
      </c>
      <c r="N320" s="39">
        <v>98.311953946431331</v>
      </c>
    </row>
    <row r="321" spans="1:14" ht="17.25" thickBot="1" x14ac:dyDescent="0.35">
      <c r="A321" s="243">
        <v>300</v>
      </c>
      <c r="B321" s="241">
        <v>600</v>
      </c>
      <c r="C321" s="224">
        <v>6.7000000000000004E-2</v>
      </c>
      <c r="D321" s="237">
        <v>0.06</v>
      </c>
      <c r="E321" s="48">
        <v>146.6201111111111</v>
      </c>
      <c r="F321" s="48">
        <v>242.13566666666665</v>
      </c>
      <c r="G321" s="48">
        <v>97.11399999999999</v>
      </c>
      <c r="H321" s="26">
        <v>284.86301756372342</v>
      </c>
      <c r="I321" s="17">
        <v>102.5</v>
      </c>
      <c r="J321" s="17">
        <v>23.25</v>
      </c>
      <c r="K321" s="26">
        <f t="shared" si="8"/>
        <v>0.2732399344165739</v>
      </c>
      <c r="L321" s="28">
        <f t="shared" si="9"/>
        <v>0.35982206773145237</v>
      </c>
      <c r="M321" s="28">
        <v>5.9570800000000004</v>
      </c>
      <c r="N321" s="40">
        <v>98.265346498388283</v>
      </c>
    </row>
    <row r="322" spans="1:14" ht="17.25" thickBot="1" x14ac:dyDescent="0.35">
      <c r="A322" s="243">
        <v>350</v>
      </c>
      <c r="B322" s="241">
        <v>600</v>
      </c>
      <c r="C322" s="10">
        <v>0.14699999999999999</v>
      </c>
      <c r="D322" s="237">
        <v>0.06</v>
      </c>
      <c r="E322" s="47">
        <v>155.08366666666669</v>
      </c>
      <c r="F322" s="47">
        <v>301.05966666666666</v>
      </c>
      <c r="G322" s="47">
        <v>118.20433333333334</v>
      </c>
      <c r="H322" s="25">
        <v>293.29779134999899</v>
      </c>
      <c r="I322" s="1">
        <v>110.2</v>
      </c>
      <c r="J322" s="1">
        <v>24.333333329999999</v>
      </c>
      <c r="K322" s="25">
        <f t="shared" si="8"/>
        <v>0.58011347827640836</v>
      </c>
      <c r="L322" s="2">
        <f t="shared" si="9"/>
        <v>0.37572734350561754</v>
      </c>
      <c r="M322" s="2">
        <v>3.8630599999999999</v>
      </c>
      <c r="N322" s="38">
        <v>98.98407161465741</v>
      </c>
    </row>
    <row r="323" spans="1:14" ht="17.25" thickBot="1" x14ac:dyDescent="0.35">
      <c r="A323" s="243">
        <v>350</v>
      </c>
      <c r="B323" s="241">
        <v>600</v>
      </c>
      <c r="C323" s="224">
        <v>0.155</v>
      </c>
      <c r="D323" s="237">
        <v>0.06</v>
      </c>
      <c r="E323" s="48">
        <v>155.08366666666669</v>
      </c>
      <c r="F323" s="48">
        <v>301.05966666666666</v>
      </c>
      <c r="G323" s="48">
        <v>118.20433333333334</v>
      </c>
      <c r="H323" s="26">
        <v>293.29779134999899</v>
      </c>
      <c r="I323" s="17">
        <v>110.2</v>
      </c>
      <c r="J323" s="17">
        <v>24.333333329999999</v>
      </c>
      <c r="K323" s="26">
        <f t="shared" si="8"/>
        <v>0.61168427981526052</v>
      </c>
      <c r="L323" s="28">
        <f t="shared" si="9"/>
        <v>0.37572734350561754</v>
      </c>
      <c r="M323" s="28">
        <v>3.8630599999999999</v>
      </c>
      <c r="N323" s="39">
        <v>99.260158746085523</v>
      </c>
    </row>
    <row r="324" spans="1:14" ht="17.25" thickBot="1" x14ac:dyDescent="0.35">
      <c r="A324" s="243">
        <v>350</v>
      </c>
      <c r="B324" s="241">
        <v>600</v>
      </c>
      <c r="C324" s="224">
        <v>0.13900000000000001</v>
      </c>
      <c r="D324" s="237">
        <v>0.06</v>
      </c>
      <c r="E324" s="48">
        <v>155.08366666666669</v>
      </c>
      <c r="F324" s="48">
        <v>301.05966666666666</v>
      </c>
      <c r="G324" s="48">
        <v>118.20433333333334</v>
      </c>
      <c r="H324" s="26">
        <v>293.29779134999899</v>
      </c>
      <c r="I324" s="17">
        <v>110.2</v>
      </c>
      <c r="J324" s="17">
        <v>24.333333329999999</v>
      </c>
      <c r="K324" s="26">
        <f t="shared" ref="K324:K387" si="10">C324/(0.001*H324*((1-$D$259/($D$259+0.001*(I324+J324))^0.5)))</f>
        <v>0.54854267673755619</v>
      </c>
      <c r="L324" s="28">
        <f t="shared" ref="L324:L387" si="11">I324/H324</f>
        <v>0.37572734350561754</v>
      </c>
      <c r="M324" s="28">
        <v>3.8630599999999999</v>
      </c>
      <c r="N324" s="39">
        <v>99.437419596869518</v>
      </c>
    </row>
    <row r="325" spans="1:14" ht="17.25" thickBot="1" x14ac:dyDescent="0.35">
      <c r="A325" s="243">
        <v>350</v>
      </c>
      <c r="B325" s="241">
        <v>600</v>
      </c>
      <c r="C325" s="224">
        <v>0.13100000000000001</v>
      </c>
      <c r="D325" s="237">
        <v>0.06</v>
      </c>
      <c r="E325" s="48">
        <v>155.08366666666669</v>
      </c>
      <c r="F325" s="48">
        <v>301.05966666666666</v>
      </c>
      <c r="G325" s="48">
        <v>118.20433333333334</v>
      </c>
      <c r="H325" s="26">
        <v>293.29779134999899</v>
      </c>
      <c r="I325" s="17">
        <v>110.2</v>
      </c>
      <c r="J325" s="17">
        <v>24.333333329999999</v>
      </c>
      <c r="K325" s="26">
        <f t="shared" si="10"/>
        <v>0.51697187519870402</v>
      </c>
      <c r="L325" s="28">
        <f t="shared" si="11"/>
        <v>0.37572734350561754</v>
      </c>
      <c r="M325" s="28">
        <v>3.8630599999999999</v>
      </c>
      <c r="N325" s="46">
        <v>99.580020389568091</v>
      </c>
    </row>
    <row r="326" spans="1:14" ht="17.25" thickBot="1" x14ac:dyDescent="0.35">
      <c r="A326" s="243">
        <v>350</v>
      </c>
      <c r="B326" s="241">
        <v>600</v>
      </c>
      <c r="C326" s="224">
        <v>0.123</v>
      </c>
      <c r="D326" s="237">
        <v>0.06</v>
      </c>
      <c r="E326" s="48">
        <v>155.08366666666669</v>
      </c>
      <c r="F326" s="48">
        <v>301.05966666666666</v>
      </c>
      <c r="G326" s="48">
        <v>118.20433333333334</v>
      </c>
      <c r="H326" s="26">
        <v>293.29779134999899</v>
      </c>
      <c r="I326" s="17">
        <v>110.2</v>
      </c>
      <c r="J326" s="17">
        <v>24.333333329999999</v>
      </c>
      <c r="K326" s="26">
        <f t="shared" si="10"/>
        <v>0.48540107365985186</v>
      </c>
      <c r="L326" s="28">
        <f t="shared" si="11"/>
        <v>0.37572734350561754</v>
      </c>
      <c r="M326" s="28">
        <v>3.8630599999999999</v>
      </c>
      <c r="N326" s="39">
        <v>99.253147370158842</v>
      </c>
    </row>
    <row r="327" spans="1:14" ht="17.25" thickBot="1" x14ac:dyDescent="0.35">
      <c r="A327" s="243">
        <v>350</v>
      </c>
      <c r="B327" s="241">
        <v>600</v>
      </c>
      <c r="C327" s="224">
        <v>0.115</v>
      </c>
      <c r="D327" s="237">
        <v>0.06</v>
      </c>
      <c r="E327" s="48">
        <v>155.08366666666669</v>
      </c>
      <c r="F327" s="48">
        <v>301.05966666666666</v>
      </c>
      <c r="G327" s="48">
        <v>118.20433333333334</v>
      </c>
      <c r="H327" s="26">
        <v>293.29779134999899</v>
      </c>
      <c r="I327" s="17">
        <v>110.2</v>
      </c>
      <c r="J327" s="17">
        <v>24.333333329999999</v>
      </c>
      <c r="K327" s="26">
        <f t="shared" si="10"/>
        <v>0.45383027212099974</v>
      </c>
      <c r="L327" s="28">
        <f t="shared" si="11"/>
        <v>0.37572734350561754</v>
      </c>
      <c r="M327" s="28">
        <v>3.8630599999999999</v>
      </c>
      <c r="N327" s="39">
        <v>99.168114602820637</v>
      </c>
    </row>
    <row r="328" spans="1:14" ht="17.25" thickBot="1" x14ac:dyDescent="0.35">
      <c r="A328" s="243">
        <v>350</v>
      </c>
      <c r="B328" s="241">
        <v>600</v>
      </c>
      <c r="C328" s="224">
        <v>0.10199999999999999</v>
      </c>
      <c r="D328" s="237">
        <v>0.06</v>
      </c>
      <c r="E328" s="48">
        <v>155.08366666666669</v>
      </c>
      <c r="F328" s="48">
        <v>301.05966666666666</v>
      </c>
      <c r="G328" s="48">
        <v>118.20433333333334</v>
      </c>
      <c r="H328" s="26">
        <v>293.29779134999899</v>
      </c>
      <c r="I328" s="17">
        <v>110.2</v>
      </c>
      <c r="J328" s="17">
        <v>24.333333329999999</v>
      </c>
      <c r="K328" s="26">
        <f t="shared" si="10"/>
        <v>0.40252771962036493</v>
      </c>
      <c r="L328" s="28">
        <f t="shared" si="11"/>
        <v>0.37572734350561754</v>
      </c>
      <c r="M328" s="28">
        <v>3.8630599999999999</v>
      </c>
      <c r="N328" s="39">
        <v>98.892702066509599</v>
      </c>
    </row>
    <row r="329" spans="1:14" ht="17.25" thickBot="1" x14ac:dyDescent="0.35">
      <c r="A329" s="243">
        <v>350</v>
      </c>
      <c r="B329" s="241">
        <v>600</v>
      </c>
      <c r="C329" s="224">
        <v>8.8999999999999996E-2</v>
      </c>
      <c r="D329" s="237">
        <v>0.06</v>
      </c>
      <c r="E329" s="48">
        <v>155.08366666666669</v>
      </c>
      <c r="F329" s="48">
        <v>301.05966666666666</v>
      </c>
      <c r="G329" s="48">
        <v>118.20433333333334</v>
      </c>
      <c r="H329" s="26">
        <v>293.29779134999899</v>
      </c>
      <c r="I329" s="17">
        <v>110.2</v>
      </c>
      <c r="J329" s="17">
        <v>24.333333329999999</v>
      </c>
      <c r="K329" s="26">
        <f t="shared" si="10"/>
        <v>0.35122516711973023</v>
      </c>
      <c r="L329" s="28">
        <f t="shared" si="11"/>
        <v>0.37572734350561754</v>
      </c>
      <c r="M329" s="28">
        <v>3.8630599999999999</v>
      </c>
      <c r="N329" s="39">
        <v>98.908331035436547</v>
      </c>
    </row>
    <row r="330" spans="1:14" ht="17.25" thickBot="1" x14ac:dyDescent="0.35">
      <c r="A330" s="243">
        <v>350</v>
      </c>
      <c r="B330" s="241">
        <v>600</v>
      </c>
      <c r="C330" s="4">
        <v>7.6999999999999999E-2</v>
      </c>
      <c r="D330" s="237">
        <v>0.06</v>
      </c>
      <c r="E330" s="49">
        <v>155.08366666666669</v>
      </c>
      <c r="F330" s="49">
        <v>301.05966666666666</v>
      </c>
      <c r="G330" s="49">
        <v>118.20433333333334</v>
      </c>
      <c r="H330" s="27">
        <v>293.29779134999899</v>
      </c>
      <c r="I330" s="4">
        <v>110.2</v>
      </c>
      <c r="J330" s="4">
        <v>24.333333329999999</v>
      </c>
      <c r="K330" s="27">
        <f t="shared" si="10"/>
        <v>0.30386896481145198</v>
      </c>
      <c r="L330" s="29">
        <f t="shared" si="11"/>
        <v>0.37572734350561754</v>
      </c>
      <c r="M330" s="29">
        <v>3.8630599999999999</v>
      </c>
      <c r="N330" s="40">
        <v>98.851938470337402</v>
      </c>
    </row>
    <row r="331" spans="1:14" ht="17.25" thickBot="1" x14ac:dyDescent="0.35">
      <c r="A331" s="243">
        <v>400</v>
      </c>
      <c r="B331" s="241">
        <v>600</v>
      </c>
      <c r="C331" s="224">
        <v>0.159</v>
      </c>
      <c r="D331" s="237">
        <v>0.06</v>
      </c>
      <c r="E331" s="48">
        <v>154.99188888888889</v>
      </c>
      <c r="F331" s="48">
        <v>347.18633333333332</v>
      </c>
      <c r="G331" s="48">
        <v>115.72866666666665</v>
      </c>
      <c r="H331" s="26">
        <v>301.73256509999999</v>
      </c>
      <c r="I331" s="17">
        <v>117.9</v>
      </c>
      <c r="J331" s="17">
        <v>25.41666</v>
      </c>
      <c r="K331" s="26">
        <f t="shared" si="10"/>
        <v>0.60783897710125245</v>
      </c>
      <c r="L331" s="28">
        <f t="shared" si="11"/>
        <v>0.39074337223403671</v>
      </c>
      <c r="M331" s="28">
        <v>4.84457</v>
      </c>
      <c r="N331" s="45">
        <v>99.007783533629151</v>
      </c>
    </row>
    <row r="332" spans="1:14" ht="17.25" thickBot="1" x14ac:dyDescent="0.35">
      <c r="A332" s="243">
        <v>400</v>
      </c>
      <c r="B332" s="241">
        <v>600</v>
      </c>
      <c r="C332" s="224">
        <v>0.16600000000000001</v>
      </c>
      <c r="D332" s="237">
        <v>0.06</v>
      </c>
      <c r="E332" s="48">
        <v>154.99188888888889</v>
      </c>
      <c r="F332" s="48">
        <v>347.18633333333332</v>
      </c>
      <c r="G332" s="48">
        <v>115.72866666666665</v>
      </c>
      <c r="H332" s="26">
        <v>301.73256509999999</v>
      </c>
      <c r="I332" s="17">
        <v>117.9</v>
      </c>
      <c r="J332" s="17">
        <v>25.41666</v>
      </c>
      <c r="K332" s="26">
        <f t="shared" si="10"/>
        <v>0.63459918364030132</v>
      </c>
      <c r="L332" s="28">
        <f t="shared" si="11"/>
        <v>0.39074337223403671</v>
      </c>
      <c r="M332" s="28">
        <v>4.84457</v>
      </c>
      <c r="N332" s="39">
        <v>98.88643453841263</v>
      </c>
    </row>
    <row r="333" spans="1:14" ht="17.25" thickBot="1" x14ac:dyDescent="0.35">
      <c r="A333" s="243">
        <v>400</v>
      </c>
      <c r="B333" s="241">
        <v>600</v>
      </c>
      <c r="C333" s="224">
        <v>0.152</v>
      </c>
      <c r="D333" s="237">
        <v>0.06</v>
      </c>
      <c r="E333" s="48">
        <v>154.99188888888889</v>
      </c>
      <c r="F333" s="48">
        <v>347.18633333333332</v>
      </c>
      <c r="G333" s="48">
        <v>115.72866666666665</v>
      </c>
      <c r="H333" s="26">
        <v>301.73256509999999</v>
      </c>
      <c r="I333" s="17">
        <v>117.9</v>
      </c>
      <c r="J333" s="17">
        <v>25.41666</v>
      </c>
      <c r="K333" s="26">
        <f t="shared" si="10"/>
        <v>0.58107877056220358</v>
      </c>
      <c r="L333" s="28">
        <f t="shared" si="11"/>
        <v>0.39074337223403671</v>
      </c>
      <c r="M333" s="28">
        <v>4.84457</v>
      </c>
      <c r="N333" s="39">
        <v>98.992113456945901</v>
      </c>
    </row>
    <row r="334" spans="1:14" ht="17.25" thickBot="1" x14ac:dyDescent="0.35">
      <c r="A334" s="243">
        <v>400</v>
      </c>
      <c r="B334" s="241">
        <v>600</v>
      </c>
      <c r="C334" s="224">
        <v>0.14399999999999999</v>
      </c>
      <c r="D334" s="237">
        <v>0.06</v>
      </c>
      <c r="E334" s="48">
        <v>154.99188888888889</v>
      </c>
      <c r="F334" s="48">
        <v>347.18633333333332</v>
      </c>
      <c r="G334" s="48">
        <v>115.72866666666665</v>
      </c>
      <c r="H334" s="26">
        <v>301.73256509999999</v>
      </c>
      <c r="I334" s="17">
        <v>117.9</v>
      </c>
      <c r="J334" s="17">
        <v>25.41666</v>
      </c>
      <c r="K334" s="26">
        <f t="shared" si="10"/>
        <v>0.55049567737471916</v>
      </c>
      <c r="L334" s="28">
        <f t="shared" si="11"/>
        <v>0.39074337223403671</v>
      </c>
      <c r="M334" s="28">
        <v>4.84457</v>
      </c>
      <c r="N334" s="39">
        <v>98.785751437464896</v>
      </c>
    </row>
    <row r="335" spans="1:14" ht="17.25" thickBot="1" x14ac:dyDescent="0.35">
      <c r="A335" s="243">
        <v>400</v>
      </c>
      <c r="B335" s="241">
        <v>600</v>
      </c>
      <c r="C335" s="224">
        <v>0.13700000000000001</v>
      </c>
      <c r="D335" s="237">
        <v>0.06</v>
      </c>
      <c r="E335" s="48">
        <v>154.99188888888889</v>
      </c>
      <c r="F335" s="48">
        <v>347.18633333333332</v>
      </c>
      <c r="G335" s="48">
        <v>115.72866666666665</v>
      </c>
      <c r="H335" s="26">
        <v>301.73256509999999</v>
      </c>
      <c r="I335" s="17">
        <v>117.9</v>
      </c>
      <c r="J335" s="17">
        <v>25.41666</v>
      </c>
      <c r="K335" s="26">
        <f t="shared" si="10"/>
        <v>0.5237354708356704</v>
      </c>
      <c r="L335" s="28">
        <f t="shared" si="11"/>
        <v>0.39074337223403671</v>
      </c>
      <c r="M335" s="28">
        <v>4.84457</v>
      </c>
      <c r="N335" s="39">
        <v>98.90485878923279</v>
      </c>
    </row>
    <row r="336" spans="1:14" ht="17.25" thickBot="1" x14ac:dyDescent="0.35">
      <c r="A336" s="243">
        <v>400</v>
      </c>
      <c r="B336" s="241">
        <v>600</v>
      </c>
      <c r="C336" s="224">
        <v>0.13</v>
      </c>
      <c r="D336" s="237">
        <v>0.06</v>
      </c>
      <c r="E336" s="48">
        <v>154.99188888888889</v>
      </c>
      <c r="F336" s="48">
        <v>347.18633333333332</v>
      </c>
      <c r="G336" s="48">
        <v>115.72866666666665</v>
      </c>
      <c r="H336" s="26">
        <v>301.73256509999999</v>
      </c>
      <c r="I336" s="17">
        <v>117.9</v>
      </c>
      <c r="J336" s="17">
        <v>25.41666</v>
      </c>
      <c r="K336" s="26">
        <f t="shared" si="10"/>
        <v>0.49697526429662153</v>
      </c>
      <c r="L336" s="28">
        <f t="shared" si="11"/>
        <v>0.39074337223403671</v>
      </c>
      <c r="M336" s="28">
        <v>4.84457</v>
      </c>
      <c r="N336" s="39">
        <v>98.929773245836515</v>
      </c>
    </row>
    <row r="337" spans="1:14" ht="17.25" thickBot="1" x14ac:dyDescent="0.35">
      <c r="A337" s="243">
        <v>400</v>
      </c>
      <c r="B337" s="241">
        <v>600</v>
      </c>
      <c r="C337" s="224">
        <v>0.11600000000000001</v>
      </c>
      <c r="D337" s="237">
        <v>0.06</v>
      </c>
      <c r="E337" s="48">
        <v>154.99188888888889</v>
      </c>
      <c r="F337" s="48">
        <v>347.18633333333332</v>
      </c>
      <c r="G337" s="48">
        <v>115.72866666666665</v>
      </c>
      <c r="H337" s="26">
        <v>301.73256509999999</v>
      </c>
      <c r="I337" s="17">
        <v>117.9</v>
      </c>
      <c r="J337" s="17">
        <v>25.41666</v>
      </c>
      <c r="K337" s="26">
        <f t="shared" si="10"/>
        <v>0.44345485121852385</v>
      </c>
      <c r="L337" s="28">
        <f t="shared" si="11"/>
        <v>0.39074337223403671</v>
      </c>
      <c r="M337" s="28">
        <v>4.84457</v>
      </c>
      <c r="N337" s="39">
        <v>98.883827607781413</v>
      </c>
    </row>
    <row r="338" spans="1:14" ht="17.25" thickBot="1" x14ac:dyDescent="0.35">
      <c r="A338" s="243">
        <v>400</v>
      </c>
      <c r="B338" s="241">
        <v>600</v>
      </c>
      <c r="C338" s="224">
        <v>0.10199999999999999</v>
      </c>
      <c r="D338" s="237">
        <v>0.06</v>
      </c>
      <c r="E338" s="48">
        <v>154.99188888888889</v>
      </c>
      <c r="F338" s="48">
        <v>347.18633333333332</v>
      </c>
      <c r="G338" s="48">
        <v>115.72866666666665</v>
      </c>
      <c r="H338" s="26">
        <v>301.73256509999999</v>
      </c>
      <c r="I338" s="17">
        <v>117.9</v>
      </c>
      <c r="J338" s="17">
        <v>25.41666</v>
      </c>
      <c r="K338" s="26">
        <f t="shared" si="10"/>
        <v>0.38993443814042605</v>
      </c>
      <c r="L338" s="28">
        <f t="shared" si="11"/>
        <v>0.39074337223403671</v>
      </c>
      <c r="M338" s="28">
        <v>4.84457</v>
      </c>
      <c r="N338" s="39">
        <v>98.598461959068274</v>
      </c>
    </row>
    <row r="339" spans="1:14" ht="17.25" thickBot="1" x14ac:dyDescent="0.35">
      <c r="A339" s="243">
        <v>400</v>
      </c>
      <c r="B339" s="241">
        <v>600</v>
      </c>
      <c r="C339" s="224">
        <v>8.6999999999999994E-2</v>
      </c>
      <c r="D339" s="237">
        <v>0.06</v>
      </c>
      <c r="E339" s="48">
        <v>154.99188888888889</v>
      </c>
      <c r="F339" s="48">
        <v>347.18633333333332</v>
      </c>
      <c r="G339" s="48">
        <v>115.72866666666665</v>
      </c>
      <c r="H339" s="26">
        <v>301.73256509999999</v>
      </c>
      <c r="I339" s="17">
        <v>117.9</v>
      </c>
      <c r="J339" s="17">
        <v>25.41666</v>
      </c>
      <c r="K339" s="26">
        <f t="shared" si="10"/>
        <v>0.33259113841389282</v>
      </c>
      <c r="L339" s="28">
        <f t="shared" si="11"/>
        <v>0.39074337223403671</v>
      </c>
      <c r="M339" s="28">
        <v>4.84457</v>
      </c>
      <c r="N339" s="40">
        <v>99.145283028690685</v>
      </c>
    </row>
    <row r="340" spans="1:14" ht="17.25" thickBot="1" x14ac:dyDescent="0.35">
      <c r="A340" s="243">
        <v>450</v>
      </c>
      <c r="B340" s="241">
        <v>600</v>
      </c>
      <c r="C340" s="10">
        <v>0.159</v>
      </c>
      <c r="D340" s="237">
        <v>0.06</v>
      </c>
      <c r="E340" s="47">
        <v>161.84666666666669</v>
      </c>
      <c r="F340" s="47">
        <v>382.27066666666661</v>
      </c>
      <c r="G340" s="47">
        <v>107.70133333333332</v>
      </c>
      <c r="H340" s="25">
        <v>310.38957240000002</v>
      </c>
      <c r="I340" s="1">
        <v>142.75</v>
      </c>
      <c r="J340" s="1">
        <v>26.499986670000002</v>
      </c>
      <c r="K340" s="25">
        <f t="shared" si="10"/>
        <v>0.58564898675870991</v>
      </c>
      <c r="L340" s="2">
        <f t="shared" si="11"/>
        <v>0.45990591402999076</v>
      </c>
      <c r="M340" s="2">
        <v>4.7966600000000001</v>
      </c>
      <c r="N340" s="38">
        <v>98.963352632837854</v>
      </c>
    </row>
    <row r="341" spans="1:14" ht="17.25" thickBot="1" x14ac:dyDescent="0.35">
      <c r="A341" s="243">
        <v>450</v>
      </c>
      <c r="B341" s="241">
        <v>600</v>
      </c>
      <c r="C341" s="224">
        <v>0.18</v>
      </c>
      <c r="D341" s="237">
        <v>0.06</v>
      </c>
      <c r="E341" s="48">
        <v>161.84666666666669</v>
      </c>
      <c r="F341" s="48">
        <v>382.27066666666661</v>
      </c>
      <c r="G341" s="48">
        <v>107.70133333333332</v>
      </c>
      <c r="H341" s="26">
        <v>310.38957240000002</v>
      </c>
      <c r="I341" s="17">
        <v>142.75</v>
      </c>
      <c r="J341" s="17">
        <v>26.499986670000002</v>
      </c>
      <c r="K341" s="26">
        <f t="shared" si="10"/>
        <v>0.66299885293438854</v>
      </c>
      <c r="L341" s="28">
        <f t="shared" si="11"/>
        <v>0.45990591402999076</v>
      </c>
      <c r="M341" s="28">
        <v>4.7966600000000001</v>
      </c>
      <c r="N341" s="39">
        <v>98.901807098520706</v>
      </c>
    </row>
    <row r="342" spans="1:14" ht="17.25" thickBot="1" x14ac:dyDescent="0.35">
      <c r="A342" s="243">
        <v>450</v>
      </c>
      <c r="B342" s="241">
        <v>600</v>
      </c>
      <c r="C342" s="224">
        <v>0.17299999999999999</v>
      </c>
      <c r="D342" s="237">
        <v>0.06</v>
      </c>
      <c r="E342" s="48">
        <v>161.84666666666669</v>
      </c>
      <c r="F342" s="48">
        <v>382.27066666666661</v>
      </c>
      <c r="G342" s="48">
        <v>107.70133333333332</v>
      </c>
      <c r="H342" s="26">
        <v>310.38957240000002</v>
      </c>
      <c r="I342" s="17">
        <v>142.75</v>
      </c>
      <c r="J342" s="17">
        <v>26.499986670000002</v>
      </c>
      <c r="K342" s="26">
        <f t="shared" si="10"/>
        <v>0.63721556420916237</v>
      </c>
      <c r="L342" s="28">
        <f t="shared" si="11"/>
        <v>0.45990591402999076</v>
      </c>
      <c r="M342" s="28">
        <v>4.7966600000000001</v>
      </c>
      <c r="N342" s="39">
        <v>99.011253606247479</v>
      </c>
    </row>
    <row r="343" spans="1:14" ht="17.25" thickBot="1" x14ac:dyDescent="0.35">
      <c r="A343" s="243">
        <v>450</v>
      </c>
      <c r="B343" s="241">
        <v>600</v>
      </c>
      <c r="C343" s="224">
        <v>0.16600000000000001</v>
      </c>
      <c r="D343" s="237">
        <v>0.06</v>
      </c>
      <c r="E343" s="48">
        <v>161.84666666666669</v>
      </c>
      <c r="F343" s="48">
        <v>382.27066666666661</v>
      </c>
      <c r="G343" s="48">
        <v>107.70133333333332</v>
      </c>
      <c r="H343" s="26">
        <v>310.38957240000002</v>
      </c>
      <c r="I343" s="17">
        <v>142.75</v>
      </c>
      <c r="J343" s="17">
        <v>26.499986670000002</v>
      </c>
      <c r="K343" s="26">
        <f t="shared" si="10"/>
        <v>0.61143227548393619</v>
      </c>
      <c r="L343" s="28">
        <f t="shared" si="11"/>
        <v>0.45990591402999076</v>
      </c>
      <c r="M343" s="28">
        <v>4.7966600000000001</v>
      </c>
      <c r="N343" s="46">
        <v>99.041457224653186</v>
      </c>
    </row>
    <row r="344" spans="1:14" ht="17.25" thickBot="1" x14ac:dyDescent="0.35">
      <c r="A344" s="243">
        <v>450</v>
      </c>
      <c r="B344" s="241">
        <v>600</v>
      </c>
      <c r="C344" s="224">
        <v>0.152</v>
      </c>
      <c r="D344" s="237">
        <v>0.06</v>
      </c>
      <c r="E344" s="48">
        <v>161.84666666666669</v>
      </c>
      <c r="F344" s="48">
        <v>382.27066666666661</v>
      </c>
      <c r="G344" s="48">
        <v>107.70133333333332</v>
      </c>
      <c r="H344" s="26">
        <v>310.38957240000002</v>
      </c>
      <c r="I344" s="17">
        <v>142.75</v>
      </c>
      <c r="J344" s="17">
        <v>26.499986670000002</v>
      </c>
      <c r="K344" s="26">
        <f t="shared" si="10"/>
        <v>0.55986569803348374</v>
      </c>
      <c r="L344" s="28">
        <f t="shared" si="11"/>
        <v>0.45990591402999076</v>
      </c>
      <c r="M344" s="28">
        <v>4.7966600000000001</v>
      </c>
      <c r="N344" s="39">
        <v>98.861699877553747</v>
      </c>
    </row>
    <row r="345" spans="1:14" ht="17.25" thickBot="1" x14ac:dyDescent="0.35">
      <c r="A345" s="243">
        <v>450</v>
      </c>
      <c r="B345" s="241">
        <v>600</v>
      </c>
      <c r="C345" s="224">
        <v>0.14499999999999999</v>
      </c>
      <c r="D345" s="237">
        <v>0.06</v>
      </c>
      <c r="E345" s="48">
        <v>161.84666666666669</v>
      </c>
      <c r="F345" s="48">
        <v>382.27066666666661</v>
      </c>
      <c r="G345" s="48">
        <v>107.70133333333332</v>
      </c>
      <c r="H345" s="26">
        <v>310.38957240000002</v>
      </c>
      <c r="I345" s="17">
        <v>142.75</v>
      </c>
      <c r="J345" s="17">
        <v>26.499986670000002</v>
      </c>
      <c r="K345" s="26">
        <f t="shared" si="10"/>
        <v>0.53408240930825746</v>
      </c>
      <c r="L345" s="28">
        <f t="shared" si="11"/>
        <v>0.45990591402999076</v>
      </c>
      <c r="M345" s="28">
        <v>4.7966600000000001</v>
      </c>
      <c r="N345" s="39">
        <v>98.819392564262017</v>
      </c>
    </row>
    <row r="346" spans="1:14" ht="17.25" thickBot="1" x14ac:dyDescent="0.35">
      <c r="A346" s="243">
        <v>450</v>
      </c>
      <c r="B346" s="241">
        <v>600</v>
      </c>
      <c r="C346" s="224">
        <v>0.129</v>
      </c>
      <c r="D346" s="237">
        <v>0.06</v>
      </c>
      <c r="E346" s="48">
        <v>161.84666666666669</v>
      </c>
      <c r="F346" s="48">
        <v>382.27066666666661</v>
      </c>
      <c r="G346" s="48">
        <v>107.70133333333332</v>
      </c>
      <c r="H346" s="26">
        <v>310.38957240000002</v>
      </c>
      <c r="I346" s="17">
        <v>142.75</v>
      </c>
      <c r="J346" s="17">
        <v>26.499986670000002</v>
      </c>
      <c r="K346" s="26">
        <f t="shared" si="10"/>
        <v>0.47514917793631184</v>
      </c>
      <c r="L346" s="28">
        <f t="shared" si="11"/>
        <v>0.45990591402999076</v>
      </c>
      <c r="M346" s="28">
        <v>4.7966600000000001</v>
      </c>
      <c r="N346" s="39">
        <v>98.70927279702974</v>
      </c>
    </row>
    <row r="347" spans="1:14" ht="17.25" thickBot="1" x14ac:dyDescent="0.35">
      <c r="A347" s="243">
        <v>450</v>
      </c>
      <c r="B347" s="241">
        <v>600</v>
      </c>
      <c r="C347" s="224">
        <v>0.113</v>
      </c>
      <c r="D347" s="237">
        <v>0.06</v>
      </c>
      <c r="E347" s="48">
        <v>161.84666666666669</v>
      </c>
      <c r="F347" s="48">
        <v>382.27066666666661</v>
      </c>
      <c r="G347" s="48">
        <v>107.70133333333332</v>
      </c>
      <c r="H347" s="26">
        <v>310.38957240000002</v>
      </c>
      <c r="I347" s="17">
        <v>142.75</v>
      </c>
      <c r="J347" s="17">
        <v>26.499986670000002</v>
      </c>
      <c r="K347" s="26">
        <f t="shared" si="10"/>
        <v>0.41621594656436617</v>
      </c>
      <c r="L347" s="28">
        <f t="shared" si="11"/>
        <v>0.45990591402999076</v>
      </c>
      <c r="M347" s="28">
        <v>4.7966600000000001</v>
      </c>
      <c r="N347" s="39">
        <v>98.69182285423318</v>
      </c>
    </row>
    <row r="348" spans="1:14" ht="17.25" thickBot="1" x14ac:dyDescent="0.35">
      <c r="A348" s="243">
        <v>450</v>
      </c>
      <c r="B348" s="241">
        <v>600</v>
      </c>
      <c r="C348" s="11">
        <v>9.7000000000000003E-2</v>
      </c>
      <c r="D348" s="237">
        <v>0.06</v>
      </c>
      <c r="E348" s="49">
        <v>161.84666666666669</v>
      </c>
      <c r="F348" s="49">
        <v>382.27066666666661</v>
      </c>
      <c r="G348" s="49">
        <v>107.70133333333332</v>
      </c>
      <c r="H348" s="27">
        <v>310.38957240000002</v>
      </c>
      <c r="I348" s="4">
        <v>142.75</v>
      </c>
      <c r="J348" s="4">
        <v>28.666640010000005</v>
      </c>
      <c r="K348" s="27">
        <f t="shared" si="10"/>
        <v>0.35704269426857543</v>
      </c>
      <c r="L348" s="29">
        <f t="shared" si="11"/>
        <v>0.45990591402999076</v>
      </c>
      <c r="M348" s="29">
        <v>4.7966600000000001</v>
      </c>
      <c r="N348" s="40">
        <v>98.64792982261848</v>
      </c>
    </row>
    <row r="349" spans="1:14" ht="17.25" thickBot="1" x14ac:dyDescent="0.35">
      <c r="A349" s="243">
        <v>500</v>
      </c>
      <c r="B349" s="241">
        <v>600</v>
      </c>
      <c r="C349" s="224">
        <v>0.187</v>
      </c>
      <c r="D349" s="237">
        <v>0.06</v>
      </c>
      <c r="E349" s="48">
        <v>167.54333333333332</v>
      </c>
      <c r="F349" s="48">
        <v>402.59733333333332</v>
      </c>
      <c r="G349" s="48">
        <v>105.05066666666669</v>
      </c>
      <c r="H349" s="26">
        <v>319.04657967137024</v>
      </c>
      <c r="I349" s="17">
        <v>172.93725000000001</v>
      </c>
      <c r="J349" s="17">
        <v>29.5</v>
      </c>
      <c r="K349" s="26">
        <f t="shared" si="10"/>
        <v>0.66387577676137255</v>
      </c>
      <c r="L349" s="28">
        <f t="shared" si="11"/>
        <v>0.54204389270723963</v>
      </c>
      <c r="M349" s="28">
        <v>3.6603400000000001</v>
      </c>
      <c r="N349" s="38">
        <v>99.025396855843312</v>
      </c>
    </row>
    <row r="350" spans="1:14" ht="17.25" thickBot="1" x14ac:dyDescent="0.35">
      <c r="A350" s="243">
        <v>500</v>
      </c>
      <c r="B350" s="241">
        <v>600</v>
      </c>
      <c r="C350" s="224">
        <v>0.191</v>
      </c>
      <c r="D350" s="237">
        <v>0.06</v>
      </c>
      <c r="E350" s="48">
        <v>167.54333333333332</v>
      </c>
      <c r="F350" s="48">
        <v>402.59733333333332</v>
      </c>
      <c r="G350" s="48">
        <v>105.05066666666669</v>
      </c>
      <c r="H350" s="26">
        <v>319.04657967137024</v>
      </c>
      <c r="I350" s="17">
        <v>172.93725000000001</v>
      </c>
      <c r="J350" s="17">
        <v>29.5</v>
      </c>
      <c r="K350" s="26">
        <f t="shared" si="10"/>
        <v>0.67807632813594743</v>
      </c>
      <c r="L350" s="28">
        <f t="shared" si="11"/>
        <v>0.54204389270723963</v>
      </c>
      <c r="M350" s="28">
        <v>3.6603400000000001</v>
      </c>
      <c r="N350" s="46">
        <v>99.238967814509266</v>
      </c>
    </row>
    <row r="351" spans="1:14" ht="17.25" thickBot="1" x14ac:dyDescent="0.35">
      <c r="A351" s="243">
        <v>500</v>
      </c>
      <c r="B351" s="241">
        <v>600</v>
      </c>
      <c r="C351" s="224">
        <v>0.183</v>
      </c>
      <c r="D351" s="237">
        <v>0.06</v>
      </c>
      <c r="E351" s="48">
        <v>167.54333333333332</v>
      </c>
      <c r="F351" s="48">
        <v>402.59733333333332</v>
      </c>
      <c r="G351" s="48">
        <v>105.05066666666669</v>
      </c>
      <c r="H351" s="26">
        <v>319.04657967137024</v>
      </c>
      <c r="I351" s="17">
        <v>172.93725000000001</v>
      </c>
      <c r="J351" s="17">
        <v>29.5</v>
      </c>
      <c r="K351" s="26">
        <f t="shared" si="10"/>
        <v>0.64967522538679778</v>
      </c>
      <c r="L351" s="28">
        <f t="shared" si="11"/>
        <v>0.54204389270723963</v>
      </c>
      <c r="M351" s="28">
        <v>3.6603400000000001</v>
      </c>
      <c r="N351" s="39">
        <v>98.967229943816832</v>
      </c>
    </row>
    <row r="352" spans="1:14" ht="17.25" thickBot="1" x14ac:dyDescent="0.35">
      <c r="A352" s="243">
        <v>500</v>
      </c>
      <c r="B352" s="241">
        <v>600</v>
      </c>
      <c r="C352" s="224">
        <v>0.17799999999999999</v>
      </c>
      <c r="D352" s="237">
        <v>0.06</v>
      </c>
      <c r="E352" s="48">
        <v>167.54333333333332</v>
      </c>
      <c r="F352" s="48">
        <v>402.59733333333332</v>
      </c>
      <c r="G352" s="48">
        <v>105.05066666666669</v>
      </c>
      <c r="H352" s="26">
        <v>319.04657967137024</v>
      </c>
      <c r="I352" s="17">
        <v>172.93725000000001</v>
      </c>
      <c r="J352" s="17">
        <v>29.5</v>
      </c>
      <c r="K352" s="26">
        <f t="shared" si="10"/>
        <v>0.63192453616857924</v>
      </c>
      <c r="L352" s="28">
        <f t="shared" si="11"/>
        <v>0.54204389270723963</v>
      </c>
      <c r="M352" s="28">
        <v>3.6603400000000001</v>
      </c>
      <c r="N352" s="39">
        <v>98.872304759696334</v>
      </c>
    </row>
    <row r="353" spans="1:14" ht="17.25" thickBot="1" x14ac:dyDescent="0.35">
      <c r="A353" s="243">
        <v>500</v>
      </c>
      <c r="B353" s="241">
        <v>600</v>
      </c>
      <c r="C353" s="224">
        <v>0.17399999999999999</v>
      </c>
      <c r="D353" s="237">
        <v>0.06</v>
      </c>
      <c r="E353" s="48">
        <v>167.54333333333332</v>
      </c>
      <c r="F353" s="48">
        <v>402.59733333333332</v>
      </c>
      <c r="G353" s="48">
        <v>105.05066666666669</v>
      </c>
      <c r="H353" s="26">
        <v>319.04657967137024</v>
      </c>
      <c r="I353" s="17">
        <v>172.93725000000001</v>
      </c>
      <c r="J353" s="17">
        <v>29.5</v>
      </c>
      <c r="K353" s="26">
        <f t="shared" si="10"/>
        <v>0.61772398479400437</v>
      </c>
      <c r="L353" s="28">
        <f t="shared" si="11"/>
        <v>0.54204389270723963</v>
      </c>
      <c r="M353" s="28">
        <v>3.6603400000000001</v>
      </c>
      <c r="N353" s="39">
        <v>98.842571009806605</v>
      </c>
    </row>
    <row r="354" spans="1:14" ht="17.25" thickBot="1" x14ac:dyDescent="0.35">
      <c r="A354" s="243">
        <v>500</v>
      </c>
      <c r="B354" s="241">
        <v>600</v>
      </c>
      <c r="C354" s="224">
        <v>0.17</v>
      </c>
      <c r="D354" s="237">
        <v>0.06</v>
      </c>
      <c r="E354" s="48">
        <v>167.54333333333332</v>
      </c>
      <c r="F354" s="48">
        <v>402.59733333333332</v>
      </c>
      <c r="G354" s="48">
        <v>105.05066666666669</v>
      </c>
      <c r="H354" s="26">
        <v>319.04657967137024</v>
      </c>
      <c r="I354" s="17">
        <v>172.93725000000001</v>
      </c>
      <c r="J354" s="17">
        <v>29.5</v>
      </c>
      <c r="K354" s="26">
        <f t="shared" si="10"/>
        <v>0.60352343341942971</v>
      </c>
      <c r="L354" s="28">
        <f t="shared" si="11"/>
        <v>0.54204389270723963</v>
      </c>
      <c r="M354" s="28">
        <v>3.6603400000000001</v>
      </c>
      <c r="N354" s="39">
        <v>98.777594677871235</v>
      </c>
    </row>
    <row r="355" spans="1:14" ht="17.25" thickBot="1" x14ac:dyDescent="0.35">
      <c r="A355" s="243">
        <v>500</v>
      </c>
      <c r="B355" s="241">
        <v>600</v>
      </c>
      <c r="C355" s="224">
        <v>0.151</v>
      </c>
      <c r="D355" s="237">
        <v>0.06</v>
      </c>
      <c r="E355" s="48">
        <v>167.54333333333332</v>
      </c>
      <c r="F355" s="48">
        <v>402.59733333333332</v>
      </c>
      <c r="G355" s="48">
        <v>105.05066666666669</v>
      </c>
      <c r="H355" s="26">
        <v>319.04657967137024</v>
      </c>
      <c r="I355" s="17">
        <v>172.93725000000001</v>
      </c>
      <c r="J355" s="17">
        <v>29.5</v>
      </c>
      <c r="K355" s="26">
        <f t="shared" si="10"/>
        <v>0.53607081439019921</v>
      </c>
      <c r="L355" s="28">
        <f t="shared" si="11"/>
        <v>0.54204389270723963</v>
      </c>
      <c r="M355" s="28">
        <v>3.6603400000000001</v>
      </c>
      <c r="N355" s="39">
        <v>98.8097788311795</v>
      </c>
    </row>
    <row r="356" spans="1:14" ht="17.25" thickBot="1" x14ac:dyDescent="0.35">
      <c r="A356" s="243">
        <v>500</v>
      </c>
      <c r="B356" s="241">
        <v>600</v>
      </c>
      <c r="C356" s="224">
        <v>0.13200000000000001</v>
      </c>
      <c r="D356" s="237">
        <v>0.06</v>
      </c>
      <c r="E356" s="48">
        <v>167.54333333333332</v>
      </c>
      <c r="F356" s="48">
        <v>402.59733333333332</v>
      </c>
      <c r="G356" s="48">
        <v>105.05066666666669</v>
      </c>
      <c r="H356" s="26">
        <v>319.04657967137024</v>
      </c>
      <c r="I356" s="17">
        <v>172.93725000000001</v>
      </c>
      <c r="J356" s="17">
        <v>29.5</v>
      </c>
      <c r="K356" s="26">
        <f t="shared" si="10"/>
        <v>0.46861819536096894</v>
      </c>
      <c r="L356" s="28">
        <f t="shared" si="11"/>
        <v>0.54204389270723963</v>
      </c>
      <c r="M356" s="28">
        <v>3.6603400000000001</v>
      </c>
      <c r="N356" s="39">
        <v>98.802235597259084</v>
      </c>
    </row>
    <row r="357" spans="1:14" ht="17.25" thickBot="1" x14ac:dyDescent="0.35">
      <c r="A357" s="243">
        <v>500</v>
      </c>
      <c r="B357" s="241">
        <v>600</v>
      </c>
      <c r="C357" s="224">
        <v>0.113</v>
      </c>
      <c r="D357" s="237">
        <v>0.06</v>
      </c>
      <c r="E357" s="48">
        <v>167.54333333333332</v>
      </c>
      <c r="F357" s="48">
        <v>402.59733333333332</v>
      </c>
      <c r="G357" s="48">
        <v>105.05066666666669</v>
      </c>
      <c r="H357" s="26">
        <v>319.04657967137024</v>
      </c>
      <c r="I357" s="17">
        <v>172.93725000000001</v>
      </c>
      <c r="J357" s="17">
        <v>29.5</v>
      </c>
      <c r="K357" s="26">
        <f t="shared" si="10"/>
        <v>0.40116557633173855</v>
      </c>
      <c r="L357" s="28">
        <f t="shared" si="11"/>
        <v>0.54204389270723963</v>
      </c>
      <c r="M357" s="28">
        <v>3.6603400000000001</v>
      </c>
      <c r="N357" s="40">
        <v>98.77508225100452</v>
      </c>
    </row>
    <row r="358" spans="1:14" ht="17.25" thickBot="1" x14ac:dyDescent="0.35">
      <c r="A358" s="243">
        <v>250</v>
      </c>
      <c r="B358" s="241">
        <v>800</v>
      </c>
      <c r="C358" s="10">
        <v>0.112</v>
      </c>
      <c r="D358" s="237">
        <v>0.06</v>
      </c>
      <c r="E358" s="47">
        <v>115.35499999999999</v>
      </c>
      <c r="F358" s="47">
        <v>119.19299999999998</v>
      </c>
      <c r="G358" s="47">
        <v>70.998666666666665</v>
      </c>
      <c r="H358" s="25">
        <v>217.52175940000001</v>
      </c>
      <c r="I358" s="1">
        <v>91.8</v>
      </c>
      <c r="J358" s="1">
        <v>20.75</v>
      </c>
      <c r="K358" s="25">
        <f t="shared" si="10"/>
        <v>0.6018190146052369</v>
      </c>
      <c r="L358" s="2">
        <f t="shared" si="11"/>
        <v>0.42202674460346423</v>
      </c>
      <c r="M358" s="2">
        <v>3.8973200000000001</v>
      </c>
      <c r="N358" s="45">
        <v>98.193991809788031</v>
      </c>
    </row>
    <row r="359" spans="1:14" ht="17.25" thickBot="1" x14ac:dyDescent="0.35">
      <c r="A359" s="243">
        <v>250</v>
      </c>
      <c r="B359" s="241">
        <v>800</v>
      </c>
      <c r="C359" s="224">
        <v>0.104</v>
      </c>
      <c r="D359" s="237">
        <v>0.06</v>
      </c>
      <c r="E359" s="48">
        <v>115.35499999999999</v>
      </c>
      <c r="F359" s="48">
        <v>119.19299999999998</v>
      </c>
      <c r="G359" s="48">
        <v>70.998666666666665</v>
      </c>
      <c r="H359" s="26">
        <v>217.52175940000001</v>
      </c>
      <c r="I359" s="17">
        <v>91.8</v>
      </c>
      <c r="J359" s="17">
        <v>20.75</v>
      </c>
      <c r="K359" s="26">
        <f t="shared" si="10"/>
        <v>0.55883194213343423</v>
      </c>
      <c r="L359" s="28">
        <f t="shared" si="11"/>
        <v>0.42202674460346423</v>
      </c>
      <c r="M359" s="28">
        <v>3.8973200000000001</v>
      </c>
      <c r="N359" s="39">
        <v>97.541349736832117</v>
      </c>
    </row>
    <row r="360" spans="1:14" ht="17.25" thickBot="1" x14ac:dyDescent="0.35">
      <c r="A360" s="243">
        <v>250</v>
      </c>
      <c r="B360" s="241">
        <v>800</v>
      </c>
      <c r="C360" s="224">
        <v>9.5000000000000001E-2</v>
      </c>
      <c r="D360" s="237">
        <v>0.06</v>
      </c>
      <c r="E360" s="48">
        <v>115.35499999999999</v>
      </c>
      <c r="F360" s="48">
        <v>119.19299999999998</v>
      </c>
      <c r="G360" s="48">
        <v>70.998666666666665</v>
      </c>
      <c r="H360" s="26">
        <v>217.52175940000001</v>
      </c>
      <c r="I360" s="17">
        <v>91.8</v>
      </c>
      <c r="J360" s="17">
        <v>20.75</v>
      </c>
      <c r="K360" s="26">
        <f t="shared" si="10"/>
        <v>0.51047148560265632</v>
      </c>
      <c r="L360" s="28">
        <f t="shared" si="11"/>
        <v>0.42202674460346423</v>
      </c>
      <c r="M360" s="28">
        <v>3.8973200000000001</v>
      </c>
      <c r="N360" s="39">
        <v>97.697558972389459</v>
      </c>
    </row>
    <row r="361" spans="1:14" ht="17.25" thickBot="1" x14ac:dyDescent="0.35">
      <c r="A361" s="243">
        <v>250</v>
      </c>
      <c r="B361" s="241">
        <v>800</v>
      </c>
      <c r="C361" s="224">
        <v>8.6999999999999994E-2</v>
      </c>
      <c r="D361" s="237">
        <v>0.06</v>
      </c>
      <c r="E361" s="48">
        <v>115.35499999999999</v>
      </c>
      <c r="F361" s="48">
        <v>119.19299999999998</v>
      </c>
      <c r="G361" s="48">
        <v>70.998666666666665</v>
      </c>
      <c r="H361" s="26">
        <v>217.52175940000001</v>
      </c>
      <c r="I361" s="17">
        <v>91.8</v>
      </c>
      <c r="J361" s="17">
        <v>20.75</v>
      </c>
      <c r="K361" s="26">
        <f t="shared" si="10"/>
        <v>0.46748441313085359</v>
      </c>
      <c r="L361" s="28">
        <f t="shared" si="11"/>
        <v>0.42202674460346423</v>
      </c>
      <c r="M361" s="28">
        <v>3.8973200000000001</v>
      </c>
      <c r="N361" s="39">
        <v>96.841057367990004</v>
      </c>
    </row>
    <row r="362" spans="1:14" ht="17.25" thickBot="1" x14ac:dyDescent="0.35">
      <c r="A362" s="243">
        <v>250</v>
      </c>
      <c r="B362" s="241">
        <v>800</v>
      </c>
      <c r="C362" s="224">
        <v>7.8E-2</v>
      </c>
      <c r="D362" s="237">
        <v>0.06</v>
      </c>
      <c r="E362" s="48">
        <v>115.35499999999999</v>
      </c>
      <c r="F362" s="48">
        <v>119.19299999999998</v>
      </c>
      <c r="G362" s="48">
        <v>70.998666666666665</v>
      </c>
      <c r="H362" s="26">
        <v>217.52175940000001</v>
      </c>
      <c r="I362" s="17">
        <v>91.8</v>
      </c>
      <c r="J362" s="17">
        <v>20.75</v>
      </c>
      <c r="K362" s="26">
        <f t="shared" si="10"/>
        <v>0.41912395660007568</v>
      </c>
      <c r="L362" s="28">
        <f t="shared" si="11"/>
        <v>0.42202674460346423</v>
      </c>
      <c r="M362" s="28">
        <v>3.8973200000000001</v>
      </c>
      <c r="N362" s="39">
        <v>96.452486813576698</v>
      </c>
    </row>
    <row r="363" spans="1:14" ht="17.25" thickBot="1" x14ac:dyDescent="0.35">
      <c r="A363" s="243">
        <v>250</v>
      </c>
      <c r="B363" s="241">
        <v>800</v>
      </c>
      <c r="C363" s="224">
        <v>7.0000000000000007E-2</v>
      </c>
      <c r="D363" s="237">
        <v>0.06</v>
      </c>
      <c r="E363" s="48">
        <v>115.35499999999999</v>
      </c>
      <c r="F363" s="48">
        <v>119.19299999999998</v>
      </c>
      <c r="G363" s="48">
        <v>70.998666666666665</v>
      </c>
      <c r="H363" s="26">
        <v>217.52175940000001</v>
      </c>
      <c r="I363" s="17">
        <v>91.8</v>
      </c>
      <c r="J363" s="17">
        <v>20.75</v>
      </c>
      <c r="K363" s="26">
        <f t="shared" si="10"/>
        <v>0.37613688412827306</v>
      </c>
      <c r="L363" s="28">
        <f t="shared" si="11"/>
        <v>0.42202674460346423</v>
      </c>
      <c r="M363" s="28">
        <v>3.8973200000000001</v>
      </c>
      <c r="N363" s="39">
        <v>97.258359843146479</v>
      </c>
    </row>
    <row r="364" spans="1:14" ht="17.25" thickBot="1" x14ac:dyDescent="0.35">
      <c r="A364" s="243">
        <v>250</v>
      </c>
      <c r="B364" s="241">
        <v>800</v>
      </c>
      <c r="C364" s="224">
        <v>6.2E-2</v>
      </c>
      <c r="D364" s="237">
        <v>0.06</v>
      </c>
      <c r="E364" s="48">
        <v>115.35499999999999</v>
      </c>
      <c r="F364" s="48">
        <v>119.19299999999998</v>
      </c>
      <c r="G364" s="48">
        <v>70.998666666666665</v>
      </c>
      <c r="H364" s="26">
        <v>217.52175940000001</v>
      </c>
      <c r="I364" s="17">
        <v>91.8</v>
      </c>
      <c r="J364" s="17">
        <v>20.75</v>
      </c>
      <c r="K364" s="26">
        <f t="shared" si="10"/>
        <v>0.3331498116564704</v>
      </c>
      <c r="L364" s="28">
        <f t="shared" si="11"/>
        <v>0.42202674460346423</v>
      </c>
      <c r="M364" s="28">
        <v>3.8973200000000001</v>
      </c>
      <c r="N364" s="39">
        <v>95.630582183680161</v>
      </c>
    </row>
    <row r="365" spans="1:14" ht="17.25" thickBot="1" x14ac:dyDescent="0.35">
      <c r="A365" s="243">
        <v>250</v>
      </c>
      <c r="B365" s="241">
        <v>800</v>
      </c>
      <c r="C365" s="224">
        <v>5.3999999999999999E-2</v>
      </c>
      <c r="D365" s="237">
        <v>0.06</v>
      </c>
      <c r="E365" s="48">
        <v>115.35499999999999</v>
      </c>
      <c r="F365" s="48">
        <v>119.19299999999998</v>
      </c>
      <c r="G365" s="48">
        <v>70.998666666666665</v>
      </c>
      <c r="H365" s="26">
        <v>217.52175940000001</v>
      </c>
      <c r="I365" s="17">
        <v>91.8</v>
      </c>
      <c r="J365" s="17">
        <v>20.75</v>
      </c>
      <c r="K365" s="26">
        <f t="shared" si="10"/>
        <v>0.29016273918466778</v>
      </c>
      <c r="L365" s="28">
        <f t="shared" si="11"/>
        <v>0.42202674460346423</v>
      </c>
      <c r="M365" s="28">
        <v>3.8973200000000001</v>
      </c>
      <c r="N365" s="39">
        <v>97.490618096617538</v>
      </c>
    </row>
    <row r="366" spans="1:14" ht="17.25" thickBot="1" x14ac:dyDescent="0.35">
      <c r="A366" s="243">
        <v>250</v>
      </c>
      <c r="B366" s="241">
        <v>800</v>
      </c>
      <c r="C366" s="11">
        <v>4.7E-2</v>
      </c>
      <c r="D366" s="237">
        <v>0.06</v>
      </c>
      <c r="E366" s="49">
        <v>115.35499999999999</v>
      </c>
      <c r="F366" s="49">
        <v>119.19299999999998</v>
      </c>
      <c r="G366" s="49">
        <v>70.998666666666665</v>
      </c>
      <c r="H366" s="27">
        <v>217.52175940000001</v>
      </c>
      <c r="I366" s="4">
        <v>91.8</v>
      </c>
      <c r="J366" s="4">
        <v>20.75</v>
      </c>
      <c r="K366" s="27">
        <f t="shared" si="10"/>
        <v>0.25254905077184048</v>
      </c>
      <c r="L366" s="29">
        <f t="shared" si="11"/>
        <v>0.42202674460346423</v>
      </c>
      <c r="M366" s="29">
        <v>3.8973200000000001</v>
      </c>
      <c r="N366" s="40">
        <v>95.732692599626063</v>
      </c>
    </row>
    <row r="367" spans="1:14" ht="17.25" thickBot="1" x14ac:dyDescent="0.35">
      <c r="A367" s="243">
        <v>300</v>
      </c>
      <c r="B367" s="241">
        <v>800</v>
      </c>
      <c r="C367" s="224">
        <v>0.127</v>
      </c>
      <c r="D367" s="237">
        <v>0.06</v>
      </c>
      <c r="E367" s="48">
        <v>116.3973704</v>
      </c>
      <c r="F367" s="48">
        <v>168.83133333333333</v>
      </c>
      <c r="G367" s="48">
        <v>92.063666666666677</v>
      </c>
      <c r="H367" s="26">
        <v>281.60527560754258</v>
      </c>
      <c r="I367" s="17">
        <v>91</v>
      </c>
      <c r="J367" s="17">
        <v>21.2</v>
      </c>
      <c r="K367" s="26">
        <f t="shared" si="10"/>
        <v>0.52721530107482262</v>
      </c>
      <c r="L367" s="28">
        <f t="shared" si="11"/>
        <v>0.32314735511852261</v>
      </c>
      <c r="M367" s="28">
        <v>4</v>
      </c>
      <c r="N367" s="38">
        <v>98.554559631247699</v>
      </c>
    </row>
    <row r="368" spans="1:14" ht="17.25" thickBot="1" x14ac:dyDescent="0.35">
      <c r="A368" s="243">
        <v>300</v>
      </c>
      <c r="B368" s="241">
        <v>800</v>
      </c>
      <c r="C368" s="224">
        <v>0.12</v>
      </c>
      <c r="D368" s="237">
        <v>0.06</v>
      </c>
      <c r="E368" s="48">
        <v>116.3973704</v>
      </c>
      <c r="F368" s="48">
        <v>168.83133333333333</v>
      </c>
      <c r="G368" s="48">
        <v>92.063666666666677</v>
      </c>
      <c r="H368" s="26">
        <v>281.60527560754258</v>
      </c>
      <c r="I368" s="17">
        <v>91</v>
      </c>
      <c r="J368" s="17">
        <v>21.2</v>
      </c>
      <c r="K368" s="26">
        <f t="shared" si="10"/>
        <v>0.49815618999195832</v>
      </c>
      <c r="L368" s="28">
        <f t="shared" si="11"/>
        <v>0.32314735511852261</v>
      </c>
      <c r="M368" s="28">
        <v>4</v>
      </c>
      <c r="N368" s="39">
        <v>98.723820116865184</v>
      </c>
    </row>
    <row r="369" spans="1:14" ht="17.25" thickBot="1" x14ac:dyDescent="0.35">
      <c r="A369" s="243">
        <v>300</v>
      </c>
      <c r="B369" s="241">
        <v>800</v>
      </c>
      <c r="C369" s="224">
        <v>0.112</v>
      </c>
      <c r="D369" s="237">
        <v>0.06</v>
      </c>
      <c r="E369" s="48">
        <v>116.3973704</v>
      </c>
      <c r="F369" s="48">
        <v>168.83133333333333</v>
      </c>
      <c r="G369" s="48">
        <v>92.063666666666677</v>
      </c>
      <c r="H369" s="26">
        <v>281.60527560754258</v>
      </c>
      <c r="I369" s="17">
        <v>91</v>
      </c>
      <c r="J369" s="17">
        <v>21.2</v>
      </c>
      <c r="K369" s="26">
        <f t="shared" si="10"/>
        <v>0.46494577732582781</v>
      </c>
      <c r="L369" s="28">
        <f t="shared" si="11"/>
        <v>0.32314735511852261</v>
      </c>
      <c r="M369" s="28">
        <v>4</v>
      </c>
      <c r="N369" s="46">
        <v>98.917995814112032</v>
      </c>
    </row>
    <row r="370" spans="1:14" ht="17.25" thickBot="1" x14ac:dyDescent="0.35">
      <c r="A370" s="243">
        <v>300</v>
      </c>
      <c r="B370" s="241">
        <v>800</v>
      </c>
      <c r="C370" s="224">
        <v>0.105</v>
      </c>
      <c r="D370" s="237">
        <v>0.06</v>
      </c>
      <c r="E370" s="48">
        <v>116.3973704</v>
      </c>
      <c r="F370" s="48">
        <v>168.83133333333333</v>
      </c>
      <c r="G370" s="48">
        <v>92.063666666666677</v>
      </c>
      <c r="H370" s="26">
        <v>281.60527560754258</v>
      </c>
      <c r="I370" s="17">
        <v>91</v>
      </c>
      <c r="J370" s="17">
        <v>21.2</v>
      </c>
      <c r="K370" s="26">
        <f t="shared" si="10"/>
        <v>0.43588666624296352</v>
      </c>
      <c r="L370" s="28">
        <f t="shared" si="11"/>
        <v>0.32314735511852261</v>
      </c>
      <c r="M370" s="28">
        <v>4</v>
      </c>
      <c r="N370" s="39">
        <v>98.610843254187301</v>
      </c>
    </row>
    <row r="371" spans="1:14" ht="17.25" thickBot="1" x14ac:dyDescent="0.35">
      <c r="A371" s="243">
        <v>300</v>
      </c>
      <c r="B371" s="241">
        <v>800</v>
      </c>
      <c r="C371" s="224">
        <v>9.7000000000000003E-2</v>
      </c>
      <c r="D371" s="237">
        <v>0.06</v>
      </c>
      <c r="E371" s="48">
        <v>116.3973704</v>
      </c>
      <c r="F371" s="48">
        <v>168.83133333333333</v>
      </c>
      <c r="G371" s="48">
        <v>92.063666666666677</v>
      </c>
      <c r="H371" s="26">
        <v>281.60527560754258</v>
      </c>
      <c r="I371" s="17">
        <v>91</v>
      </c>
      <c r="J371" s="17">
        <v>21.2</v>
      </c>
      <c r="K371" s="26">
        <f t="shared" si="10"/>
        <v>0.40267625357683301</v>
      </c>
      <c r="L371" s="28">
        <f t="shared" si="11"/>
        <v>0.32314735511852261</v>
      </c>
      <c r="M371" s="28">
        <v>4</v>
      </c>
      <c r="N371" s="39">
        <v>98.53130817804238</v>
      </c>
    </row>
    <row r="372" spans="1:14" ht="17.25" thickBot="1" x14ac:dyDescent="0.35">
      <c r="A372" s="243">
        <v>300</v>
      </c>
      <c r="B372" s="241">
        <v>800</v>
      </c>
      <c r="C372" s="224">
        <v>0.09</v>
      </c>
      <c r="D372" s="237">
        <v>0.06</v>
      </c>
      <c r="E372" s="48">
        <v>116.3973704</v>
      </c>
      <c r="F372" s="48">
        <v>168.83133333333333</v>
      </c>
      <c r="G372" s="48">
        <v>92.063666666666677</v>
      </c>
      <c r="H372" s="26">
        <v>281.60527560754258</v>
      </c>
      <c r="I372" s="17">
        <v>91</v>
      </c>
      <c r="J372" s="17">
        <v>21.2</v>
      </c>
      <c r="K372" s="26">
        <f t="shared" si="10"/>
        <v>0.37361714249396877</v>
      </c>
      <c r="L372" s="28">
        <f t="shared" si="11"/>
        <v>0.32314735511852261</v>
      </c>
      <c r="M372" s="28">
        <v>4</v>
      </c>
      <c r="N372" s="39">
        <v>98.565226497490528</v>
      </c>
    </row>
    <row r="373" spans="1:14" ht="17.25" thickBot="1" x14ac:dyDescent="0.35">
      <c r="A373" s="243">
        <v>300</v>
      </c>
      <c r="B373" s="241">
        <v>800</v>
      </c>
      <c r="C373" s="224">
        <v>0.08</v>
      </c>
      <c r="D373" s="237">
        <v>0.06</v>
      </c>
      <c r="E373" s="48">
        <v>116.3973704</v>
      </c>
      <c r="F373" s="48">
        <v>168.83133333333333</v>
      </c>
      <c r="G373" s="48">
        <v>92.063666666666677</v>
      </c>
      <c r="H373" s="26">
        <v>281.60527560754258</v>
      </c>
      <c r="I373" s="17">
        <v>91</v>
      </c>
      <c r="J373" s="17">
        <v>21.2</v>
      </c>
      <c r="K373" s="26">
        <f t="shared" si="10"/>
        <v>0.33210412666130557</v>
      </c>
      <c r="L373" s="28">
        <f t="shared" si="11"/>
        <v>0.32314735511852261</v>
      </c>
      <c r="M373" s="28">
        <v>4</v>
      </c>
      <c r="N373" s="39">
        <v>95.220455525788921</v>
      </c>
    </row>
    <row r="374" spans="1:14" ht="17.25" thickBot="1" x14ac:dyDescent="0.35">
      <c r="A374" s="243">
        <v>300</v>
      </c>
      <c r="B374" s="241">
        <v>800</v>
      </c>
      <c r="C374" s="224">
        <v>7.0000000000000007E-2</v>
      </c>
      <c r="D374" s="237">
        <v>0.06</v>
      </c>
      <c r="E374" s="48">
        <v>116.3973704</v>
      </c>
      <c r="F374" s="48">
        <v>168.83133333333333</v>
      </c>
      <c r="G374" s="48">
        <v>92.063666666666677</v>
      </c>
      <c r="H374" s="26">
        <v>281.60527560754258</v>
      </c>
      <c r="I374" s="17">
        <v>91</v>
      </c>
      <c r="J374" s="17">
        <v>21.2</v>
      </c>
      <c r="K374" s="26">
        <f t="shared" si="10"/>
        <v>0.29059111082864242</v>
      </c>
      <c r="L374" s="28">
        <f t="shared" si="11"/>
        <v>0.32314735511852261</v>
      </c>
      <c r="M374" s="28">
        <v>4</v>
      </c>
      <c r="N374" s="39">
        <v>97.867094032086541</v>
      </c>
    </row>
    <row r="375" spans="1:14" ht="17.25" thickBot="1" x14ac:dyDescent="0.35">
      <c r="A375" s="243">
        <v>300</v>
      </c>
      <c r="B375" s="241">
        <v>800</v>
      </c>
      <c r="C375" s="224">
        <v>0.06</v>
      </c>
      <c r="D375" s="237">
        <v>0.06</v>
      </c>
      <c r="E375" s="48">
        <v>116.3973704</v>
      </c>
      <c r="F375" s="48">
        <v>168.83133333333333</v>
      </c>
      <c r="G375" s="48">
        <v>92.063666666666677</v>
      </c>
      <c r="H375" s="26">
        <v>281.60527560754258</v>
      </c>
      <c r="I375" s="17">
        <v>91</v>
      </c>
      <c r="J375" s="17">
        <v>21.2</v>
      </c>
      <c r="K375" s="26">
        <f t="shared" si="10"/>
        <v>0.24907809499597916</v>
      </c>
      <c r="L375" s="28">
        <f t="shared" si="11"/>
        <v>0.32314735511852261</v>
      </c>
      <c r="M375" s="28">
        <v>4</v>
      </c>
      <c r="N375" s="40">
        <v>95.649674561045046</v>
      </c>
    </row>
    <row r="376" spans="1:14" ht="17.25" thickBot="1" x14ac:dyDescent="0.35">
      <c r="A376" s="243">
        <v>350</v>
      </c>
      <c r="B376" s="241">
        <v>800</v>
      </c>
      <c r="C376" s="10">
        <v>0.105</v>
      </c>
      <c r="D376" s="237">
        <v>0.06</v>
      </c>
      <c r="E376" s="47">
        <v>116.91855555555556</v>
      </c>
      <c r="F376" s="47">
        <v>222.18999999999997</v>
      </c>
      <c r="G376" s="47">
        <v>92.76400000000001</v>
      </c>
      <c r="H376" s="25">
        <v>287.98186355000001</v>
      </c>
      <c r="I376" s="1">
        <v>103</v>
      </c>
      <c r="J376" s="1">
        <v>22</v>
      </c>
      <c r="K376" s="25">
        <f t="shared" si="10"/>
        <v>0.42371306609817877</v>
      </c>
      <c r="L376" s="2">
        <f t="shared" si="11"/>
        <v>0.35766141218166303</v>
      </c>
      <c r="M376" s="2">
        <v>2.6805599999999998</v>
      </c>
      <c r="N376" s="45">
        <v>99.62862267599381</v>
      </c>
    </row>
    <row r="377" spans="1:14" ht="17.25" thickBot="1" x14ac:dyDescent="0.35">
      <c r="A377" s="243">
        <v>350</v>
      </c>
      <c r="B377" s="241">
        <v>800</v>
      </c>
      <c r="C377" s="224">
        <v>0.13500000000000001</v>
      </c>
      <c r="D377" s="237">
        <v>0.06</v>
      </c>
      <c r="E377" s="48">
        <v>116.91855555555556</v>
      </c>
      <c r="F377" s="48">
        <v>222.18999999999997</v>
      </c>
      <c r="G377" s="48">
        <v>92.76400000000001</v>
      </c>
      <c r="H377" s="26">
        <v>287.98186355000001</v>
      </c>
      <c r="I377" s="17">
        <v>103</v>
      </c>
      <c r="J377" s="17">
        <v>22</v>
      </c>
      <c r="K377" s="26">
        <f t="shared" si="10"/>
        <v>0.54477394212622987</v>
      </c>
      <c r="L377" s="28">
        <f t="shared" si="11"/>
        <v>0.35766141218166303</v>
      </c>
      <c r="M377" s="28">
        <v>2.6805599999999998</v>
      </c>
      <c r="N377" s="39">
        <v>99.303672025045273</v>
      </c>
    </row>
    <row r="378" spans="1:14" ht="17.25" thickBot="1" x14ac:dyDescent="0.35">
      <c r="A378" s="243">
        <v>350</v>
      </c>
      <c r="B378" s="241">
        <v>800</v>
      </c>
      <c r="C378" s="224">
        <v>0.129</v>
      </c>
      <c r="D378" s="237">
        <v>0.06</v>
      </c>
      <c r="E378" s="48">
        <v>116.91855555555556</v>
      </c>
      <c r="F378" s="48">
        <v>222.18999999999997</v>
      </c>
      <c r="G378" s="48">
        <v>92.76400000000001</v>
      </c>
      <c r="H378" s="26">
        <v>287.98186355000001</v>
      </c>
      <c r="I378" s="17">
        <v>103</v>
      </c>
      <c r="J378" s="17">
        <v>22</v>
      </c>
      <c r="K378" s="26">
        <f t="shared" si="10"/>
        <v>0.52056176692061973</v>
      </c>
      <c r="L378" s="28">
        <f t="shared" si="11"/>
        <v>0.35766141218166303</v>
      </c>
      <c r="M378" s="28">
        <v>2.6805599999999998</v>
      </c>
      <c r="N378" s="39">
        <v>99.386622599853681</v>
      </c>
    </row>
    <row r="379" spans="1:14" ht="17.25" thickBot="1" x14ac:dyDescent="0.35">
      <c r="A379" s="243">
        <v>350</v>
      </c>
      <c r="B379" s="241">
        <v>800</v>
      </c>
      <c r="C379" s="224">
        <v>0.123</v>
      </c>
      <c r="D379" s="237">
        <v>0.06</v>
      </c>
      <c r="E379" s="48">
        <v>116.91855555555556</v>
      </c>
      <c r="F379" s="48">
        <v>222.18999999999997</v>
      </c>
      <c r="G379" s="48">
        <v>92.76400000000001</v>
      </c>
      <c r="H379" s="26">
        <v>287.98186355000001</v>
      </c>
      <c r="I379" s="17">
        <v>103</v>
      </c>
      <c r="J379" s="17">
        <v>22</v>
      </c>
      <c r="K379" s="26">
        <f t="shared" si="10"/>
        <v>0.49634959171500942</v>
      </c>
      <c r="L379" s="28">
        <f t="shared" si="11"/>
        <v>0.35766141218166303</v>
      </c>
      <c r="M379" s="28">
        <v>2.6805599999999998</v>
      </c>
      <c r="N379" s="39">
        <v>99.02610391663471</v>
      </c>
    </row>
    <row r="380" spans="1:14" ht="17.25" thickBot="1" x14ac:dyDescent="0.35">
      <c r="A380" s="243">
        <v>350</v>
      </c>
      <c r="B380" s="241">
        <v>800</v>
      </c>
      <c r="C380" s="224">
        <v>0.11700000000000001</v>
      </c>
      <c r="D380" s="237">
        <v>0.06</v>
      </c>
      <c r="E380" s="48">
        <v>116.91855555555556</v>
      </c>
      <c r="F380" s="48">
        <v>222.18999999999997</v>
      </c>
      <c r="G380" s="48">
        <v>92.76400000000001</v>
      </c>
      <c r="H380" s="26">
        <v>287.98186355000001</v>
      </c>
      <c r="I380" s="17">
        <v>103</v>
      </c>
      <c r="J380" s="17">
        <v>22</v>
      </c>
      <c r="K380" s="26">
        <f t="shared" si="10"/>
        <v>0.47213741650939928</v>
      </c>
      <c r="L380" s="28">
        <f t="shared" si="11"/>
        <v>0.35766141218166303</v>
      </c>
      <c r="M380" s="28">
        <v>2.6805599999999998</v>
      </c>
      <c r="N380" s="39">
        <v>99.24923148835795</v>
      </c>
    </row>
    <row r="381" spans="1:14" ht="17.25" thickBot="1" x14ac:dyDescent="0.35">
      <c r="A381" s="243">
        <v>350</v>
      </c>
      <c r="B381" s="241">
        <v>800</v>
      </c>
      <c r="C381" s="224">
        <v>0.111</v>
      </c>
      <c r="D381" s="237">
        <v>0.06</v>
      </c>
      <c r="E381" s="48">
        <v>116.91855555555556</v>
      </c>
      <c r="F381" s="48">
        <v>222.18999999999997</v>
      </c>
      <c r="G381" s="48">
        <v>92.76400000000001</v>
      </c>
      <c r="H381" s="26">
        <v>287.98186355000001</v>
      </c>
      <c r="I381" s="17">
        <v>103</v>
      </c>
      <c r="J381" s="17">
        <v>22</v>
      </c>
      <c r="K381" s="26">
        <f t="shared" si="10"/>
        <v>0.44792524130378902</v>
      </c>
      <c r="L381" s="28">
        <f t="shared" si="11"/>
        <v>0.35766141218166303</v>
      </c>
      <c r="M381" s="28">
        <v>2.6805599999999998</v>
      </c>
      <c r="N381" s="39">
        <v>99.273682004358122</v>
      </c>
    </row>
    <row r="382" spans="1:14" ht="17.25" thickBot="1" x14ac:dyDescent="0.35">
      <c r="A382" s="243">
        <v>350</v>
      </c>
      <c r="B382" s="241">
        <v>800</v>
      </c>
      <c r="C382" s="224">
        <v>9.2999999999999999E-2</v>
      </c>
      <c r="D382" s="237">
        <v>0.06</v>
      </c>
      <c r="E382" s="48">
        <v>116.91855555555556</v>
      </c>
      <c r="F382" s="48">
        <v>222.18999999999997</v>
      </c>
      <c r="G382" s="48">
        <v>92.76400000000001</v>
      </c>
      <c r="H382" s="26">
        <v>287.98186355000001</v>
      </c>
      <c r="I382" s="17">
        <v>103</v>
      </c>
      <c r="J382" s="17">
        <v>22</v>
      </c>
      <c r="K382" s="26">
        <f t="shared" si="10"/>
        <v>0.37528871568695837</v>
      </c>
      <c r="L382" s="28">
        <f t="shared" si="11"/>
        <v>0.35766141218166303</v>
      </c>
      <c r="M382" s="28">
        <v>2.6805599999999998</v>
      </c>
      <c r="N382" s="39">
        <v>99.240156390527346</v>
      </c>
    </row>
    <row r="383" spans="1:14" ht="17.25" thickBot="1" x14ac:dyDescent="0.35">
      <c r="A383" s="243">
        <v>350</v>
      </c>
      <c r="B383" s="241">
        <v>800</v>
      </c>
      <c r="C383" s="224">
        <v>8.1000000000000003E-2</v>
      </c>
      <c r="D383" s="237">
        <v>0.06</v>
      </c>
      <c r="E383" s="48">
        <v>116.91855555555556</v>
      </c>
      <c r="F383" s="48">
        <v>222.18999999999997</v>
      </c>
      <c r="G383" s="48">
        <v>92.76400000000001</v>
      </c>
      <c r="H383" s="26">
        <v>287.98186355000001</v>
      </c>
      <c r="I383" s="17">
        <v>103</v>
      </c>
      <c r="J383" s="17">
        <v>22</v>
      </c>
      <c r="K383" s="26">
        <f t="shared" si="10"/>
        <v>0.32686436527573792</v>
      </c>
      <c r="L383" s="28">
        <f t="shared" si="11"/>
        <v>0.35766141218166303</v>
      </c>
      <c r="M383" s="28">
        <v>2.6805599999999998</v>
      </c>
      <c r="N383" s="39">
        <v>99.018858516811363</v>
      </c>
    </row>
    <row r="384" spans="1:14" ht="17.25" thickBot="1" x14ac:dyDescent="0.35">
      <c r="A384" s="243">
        <v>350</v>
      </c>
      <c r="B384" s="241">
        <v>800</v>
      </c>
      <c r="C384" s="11">
        <v>7.0000000000000007E-2</v>
      </c>
      <c r="D384" s="237">
        <v>0.06</v>
      </c>
      <c r="E384" s="49">
        <v>116.91855555555556</v>
      </c>
      <c r="F384" s="49">
        <v>222.18999999999997</v>
      </c>
      <c r="G384" s="49">
        <v>92.76400000000001</v>
      </c>
      <c r="H384" s="27">
        <v>287.98186355000001</v>
      </c>
      <c r="I384" s="4">
        <v>103</v>
      </c>
      <c r="J384" s="4">
        <v>22</v>
      </c>
      <c r="K384" s="27">
        <f t="shared" si="10"/>
        <v>0.28247537739878592</v>
      </c>
      <c r="L384" s="29">
        <f t="shared" si="11"/>
        <v>0.35766141218166303</v>
      </c>
      <c r="M384" s="29">
        <v>2.6805599999999998</v>
      </c>
      <c r="N384" s="40">
        <v>99.096434902926205</v>
      </c>
    </row>
    <row r="385" spans="1:14" ht="17.25" thickBot="1" x14ac:dyDescent="0.35">
      <c r="A385" s="243">
        <v>400</v>
      </c>
      <c r="B385" s="241">
        <v>800</v>
      </c>
      <c r="C385" s="224">
        <v>0.15</v>
      </c>
      <c r="D385" s="237">
        <v>0.06</v>
      </c>
      <c r="E385" s="48">
        <v>124.83944445</v>
      </c>
      <c r="F385" s="48">
        <v>233.21233333333331</v>
      </c>
      <c r="G385" s="48">
        <v>92.483999999999995</v>
      </c>
      <c r="H385" s="26">
        <v>294.35845148251423</v>
      </c>
      <c r="I385" s="17">
        <v>112.25</v>
      </c>
      <c r="J385" s="17">
        <v>22.4</v>
      </c>
      <c r="K385" s="26">
        <f t="shared" si="10"/>
        <v>0.58979171508755923</v>
      </c>
      <c r="L385" s="28">
        <f t="shared" si="11"/>
        <v>0.38133778539281377</v>
      </c>
      <c r="M385" s="28">
        <v>3.3923800000000002</v>
      </c>
      <c r="N385" s="38">
        <v>98.905557059857415</v>
      </c>
    </row>
    <row r="386" spans="1:14" ht="17.25" thickBot="1" x14ac:dyDescent="0.35">
      <c r="A386" s="243">
        <v>400</v>
      </c>
      <c r="B386" s="241">
        <v>800</v>
      </c>
      <c r="C386" s="224">
        <v>0.14399999999999999</v>
      </c>
      <c r="D386" s="237">
        <v>0.06</v>
      </c>
      <c r="E386" s="48">
        <v>124.83944445</v>
      </c>
      <c r="F386" s="48">
        <v>233.21233333333331</v>
      </c>
      <c r="G386" s="48">
        <v>92.483999999999995</v>
      </c>
      <c r="H386" s="26">
        <v>294.35845148251423</v>
      </c>
      <c r="I386" s="17">
        <v>112.25</v>
      </c>
      <c r="J386" s="17">
        <v>22.4</v>
      </c>
      <c r="K386" s="26">
        <f t="shared" si="10"/>
        <v>0.56620004648405686</v>
      </c>
      <c r="L386" s="28">
        <f t="shared" si="11"/>
        <v>0.38133778539281377</v>
      </c>
      <c r="M386" s="28">
        <v>3.3923800000000002</v>
      </c>
      <c r="N386" s="39">
        <v>99.191276540378652</v>
      </c>
    </row>
    <row r="387" spans="1:14" ht="17.25" thickBot="1" x14ac:dyDescent="0.35">
      <c r="A387" s="243">
        <v>400</v>
      </c>
      <c r="B387" s="241">
        <v>800</v>
      </c>
      <c r="C387" s="224">
        <v>0.13800000000000001</v>
      </c>
      <c r="D387" s="237">
        <v>0.06</v>
      </c>
      <c r="E387" s="48">
        <v>124.83944445</v>
      </c>
      <c r="F387" s="48">
        <v>233.21233333333331</v>
      </c>
      <c r="G387" s="48">
        <v>92.483999999999995</v>
      </c>
      <c r="H387" s="26">
        <v>294.35845148251423</v>
      </c>
      <c r="I387" s="17">
        <v>112.25</v>
      </c>
      <c r="J387" s="17">
        <v>22.4</v>
      </c>
      <c r="K387" s="26">
        <f t="shared" si="10"/>
        <v>0.5426083778805546</v>
      </c>
      <c r="L387" s="28">
        <f t="shared" si="11"/>
        <v>0.38133778539281377</v>
      </c>
      <c r="M387" s="28">
        <v>3.3923800000000002</v>
      </c>
      <c r="N387" s="46">
        <v>99.325211792102266</v>
      </c>
    </row>
    <row r="388" spans="1:14" ht="17.25" thickBot="1" x14ac:dyDescent="0.35">
      <c r="A388" s="243">
        <v>400</v>
      </c>
      <c r="B388" s="241">
        <v>800</v>
      </c>
      <c r="C388" s="224">
        <v>0.13200000000000001</v>
      </c>
      <c r="D388" s="237">
        <v>0.06</v>
      </c>
      <c r="E388" s="48">
        <v>124.83944445</v>
      </c>
      <c r="F388" s="48">
        <v>233.21233333333331</v>
      </c>
      <c r="G388" s="48">
        <v>92.483999999999995</v>
      </c>
      <c r="H388" s="26">
        <v>294.35845148251423</v>
      </c>
      <c r="I388" s="17">
        <v>112.25</v>
      </c>
      <c r="J388" s="17">
        <v>22.4</v>
      </c>
      <c r="K388" s="26">
        <f t="shared" ref="K388:K451" si="12">C388/(0.001*H388*((1-$D$259/($D$259+0.001*(I388+J388))^0.5)))</f>
        <v>0.51901670927705224</v>
      </c>
      <c r="L388" s="28">
        <f t="shared" ref="L388:L451" si="13">I388/H388</f>
        <v>0.38133778539281377</v>
      </c>
      <c r="M388" s="28">
        <v>3.3923800000000002</v>
      </c>
      <c r="N388" s="39">
        <v>99.208643227880572</v>
      </c>
    </row>
    <row r="389" spans="1:14" ht="17.25" thickBot="1" x14ac:dyDescent="0.35">
      <c r="A389" s="243">
        <v>400</v>
      </c>
      <c r="B389" s="241">
        <v>800</v>
      </c>
      <c r="C389" s="224">
        <v>0.126</v>
      </c>
      <c r="D389" s="237">
        <v>0.06</v>
      </c>
      <c r="E389" s="48">
        <v>124.83944445</v>
      </c>
      <c r="F389" s="48">
        <v>233.21233333333331</v>
      </c>
      <c r="G389" s="48">
        <v>92.483999999999995</v>
      </c>
      <c r="H389" s="26">
        <v>294.35845148251423</v>
      </c>
      <c r="I389" s="17">
        <v>112.25</v>
      </c>
      <c r="J389" s="17">
        <v>22.4</v>
      </c>
      <c r="K389" s="26">
        <f t="shared" si="12"/>
        <v>0.49542504067354981</v>
      </c>
      <c r="L389" s="28">
        <f t="shared" si="13"/>
        <v>0.38133778539281377</v>
      </c>
      <c r="M389" s="28">
        <v>3.3923800000000002</v>
      </c>
      <c r="N389" s="39">
        <v>99.094021139522468</v>
      </c>
    </row>
    <row r="390" spans="1:14" ht="17.25" thickBot="1" x14ac:dyDescent="0.35">
      <c r="A390" s="243">
        <v>400</v>
      </c>
      <c r="B390" s="241">
        <v>800</v>
      </c>
      <c r="C390" s="224">
        <v>0.12</v>
      </c>
      <c r="D390" s="237">
        <v>0.06</v>
      </c>
      <c r="E390" s="48">
        <v>124.83944445</v>
      </c>
      <c r="F390" s="48">
        <v>233.21233333333331</v>
      </c>
      <c r="G390" s="48">
        <v>92.483999999999995</v>
      </c>
      <c r="H390" s="26">
        <v>294.35845148251423</v>
      </c>
      <c r="I390" s="17">
        <v>112.25</v>
      </c>
      <c r="J390" s="17">
        <v>22.4</v>
      </c>
      <c r="K390" s="26">
        <f t="shared" si="12"/>
        <v>0.47183337207004739</v>
      </c>
      <c r="L390" s="28">
        <f t="shared" si="13"/>
        <v>0.38133778539281377</v>
      </c>
      <c r="M390" s="28">
        <v>3.3923800000000002</v>
      </c>
      <c r="N390" s="39">
        <v>99.605172362371292</v>
      </c>
    </row>
    <row r="391" spans="1:14" ht="17.25" thickBot="1" x14ac:dyDescent="0.35">
      <c r="A391" s="243">
        <v>400</v>
      </c>
      <c r="B391" s="241">
        <v>800</v>
      </c>
      <c r="C391" s="224">
        <v>0.107</v>
      </c>
      <c r="D391" s="237">
        <v>0.06</v>
      </c>
      <c r="E391" s="48">
        <v>124.83944445</v>
      </c>
      <c r="F391" s="48">
        <v>233.21233333333331</v>
      </c>
      <c r="G391" s="48">
        <v>92.483999999999995</v>
      </c>
      <c r="H391" s="26">
        <v>294.35845148251423</v>
      </c>
      <c r="I391" s="17">
        <v>112.25</v>
      </c>
      <c r="J391" s="17">
        <v>22.4</v>
      </c>
      <c r="K391" s="26">
        <f t="shared" si="12"/>
        <v>0.42071809009579225</v>
      </c>
      <c r="L391" s="28">
        <f t="shared" si="13"/>
        <v>0.38133778539281377</v>
      </c>
      <c r="M391" s="28">
        <v>3.3923800000000002</v>
      </c>
      <c r="N391" s="39">
        <v>99.097419993038613</v>
      </c>
    </row>
    <row r="392" spans="1:14" ht="17.25" thickBot="1" x14ac:dyDescent="0.35">
      <c r="A392" s="243">
        <v>400</v>
      </c>
      <c r="B392" s="241">
        <v>800</v>
      </c>
      <c r="C392" s="224">
        <v>9.4E-2</v>
      </c>
      <c r="D392" s="237">
        <v>0.06</v>
      </c>
      <c r="E392" s="48">
        <v>124.83944445</v>
      </c>
      <c r="F392" s="48">
        <v>233.21233333333331</v>
      </c>
      <c r="G392" s="48">
        <v>92.483999999999995</v>
      </c>
      <c r="H392" s="26">
        <v>294.35845148251423</v>
      </c>
      <c r="I392" s="17">
        <v>112.25</v>
      </c>
      <c r="J392" s="17">
        <v>22.4</v>
      </c>
      <c r="K392" s="26">
        <f t="shared" si="12"/>
        <v>0.36960280812153712</v>
      </c>
      <c r="L392" s="28">
        <f t="shared" si="13"/>
        <v>0.38133778539281377</v>
      </c>
      <c r="M392" s="28">
        <v>3.3923800000000002</v>
      </c>
      <c r="N392" s="39">
        <v>98.99567947211267</v>
      </c>
    </row>
    <row r="393" spans="1:14" ht="17.25" thickBot="1" x14ac:dyDescent="0.35">
      <c r="A393" s="243">
        <v>400</v>
      </c>
      <c r="B393" s="241">
        <v>800</v>
      </c>
      <c r="C393" s="224">
        <v>0.08</v>
      </c>
      <c r="D393" s="237">
        <v>0.06</v>
      </c>
      <c r="E393" s="48">
        <v>124.83944445</v>
      </c>
      <c r="F393" s="48">
        <v>233.21233333333299</v>
      </c>
      <c r="G393" s="48">
        <v>92.483999999999995</v>
      </c>
      <c r="H393" s="26">
        <v>294.35845148251423</v>
      </c>
      <c r="I393" s="17">
        <v>112.25</v>
      </c>
      <c r="J393" s="17">
        <v>22.4</v>
      </c>
      <c r="K393" s="26">
        <f t="shared" si="12"/>
        <v>0.31455558138003165</v>
      </c>
      <c r="L393" s="28">
        <f t="shared" si="13"/>
        <v>0.38133778539281377</v>
      </c>
      <c r="M393" s="28">
        <v>3.3923800000000002</v>
      </c>
      <c r="N393" s="40">
        <v>99.010095521156757</v>
      </c>
    </row>
    <row r="394" spans="1:14" ht="17.25" thickBot="1" x14ac:dyDescent="0.35">
      <c r="A394" s="243">
        <v>450</v>
      </c>
      <c r="B394" s="241">
        <v>800</v>
      </c>
      <c r="C394" s="12">
        <v>0.159</v>
      </c>
      <c r="D394" s="237">
        <v>0.06</v>
      </c>
      <c r="E394" s="47">
        <v>132.76033333333331</v>
      </c>
      <c r="F394" s="47">
        <v>248.49466666666663</v>
      </c>
      <c r="G394" s="47">
        <v>133.04900000000001</v>
      </c>
      <c r="H394" s="25">
        <v>302.23764133002146</v>
      </c>
      <c r="I394" s="1">
        <v>139.66666666666666</v>
      </c>
      <c r="J394" s="1">
        <v>23.25</v>
      </c>
      <c r="K394" s="25">
        <f t="shared" si="12"/>
        <v>0.60266300513694948</v>
      </c>
      <c r="L394" s="2">
        <f t="shared" si="13"/>
        <v>0.46210877656420313</v>
      </c>
      <c r="M394" s="2">
        <v>3.56209</v>
      </c>
      <c r="N394" s="38">
        <v>98.927122180171182</v>
      </c>
    </row>
    <row r="395" spans="1:14" ht="17.25" thickBot="1" x14ac:dyDescent="0.35">
      <c r="A395" s="239">
        <v>450</v>
      </c>
      <c r="B395" s="238">
        <v>800</v>
      </c>
      <c r="C395" s="13">
        <v>0.16500000000000001</v>
      </c>
      <c r="D395" s="237">
        <v>0.06</v>
      </c>
      <c r="E395" s="48">
        <v>132.76033333333331</v>
      </c>
      <c r="F395" s="48">
        <v>248.49466666666663</v>
      </c>
      <c r="G395" s="48">
        <v>133.04900000000001</v>
      </c>
      <c r="H395" s="26">
        <v>302.23764133002146</v>
      </c>
      <c r="I395" s="17">
        <v>139.66666666666666</v>
      </c>
      <c r="J395" s="17">
        <v>23.25</v>
      </c>
      <c r="K395" s="26">
        <f t="shared" si="12"/>
        <v>0.62540500533079657</v>
      </c>
      <c r="L395" s="28">
        <f t="shared" si="13"/>
        <v>0.46210877656420313</v>
      </c>
      <c r="M395" s="28">
        <v>3.56209</v>
      </c>
      <c r="N395" s="46">
        <v>98.953256318821104</v>
      </c>
    </row>
    <row r="396" spans="1:14" ht="17.25" thickBot="1" x14ac:dyDescent="0.35">
      <c r="A396" s="239">
        <v>450</v>
      </c>
      <c r="B396" s="238">
        <v>800</v>
      </c>
      <c r="C396" s="13">
        <v>0.153</v>
      </c>
      <c r="D396" s="237">
        <v>0.06</v>
      </c>
      <c r="E396" s="48">
        <v>132.76033333333331</v>
      </c>
      <c r="F396" s="48">
        <v>248.49466666666663</v>
      </c>
      <c r="G396" s="48">
        <v>133.04900000000001</v>
      </c>
      <c r="H396" s="26">
        <v>302.23764133002146</v>
      </c>
      <c r="I396" s="17">
        <v>139.66666666666666</v>
      </c>
      <c r="J396" s="17">
        <v>23.25</v>
      </c>
      <c r="K396" s="26">
        <f t="shared" si="12"/>
        <v>0.57992100494310228</v>
      </c>
      <c r="L396" s="28">
        <f t="shared" si="13"/>
        <v>0.46210877656420313</v>
      </c>
      <c r="M396" s="28">
        <v>3.56209</v>
      </c>
      <c r="N396" s="39">
        <v>98.841866794603931</v>
      </c>
    </row>
    <row r="397" spans="1:14" ht="17.25" thickBot="1" x14ac:dyDescent="0.35">
      <c r="A397" s="239">
        <v>450</v>
      </c>
      <c r="B397" s="238">
        <v>800</v>
      </c>
      <c r="C397" s="13">
        <v>0.14699999999999999</v>
      </c>
      <c r="D397" s="237">
        <v>0.06</v>
      </c>
      <c r="E397" s="48">
        <v>132.76033333333331</v>
      </c>
      <c r="F397" s="48">
        <v>248.49466666666663</v>
      </c>
      <c r="G397" s="48">
        <v>133.04900000000001</v>
      </c>
      <c r="H397" s="26">
        <v>302.23764133002146</v>
      </c>
      <c r="I397" s="17">
        <v>139.66666666666666</v>
      </c>
      <c r="J397" s="17">
        <v>23.25</v>
      </c>
      <c r="K397" s="26">
        <f t="shared" si="12"/>
        <v>0.55717900474925508</v>
      </c>
      <c r="L397" s="28">
        <f t="shared" si="13"/>
        <v>0.46210877656420313</v>
      </c>
      <c r="M397" s="28">
        <v>3.56209</v>
      </c>
      <c r="N397" s="39">
        <v>98.762386349956444</v>
      </c>
    </row>
    <row r="398" spans="1:14" ht="17.25" thickBot="1" x14ac:dyDescent="0.35">
      <c r="A398" s="239">
        <v>450</v>
      </c>
      <c r="B398" s="238">
        <v>800</v>
      </c>
      <c r="C398" s="13">
        <v>0.14099999999999999</v>
      </c>
      <c r="D398" s="237">
        <v>0.06</v>
      </c>
      <c r="E398" s="48">
        <v>132.76033333333331</v>
      </c>
      <c r="F398" s="48">
        <v>248.49466666666663</v>
      </c>
      <c r="G398" s="48">
        <v>133.04900000000001</v>
      </c>
      <c r="H398" s="26">
        <v>302.23764133002146</v>
      </c>
      <c r="I398" s="17">
        <v>139.66666666666666</v>
      </c>
      <c r="J398" s="17">
        <v>23.25</v>
      </c>
      <c r="K398" s="26">
        <f t="shared" si="12"/>
        <v>0.53443700455540799</v>
      </c>
      <c r="L398" s="28">
        <f t="shared" si="13"/>
        <v>0.46210877656420313</v>
      </c>
      <c r="M398" s="28">
        <v>3.56209</v>
      </c>
      <c r="N398" s="39">
        <v>98.788952143175052</v>
      </c>
    </row>
    <row r="399" spans="1:14" ht="17.25" thickBot="1" x14ac:dyDescent="0.35">
      <c r="A399" s="239">
        <v>450</v>
      </c>
      <c r="B399" s="238">
        <v>800</v>
      </c>
      <c r="C399" s="13">
        <v>0.13500000000000001</v>
      </c>
      <c r="D399" s="237">
        <v>0.06</v>
      </c>
      <c r="E399" s="48">
        <v>132.76033333333331</v>
      </c>
      <c r="F399" s="48">
        <v>248.49466666666663</v>
      </c>
      <c r="G399" s="48">
        <v>133.04900000000001</v>
      </c>
      <c r="H399" s="26">
        <v>302.23764133002146</v>
      </c>
      <c r="I399" s="17">
        <v>139.66666666666666</v>
      </c>
      <c r="J399" s="17">
        <v>23.25</v>
      </c>
      <c r="K399" s="26">
        <f t="shared" si="12"/>
        <v>0.5116950043615609</v>
      </c>
      <c r="L399" s="28">
        <f t="shared" si="13"/>
        <v>0.46210877656420313</v>
      </c>
      <c r="M399" s="28">
        <v>3.56209</v>
      </c>
      <c r="N399" s="39">
        <v>98.788026354886554</v>
      </c>
    </row>
    <row r="400" spans="1:14" ht="17.25" thickBot="1" x14ac:dyDescent="0.35">
      <c r="A400" s="239">
        <v>450</v>
      </c>
      <c r="B400" s="238">
        <v>800</v>
      </c>
      <c r="C400" s="13">
        <v>0.12</v>
      </c>
      <c r="D400" s="237">
        <v>0.06</v>
      </c>
      <c r="E400" s="48">
        <v>132.76033333333331</v>
      </c>
      <c r="F400" s="48">
        <v>248.49466666666663</v>
      </c>
      <c r="G400" s="48">
        <v>133.04900000000001</v>
      </c>
      <c r="H400" s="26">
        <v>302.23764133002146</v>
      </c>
      <c r="I400" s="17">
        <v>139.66666666666666</v>
      </c>
      <c r="J400" s="17">
        <v>23.25</v>
      </c>
      <c r="K400" s="26">
        <f t="shared" si="12"/>
        <v>0.45484000387694296</v>
      </c>
      <c r="L400" s="28">
        <f t="shared" si="13"/>
        <v>0.46210877656420313</v>
      </c>
      <c r="M400" s="28">
        <v>3.56209</v>
      </c>
      <c r="N400" s="39">
        <v>99.063751313313873</v>
      </c>
    </row>
    <row r="401" spans="1:14" ht="17.25" thickBot="1" x14ac:dyDescent="0.35">
      <c r="A401" s="239">
        <v>450</v>
      </c>
      <c r="B401" s="238">
        <v>800</v>
      </c>
      <c r="C401" s="13">
        <v>0.105</v>
      </c>
      <c r="D401" s="237">
        <v>0.06</v>
      </c>
      <c r="E401" s="48">
        <v>132.76033333333331</v>
      </c>
      <c r="F401" s="48">
        <v>248.49466666666663</v>
      </c>
      <c r="G401" s="48">
        <v>133.04900000000001</v>
      </c>
      <c r="H401" s="26">
        <v>302.23764133002146</v>
      </c>
      <c r="I401" s="17">
        <v>139.66666666666666</v>
      </c>
      <c r="J401" s="17">
        <v>23.25</v>
      </c>
      <c r="K401" s="26">
        <f t="shared" si="12"/>
        <v>0.39798500339232507</v>
      </c>
      <c r="L401" s="28">
        <f t="shared" si="13"/>
        <v>0.46210877656420313</v>
      </c>
      <c r="M401" s="28">
        <v>3.56209</v>
      </c>
      <c r="N401" s="39">
        <v>98.826731887664451</v>
      </c>
    </row>
    <row r="402" spans="1:14" ht="17.25" thickBot="1" x14ac:dyDescent="0.35">
      <c r="A402" s="244">
        <v>450</v>
      </c>
      <c r="B402" s="242">
        <v>800</v>
      </c>
      <c r="C402" s="14">
        <v>0.09</v>
      </c>
      <c r="D402" s="237">
        <v>0.06</v>
      </c>
      <c r="E402" s="49">
        <v>132.76033333333331</v>
      </c>
      <c r="F402" s="49">
        <v>248.49466666666663</v>
      </c>
      <c r="G402" s="49">
        <v>133.04900000000001</v>
      </c>
      <c r="H402" s="27">
        <v>302.23764133002146</v>
      </c>
      <c r="I402" s="4">
        <v>139.66666666666666</v>
      </c>
      <c r="J402" s="4">
        <v>23.25</v>
      </c>
      <c r="K402" s="27">
        <f t="shared" si="12"/>
        <v>0.34113000290770723</v>
      </c>
      <c r="L402" s="29">
        <f t="shared" si="13"/>
        <v>0.46210877656420313</v>
      </c>
      <c r="M402" s="29">
        <v>3.56209</v>
      </c>
      <c r="N402" s="40">
        <v>98.691988616683176</v>
      </c>
    </row>
    <row r="403" spans="1:14" ht="17.25" thickBot="1" x14ac:dyDescent="0.35">
      <c r="A403" s="243">
        <v>500</v>
      </c>
      <c r="B403" s="241">
        <v>800</v>
      </c>
      <c r="C403" s="13">
        <v>0.16400000000000001</v>
      </c>
      <c r="D403" s="237">
        <v>0.06</v>
      </c>
      <c r="E403" s="48">
        <v>140.68122215</v>
      </c>
      <c r="F403" s="48">
        <v>290.18400000000003</v>
      </c>
      <c r="G403" s="48">
        <v>85.719999999999985</v>
      </c>
      <c r="H403" s="26">
        <v>329.74746229332669</v>
      </c>
      <c r="I403" s="17">
        <v>126.75</v>
      </c>
      <c r="J403" s="17">
        <v>26.375</v>
      </c>
      <c r="K403" s="26">
        <f t="shared" si="12"/>
        <v>0.57164551919537143</v>
      </c>
      <c r="L403" s="28">
        <f t="shared" si="13"/>
        <v>0.38438506582728332</v>
      </c>
      <c r="M403" s="28">
        <v>3.1744400000000002</v>
      </c>
      <c r="N403" s="38">
        <v>99.024328194190687</v>
      </c>
    </row>
    <row r="404" spans="1:14" ht="17.25" thickBot="1" x14ac:dyDescent="0.35">
      <c r="A404" s="239">
        <v>500</v>
      </c>
      <c r="B404" s="238">
        <v>800</v>
      </c>
      <c r="C404" s="13">
        <v>0.17699999999999999</v>
      </c>
      <c r="D404" s="237">
        <v>0.06</v>
      </c>
      <c r="E404" s="48">
        <v>140.68122215</v>
      </c>
      <c r="F404" s="48">
        <v>290.18400000000003</v>
      </c>
      <c r="G404" s="48">
        <v>85.719999999999985</v>
      </c>
      <c r="H404" s="26">
        <v>329.74746229332669</v>
      </c>
      <c r="I404" s="17">
        <v>126.75</v>
      </c>
      <c r="J404" s="17">
        <v>26.375</v>
      </c>
      <c r="K404" s="26">
        <f t="shared" si="12"/>
        <v>0.61695888352183381</v>
      </c>
      <c r="L404" s="28">
        <f t="shared" si="13"/>
        <v>0.38438506582728332</v>
      </c>
      <c r="M404" s="28">
        <v>3.1744400000000002</v>
      </c>
      <c r="N404" s="46">
        <v>99.179770582796976</v>
      </c>
    </row>
    <row r="405" spans="1:14" ht="17.25" thickBot="1" x14ac:dyDescent="0.35">
      <c r="A405" s="239">
        <v>500</v>
      </c>
      <c r="B405" s="238">
        <v>800</v>
      </c>
      <c r="C405" s="13">
        <v>0.17100000000000001</v>
      </c>
      <c r="D405" s="237">
        <v>0.06</v>
      </c>
      <c r="E405" s="48">
        <v>140.68122215</v>
      </c>
      <c r="F405" s="48">
        <v>290.18400000000003</v>
      </c>
      <c r="G405" s="48">
        <v>85.719999999999985</v>
      </c>
      <c r="H405" s="26">
        <v>329.74746229332669</v>
      </c>
      <c r="I405" s="17">
        <v>126.75</v>
      </c>
      <c r="J405" s="17">
        <v>26.375</v>
      </c>
      <c r="K405" s="26">
        <f t="shared" si="12"/>
        <v>0.59604502306346663</v>
      </c>
      <c r="L405" s="28">
        <f t="shared" si="13"/>
        <v>0.38438506582728332</v>
      </c>
      <c r="M405" s="28">
        <v>3.1744400000000002</v>
      </c>
      <c r="N405" s="39">
        <v>99.089728994582799</v>
      </c>
    </row>
    <row r="406" spans="1:14" ht="17.25" thickBot="1" x14ac:dyDescent="0.35">
      <c r="A406" s="239">
        <v>500</v>
      </c>
      <c r="B406" s="238">
        <v>800</v>
      </c>
      <c r="C406" s="13">
        <v>0.158</v>
      </c>
      <c r="D406" s="237">
        <v>0.06</v>
      </c>
      <c r="E406" s="48">
        <v>140.68122215</v>
      </c>
      <c r="F406" s="48">
        <v>290.18400000000003</v>
      </c>
      <c r="G406" s="48">
        <v>85.719999999999985</v>
      </c>
      <c r="H406" s="26">
        <v>329.74746229332669</v>
      </c>
      <c r="I406" s="17">
        <v>126.75</v>
      </c>
      <c r="J406" s="17">
        <v>26.375</v>
      </c>
      <c r="K406" s="26">
        <f t="shared" si="12"/>
        <v>0.55073165873700425</v>
      </c>
      <c r="L406" s="28">
        <f t="shared" si="13"/>
        <v>0.38438506582728332</v>
      </c>
      <c r="M406" s="28">
        <v>3.1744400000000002</v>
      </c>
      <c r="N406" s="39">
        <v>99.094416252592907</v>
      </c>
    </row>
    <row r="407" spans="1:14" ht="17.25" thickBot="1" x14ac:dyDescent="0.35">
      <c r="A407" s="239">
        <v>500</v>
      </c>
      <c r="B407" s="238">
        <v>800</v>
      </c>
      <c r="C407" s="13">
        <v>0.151</v>
      </c>
      <c r="D407" s="237">
        <v>0.06</v>
      </c>
      <c r="E407" s="48">
        <v>140.68122215</v>
      </c>
      <c r="F407" s="48">
        <v>290.18400000000003</v>
      </c>
      <c r="G407" s="48">
        <v>85.719999999999985</v>
      </c>
      <c r="H407" s="26">
        <v>329.74746229332669</v>
      </c>
      <c r="I407" s="17">
        <v>126.75</v>
      </c>
      <c r="J407" s="17">
        <v>26.375</v>
      </c>
      <c r="K407" s="26">
        <f t="shared" si="12"/>
        <v>0.52633215486890905</v>
      </c>
      <c r="L407" s="28">
        <f t="shared" si="13"/>
        <v>0.38438506582728332</v>
      </c>
      <c r="M407" s="28">
        <v>3.1744400000000002</v>
      </c>
      <c r="N407" s="39">
        <v>99.082136882908841</v>
      </c>
    </row>
    <row r="408" spans="1:14" ht="17.25" thickBot="1" x14ac:dyDescent="0.35">
      <c r="A408" s="239">
        <v>500</v>
      </c>
      <c r="B408" s="238">
        <v>800</v>
      </c>
      <c r="C408" s="13">
        <v>0.14499999999999999</v>
      </c>
      <c r="D408" s="237">
        <v>0.06</v>
      </c>
      <c r="E408" s="48">
        <v>140.68122215</v>
      </c>
      <c r="F408" s="48">
        <v>290.18400000000003</v>
      </c>
      <c r="G408" s="48">
        <v>85.719999999999985</v>
      </c>
      <c r="H408" s="26">
        <v>329.74746229332669</v>
      </c>
      <c r="I408" s="17">
        <v>126.75</v>
      </c>
      <c r="J408" s="17">
        <v>26.375</v>
      </c>
      <c r="K408" s="26">
        <f t="shared" si="12"/>
        <v>0.50541829441054176</v>
      </c>
      <c r="L408" s="28">
        <f t="shared" si="13"/>
        <v>0.38438506582728332</v>
      </c>
      <c r="M408" s="28">
        <v>3.1744400000000002</v>
      </c>
      <c r="N408" s="39">
        <v>99.12095360966245</v>
      </c>
    </row>
    <row r="409" spans="1:14" ht="17.25" thickBot="1" x14ac:dyDescent="0.35">
      <c r="A409" s="239">
        <v>500</v>
      </c>
      <c r="B409" s="238">
        <v>800</v>
      </c>
      <c r="C409" s="13">
        <v>0.129</v>
      </c>
      <c r="D409" s="237">
        <v>0.06</v>
      </c>
      <c r="E409" s="48">
        <v>140.68122215</v>
      </c>
      <c r="F409" s="48">
        <v>290.18400000000003</v>
      </c>
      <c r="G409" s="48">
        <v>85.719999999999985</v>
      </c>
      <c r="H409" s="26">
        <v>329.74746229332669</v>
      </c>
      <c r="I409" s="17">
        <v>126.75</v>
      </c>
      <c r="J409" s="17">
        <v>26.375</v>
      </c>
      <c r="K409" s="26">
        <f t="shared" si="12"/>
        <v>0.44964799985489584</v>
      </c>
      <c r="L409" s="28">
        <f t="shared" si="13"/>
        <v>0.38438506582728332</v>
      </c>
      <c r="M409" s="28">
        <v>3.1744400000000002</v>
      </c>
      <c r="N409" s="39">
        <v>99.333638239506911</v>
      </c>
    </row>
    <row r="410" spans="1:14" ht="17.25" thickBot="1" x14ac:dyDescent="0.35">
      <c r="A410" s="239">
        <v>500</v>
      </c>
      <c r="B410" s="238">
        <v>800</v>
      </c>
      <c r="C410" s="13">
        <v>0.113</v>
      </c>
      <c r="D410" s="237">
        <v>0.06</v>
      </c>
      <c r="E410" s="48">
        <v>140.68122215</v>
      </c>
      <c r="F410" s="48">
        <v>290.18400000000003</v>
      </c>
      <c r="G410" s="48">
        <v>85.719999999999985</v>
      </c>
      <c r="H410" s="26">
        <v>329.74746229332669</v>
      </c>
      <c r="I410" s="17">
        <v>126.75</v>
      </c>
      <c r="J410" s="17">
        <v>26.375</v>
      </c>
      <c r="K410" s="26">
        <f t="shared" si="12"/>
        <v>0.39387770529924987</v>
      </c>
      <c r="L410" s="28">
        <f t="shared" si="13"/>
        <v>0.38438506582728332</v>
      </c>
      <c r="M410" s="28">
        <v>3.1744400000000002</v>
      </c>
      <c r="N410" s="39">
        <v>99.216081967817104</v>
      </c>
    </row>
    <row r="411" spans="1:14" ht="17.25" thickBot="1" x14ac:dyDescent="0.35">
      <c r="A411" s="244">
        <v>500</v>
      </c>
      <c r="B411" s="242">
        <v>800</v>
      </c>
      <c r="C411" s="13">
        <v>9.7000000000000003E-2</v>
      </c>
      <c r="D411" s="237">
        <v>0.06</v>
      </c>
      <c r="E411" s="48">
        <v>140.68122215</v>
      </c>
      <c r="F411" s="48">
        <v>290.18400000000003</v>
      </c>
      <c r="G411" s="48">
        <v>85.719999999999985</v>
      </c>
      <c r="H411" s="26">
        <v>329.74746229332669</v>
      </c>
      <c r="I411" s="17">
        <v>126.75</v>
      </c>
      <c r="J411" s="17">
        <v>26.375</v>
      </c>
      <c r="K411" s="26">
        <f t="shared" si="12"/>
        <v>0.33810741074360384</v>
      </c>
      <c r="L411" s="28">
        <f t="shared" si="13"/>
        <v>0.38438506582728332</v>
      </c>
      <c r="M411" s="28">
        <v>3.1744400000000002</v>
      </c>
      <c r="N411" s="40">
        <v>99.523239048362598</v>
      </c>
    </row>
    <row r="412" spans="1:14" ht="17.25" thickBot="1" x14ac:dyDescent="0.35">
      <c r="A412" s="243">
        <v>300</v>
      </c>
      <c r="B412" s="241">
        <v>1000</v>
      </c>
      <c r="C412" s="12">
        <v>7.8E-2</v>
      </c>
      <c r="D412" s="237">
        <v>0.06</v>
      </c>
      <c r="E412" s="47">
        <v>112.50207409999901</v>
      </c>
      <c r="F412" s="47">
        <v>142.27966666666666</v>
      </c>
      <c r="G412" s="47">
        <v>62.048666666666669</v>
      </c>
      <c r="H412" s="25">
        <v>210.79638825000001</v>
      </c>
      <c r="I412" s="1">
        <v>89.25</v>
      </c>
      <c r="J412" s="1">
        <v>19</v>
      </c>
      <c r="K412" s="25">
        <f t="shared" si="12"/>
        <v>0.43342509796179762</v>
      </c>
      <c r="L412" s="2">
        <f t="shared" si="13"/>
        <v>0.4233943510177765</v>
      </c>
      <c r="M412" s="2">
        <v>3.3073600000000001</v>
      </c>
      <c r="N412" s="45">
        <v>98.694162454521887</v>
      </c>
    </row>
    <row r="413" spans="1:14" ht="17.25" thickBot="1" x14ac:dyDescent="0.35">
      <c r="A413" s="239">
        <v>300</v>
      </c>
      <c r="B413" s="238">
        <v>1000</v>
      </c>
      <c r="C413" s="13">
        <v>0.108</v>
      </c>
      <c r="D413" s="237">
        <v>0.06</v>
      </c>
      <c r="E413" s="48">
        <v>112.50207409999901</v>
      </c>
      <c r="F413" s="48">
        <v>142.27966666666666</v>
      </c>
      <c r="G413" s="48">
        <v>62.048666666666669</v>
      </c>
      <c r="H413" s="26">
        <v>210.79638825000001</v>
      </c>
      <c r="I413" s="17">
        <v>89.25</v>
      </c>
      <c r="J413" s="17">
        <v>19</v>
      </c>
      <c r="K413" s="26">
        <f t="shared" si="12"/>
        <v>0.60012705871633509</v>
      </c>
      <c r="L413" s="28">
        <f t="shared" si="13"/>
        <v>0.4233943510177765</v>
      </c>
      <c r="M413" s="28">
        <v>3.3073600000000001</v>
      </c>
      <c r="N413" s="39">
        <v>97.709959105972828</v>
      </c>
    </row>
    <row r="414" spans="1:14" ht="17.25" thickBot="1" x14ac:dyDescent="0.35">
      <c r="A414" s="239">
        <v>300</v>
      </c>
      <c r="B414" s="238">
        <v>1000</v>
      </c>
      <c r="C414" s="13">
        <v>0.1</v>
      </c>
      <c r="D414" s="237">
        <v>0.06</v>
      </c>
      <c r="E414" s="48">
        <v>112.50207409999901</v>
      </c>
      <c r="F414" s="48">
        <v>142.27966666666666</v>
      </c>
      <c r="G414" s="48">
        <v>62.048666666666669</v>
      </c>
      <c r="H414" s="26">
        <v>210.79638825000001</v>
      </c>
      <c r="I414" s="17">
        <v>89.25</v>
      </c>
      <c r="J414" s="17">
        <v>19</v>
      </c>
      <c r="K414" s="26">
        <f t="shared" si="12"/>
        <v>0.5556732025151252</v>
      </c>
      <c r="L414" s="28">
        <f t="shared" si="13"/>
        <v>0.4233943510177765</v>
      </c>
      <c r="M414" s="28">
        <v>3.3073600000000001</v>
      </c>
      <c r="N414" s="39">
        <v>96.237875973128453</v>
      </c>
    </row>
    <row r="415" spans="1:14" ht="17.25" thickBot="1" x14ac:dyDescent="0.35">
      <c r="A415" s="239">
        <v>300</v>
      </c>
      <c r="B415" s="238">
        <v>1000</v>
      </c>
      <c r="C415" s="13">
        <v>9.2999999999999999E-2</v>
      </c>
      <c r="D415" s="237">
        <v>0.06</v>
      </c>
      <c r="E415" s="48">
        <v>112.50207409999901</v>
      </c>
      <c r="F415" s="48">
        <v>142.27966666666666</v>
      </c>
      <c r="G415" s="48">
        <v>62.048666666666669</v>
      </c>
      <c r="H415" s="26">
        <v>210.79638825000001</v>
      </c>
      <c r="I415" s="17">
        <v>89.25</v>
      </c>
      <c r="J415" s="17">
        <v>19</v>
      </c>
      <c r="K415" s="26">
        <f t="shared" si="12"/>
        <v>0.51677607833906636</v>
      </c>
      <c r="L415" s="28">
        <f t="shared" si="13"/>
        <v>0.4233943510177765</v>
      </c>
      <c r="M415" s="28">
        <v>3.3073600000000001</v>
      </c>
      <c r="N415" s="39">
        <v>96.633762691634558</v>
      </c>
    </row>
    <row r="416" spans="1:14" ht="17.25" thickBot="1" x14ac:dyDescent="0.35">
      <c r="A416" s="239">
        <v>300</v>
      </c>
      <c r="B416" s="238">
        <v>1000</v>
      </c>
      <c r="C416" s="13">
        <v>8.5000000000000006E-2</v>
      </c>
      <c r="D416" s="237">
        <v>0.06</v>
      </c>
      <c r="E416" s="48">
        <v>112.50207409999901</v>
      </c>
      <c r="F416" s="48">
        <v>142.27966666666666</v>
      </c>
      <c r="G416" s="48">
        <v>62.048666666666669</v>
      </c>
      <c r="H416" s="26">
        <v>210.79638825000001</v>
      </c>
      <c r="I416" s="17">
        <v>89.25</v>
      </c>
      <c r="J416" s="17">
        <v>19</v>
      </c>
      <c r="K416" s="26">
        <f t="shared" si="12"/>
        <v>0.47232222213785641</v>
      </c>
      <c r="L416" s="28">
        <f t="shared" si="13"/>
        <v>0.4233943510177765</v>
      </c>
      <c r="M416" s="28">
        <v>3.3073600000000001</v>
      </c>
      <c r="N416" s="39">
        <v>98.090455458305797</v>
      </c>
    </row>
    <row r="417" spans="1:14" ht="17.25" thickBot="1" x14ac:dyDescent="0.35">
      <c r="A417" s="239">
        <v>300</v>
      </c>
      <c r="B417" s="238">
        <v>1000</v>
      </c>
      <c r="C417" s="13">
        <v>7.0000000000000007E-2</v>
      </c>
      <c r="D417" s="237">
        <v>0.06</v>
      </c>
      <c r="E417" s="48">
        <v>112.50207409999901</v>
      </c>
      <c r="F417" s="48">
        <v>142.27966666666666</v>
      </c>
      <c r="G417" s="48">
        <v>62.048666666666669</v>
      </c>
      <c r="H417" s="26">
        <v>210.79638825000001</v>
      </c>
      <c r="I417" s="17">
        <v>89.25</v>
      </c>
      <c r="J417" s="17">
        <v>19</v>
      </c>
      <c r="K417" s="26">
        <f t="shared" si="12"/>
        <v>0.38897124176058762</v>
      </c>
      <c r="L417" s="28">
        <f t="shared" si="13"/>
        <v>0.4233943510177765</v>
      </c>
      <c r="M417" s="28">
        <v>3.3073600000000001</v>
      </c>
      <c r="N417" s="39">
        <v>98.250382831526977</v>
      </c>
    </row>
    <row r="418" spans="1:14" ht="17.25" thickBot="1" x14ac:dyDescent="0.35">
      <c r="A418" s="239">
        <v>300</v>
      </c>
      <c r="B418" s="238">
        <v>1000</v>
      </c>
      <c r="C418" s="13">
        <v>6.2E-2</v>
      </c>
      <c r="D418" s="237">
        <v>0.06</v>
      </c>
      <c r="E418" s="48">
        <v>112.50207409999901</v>
      </c>
      <c r="F418" s="48">
        <v>142.27966666666666</v>
      </c>
      <c r="G418" s="48">
        <v>62.048666666666669</v>
      </c>
      <c r="H418" s="26">
        <v>210.79638825000001</v>
      </c>
      <c r="I418" s="17">
        <v>89.25</v>
      </c>
      <c r="J418" s="17">
        <v>19</v>
      </c>
      <c r="K418" s="26">
        <f t="shared" si="12"/>
        <v>0.34451738555937761</v>
      </c>
      <c r="L418" s="28">
        <f t="shared" si="13"/>
        <v>0.4233943510177765</v>
      </c>
      <c r="M418" s="28">
        <v>3.3073600000000001</v>
      </c>
      <c r="N418" s="39">
        <v>96.820566992639129</v>
      </c>
    </row>
    <row r="419" spans="1:14" ht="17.25" thickBot="1" x14ac:dyDescent="0.35">
      <c r="A419" s="239">
        <v>300</v>
      </c>
      <c r="B419" s="238">
        <v>1000</v>
      </c>
      <c r="C419" s="13">
        <v>5.3999999999999999E-2</v>
      </c>
      <c r="D419" s="237">
        <v>0.06</v>
      </c>
      <c r="E419" s="48">
        <v>112.50207409999901</v>
      </c>
      <c r="F419" s="48">
        <v>142.27966666666666</v>
      </c>
      <c r="G419" s="48">
        <v>62.048666666666669</v>
      </c>
      <c r="H419" s="26">
        <v>210.79638825000001</v>
      </c>
      <c r="I419" s="17">
        <v>89.25</v>
      </c>
      <c r="J419" s="17">
        <v>19</v>
      </c>
      <c r="K419" s="26">
        <f t="shared" si="12"/>
        <v>0.30006352935816755</v>
      </c>
      <c r="L419" s="28">
        <f t="shared" si="13"/>
        <v>0.4233943510177765</v>
      </c>
      <c r="M419" s="28">
        <v>3.3073600000000001</v>
      </c>
      <c r="N419" s="39">
        <v>97.466673359267403</v>
      </c>
    </row>
    <row r="420" spans="1:14" ht="17.25" thickBot="1" x14ac:dyDescent="0.35">
      <c r="A420" s="244">
        <v>300</v>
      </c>
      <c r="B420" s="242">
        <v>1000</v>
      </c>
      <c r="C420" s="14">
        <v>4.7E-2</v>
      </c>
      <c r="D420" s="237">
        <v>0.06</v>
      </c>
      <c r="E420" s="49">
        <v>112.50207409999901</v>
      </c>
      <c r="F420" s="49">
        <v>142.27966666666666</v>
      </c>
      <c r="G420" s="49">
        <v>62.048666666666669</v>
      </c>
      <c r="H420" s="27">
        <v>210.79638825000001</v>
      </c>
      <c r="I420" s="4">
        <v>89.25</v>
      </c>
      <c r="J420" s="4">
        <v>19</v>
      </c>
      <c r="K420" s="27">
        <f t="shared" si="12"/>
        <v>0.26116640518210882</v>
      </c>
      <c r="L420" s="29">
        <f t="shared" si="13"/>
        <v>0.4233943510177765</v>
      </c>
      <c r="M420" s="29">
        <v>3.3073600000000001</v>
      </c>
      <c r="N420" s="40">
        <v>97.607604384985265</v>
      </c>
    </row>
    <row r="421" spans="1:14" ht="17.25" thickBot="1" x14ac:dyDescent="0.35">
      <c r="A421" s="243">
        <v>350</v>
      </c>
      <c r="B421" s="241">
        <v>1000</v>
      </c>
      <c r="C421" s="13">
        <v>0.09</v>
      </c>
      <c r="D421" s="237">
        <v>0.06</v>
      </c>
      <c r="E421" s="48">
        <v>113.44127779999999</v>
      </c>
      <c r="F421" s="48">
        <v>173.50666666666666</v>
      </c>
      <c r="G421" s="48">
        <v>57.582333333333338</v>
      </c>
      <c r="H421" s="26">
        <v>243.40186756843605</v>
      </c>
      <c r="I421" s="17">
        <v>94.6</v>
      </c>
      <c r="J421" s="17">
        <v>20.428571428571427</v>
      </c>
      <c r="K421" s="26">
        <f t="shared" si="12"/>
        <v>0.43166665946067878</v>
      </c>
      <c r="L421" s="28">
        <f t="shared" si="13"/>
        <v>0.38865765881357422</v>
      </c>
      <c r="M421" s="28">
        <v>3.5497399999999999</v>
      </c>
      <c r="N421" s="45">
        <v>99.05975390711788</v>
      </c>
    </row>
    <row r="422" spans="1:14" ht="17.25" thickBot="1" x14ac:dyDescent="0.35">
      <c r="A422" s="243">
        <v>350</v>
      </c>
      <c r="B422" s="241">
        <v>1000</v>
      </c>
      <c r="C422" s="13">
        <v>0.11700000000000001</v>
      </c>
      <c r="D422" s="237">
        <v>0.06</v>
      </c>
      <c r="E422" s="48">
        <v>113.44127779999999</v>
      </c>
      <c r="F422" s="48">
        <v>173.50666666666666</v>
      </c>
      <c r="G422" s="48">
        <v>57.582333333333338</v>
      </c>
      <c r="H422" s="26">
        <v>243.40186756843605</v>
      </c>
      <c r="I422" s="17">
        <v>94.6</v>
      </c>
      <c r="J422" s="17">
        <v>20.428571428571427</v>
      </c>
      <c r="K422" s="26">
        <f t="shared" si="12"/>
        <v>0.56116665729888249</v>
      </c>
      <c r="L422" s="28">
        <f t="shared" si="13"/>
        <v>0.38865765881357422</v>
      </c>
      <c r="M422" s="28">
        <v>3.5497399999999999</v>
      </c>
      <c r="N422" s="39">
        <v>96.244856604914105</v>
      </c>
    </row>
    <row r="423" spans="1:14" ht="17.25" thickBot="1" x14ac:dyDescent="0.35">
      <c r="A423" s="243">
        <v>350</v>
      </c>
      <c r="B423" s="241">
        <v>1000</v>
      </c>
      <c r="C423" s="13">
        <v>0.112</v>
      </c>
      <c r="D423" s="237">
        <v>0.06</v>
      </c>
      <c r="E423" s="48">
        <v>113.44127779999999</v>
      </c>
      <c r="F423" s="48">
        <v>173.50666666666666</v>
      </c>
      <c r="G423" s="48">
        <v>57.582333333333338</v>
      </c>
      <c r="H423" s="26">
        <v>243.40186756843605</v>
      </c>
      <c r="I423" s="17">
        <v>94.6</v>
      </c>
      <c r="J423" s="17">
        <v>20.428571428571427</v>
      </c>
      <c r="K423" s="26">
        <f t="shared" si="12"/>
        <v>0.53718517621773365</v>
      </c>
      <c r="L423" s="28">
        <f t="shared" si="13"/>
        <v>0.38865765881357422</v>
      </c>
      <c r="M423" s="28">
        <v>3.5497399999999999</v>
      </c>
      <c r="N423" s="39">
        <v>96.450853406424386</v>
      </c>
    </row>
    <row r="424" spans="1:14" ht="17.25" thickBot="1" x14ac:dyDescent="0.35">
      <c r="A424" s="243">
        <v>350</v>
      </c>
      <c r="B424" s="241">
        <v>1000</v>
      </c>
      <c r="C424" s="13">
        <v>0.106</v>
      </c>
      <c r="D424" s="237">
        <v>0.06</v>
      </c>
      <c r="E424" s="48">
        <v>113.44127779999999</v>
      </c>
      <c r="F424" s="48">
        <v>173.50666666666666</v>
      </c>
      <c r="G424" s="48">
        <v>57.582333333333338</v>
      </c>
      <c r="H424" s="26">
        <v>243.40186756843605</v>
      </c>
      <c r="I424" s="17">
        <v>94.6</v>
      </c>
      <c r="J424" s="17">
        <v>20.428571428571427</v>
      </c>
      <c r="K424" s="26">
        <f t="shared" si="12"/>
        <v>0.50840739892035502</v>
      </c>
      <c r="L424" s="28">
        <f t="shared" si="13"/>
        <v>0.38865765881357422</v>
      </c>
      <c r="M424" s="28">
        <v>3.5497399999999999</v>
      </c>
      <c r="N424" s="39">
        <v>96.546555474555305</v>
      </c>
    </row>
    <row r="425" spans="1:14" ht="17.25" thickBot="1" x14ac:dyDescent="0.35">
      <c r="A425" s="243">
        <v>350</v>
      </c>
      <c r="B425" s="241">
        <v>1000</v>
      </c>
      <c r="C425" s="13">
        <v>0.10100000000000001</v>
      </c>
      <c r="D425" s="237">
        <v>0.06</v>
      </c>
      <c r="E425" s="48">
        <v>113.44127779999999</v>
      </c>
      <c r="F425" s="48">
        <v>173.50666666666666</v>
      </c>
      <c r="G425" s="48">
        <v>57.582333333333338</v>
      </c>
      <c r="H425" s="26">
        <v>243.40186756843605</v>
      </c>
      <c r="I425" s="17">
        <v>94.6</v>
      </c>
      <c r="J425" s="17">
        <v>20.428571428571427</v>
      </c>
      <c r="K425" s="26">
        <f t="shared" si="12"/>
        <v>0.48442591783920624</v>
      </c>
      <c r="L425" s="28">
        <f t="shared" si="13"/>
        <v>0.38865765881357422</v>
      </c>
      <c r="M425" s="28">
        <v>3.5497399999999999</v>
      </c>
      <c r="N425" s="39">
        <v>98.579356140885693</v>
      </c>
    </row>
    <row r="426" spans="1:14" ht="17.25" thickBot="1" x14ac:dyDescent="0.35">
      <c r="A426" s="243">
        <v>350</v>
      </c>
      <c r="B426" s="241">
        <v>1000</v>
      </c>
      <c r="C426" s="13">
        <v>9.5000000000000001E-2</v>
      </c>
      <c r="D426" s="237">
        <v>0.06</v>
      </c>
      <c r="E426" s="48">
        <v>113.44127779999999</v>
      </c>
      <c r="F426" s="48">
        <v>173.50666666666666</v>
      </c>
      <c r="G426" s="48">
        <v>57.582333333333338</v>
      </c>
      <c r="H426" s="26">
        <v>243.40186756843605</v>
      </c>
      <c r="I426" s="17">
        <v>94.6</v>
      </c>
      <c r="J426" s="17">
        <v>20.428571428571427</v>
      </c>
      <c r="K426" s="26">
        <f t="shared" si="12"/>
        <v>0.45564814054182762</v>
      </c>
      <c r="L426" s="28">
        <f t="shared" si="13"/>
        <v>0.38865765881357422</v>
      </c>
      <c r="M426" s="28">
        <v>3.5497399999999999</v>
      </c>
      <c r="N426" s="39">
        <v>98.988090457572298</v>
      </c>
    </row>
    <row r="427" spans="1:14" ht="17.25" thickBot="1" x14ac:dyDescent="0.35">
      <c r="A427" s="243">
        <v>350</v>
      </c>
      <c r="B427" s="241">
        <v>1000</v>
      </c>
      <c r="C427" s="13">
        <v>0.08</v>
      </c>
      <c r="D427" s="237">
        <v>0.06</v>
      </c>
      <c r="E427" s="48">
        <v>113.44127779999999</v>
      </c>
      <c r="F427" s="48">
        <v>173.50666666666666</v>
      </c>
      <c r="G427" s="48">
        <v>57.582333333333338</v>
      </c>
      <c r="H427" s="26">
        <v>243.40186756843605</v>
      </c>
      <c r="I427" s="17">
        <v>94.6</v>
      </c>
      <c r="J427" s="17">
        <v>20.428571428571427</v>
      </c>
      <c r="K427" s="26">
        <f t="shared" si="12"/>
        <v>0.38370369729838116</v>
      </c>
      <c r="L427" s="28">
        <f t="shared" si="13"/>
        <v>0.38865765881357422</v>
      </c>
      <c r="M427" s="28">
        <v>3.5497399999999999</v>
      </c>
      <c r="N427" s="39">
        <v>98.395562495907569</v>
      </c>
    </row>
    <row r="428" spans="1:14" ht="17.25" thickBot="1" x14ac:dyDescent="0.35">
      <c r="A428" s="243">
        <v>350</v>
      </c>
      <c r="B428" s="241">
        <v>1000</v>
      </c>
      <c r="C428" s="13">
        <v>7.0000000000000007E-2</v>
      </c>
      <c r="D428" s="237">
        <v>0.06</v>
      </c>
      <c r="E428" s="48">
        <v>113.44127779999999</v>
      </c>
      <c r="F428" s="48">
        <v>173.50666666666666</v>
      </c>
      <c r="G428" s="48">
        <v>57.582333333333338</v>
      </c>
      <c r="H428" s="26">
        <v>243.40186756843605</v>
      </c>
      <c r="I428" s="17">
        <v>94.6</v>
      </c>
      <c r="J428" s="17">
        <v>20.428571428571427</v>
      </c>
      <c r="K428" s="26">
        <f t="shared" si="12"/>
        <v>0.33574073513608355</v>
      </c>
      <c r="L428" s="28">
        <f t="shared" si="13"/>
        <v>0.38865765881357422</v>
      </c>
      <c r="M428" s="28">
        <v>3.5497399999999999</v>
      </c>
      <c r="N428" s="39">
        <v>98.509514719790786</v>
      </c>
    </row>
    <row r="429" spans="1:14" ht="17.25" thickBot="1" x14ac:dyDescent="0.35">
      <c r="A429" s="243">
        <v>350</v>
      </c>
      <c r="B429" s="241">
        <v>1000</v>
      </c>
      <c r="C429" s="13">
        <v>0.06</v>
      </c>
      <c r="D429" s="237">
        <v>0.06</v>
      </c>
      <c r="E429" s="48">
        <v>113.44127779999999</v>
      </c>
      <c r="F429" s="48">
        <v>173.50666666666666</v>
      </c>
      <c r="G429" s="48">
        <v>57.582333333333338</v>
      </c>
      <c r="H429" s="26">
        <v>243.40186756843599</v>
      </c>
      <c r="I429" s="17">
        <v>94.6</v>
      </c>
      <c r="J429" s="17">
        <v>20.428571428571399</v>
      </c>
      <c r="K429" s="26">
        <f t="shared" si="12"/>
        <v>0.28777777297378593</v>
      </c>
      <c r="L429" s="28">
        <f t="shared" si="13"/>
        <v>0.38865765881357434</v>
      </c>
      <c r="M429" s="28">
        <v>3.5497399999999999</v>
      </c>
      <c r="N429" s="40">
        <v>98.520305298417028</v>
      </c>
    </row>
    <row r="430" spans="1:14" ht="17.25" thickBot="1" x14ac:dyDescent="0.35">
      <c r="A430" s="243">
        <v>400</v>
      </c>
      <c r="B430" s="241">
        <v>1000</v>
      </c>
      <c r="C430" s="12">
        <v>0.1</v>
      </c>
      <c r="D430" s="237">
        <v>0.06</v>
      </c>
      <c r="E430" s="47">
        <v>121.81622225</v>
      </c>
      <c r="F430" s="47">
        <v>180.375</v>
      </c>
      <c r="G430" s="47">
        <v>76.478999999999999</v>
      </c>
      <c r="H430" s="25">
        <v>263.78730710000002</v>
      </c>
      <c r="I430" s="1">
        <v>105</v>
      </c>
      <c r="J430" s="1">
        <v>22.666666666666668</v>
      </c>
      <c r="K430" s="25">
        <f t="shared" si="12"/>
        <v>0.44003993821853399</v>
      </c>
      <c r="L430" s="2">
        <f t="shared" si="13"/>
        <v>0.39804796202796516</v>
      </c>
      <c r="M430" s="2">
        <v>2.1526299999999998</v>
      </c>
      <c r="N430" s="45">
        <v>99.465857443343623</v>
      </c>
    </row>
    <row r="431" spans="1:14" ht="17.25" thickBot="1" x14ac:dyDescent="0.35">
      <c r="A431" s="243">
        <v>400</v>
      </c>
      <c r="B431" s="241">
        <v>1000</v>
      </c>
      <c r="C431" s="13">
        <v>0.123</v>
      </c>
      <c r="D431" s="237">
        <v>0.06</v>
      </c>
      <c r="E431" s="48">
        <v>121.81622225</v>
      </c>
      <c r="F431" s="48">
        <v>180.375</v>
      </c>
      <c r="G431" s="48">
        <v>76.478999999999999</v>
      </c>
      <c r="H431" s="26">
        <v>263.78730710000002</v>
      </c>
      <c r="I431" s="17">
        <v>105</v>
      </c>
      <c r="J431" s="17">
        <v>22.666666666666668</v>
      </c>
      <c r="K431" s="26">
        <f t="shared" si="12"/>
        <v>0.54124912400879677</v>
      </c>
      <c r="L431" s="28">
        <f t="shared" si="13"/>
        <v>0.39804796202796516</v>
      </c>
      <c r="M431" s="28">
        <v>2.1526299999999998</v>
      </c>
      <c r="N431" s="39">
        <v>96.176363898647153</v>
      </c>
    </row>
    <row r="432" spans="1:14" ht="17.25" thickBot="1" x14ac:dyDescent="0.35">
      <c r="A432" s="243">
        <v>400</v>
      </c>
      <c r="B432" s="241">
        <v>1000</v>
      </c>
      <c r="C432" s="13">
        <v>0.11799999999999999</v>
      </c>
      <c r="D432" s="237">
        <v>0.06</v>
      </c>
      <c r="E432" s="48">
        <v>121.81622225</v>
      </c>
      <c r="F432" s="48">
        <v>180.375</v>
      </c>
      <c r="G432" s="48">
        <v>76.478999999999999</v>
      </c>
      <c r="H432" s="26">
        <v>263.78730710000002</v>
      </c>
      <c r="I432" s="17">
        <v>105</v>
      </c>
      <c r="J432" s="17">
        <v>22.666666666666668</v>
      </c>
      <c r="K432" s="26">
        <f t="shared" si="12"/>
        <v>0.51924712709787013</v>
      </c>
      <c r="L432" s="28">
        <f t="shared" si="13"/>
        <v>0.39804796202796516</v>
      </c>
      <c r="M432" s="28">
        <v>2.1526299999999998</v>
      </c>
      <c r="N432" s="39">
        <v>97.148563628314747</v>
      </c>
    </row>
    <row r="433" spans="1:14" ht="17.25" thickBot="1" x14ac:dyDescent="0.35">
      <c r="A433" s="243">
        <v>400</v>
      </c>
      <c r="B433" s="241">
        <v>1000</v>
      </c>
      <c r="C433" s="13">
        <v>0.114</v>
      </c>
      <c r="D433" s="237">
        <v>0.06</v>
      </c>
      <c r="E433" s="48">
        <v>121.81622225</v>
      </c>
      <c r="F433" s="48">
        <v>180.375</v>
      </c>
      <c r="G433" s="48">
        <v>76.478999999999999</v>
      </c>
      <c r="H433" s="26">
        <v>263.78730710000002</v>
      </c>
      <c r="I433" s="17">
        <v>105</v>
      </c>
      <c r="J433" s="17">
        <v>22.666666666666668</v>
      </c>
      <c r="K433" s="26">
        <f t="shared" si="12"/>
        <v>0.50164552956912878</v>
      </c>
      <c r="L433" s="28">
        <f t="shared" si="13"/>
        <v>0.39804796202796516</v>
      </c>
      <c r="M433" s="28">
        <v>2.1526299999999998</v>
      </c>
      <c r="N433" s="39">
        <v>97.033109787806453</v>
      </c>
    </row>
    <row r="434" spans="1:14" ht="17.25" thickBot="1" x14ac:dyDescent="0.35">
      <c r="A434" s="243">
        <v>400</v>
      </c>
      <c r="B434" s="241">
        <v>1000</v>
      </c>
      <c r="C434" s="13">
        <v>0.109</v>
      </c>
      <c r="D434" s="237">
        <v>0.06</v>
      </c>
      <c r="E434" s="48">
        <v>121.81622225</v>
      </c>
      <c r="F434" s="48">
        <v>180.375</v>
      </c>
      <c r="G434" s="48">
        <v>76.478999999999999</v>
      </c>
      <c r="H434" s="26">
        <v>263.78730710000002</v>
      </c>
      <c r="I434" s="17">
        <v>105</v>
      </c>
      <c r="J434" s="17">
        <v>22.666666666666668</v>
      </c>
      <c r="K434" s="26">
        <f t="shared" si="12"/>
        <v>0.47964353265820203</v>
      </c>
      <c r="L434" s="28">
        <f t="shared" si="13"/>
        <v>0.39804796202796516</v>
      </c>
      <c r="M434" s="28">
        <v>2.1526299999999998</v>
      </c>
      <c r="N434" s="39">
        <v>98.219389447929203</v>
      </c>
    </row>
    <row r="435" spans="1:14" ht="17.25" thickBot="1" x14ac:dyDescent="0.35">
      <c r="A435" s="243">
        <v>400</v>
      </c>
      <c r="B435" s="241">
        <v>1000</v>
      </c>
      <c r="C435" s="13">
        <v>0.105</v>
      </c>
      <c r="D435" s="237">
        <v>0.06</v>
      </c>
      <c r="E435" s="48">
        <v>121.81622225</v>
      </c>
      <c r="F435" s="48">
        <v>180.375</v>
      </c>
      <c r="G435" s="48">
        <v>76.478999999999999</v>
      </c>
      <c r="H435" s="26">
        <v>263.78730710000002</v>
      </c>
      <c r="I435" s="17">
        <v>105</v>
      </c>
      <c r="J435" s="17">
        <v>22.666666666666668</v>
      </c>
      <c r="K435" s="26">
        <f t="shared" si="12"/>
        <v>0.46204193512946068</v>
      </c>
      <c r="L435" s="28">
        <f t="shared" si="13"/>
        <v>0.39804796202796516</v>
      </c>
      <c r="M435" s="28">
        <v>2.1526299999999998</v>
      </c>
      <c r="N435" s="39">
        <v>99.294355408829631</v>
      </c>
    </row>
    <row r="436" spans="1:14" ht="17.25" thickBot="1" x14ac:dyDescent="0.35">
      <c r="A436" s="243">
        <v>400</v>
      </c>
      <c r="B436" s="241">
        <v>1000</v>
      </c>
      <c r="C436" s="13">
        <v>8.8999999999999996E-2</v>
      </c>
      <c r="D436" s="237">
        <v>0.06</v>
      </c>
      <c r="E436" s="48">
        <v>121.81622225</v>
      </c>
      <c r="F436" s="48">
        <v>180.375</v>
      </c>
      <c r="G436" s="48">
        <v>76.478999999999999</v>
      </c>
      <c r="H436" s="26">
        <v>263.78730710000002</v>
      </c>
      <c r="I436" s="17">
        <v>105</v>
      </c>
      <c r="J436" s="17">
        <v>22.666666666666668</v>
      </c>
      <c r="K436" s="26">
        <f t="shared" si="12"/>
        <v>0.39163554501449521</v>
      </c>
      <c r="L436" s="28">
        <f t="shared" si="13"/>
        <v>0.39804796202796516</v>
      </c>
      <c r="M436" s="28">
        <v>2.1526299999999998</v>
      </c>
      <c r="N436" s="39">
        <v>97.237499414673238</v>
      </c>
    </row>
    <row r="437" spans="1:14" ht="17.25" thickBot="1" x14ac:dyDescent="0.35">
      <c r="A437" s="243">
        <v>400</v>
      </c>
      <c r="B437" s="241">
        <v>1000</v>
      </c>
      <c r="C437" s="13">
        <v>7.8E-2</v>
      </c>
      <c r="D437" s="237">
        <v>0.06</v>
      </c>
      <c r="E437" s="48">
        <v>121.81622225</v>
      </c>
      <c r="F437" s="48">
        <v>180.375</v>
      </c>
      <c r="G437" s="48">
        <v>76.478999999999999</v>
      </c>
      <c r="H437" s="26">
        <v>263.78730710000002</v>
      </c>
      <c r="I437" s="17">
        <v>105</v>
      </c>
      <c r="J437" s="17">
        <v>22.666666666666668</v>
      </c>
      <c r="K437" s="26">
        <f t="shared" si="12"/>
        <v>0.34323115181045649</v>
      </c>
      <c r="L437" s="28">
        <f t="shared" si="13"/>
        <v>0.39804796202796516</v>
      </c>
      <c r="M437" s="28">
        <v>2.1526299999999998</v>
      </c>
      <c r="N437" s="39">
        <v>99.04080608518835</v>
      </c>
    </row>
    <row r="438" spans="1:14" ht="17.25" thickBot="1" x14ac:dyDescent="0.35">
      <c r="A438" s="243">
        <v>400</v>
      </c>
      <c r="B438" s="241">
        <v>1000</v>
      </c>
      <c r="C438" s="14">
        <v>6.7000000000000004E-2</v>
      </c>
      <c r="D438" s="237">
        <v>0.06</v>
      </c>
      <c r="E438" s="49">
        <v>121.81622225</v>
      </c>
      <c r="F438" s="49">
        <v>180.375</v>
      </c>
      <c r="G438" s="49">
        <v>76.478999999999999</v>
      </c>
      <c r="H438" s="27">
        <v>263.78730710000002</v>
      </c>
      <c r="I438" s="4">
        <v>105</v>
      </c>
      <c r="J438" s="4">
        <v>22.666666666666668</v>
      </c>
      <c r="K438" s="27">
        <f t="shared" si="12"/>
        <v>0.29482675860641777</v>
      </c>
      <c r="L438" s="29">
        <f t="shared" si="13"/>
        <v>0.39804796202796516</v>
      </c>
      <c r="M438" s="29">
        <v>2.1526299999999998</v>
      </c>
      <c r="N438" s="40">
        <v>98.94646451710986</v>
      </c>
    </row>
    <row r="439" spans="1:14" ht="17.25" thickBot="1" x14ac:dyDescent="0.35">
      <c r="A439" s="243">
        <v>450</v>
      </c>
      <c r="B439" s="241">
        <v>1000</v>
      </c>
      <c r="C439" s="13">
        <v>8.5999999999999993E-2</v>
      </c>
      <c r="D439" s="237">
        <v>0.06</v>
      </c>
      <c r="E439" s="48">
        <v>122.61605555</v>
      </c>
      <c r="F439" s="48">
        <v>254.58166666666668</v>
      </c>
      <c r="G439" s="48">
        <v>57.518999999999998</v>
      </c>
      <c r="H439" s="26">
        <v>282.15384454999997</v>
      </c>
      <c r="I439" s="17">
        <v>113.9</v>
      </c>
      <c r="J439" s="17">
        <v>24.958333334999999</v>
      </c>
      <c r="K439" s="26">
        <f t="shared" si="12"/>
        <v>0.35218416125246993</v>
      </c>
      <c r="L439" s="28">
        <f t="shared" si="13"/>
        <v>0.40368048212015767</v>
      </c>
      <c r="M439" s="28">
        <v>1.9297500000000001</v>
      </c>
      <c r="N439" s="45">
        <v>98.89688098669177</v>
      </c>
    </row>
    <row r="440" spans="1:14" ht="17.25" thickBot="1" x14ac:dyDescent="0.35">
      <c r="A440" s="243">
        <v>450</v>
      </c>
      <c r="B440" s="241">
        <v>1000</v>
      </c>
      <c r="C440" s="13">
        <v>0.13900000000000001</v>
      </c>
      <c r="D440" s="237">
        <v>0.06</v>
      </c>
      <c r="E440" s="48">
        <v>122.61605555</v>
      </c>
      <c r="F440" s="48">
        <v>254.58166666666668</v>
      </c>
      <c r="G440" s="48">
        <v>57.518999999999998</v>
      </c>
      <c r="H440" s="26">
        <v>282.15384454999997</v>
      </c>
      <c r="I440" s="17">
        <v>113.9</v>
      </c>
      <c r="J440" s="17">
        <v>24.958333334999999</v>
      </c>
      <c r="K440" s="26">
        <f t="shared" si="12"/>
        <v>0.56922788853596895</v>
      </c>
      <c r="L440" s="28">
        <f t="shared" si="13"/>
        <v>0.40368048212015767</v>
      </c>
      <c r="M440" s="28">
        <v>1.9297500000000001</v>
      </c>
      <c r="N440" s="39">
        <v>96.435179512157859</v>
      </c>
    </row>
    <row r="441" spans="1:14" ht="17.25" thickBot="1" x14ac:dyDescent="0.35">
      <c r="A441" s="243">
        <v>450</v>
      </c>
      <c r="B441" s="241">
        <v>1000</v>
      </c>
      <c r="C441" s="13">
        <v>0.13300000000000001</v>
      </c>
      <c r="D441" s="237">
        <v>0.06</v>
      </c>
      <c r="E441" s="48">
        <v>122.61605555</v>
      </c>
      <c r="F441" s="48">
        <v>254.58166666666668</v>
      </c>
      <c r="G441" s="48">
        <v>57.518999999999998</v>
      </c>
      <c r="H441" s="26">
        <v>282.15384454999997</v>
      </c>
      <c r="I441" s="17">
        <v>113.9</v>
      </c>
      <c r="J441" s="17">
        <v>24.958333334999999</v>
      </c>
      <c r="K441" s="26">
        <f t="shared" si="12"/>
        <v>0.54465690054161053</v>
      </c>
      <c r="L441" s="28">
        <f t="shared" si="13"/>
        <v>0.40368048212015767</v>
      </c>
      <c r="M441" s="28">
        <v>1.9297500000000001</v>
      </c>
      <c r="N441" s="39">
        <v>96.201382861419063</v>
      </c>
    </row>
    <row r="442" spans="1:14" ht="17.25" thickBot="1" x14ac:dyDescent="0.35">
      <c r="A442" s="243">
        <v>450</v>
      </c>
      <c r="B442" s="241">
        <v>1000</v>
      </c>
      <c r="C442" s="13">
        <v>0.127</v>
      </c>
      <c r="D442" s="237">
        <v>0.06</v>
      </c>
      <c r="E442" s="48">
        <v>122.61605555</v>
      </c>
      <c r="F442" s="48">
        <v>254.58166666666668</v>
      </c>
      <c r="G442" s="48">
        <v>57.518999999999998</v>
      </c>
      <c r="H442" s="26">
        <v>282.15384454999997</v>
      </c>
      <c r="I442" s="17">
        <v>113.9</v>
      </c>
      <c r="J442" s="17">
        <v>24.958333334999999</v>
      </c>
      <c r="K442" s="26">
        <f t="shared" si="12"/>
        <v>0.52008591254725212</v>
      </c>
      <c r="L442" s="28">
        <f t="shared" si="13"/>
        <v>0.40368048212015767</v>
      </c>
      <c r="M442" s="28">
        <v>1.9297500000000001</v>
      </c>
      <c r="N442" s="39">
        <v>92.245095606013578</v>
      </c>
    </row>
    <row r="443" spans="1:14" ht="17.25" thickBot="1" x14ac:dyDescent="0.35">
      <c r="A443" s="243">
        <v>450</v>
      </c>
      <c r="B443" s="241">
        <v>1000</v>
      </c>
      <c r="C443" s="13">
        <v>0.122</v>
      </c>
      <c r="D443" s="237">
        <v>0.06</v>
      </c>
      <c r="E443" s="48">
        <v>122.61605555</v>
      </c>
      <c r="F443" s="48">
        <v>254.58166666666668</v>
      </c>
      <c r="G443" s="48">
        <v>57.518999999999998</v>
      </c>
      <c r="H443" s="26">
        <v>282.15384454999997</v>
      </c>
      <c r="I443" s="17">
        <v>113.9</v>
      </c>
      <c r="J443" s="17">
        <v>24.958333334999999</v>
      </c>
      <c r="K443" s="26">
        <f t="shared" si="12"/>
        <v>0.49961008921862016</v>
      </c>
      <c r="L443" s="28">
        <f t="shared" si="13"/>
        <v>0.40368048212015767</v>
      </c>
      <c r="M443" s="28">
        <v>1.9297500000000001</v>
      </c>
      <c r="N443" s="39">
        <v>98.659998941611533</v>
      </c>
    </row>
    <row r="444" spans="1:14" ht="17.25" thickBot="1" x14ac:dyDescent="0.35">
      <c r="A444" s="243">
        <v>450</v>
      </c>
      <c r="B444" s="241">
        <v>1000</v>
      </c>
      <c r="C444" s="13">
        <v>0.11600000000000001</v>
      </c>
      <c r="D444" s="237">
        <v>0.06</v>
      </c>
      <c r="E444" s="48">
        <v>122.61605555</v>
      </c>
      <c r="F444" s="48">
        <v>254.58166666666668</v>
      </c>
      <c r="G444" s="48">
        <v>57.518999999999998</v>
      </c>
      <c r="H444" s="26">
        <v>282.15384454999997</v>
      </c>
      <c r="I444" s="17">
        <v>113.9</v>
      </c>
      <c r="J444" s="17">
        <v>24.958333334999999</v>
      </c>
      <c r="K444" s="26">
        <f t="shared" si="12"/>
        <v>0.47503910122426179</v>
      </c>
      <c r="L444" s="28">
        <f t="shared" si="13"/>
        <v>0.40368048212015767</v>
      </c>
      <c r="M444" s="28">
        <v>1.9297500000000001</v>
      </c>
      <c r="N444" s="39">
        <v>98.824486026941926</v>
      </c>
    </row>
    <row r="445" spans="1:14" ht="17.25" thickBot="1" x14ac:dyDescent="0.35">
      <c r="A445" s="243">
        <v>450</v>
      </c>
      <c r="B445" s="241">
        <v>1000</v>
      </c>
      <c r="C445" s="13">
        <v>0.11</v>
      </c>
      <c r="D445" s="237">
        <v>0.06</v>
      </c>
      <c r="E445" s="48">
        <v>122.61605555</v>
      </c>
      <c r="F445" s="48">
        <v>254.58166666666668</v>
      </c>
      <c r="G445" s="48">
        <v>57.518999999999998</v>
      </c>
      <c r="H445" s="26">
        <v>282.15384454999997</v>
      </c>
      <c r="I445" s="17">
        <v>113.9</v>
      </c>
      <c r="J445" s="17">
        <v>24.958333334999999</v>
      </c>
      <c r="K445" s="26">
        <f t="shared" si="12"/>
        <v>0.45046811322990343</v>
      </c>
      <c r="L445" s="28">
        <f t="shared" si="13"/>
        <v>0.40368048212015767</v>
      </c>
      <c r="M445" s="28">
        <v>1.9297500000000001</v>
      </c>
      <c r="N445" s="39">
        <v>98.679740014846388</v>
      </c>
    </row>
    <row r="446" spans="1:14" ht="17.25" thickBot="1" x14ac:dyDescent="0.35">
      <c r="A446" s="243">
        <v>450</v>
      </c>
      <c r="B446" s="241">
        <v>1000</v>
      </c>
      <c r="C446" s="13">
        <v>9.8000000000000004E-2</v>
      </c>
      <c r="D446" s="237">
        <v>0.06</v>
      </c>
      <c r="E446" s="48">
        <v>122.61605555</v>
      </c>
      <c r="F446" s="48">
        <v>254.58166666666668</v>
      </c>
      <c r="G446" s="48">
        <v>57.518999999999998</v>
      </c>
      <c r="H446" s="26">
        <v>282.15384454999997</v>
      </c>
      <c r="I446" s="17">
        <v>113.9</v>
      </c>
      <c r="J446" s="17">
        <v>24.958333334999999</v>
      </c>
      <c r="K446" s="26">
        <f t="shared" si="12"/>
        <v>0.40132613724118671</v>
      </c>
      <c r="L446" s="28">
        <f t="shared" si="13"/>
        <v>0.40368048212015767</v>
      </c>
      <c r="M446" s="28">
        <v>1.9297500000000001</v>
      </c>
      <c r="N446" s="39">
        <v>99.643405747709934</v>
      </c>
    </row>
    <row r="447" spans="1:14" ht="17.25" thickBot="1" x14ac:dyDescent="0.35">
      <c r="A447" s="243">
        <v>450</v>
      </c>
      <c r="B447" s="241">
        <v>1000</v>
      </c>
      <c r="C447" s="13">
        <v>7.2999999999999995E-2</v>
      </c>
      <c r="D447" s="237">
        <v>0.06</v>
      </c>
      <c r="E447" s="48">
        <v>122.61605555</v>
      </c>
      <c r="F447" s="48">
        <v>254.58166666666668</v>
      </c>
      <c r="G447" s="48">
        <v>57.518999999999998</v>
      </c>
      <c r="H447" s="26">
        <v>282.15384454999997</v>
      </c>
      <c r="I447" s="17">
        <v>113.9</v>
      </c>
      <c r="J447" s="17">
        <v>24.958333334999999</v>
      </c>
      <c r="K447" s="26">
        <f t="shared" si="12"/>
        <v>0.2989470205980268</v>
      </c>
      <c r="L447" s="28">
        <f t="shared" si="13"/>
        <v>0.40368048212015767</v>
      </c>
      <c r="M447" s="28">
        <v>1.9297500000000001</v>
      </c>
      <c r="N447" s="40">
        <v>99.121500300499676</v>
      </c>
    </row>
    <row r="448" spans="1:14" ht="17.25" thickBot="1" x14ac:dyDescent="0.35">
      <c r="A448" s="243">
        <v>500</v>
      </c>
      <c r="B448" s="241">
        <v>1000</v>
      </c>
      <c r="C448" s="12">
        <v>8.3000000000000004E-2</v>
      </c>
      <c r="D448" s="237">
        <v>0.06</v>
      </c>
      <c r="E448" s="47">
        <v>125.35933333333332</v>
      </c>
      <c r="F448" s="47">
        <v>272.58199999999999</v>
      </c>
      <c r="G448" s="47">
        <v>55.449000000000005</v>
      </c>
      <c r="H448" s="25">
        <v>300.52038200428274</v>
      </c>
      <c r="I448" s="1">
        <v>122.8</v>
      </c>
      <c r="J448" s="1">
        <v>27.25</v>
      </c>
      <c r="K448" s="25">
        <f t="shared" si="12"/>
        <v>0.31779128333284712</v>
      </c>
      <c r="L448" s="2">
        <f t="shared" si="13"/>
        <v>0.40862453049274361</v>
      </c>
      <c r="M448" s="2">
        <v>2.1954600000000002</v>
      </c>
      <c r="N448" s="45">
        <v>99.062579409297513</v>
      </c>
    </row>
    <row r="449" spans="1:14" ht="17.25" thickBot="1" x14ac:dyDescent="0.35">
      <c r="A449" s="243">
        <v>500</v>
      </c>
      <c r="B449" s="241">
        <v>1000</v>
      </c>
      <c r="C449" s="13">
        <v>0.14699999999999999</v>
      </c>
      <c r="D449" s="237">
        <v>0.06</v>
      </c>
      <c r="E449" s="48">
        <v>125.35933333333332</v>
      </c>
      <c r="F449" s="48">
        <v>272.58199999999999</v>
      </c>
      <c r="G449" s="48">
        <v>55.449000000000005</v>
      </c>
      <c r="H449" s="26">
        <v>300.52038200428274</v>
      </c>
      <c r="I449" s="17">
        <v>122.8</v>
      </c>
      <c r="J449" s="17">
        <v>27.25</v>
      </c>
      <c r="K449" s="26">
        <f t="shared" si="12"/>
        <v>0.56283516445697013</v>
      </c>
      <c r="L449" s="28">
        <f t="shared" si="13"/>
        <v>0.40862453049274361</v>
      </c>
      <c r="M449" s="28">
        <v>2.1954600000000002</v>
      </c>
      <c r="N449" s="39">
        <v>96.629197210034505</v>
      </c>
    </row>
    <row r="450" spans="1:14" ht="17.25" thickBot="1" x14ac:dyDescent="0.35">
      <c r="A450" s="243">
        <v>500</v>
      </c>
      <c r="B450" s="241">
        <v>1000</v>
      </c>
      <c r="C450" s="13">
        <v>0.14299999999999999</v>
      </c>
      <c r="D450" s="237">
        <v>0.06</v>
      </c>
      <c r="E450" s="48">
        <v>125.35933333333332</v>
      </c>
      <c r="F450" s="48">
        <v>272.58199999999999</v>
      </c>
      <c r="G450" s="48">
        <v>55.449000000000005</v>
      </c>
      <c r="H450" s="26">
        <v>300.52038200428274</v>
      </c>
      <c r="I450" s="17">
        <v>122.8</v>
      </c>
      <c r="J450" s="17">
        <v>27.25</v>
      </c>
      <c r="K450" s="26">
        <f t="shared" si="12"/>
        <v>0.54751992188671239</v>
      </c>
      <c r="L450" s="28">
        <f t="shared" si="13"/>
        <v>0.40862453049274361</v>
      </c>
      <c r="M450" s="28">
        <v>2.1954600000000002</v>
      </c>
      <c r="N450" s="39">
        <v>96.53181478085223</v>
      </c>
    </row>
    <row r="451" spans="1:14" ht="17.25" thickBot="1" x14ac:dyDescent="0.35">
      <c r="A451" s="243">
        <v>500</v>
      </c>
      <c r="B451" s="241">
        <v>1000</v>
      </c>
      <c r="C451" s="13">
        <v>0.13800000000000001</v>
      </c>
      <c r="D451" s="237">
        <v>0.06</v>
      </c>
      <c r="E451" s="48">
        <v>125.35933333333332</v>
      </c>
      <c r="F451" s="48">
        <v>272.58199999999999</v>
      </c>
      <c r="G451" s="48">
        <v>55.449000000000005</v>
      </c>
      <c r="H451" s="26">
        <v>300.52038200428274</v>
      </c>
      <c r="I451" s="17">
        <v>122.8</v>
      </c>
      <c r="J451" s="17">
        <v>27.25</v>
      </c>
      <c r="K451" s="26">
        <f t="shared" si="12"/>
        <v>0.52837586867389041</v>
      </c>
      <c r="L451" s="28">
        <f t="shared" si="13"/>
        <v>0.40862453049274361</v>
      </c>
      <c r="M451" s="28">
        <v>2.1954600000000002</v>
      </c>
      <c r="N451" s="39">
        <v>98.776490880181342</v>
      </c>
    </row>
    <row r="452" spans="1:14" ht="17.25" thickBot="1" x14ac:dyDescent="0.35">
      <c r="A452" s="243">
        <v>500</v>
      </c>
      <c r="B452" s="241">
        <v>1000</v>
      </c>
      <c r="C452" s="13">
        <v>0.13400000000000001</v>
      </c>
      <c r="D452" s="237">
        <v>0.06</v>
      </c>
      <c r="E452" s="48">
        <v>125.35933333333332</v>
      </c>
      <c r="F452" s="48">
        <v>272.58199999999999</v>
      </c>
      <c r="G452" s="48">
        <v>55.449000000000005</v>
      </c>
      <c r="H452" s="26">
        <v>300.52038200428274</v>
      </c>
      <c r="I452" s="17">
        <v>122.8</v>
      </c>
      <c r="J452" s="17">
        <v>27.25</v>
      </c>
      <c r="K452" s="26">
        <f t="shared" ref="K452:K515" si="14">C452/(0.001*H452*((1-$D$259/($D$259+0.001*(I452+J452))^0.5)))</f>
        <v>0.51306062610363268</v>
      </c>
      <c r="L452" s="28">
        <f t="shared" ref="L452:L515" si="15">I452/H452</f>
        <v>0.40862453049274361</v>
      </c>
      <c r="M452" s="28">
        <v>2.1954600000000002</v>
      </c>
      <c r="N452" s="39">
        <v>99.052674491950967</v>
      </c>
    </row>
    <row r="453" spans="1:14" ht="17.25" thickBot="1" x14ac:dyDescent="0.35">
      <c r="A453" s="243">
        <v>500</v>
      </c>
      <c r="B453" s="241">
        <v>1000</v>
      </c>
      <c r="C453" s="13">
        <v>0.129</v>
      </c>
      <c r="D453" s="237">
        <v>0.06</v>
      </c>
      <c r="E453" s="48">
        <v>125.35933333333332</v>
      </c>
      <c r="F453" s="48">
        <v>272.58199999999999</v>
      </c>
      <c r="G453" s="48">
        <v>55.449000000000005</v>
      </c>
      <c r="H453" s="26">
        <v>300.52038200428274</v>
      </c>
      <c r="I453" s="17">
        <v>122.8</v>
      </c>
      <c r="J453" s="17">
        <v>27.25</v>
      </c>
      <c r="K453" s="26">
        <f t="shared" si="14"/>
        <v>0.49391657289081053</v>
      </c>
      <c r="L453" s="28">
        <f t="shared" si="15"/>
        <v>0.40862453049274361</v>
      </c>
      <c r="M453" s="28">
        <v>2.1954600000000002</v>
      </c>
      <c r="N453" s="39">
        <v>98.923441637508731</v>
      </c>
    </row>
    <row r="454" spans="1:14" ht="17.25" thickBot="1" x14ac:dyDescent="0.35">
      <c r="A454" s="243">
        <v>500</v>
      </c>
      <c r="B454" s="241">
        <v>1000</v>
      </c>
      <c r="C454" s="13">
        <v>0.125</v>
      </c>
      <c r="D454" s="237">
        <v>0.06</v>
      </c>
      <c r="E454" s="48">
        <v>125.35933333333332</v>
      </c>
      <c r="F454" s="48">
        <v>272.58199999999999</v>
      </c>
      <c r="G454" s="48">
        <v>55.449000000000005</v>
      </c>
      <c r="H454" s="26">
        <v>300.52038200428274</v>
      </c>
      <c r="I454" s="17">
        <v>122.8</v>
      </c>
      <c r="J454" s="17">
        <v>27.25</v>
      </c>
      <c r="K454" s="26">
        <f t="shared" si="14"/>
        <v>0.47860133032055285</v>
      </c>
      <c r="L454" s="28">
        <f t="shared" si="15"/>
        <v>0.40862453049274361</v>
      </c>
      <c r="M454" s="28">
        <v>2.1954600000000002</v>
      </c>
      <c r="N454" s="39">
        <v>99.021465872387594</v>
      </c>
    </row>
    <row r="455" spans="1:14" ht="17.25" thickBot="1" x14ac:dyDescent="0.35">
      <c r="A455" s="243">
        <v>500</v>
      </c>
      <c r="B455" s="241">
        <v>1000</v>
      </c>
      <c r="C455" s="13">
        <v>0.111</v>
      </c>
      <c r="D455" s="237">
        <v>0.06</v>
      </c>
      <c r="E455" s="48">
        <v>125.35933333333332</v>
      </c>
      <c r="F455" s="48">
        <v>272.58199999999999</v>
      </c>
      <c r="G455" s="48">
        <v>55.449000000000005</v>
      </c>
      <c r="H455" s="26">
        <v>300.52038200428274</v>
      </c>
      <c r="I455" s="17">
        <v>122.8</v>
      </c>
      <c r="J455" s="17">
        <v>27.25</v>
      </c>
      <c r="K455" s="26">
        <f t="shared" si="14"/>
        <v>0.42499798132465094</v>
      </c>
      <c r="L455" s="28">
        <f t="shared" si="15"/>
        <v>0.40862453049274361</v>
      </c>
      <c r="M455" s="28">
        <v>2.1954600000000002</v>
      </c>
      <c r="N455" s="39">
        <v>99.536459912050574</v>
      </c>
    </row>
    <row r="456" spans="1:14" ht="17.25" thickBot="1" x14ac:dyDescent="0.35">
      <c r="A456" s="243">
        <v>500</v>
      </c>
      <c r="B456" s="241">
        <v>1000</v>
      </c>
      <c r="C456" s="14">
        <v>9.7000000000000003E-2</v>
      </c>
      <c r="D456" s="237">
        <v>0.06</v>
      </c>
      <c r="E456" s="49">
        <v>125.35933333333332</v>
      </c>
      <c r="F456" s="49">
        <v>272.58199999999999</v>
      </c>
      <c r="G456" s="49">
        <v>55.449000000000005</v>
      </c>
      <c r="H456" s="27">
        <v>300.52038200428274</v>
      </c>
      <c r="I456" s="4">
        <v>122.8</v>
      </c>
      <c r="J456" s="4">
        <v>27.25</v>
      </c>
      <c r="K456" s="27">
        <f t="shared" si="14"/>
        <v>0.37139463232874903</v>
      </c>
      <c r="L456" s="29">
        <f t="shared" si="15"/>
        <v>0.40862453049274361</v>
      </c>
      <c r="M456" s="29">
        <v>2.1954600000000002</v>
      </c>
      <c r="N456" s="40">
        <v>99.179459840850399</v>
      </c>
    </row>
    <row r="457" spans="1:14" ht="17.25" thickBot="1" x14ac:dyDescent="0.35">
      <c r="A457" s="243">
        <v>350</v>
      </c>
      <c r="B457" s="241">
        <v>1200</v>
      </c>
      <c r="C457" s="13">
        <v>0.10299999999999999</v>
      </c>
      <c r="D457" s="237">
        <v>0.06</v>
      </c>
      <c r="E457" s="48">
        <v>109.964</v>
      </c>
      <c r="F457" s="48">
        <v>141.26966666666667</v>
      </c>
      <c r="G457" s="48">
        <v>64.646666666666661</v>
      </c>
      <c r="H457" s="26">
        <v>219.49772999999999</v>
      </c>
      <c r="I457" s="17">
        <v>91.4</v>
      </c>
      <c r="J457" s="17">
        <v>20.25</v>
      </c>
      <c r="K457" s="26">
        <f t="shared" si="14"/>
        <v>0.54871873925446824</v>
      </c>
      <c r="L457" s="28">
        <f t="shared" si="15"/>
        <v>0.41640521749359327</v>
      </c>
      <c r="M457" s="28">
        <v>1.9373800000000001</v>
      </c>
      <c r="N457" s="45">
        <v>99.274768556941311</v>
      </c>
    </row>
    <row r="458" spans="1:14" ht="17.25" thickBot="1" x14ac:dyDescent="0.35">
      <c r="A458" s="243">
        <v>350</v>
      </c>
      <c r="B458" s="241">
        <v>1200</v>
      </c>
      <c r="C458" s="13">
        <v>0.111</v>
      </c>
      <c r="D458" s="237">
        <v>0.06</v>
      </c>
      <c r="E458" s="48">
        <v>109.964</v>
      </c>
      <c r="F458" s="48">
        <v>141.26966666666667</v>
      </c>
      <c r="G458" s="48">
        <v>64.646666666666661</v>
      </c>
      <c r="H458" s="26">
        <v>219.49772999999999</v>
      </c>
      <c r="I458" s="17">
        <v>91.4</v>
      </c>
      <c r="J458" s="17">
        <v>20.25</v>
      </c>
      <c r="K458" s="26">
        <f t="shared" si="14"/>
        <v>0.59133767045869889</v>
      </c>
      <c r="L458" s="28">
        <f t="shared" si="15"/>
        <v>0.41640521749359327</v>
      </c>
      <c r="M458" s="28">
        <v>1.9373800000000001</v>
      </c>
      <c r="N458" s="39">
        <v>97.701849875627474</v>
      </c>
    </row>
    <row r="459" spans="1:14" ht="17.25" thickBot="1" x14ac:dyDescent="0.35">
      <c r="A459" s="243">
        <v>350</v>
      </c>
      <c r="B459" s="241">
        <v>1200</v>
      </c>
      <c r="C459" s="13">
        <v>9.5000000000000001E-2</v>
      </c>
      <c r="D459" s="237">
        <v>0.06</v>
      </c>
      <c r="E459" s="48">
        <v>109.964</v>
      </c>
      <c r="F459" s="48">
        <v>141.26966666666667</v>
      </c>
      <c r="G459" s="48">
        <v>64.646666666666661</v>
      </c>
      <c r="H459" s="26">
        <v>219.49772999999999</v>
      </c>
      <c r="I459" s="17">
        <v>91.4</v>
      </c>
      <c r="J459" s="17">
        <v>20.25</v>
      </c>
      <c r="K459" s="26">
        <f t="shared" si="14"/>
        <v>0.5060998080502378</v>
      </c>
      <c r="L459" s="28">
        <f t="shared" si="15"/>
        <v>0.41640521749359327</v>
      </c>
      <c r="M459" s="28">
        <v>1.9373800000000001</v>
      </c>
      <c r="N459" s="39">
        <v>95.522722647098689</v>
      </c>
    </row>
    <row r="460" spans="1:14" ht="17.25" thickBot="1" x14ac:dyDescent="0.35">
      <c r="A460" s="243">
        <v>350</v>
      </c>
      <c r="B460" s="241">
        <v>1200</v>
      </c>
      <c r="C460" s="13">
        <v>8.5999999999999993E-2</v>
      </c>
      <c r="D460" s="237">
        <v>0.06</v>
      </c>
      <c r="E460" s="48">
        <v>109.964</v>
      </c>
      <c r="F460" s="48">
        <v>141.26966666666667</v>
      </c>
      <c r="G460" s="48">
        <v>64.646666666666661</v>
      </c>
      <c r="H460" s="26">
        <v>219.49772999999999</v>
      </c>
      <c r="I460" s="17">
        <v>91.4</v>
      </c>
      <c r="J460" s="17">
        <v>20.25</v>
      </c>
      <c r="K460" s="26">
        <f t="shared" si="14"/>
        <v>0.45815351044547836</v>
      </c>
      <c r="L460" s="28">
        <f t="shared" si="15"/>
        <v>0.41640521749359327</v>
      </c>
      <c r="M460" s="28">
        <v>1.9373800000000001</v>
      </c>
      <c r="N460" s="39">
        <v>99.226347858696016</v>
      </c>
    </row>
    <row r="461" spans="1:14" ht="17.25" thickBot="1" x14ac:dyDescent="0.35">
      <c r="A461" s="243">
        <v>350</v>
      </c>
      <c r="B461" s="241">
        <v>1200</v>
      </c>
      <c r="C461" s="13">
        <v>7.8E-2</v>
      </c>
      <c r="D461" s="237">
        <v>0.06</v>
      </c>
      <c r="E461" s="48">
        <v>109.964</v>
      </c>
      <c r="F461" s="48">
        <v>141.26966666666667</v>
      </c>
      <c r="G461" s="48">
        <v>64.646666666666661</v>
      </c>
      <c r="H461" s="26">
        <v>219.49772999999999</v>
      </c>
      <c r="I461" s="17">
        <v>91.4</v>
      </c>
      <c r="J461" s="17">
        <v>20.25</v>
      </c>
      <c r="K461" s="26">
        <f t="shared" si="14"/>
        <v>0.41553457924124781</v>
      </c>
      <c r="L461" s="28">
        <f t="shared" si="15"/>
        <v>0.41640521749359327</v>
      </c>
      <c r="M461" s="28">
        <v>1.9373800000000001</v>
      </c>
      <c r="N461" s="39">
        <v>98.980736026957132</v>
      </c>
    </row>
    <row r="462" spans="1:14" ht="17.25" thickBot="1" x14ac:dyDescent="0.35">
      <c r="A462" s="243">
        <v>350</v>
      </c>
      <c r="B462" s="241">
        <v>1200</v>
      </c>
      <c r="C462" s="13">
        <v>7.0000000000000007E-2</v>
      </c>
      <c r="D462" s="237">
        <v>0.06</v>
      </c>
      <c r="E462" s="48">
        <v>109.964</v>
      </c>
      <c r="F462" s="48">
        <v>141.26966666666667</v>
      </c>
      <c r="G462" s="48">
        <v>64.646666666666661</v>
      </c>
      <c r="H462" s="26">
        <v>219.49772999999999</v>
      </c>
      <c r="I462" s="17">
        <v>91.4</v>
      </c>
      <c r="J462" s="17">
        <v>20.25</v>
      </c>
      <c r="K462" s="26">
        <f t="shared" si="14"/>
        <v>0.37291564803701732</v>
      </c>
      <c r="L462" s="28">
        <f t="shared" si="15"/>
        <v>0.41640521749359327</v>
      </c>
      <c r="M462" s="28">
        <v>1.9373800000000001</v>
      </c>
      <c r="N462" s="39">
        <v>99.078965498102548</v>
      </c>
    </row>
    <row r="463" spans="1:14" ht="17.25" thickBot="1" x14ac:dyDescent="0.35">
      <c r="A463" s="243">
        <v>350</v>
      </c>
      <c r="B463" s="241">
        <v>1200</v>
      </c>
      <c r="C463" s="13">
        <v>6.2E-2</v>
      </c>
      <c r="D463" s="237">
        <v>0.06</v>
      </c>
      <c r="E463" s="48">
        <v>109.964</v>
      </c>
      <c r="F463" s="48">
        <v>141.26966666666667</v>
      </c>
      <c r="G463" s="48">
        <v>64.646666666666661</v>
      </c>
      <c r="H463" s="26">
        <v>219.49772999999999</v>
      </c>
      <c r="I463" s="17">
        <v>91.4</v>
      </c>
      <c r="J463" s="17">
        <v>20.25</v>
      </c>
      <c r="K463" s="26">
        <f t="shared" si="14"/>
        <v>0.33029671683278672</v>
      </c>
      <c r="L463" s="28">
        <f t="shared" si="15"/>
        <v>0.41640521749359327</v>
      </c>
      <c r="M463" s="28">
        <v>1.9373800000000001</v>
      </c>
      <c r="N463" s="39">
        <v>99.997488229100327</v>
      </c>
    </row>
    <row r="464" spans="1:14" ht="17.25" thickBot="1" x14ac:dyDescent="0.35">
      <c r="A464" s="243">
        <v>350</v>
      </c>
      <c r="B464" s="241">
        <v>1200</v>
      </c>
      <c r="C464" s="13">
        <v>5.3999999999999999E-2</v>
      </c>
      <c r="D464" s="237">
        <v>0.06</v>
      </c>
      <c r="E464" s="48">
        <v>109.964</v>
      </c>
      <c r="F464" s="48">
        <v>141.26966666666667</v>
      </c>
      <c r="G464" s="48">
        <v>64.646666666666661</v>
      </c>
      <c r="H464" s="26">
        <v>219.49772999999999</v>
      </c>
      <c r="I464" s="17">
        <v>91.4</v>
      </c>
      <c r="J464" s="17">
        <v>20.25</v>
      </c>
      <c r="K464" s="26">
        <f t="shared" si="14"/>
        <v>0.28767778562855617</v>
      </c>
      <c r="L464" s="28">
        <f t="shared" si="15"/>
        <v>0.41640521749359327</v>
      </c>
      <c r="M464" s="28">
        <v>1.9373800000000001</v>
      </c>
      <c r="N464" s="39">
        <v>98.704830193356074</v>
      </c>
    </row>
    <row r="465" spans="1:14" ht="17.25" thickBot="1" x14ac:dyDescent="0.35">
      <c r="A465" s="243">
        <v>350</v>
      </c>
      <c r="B465" s="241">
        <v>1200</v>
      </c>
      <c r="C465" s="13">
        <v>4.7E-2</v>
      </c>
      <c r="D465" s="237">
        <v>0.06</v>
      </c>
      <c r="E465" s="48">
        <v>109.964</v>
      </c>
      <c r="F465" s="48">
        <v>141.26966666666701</v>
      </c>
      <c r="G465" s="48">
        <v>64.646666666666704</v>
      </c>
      <c r="H465" s="26">
        <v>219.49772999999999</v>
      </c>
      <c r="I465" s="17">
        <v>91.4</v>
      </c>
      <c r="J465" s="17">
        <v>20.25</v>
      </c>
      <c r="K465" s="26">
        <f t="shared" si="14"/>
        <v>0.25038622082485446</v>
      </c>
      <c r="L465" s="28">
        <f t="shared" si="15"/>
        <v>0.41640521749359327</v>
      </c>
      <c r="M465" s="28">
        <v>1.9373800000000001</v>
      </c>
      <c r="N465" s="40">
        <v>98.649494733934205</v>
      </c>
    </row>
    <row r="466" spans="1:14" ht="17.25" thickBot="1" x14ac:dyDescent="0.35">
      <c r="A466" s="243">
        <v>400</v>
      </c>
      <c r="B466" s="241">
        <v>1200</v>
      </c>
      <c r="C466" s="12">
        <v>8.1000000000000003E-2</v>
      </c>
      <c r="D466" s="237">
        <v>0.06</v>
      </c>
      <c r="E466" s="47">
        <v>111.217888899999</v>
      </c>
      <c r="F466" s="47">
        <v>138.23966666666666</v>
      </c>
      <c r="G466" s="47">
        <v>64.069333333333319</v>
      </c>
      <c r="H466" s="25">
        <v>225.62598874999901</v>
      </c>
      <c r="I466" s="1">
        <v>100.631416666666</v>
      </c>
      <c r="J466" s="1">
        <v>20.25</v>
      </c>
      <c r="K466" s="25">
        <f t="shared" si="14"/>
        <v>0.4179663757192279</v>
      </c>
      <c r="L466" s="2">
        <f t="shared" si="15"/>
        <v>0.44600986448493268</v>
      </c>
      <c r="M466" s="2">
        <v>3.5988699999999998</v>
      </c>
      <c r="N466" s="45">
        <v>99.239265599537333</v>
      </c>
    </row>
    <row r="467" spans="1:14" ht="17.25" thickBot="1" x14ac:dyDescent="0.35">
      <c r="A467" s="243">
        <v>400</v>
      </c>
      <c r="B467" s="241">
        <v>1200</v>
      </c>
      <c r="C467" s="13">
        <v>0.112</v>
      </c>
      <c r="D467" s="237">
        <v>0.06</v>
      </c>
      <c r="E467" s="48">
        <v>111.217888899999</v>
      </c>
      <c r="F467" s="48">
        <v>138.23966666666666</v>
      </c>
      <c r="G467" s="48">
        <v>64.069333333333319</v>
      </c>
      <c r="H467" s="26">
        <v>225.62598874999901</v>
      </c>
      <c r="I467" s="17">
        <v>100.631416666666</v>
      </c>
      <c r="J467" s="17">
        <v>20.25</v>
      </c>
      <c r="K467" s="26">
        <f t="shared" si="14"/>
        <v>0.57792881580930278</v>
      </c>
      <c r="L467" s="28">
        <f t="shared" si="15"/>
        <v>0.44600986448493268</v>
      </c>
      <c r="M467" s="28">
        <v>3.5988699999999998</v>
      </c>
      <c r="N467" s="39">
        <v>97.274235201572552</v>
      </c>
    </row>
    <row r="468" spans="1:14" ht="17.25" thickBot="1" x14ac:dyDescent="0.35">
      <c r="A468" s="243">
        <v>400</v>
      </c>
      <c r="B468" s="241">
        <v>1200</v>
      </c>
      <c r="C468" s="13">
        <v>0.104</v>
      </c>
      <c r="D468" s="237">
        <v>0.06</v>
      </c>
      <c r="E468" s="48">
        <v>111.217888899999</v>
      </c>
      <c r="F468" s="48">
        <v>138.23966666666666</v>
      </c>
      <c r="G468" s="48">
        <v>64.069333333333319</v>
      </c>
      <c r="H468" s="26">
        <v>225.62598874999901</v>
      </c>
      <c r="I468" s="17">
        <v>100.631416666666</v>
      </c>
      <c r="J468" s="17">
        <v>20.25</v>
      </c>
      <c r="K468" s="26">
        <f t="shared" si="14"/>
        <v>0.53664818610863829</v>
      </c>
      <c r="L468" s="28">
        <f t="shared" si="15"/>
        <v>0.44600986448493268</v>
      </c>
      <c r="M468" s="28">
        <v>3.5988699999999998</v>
      </c>
      <c r="N468" s="39">
        <v>97.79092028926317</v>
      </c>
    </row>
    <row r="469" spans="1:14" ht="17.25" thickBot="1" x14ac:dyDescent="0.35">
      <c r="A469" s="243">
        <v>400</v>
      </c>
      <c r="B469" s="241">
        <v>1200</v>
      </c>
      <c r="C469" s="13">
        <v>9.6000000000000002E-2</v>
      </c>
      <c r="D469" s="237">
        <v>0.06</v>
      </c>
      <c r="E469" s="48">
        <v>111.217888899999</v>
      </c>
      <c r="F469" s="48">
        <v>138.23966666666666</v>
      </c>
      <c r="G469" s="48">
        <v>64.069333333333319</v>
      </c>
      <c r="H469" s="26">
        <v>225.62598874999901</v>
      </c>
      <c r="I469" s="17">
        <v>100.631416666666</v>
      </c>
      <c r="J469" s="17">
        <v>20.25</v>
      </c>
      <c r="K469" s="26">
        <f t="shared" si="14"/>
        <v>0.49536755640797381</v>
      </c>
      <c r="L469" s="28">
        <f t="shared" si="15"/>
        <v>0.44600986448493268</v>
      </c>
      <c r="M469" s="28">
        <v>3.5988699999999998</v>
      </c>
      <c r="N469" s="39">
        <v>98.404911972274874</v>
      </c>
    </row>
    <row r="470" spans="1:14" ht="17.25" thickBot="1" x14ac:dyDescent="0.35">
      <c r="A470" s="243">
        <v>400</v>
      </c>
      <c r="B470" s="241">
        <v>1200</v>
      </c>
      <c r="C470" s="13">
        <v>8.8999999999999996E-2</v>
      </c>
      <c r="D470" s="237">
        <v>0.06</v>
      </c>
      <c r="E470" s="48">
        <v>111.217888899999</v>
      </c>
      <c r="F470" s="48">
        <v>138.23966666666666</v>
      </c>
      <c r="G470" s="48">
        <v>64.069333333333319</v>
      </c>
      <c r="H470" s="26">
        <v>225.62598874999901</v>
      </c>
      <c r="I470" s="17">
        <v>100.631416666666</v>
      </c>
      <c r="J470" s="17">
        <v>20.25</v>
      </c>
      <c r="K470" s="26">
        <f t="shared" si="14"/>
        <v>0.45924700541989233</v>
      </c>
      <c r="L470" s="28">
        <f t="shared" si="15"/>
        <v>0.44600986448493268</v>
      </c>
      <c r="M470" s="28">
        <v>3.5988699999999998</v>
      </c>
      <c r="N470" s="39">
        <v>98.593570806427095</v>
      </c>
    </row>
    <row r="471" spans="1:14" ht="17.25" thickBot="1" x14ac:dyDescent="0.35">
      <c r="A471" s="243">
        <v>400</v>
      </c>
      <c r="B471" s="241">
        <v>1200</v>
      </c>
      <c r="C471" s="13">
        <v>7.2999999999999995E-2</v>
      </c>
      <c r="D471" s="237">
        <v>0.06</v>
      </c>
      <c r="E471" s="48">
        <v>111.217888899999</v>
      </c>
      <c r="F471" s="48">
        <v>138.23966666666666</v>
      </c>
      <c r="G471" s="48">
        <v>64.069333333333319</v>
      </c>
      <c r="H471" s="26">
        <v>225.62598874999901</v>
      </c>
      <c r="I471" s="17">
        <v>100.631416666666</v>
      </c>
      <c r="J471" s="17">
        <v>20.25</v>
      </c>
      <c r="K471" s="26">
        <f t="shared" si="14"/>
        <v>0.37668574601856336</v>
      </c>
      <c r="L471" s="28">
        <f t="shared" si="15"/>
        <v>0.44600986448493268</v>
      </c>
      <c r="M471" s="28">
        <v>3.5988699999999998</v>
      </c>
      <c r="N471" s="39">
        <v>99.763749350824668</v>
      </c>
    </row>
    <row r="472" spans="1:14" ht="17.25" thickBot="1" x14ac:dyDescent="0.35">
      <c r="A472" s="243">
        <v>400</v>
      </c>
      <c r="B472" s="241">
        <v>1200</v>
      </c>
      <c r="C472" s="13">
        <v>6.5000000000000002E-2</v>
      </c>
      <c r="D472" s="237">
        <v>0.06</v>
      </c>
      <c r="E472" s="48">
        <v>111.217888899999</v>
      </c>
      <c r="F472" s="48">
        <v>138.23966666666666</v>
      </c>
      <c r="G472" s="48">
        <v>64.069333333333319</v>
      </c>
      <c r="H472" s="26">
        <v>225.62598874999901</v>
      </c>
      <c r="I472" s="17">
        <v>100.631416666666</v>
      </c>
      <c r="J472" s="17">
        <v>20.25</v>
      </c>
      <c r="K472" s="26">
        <f t="shared" si="14"/>
        <v>0.33540511631789893</v>
      </c>
      <c r="L472" s="28">
        <f t="shared" si="15"/>
        <v>0.44600986448493268</v>
      </c>
      <c r="M472" s="28">
        <v>3.5988699999999998</v>
      </c>
      <c r="N472" s="39">
        <v>96.10814396719924</v>
      </c>
    </row>
    <row r="473" spans="1:14" ht="17.25" thickBot="1" x14ac:dyDescent="0.35">
      <c r="A473" s="243">
        <v>400</v>
      </c>
      <c r="B473" s="241">
        <v>1200</v>
      </c>
      <c r="C473" s="13">
        <v>5.7000000000000002E-2</v>
      </c>
      <c r="D473" s="237">
        <v>0.06</v>
      </c>
      <c r="E473" s="48">
        <v>111.217888899999</v>
      </c>
      <c r="F473" s="48">
        <v>138.23966666666666</v>
      </c>
      <c r="G473" s="48">
        <v>64.069333333333319</v>
      </c>
      <c r="H473" s="26">
        <v>225.62598874999901</v>
      </c>
      <c r="I473" s="17">
        <v>100.631416666666</v>
      </c>
      <c r="J473" s="17">
        <v>20.25</v>
      </c>
      <c r="K473" s="26">
        <f t="shared" si="14"/>
        <v>0.29412448661723445</v>
      </c>
      <c r="L473" s="28">
        <f t="shared" si="15"/>
        <v>0.44600986448493268</v>
      </c>
      <c r="M473" s="28">
        <v>3.5988699999999998</v>
      </c>
      <c r="N473" s="39">
        <v>98.23396540696946</v>
      </c>
    </row>
    <row r="474" spans="1:14" ht="17.25" thickBot="1" x14ac:dyDescent="0.35">
      <c r="A474" s="243">
        <v>400</v>
      </c>
      <c r="B474" s="241">
        <v>1200</v>
      </c>
      <c r="C474" s="14">
        <v>4.9000000000000002E-2</v>
      </c>
      <c r="D474" s="237">
        <v>0.06</v>
      </c>
      <c r="E474" s="49">
        <v>111.217888899999</v>
      </c>
      <c r="F474" s="49">
        <v>138.23966666666666</v>
      </c>
      <c r="G474" s="49">
        <v>64.069333333333319</v>
      </c>
      <c r="H474" s="27">
        <v>225.62598874999901</v>
      </c>
      <c r="I474" s="4">
        <v>100.631416666666</v>
      </c>
      <c r="J474" s="4">
        <v>20.25</v>
      </c>
      <c r="K474" s="27">
        <f t="shared" si="14"/>
        <v>0.25284385691656996</v>
      </c>
      <c r="L474" s="29">
        <f t="shared" si="15"/>
        <v>0.44600986448493268</v>
      </c>
      <c r="M474" s="29">
        <v>3.5988699999999998</v>
      </c>
      <c r="N474" s="40">
        <v>98.893685618019234</v>
      </c>
    </row>
    <row r="475" spans="1:14" ht="17.25" thickBot="1" x14ac:dyDescent="0.35">
      <c r="A475" s="243">
        <v>450</v>
      </c>
      <c r="B475" s="241">
        <v>1200</v>
      </c>
      <c r="C475" s="13">
        <v>9.0999999999999998E-2</v>
      </c>
      <c r="D475" s="237">
        <v>0.06</v>
      </c>
      <c r="E475" s="48">
        <v>112.47177777777777</v>
      </c>
      <c r="F475" s="48">
        <v>203.46333333333334</v>
      </c>
      <c r="G475" s="48">
        <v>61.760666666666673</v>
      </c>
      <c r="H475" s="26">
        <v>231.75424753389098</v>
      </c>
      <c r="I475" s="17">
        <v>109.862833333333</v>
      </c>
      <c r="J475" s="17">
        <v>20.25</v>
      </c>
      <c r="K475" s="26">
        <f t="shared" si="14"/>
        <v>0.45531217759323067</v>
      </c>
      <c r="L475" s="28">
        <f t="shared" si="15"/>
        <v>0.47404884485349952</v>
      </c>
      <c r="M475" s="28">
        <v>1.68048</v>
      </c>
      <c r="N475" s="45">
        <v>99.453119901138081</v>
      </c>
    </row>
    <row r="476" spans="1:14" ht="17.25" thickBot="1" x14ac:dyDescent="0.35">
      <c r="A476" s="243">
        <v>450</v>
      </c>
      <c r="B476" s="241">
        <v>1200</v>
      </c>
      <c r="C476" s="13">
        <v>0.11600000000000001</v>
      </c>
      <c r="D476" s="237">
        <v>0.06</v>
      </c>
      <c r="E476" s="48">
        <v>112.47177777777777</v>
      </c>
      <c r="F476" s="48">
        <v>203.46333333333334</v>
      </c>
      <c r="G476" s="48">
        <v>61.760666666666673</v>
      </c>
      <c r="H476" s="26">
        <v>231.75424753389098</v>
      </c>
      <c r="I476" s="17">
        <v>109.862833333333</v>
      </c>
      <c r="J476" s="17">
        <v>20.25</v>
      </c>
      <c r="K476" s="26">
        <f t="shared" si="14"/>
        <v>0.58039794066829409</v>
      </c>
      <c r="L476" s="28">
        <f t="shared" si="15"/>
        <v>0.47404884485349952</v>
      </c>
      <c r="M476" s="28">
        <v>1.68048</v>
      </c>
      <c r="N476" s="39">
        <v>98.455026864095259</v>
      </c>
    </row>
    <row r="477" spans="1:14" ht="17.25" thickBot="1" x14ac:dyDescent="0.35">
      <c r="A477" s="243">
        <v>450</v>
      </c>
      <c r="B477" s="241">
        <v>1200</v>
      </c>
      <c r="C477" s="13">
        <v>0.11</v>
      </c>
      <c r="D477" s="237">
        <v>0.06</v>
      </c>
      <c r="E477" s="48">
        <v>112.47177777777777</v>
      </c>
      <c r="F477" s="48">
        <v>203.46333333333334</v>
      </c>
      <c r="G477" s="48">
        <v>61.760666666666673</v>
      </c>
      <c r="H477" s="26">
        <v>231.75424753389098</v>
      </c>
      <c r="I477" s="17">
        <v>109.862833333333</v>
      </c>
      <c r="J477" s="17">
        <v>20.25</v>
      </c>
      <c r="K477" s="26">
        <f t="shared" si="14"/>
        <v>0.55037735753027883</v>
      </c>
      <c r="L477" s="28">
        <f t="shared" si="15"/>
        <v>0.47404884485349952</v>
      </c>
      <c r="M477" s="28">
        <v>1.68048</v>
      </c>
      <c r="N477" s="39">
        <v>97.856719463683334</v>
      </c>
    </row>
    <row r="478" spans="1:14" ht="17.25" thickBot="1" x14ac:dyDescent="0.35">
      <c r="A478" s="243">
        <v>450</v>
      </c>
      <c r="B478" s="241">
        <v>1200</v>
      </c>
      <c r="C478" s="13">
        <v>0.104</v>
      </c>
      <c r="D478" s="237">
        <v>0.06</v>
      </c>
      <c r="E478" s="48">
        <v>112.47177777777777</v>
      </c>
      <c r="F478" s="48">
        <v>203.46333333333334</v>
      </c>
      <c r="G478" s="48">
        <v>61.760666666666673</v>
      </c>
      <c r="H478" s="26">
        <v>231.75424753389098</v>
      </c>
      <c r="I478" s="17">
        <v>109.862833333333</v>
      </c>
      <c r="J478" s="17">
        <v>20.25</v>
      </c>
      <c r="K478" s="26">
        <f t="shared" si="14"/>
        <v>0.52035677439226358</v>
      </c>
      <c r="L478" s="28">
        <f t="shared" si="15"/>
        <v>0.47404884485349952</v>
      </c>
      <c r="M478" s="28">
        <v>1.68048</v>
      </c>
      <c r="N478" s="39">
        <v>98.810204375615186</v>
      </c>
    </row>
    <row r="479" spans="1:14" ht="17.25" thickBot="1" x14ac:dyDescent="0.35">
      <c r="A479" s="243">
        <v>450</v>
      </c>
      <c r="B479" s="241">
        <v>1200</v>
      </c>
      <c r="C479" s="13">
        <v>9.7000000000000003E-2</v>
      </c>
      <c r="D479" s="237">
        <v>0.06</v>
      </c>
      <c r="E479" s="48">
        <v>112.47177777777777</v>
      </c>
      <c r="F479" s="48">
        <v>203.46333333333334</v>
      </c>
      <c r="G479" s="48">
        <v>61.760666666666673</v>
      </c>
      <c r="H479" s="26">
        <v>231.75424753389098</v>
      </c>
      <c r="I479" s="17">
        <v>109.862833333333</v>
      </c>
      <c r="J479" s="17">
        <v>20.25</v>
      </c>
      <c r="K479" s="26">
        <f t="shared" si="14"/>
        <v>0.48533276073124587</v>
      </c>
      <c r="L479" s="28">
        <f t="shared" si="15"/>
        <v>0.47404884485349952</v>
      </c>
      <c r="M479" s="28">
        <v>1.68048</v>
      </c>
      <c r="N479" s="39">
        <v>98.723554374846671</v>
      </c>
    </row>
    <row r="480" spans="1:14" ht="17.25" thickBot="1" x14ac:dyDescent="0.35">
      <c r="A480" s="243">
        <v>450</v>
      </c>
      <c r="B480" s="241">
        <v>1200</v>
      </c>
      <c r="C480" s="13">
        <v>8.5000000000000006E-2</v>
      </c>
      <c r="D480" s="237">
        <v>0.06</v>
      </c>
      <c r="E480" s="48">
        <v>112.47177777777777</v>
      </c>
      <c r="F480" s="48">
        <v>203.46333333333334</v>
      </c>
      <c r="G480" s="48">
        <v>61.760666666666673</v>
      </c>
      <c r="H480" s="26">
        <v>231.75424753389098</v>
      </c>
      <c r="I480" s="17">
        <v>109.862833333333</v>
      </c>
      <c r="J480" s="17">
        <v>20.25</v>
      </c>
      <c r="K480" s="26">
        <f t="shared" si="14"/>
        <v>0.42529159445521547</v>
      </c>
      <c r="L480" s="28">
        <f t="shared" si="15"/>
        <v>0.47404884485349952</v>
      </c>
      <c r="M480" s="28">
        <v>1.68048</v>
      </c>
      <c r="N480" s="39">
        <v>99.48978999762673</v>
      </c>
    </row>
    <row r="481" spans="1:14" ht="17.25" thickBot="1" x14ac:dyDescent="0.35">
      <c r="A481" s="243">
        <v>450</v>
      </c>
      <c r="B481" s="241">
        <v>1200</v>
      </c>
      <c r="C481" s="13">
        <v>7.5999999999999998E-2</v>
      </c>
      <c r="D481" s="237">
        <v>0.06</v>
      </c>
      <c r="E481" s="48">
        <v>112.47177777777777</v>
      </c>
      <c r="F481" s="48">
        <v>203.46333333333334</v>
      </c>
      <c r="G481" s="48">
        <v>61.760666666666673</v>
      </c>
      <c r="H481" s="26">
        <v>231.75424753389098</v>
      </c>
      <c r="I481" s="17">
        <v>109.862833333333</v>
      </c>
      <c r="J481" s="17">
        <v>20.25</v>
      </c>
      <c r="K481" s="26">
        <f t="shared" si="14"/>
        <v>0.38026071974819264</v>
      </c>
      <c r="L481" s="28">
        <f t="shared" si="15"/>
        <v>0.47404884485349952</v>
      </c>
      <c r="M481" s="28">
        <v>1.68048</v>
      </c>
      <c r="N481" s="39">
        <v>97.729624093381261</v>
      </c>
    </row>
    <row r="482" spans="1:14" ht="17.25" thickBot="1" x14ac:dyDescent="0.35">
      <c r="A482" s="243">
        <v>450</v>
      </c>
      <c r="B482" s="241">
        <v>1200</v>
      </c>
      <c r="C482" s="13">
        <v>6.7000000000000004E-2</v>
      </c>
      <c r="D482" s="237">
        <v>0.06</v>
      </c>
      <c r="E482" s="48">
        <v>112.47177777777777</v>
      </c>
      <c r="F482" s="48">
        <v>203.46333333333334</v>
      </c>
      <c r="G482" s="48">
        <v>61.760666666666673</v>
      </c>
      <c r="H482" s="26">
        <v>231.75424753389098</v>
      </c>
      <c r="I482" s="17">
        <v>109.862833333333</v>
      </c>
      <c r="J482" s="17">
        <v>20.25</v>
      </c>
      <c r="K482" s="26">
        <f t="shared" si="14"/>
        <v>0.33522984504116987</v>
      </c>
      <c r="L482" s="28">
        <f t="shared" si="15"/>
        <v>0.47404884485349952</v>
      </c>
      <c r="M482" s="28">
        <v>1.68048</v>
      </c>
      <c r="N482" s="39">
        <v>98.070441927563294</v>
      </c>
    </row>
    <row r="483" spans="1:14" ht="17.25" thickBot="1" x14ac:dyDescent="0.35">
      <c r="A483" s="243">
        <v>450</v>
      </c>
      <c r="B483" s="241">
        <v>1200</v>
      </c>
      <c r="C483" s="13">
        <v>5.7000000000000002E-2</v>
      </c>
      <c r="D483" s="237">
        <v>0.06</v>
      </c>
      <c r="E483" s="48">
        <v>112.47177777777777</v>
      </c>
      <c r="F483" s="48">
        <v>203.46333333333334</v>
      </c>
      <c r="G483" s="48">
        <v>61.760666666666673</v>
      </c>
      <c r="H483" s="26">
        <v>231.75424753389098</v>
      </c>
      <c r="I483" s="17">
        <v>109.862833333333</v>
      </c>
      <c r="J483" s="17">
        <v>20.25</v>
      </c>
      <c r="K483" s="26">
        <f t="shared" si="14"/>
        <v>0.28519553981114448</v>
      </c>
      <c r="L483" s="28">
        <f t="shared" si="15"/>
        <v>0.47404884485349952</v>
      </c>
      <c r="M483" s="28">
        <v>1.68048</v>
      </c>
      <c r="N483" s="40">
        <v>98.142308896150823</v>
      </c>
    </row>
    <row r="484" spans="1:14" ht="17.25" thickBot="1" x14ac:dyDescent="0.35">
      <c r="A484" s="243">
        <v>500</v>
      </c>
      <c r="B484" s="241">
        <v>1200</v>
      </c>
      <c r="C484" s="12">
        <v>0.11700000000000001</v>
      </c>
      <c r="D484" s="237">
        <v>0.06</v>
      </c>
      <c r="E484" s="47">
        <v>113.7256667</v>
      </c>
      <c r="F484" s="47">
        <v>169.697</v>
      </c>
      <c r="G484" s="47">
        <v>69.840999999999994</v>
      </c>
      <c r="H484" s="25">
        <v>272.58966414741411</v>
      </c>
      <c r="I484" s="1">
        <v>119.09425</v>
      </c>
      <c r="J484" s="1">
        <v>20.25</v>
      </c>
      <c r="K484" s="25">
        <f t="shared" si="14"/>
        <v>0.49585133400164866</v>
      </c>
      <c r="L484" s="2">
        <f t="shared" si="15"/>
        <v>0.4368993607020803</v>
      </c>
      <c r="M484" s="2">
        <v>2.2189899999999998</v>
      </c>
      <c r="N484" s="38">
        <v>97.736499907761797</v>
      </c>
    </row>
    <row r="485" spans="1:14" ht="17.25" thickBot="1" x14ac:dyDescent="0.35">
      <c r="A485" s="243">
        <v>500</v>
      </c>
      <c r="B485" s="241">
        <v>1200</v>
      </c>
      <c r="C485" s="13">
        <v>0.124</v>
      </c>
      <c r="D485" s="237">
        <v>0.06</v>
      </c>
      <c r="E485" s="48">
        <v>113.7256667</v>
      </c>
      <c r="F485" s="48">
        <v>169.697</v>
      </c>
      <c r="G485" s="48">
        <v>69.840999999999994</v>
      </c>
      <c r="H485" s="26">
        <v>272.58966414741411</v>
      </c>
      <c r="I485" s="17">
        <v>119.09425</v>
      </c>
      <c r="J485" s="17">
        <v>20.25</v>
      </c>
      <c r="K485" s="26">
        <f t="shared" si="14"/>
        <v>0.52551765312995236</v>
      </c>
      <c r="L485" s="28">
        <f t="shared" si="15"/>
        <v>0.4368993607020803</v>
      </c>
      <c r="M485" s="28">
        <v>2.2189899999999998</v>
      </c>
      <c r="N485" s="39">
        <v>98.681620954623455</v>
      </c>
    </row>
    <row r="486" spans="1:14" ht="17.25" thickBot="1" x14ac:dyDescent="0.35">
      <c r="A486" s="243">
        <v>500</v>
      </c>
      <c r="B486" s="241">
        <v>1200</v>
      </c>
      <c r="C486" s="13">
        <v>0.11</v>
      </c>
      <c r="D486" s="237">
        <v>0.06</v>
      </c>
      <c r="E486" s="48">
        <v>113.7256667</v>
      </c>
      <c r="F486" s="48">
        <v>169.697</v>
      </c>
      <c r="G486" s="48">
        <v>69.840999999999994</v>
      </c>
      <c r="H486" s="26">
        <v>272.58966414741411</v>
      </c>
      <c r="I486" s="17">
        <v>119.09425</v>
      </c>
      <c r="J486" s="17">
        <v>20.25</v>
      </c>
      <c r="K486" s="26">
        <f t="shared" si="14"/>
        <v>0.46618501487334485</v>
      </c>
      <c r="L486" s="28">
        <f t="shared" si="15"/>
        <v>0.4368993607020803</v>
      </c>
      <c r="M486" s="28">
        <v>2.2189899999999998</v>
      </c>
      <c r="N486" s="39">
        <v>99.182074165711057</v>
      </c>
    </row>
    <row r="487" spans="1:14" ht="17.25" thickBot="1" x14ac:dyDescent="0.35">
      <c r="A487" s="243">
        <v>500</v>
      </c>
      <c r="B487" s="241">
        <v>1200</v>
      </c>
      <c r="C487" s="13">
        <v>0.104</v>
      </c>
      <c r="D487" s="237">
        <v>0.06</v>
      </c>
      <c r="E487" s="48">
        <v>113.7256667</v>
      </c>
      <c r="F487" s="48">
        <v>169.697</v>
      </c>
      <c r="G487" s="48">
        <v>69.840999999999994</v>
      </c>
      <c r="H487" s="26">
        <v>272.58966414741411</v>
      </c>
      <c r="I487" s="17">
        <v>119.09425</v>
      </c>
      <c r="J487" s="17">
        <v>20.25</v>
      </c>
      <c r="K487" s="26">
        <f t="shared" si="14"/>
        <v>0.44075674133479875</v>
      </c>
      <c r="L487" s="28">
        <f t="shared" si="15"/>
        <v>0.4368993607020803</v>
      </c>
      <c r="M487" s="28">
        <v>2.2189899999999998</v>
      </c>
      <c r="N487" s="39">
        <v>98.699961719238033</v>
      </c>
    </row>
    <row r="488" spans="1:14" ht="17.25" thickBot="1" x14ac:dyDescent="0.35">
      <c r="A488" s="243">
        <v>500</v>
      </c>
      <c r="B488" s="241">
        <v>1200</v>
      </c>
      <c r="C488" s="13">
        <v>9.7000000000000003E-2</v>
      </c>
      <c r="D488" s="237">
        <v>0.06</v>
      </c>
      <c r="E488" s="48">
        <v>113.7256667</v>
      </c>
      <c r="F488" s="48">
        <v>169.697</v>
      </c>
      <c r="G488" s="48">
        <v>69.840999999999994</v>
      </c>
      <c r="H488" s="26">
        <v>272.58966414741411</v>
      </c>
      <c r="I488" s="17">
        <v>119.09425</v>
      </c>
      <c r="J488" s="17">
        <v>20.25</v>
      </c>
      <c r="K488" s="26">
        <f t="shared" si="14"/>
        <v>0.41109042220649505</v>
      </c>
      <c r="L488" s="28">
        <f t="shared" si="15"/>
        <v>0.4368993607020803</v>
      </c>
      <c r="M488" s="28">
        <v>2.2189899999999998</v>
      </c>
      <c r="N488" s="46">
        <v>99.615188638644511</v>
      </c>
    </row>
    <row r="489" spans="1:14" ht="17.25" thickBot="1" x14ac:dyDescent="0.35">
      <c r="A489" s="243">
        <v>500</v>
      </c>
      <c r="B489" s="241">
        <v>1200</v>
      </c>
      <c r="C489" s="13">
        <v>0.09</v>
      </c>
      <c r="D489" s="237">
        <v>0.06</v>
      </c>
      <c r="E489" s="48">
        <v>113.7256667</v>
      </c>
      <c r="F489" s="48">
        <v>169.697</v>
      </c>
      <c r="G489" s="48">
        <v>69.840999999999994</v>
      </c>
      <c r="H489" s="26">
        <v>272.58966414741411</v>
      </c>
      <c r="I489" s="17">
        <v>119.09425</v>
      </c>
      <c r="J489" s="17">
        <v>20.25</v>
      </c>
      <c r="K489" s="26">
        <f t="shared" si="14"/>
        <v>0.38142410307819125</v>
      </c>
      <c r="L489" s="28">
        <f t="shared" si="15"/>
        <v>0.4368993607020803</v>
      </c>
      <c r="M489" s="28">
        <v>2.2189899999999998</v>
      </c>
      <c r="N489" s="39">
        <v>98.947849201511929</v>
      </c>
    </row>
    <row r="490" spans="1:14" ht="17.25" thickBot="1" x14ac:dyDescent="0.35">
      <c r="A490" s="243">
        <v>500</v>
      </c>
      <c r="B490" s="241">
        <v>1200</v>
      </c>
      <c r="C490" s="13">
        <v>0.08</v>
      </c>
      <c r="D490" s="237">
        <v>0.06</v>
      </c>
      <c r="E490" s="48">
        <v>113.7256667</v>
      </c>
      <c r="F490" s="48">
        <v>169.697</v>
      </c>
      <c r="G490" s="48">
        <v>69.840999999999994</v>
      </c>
      <c r="H490" s="26">
        <v>272.58966414741411</v>
      </c>
      <c r="I490" s="17">
        <v>119.09425</v>
      </c>
      <c r="J490" s="17">
        <v>20.25</v>
      </c>
      <c r="K490" s="26">
        <f t="shared" si="14"/>
        <v>0.33904364718061447</v>
      </c>
      <c r="L490" s="28">
        <f t="shared" si="15"/>
        <v>0.4368993607020803</v>
      </c>
      <c r="M490" s="28">
        <v>2.2189899999999998</v>
      </c>
      <c r="N490" s="39">
        <v>98.715143076281436</v>
      </c>
    </row>
    <row r="491" spans="1:14" ht="17.25" thickBot="1" x14ac:dyDescent="0.35">
      <c r="A491" s="243">
        <v>500</v>
      </c>
      <c r="B491" s="241">
        <v>1200</v>
      </c>
      <c r="C491" s="13">
        <v>7.0000000000000007E-2</v>
      </c>
      <c r="D491" s="237">
        <v>0.06</v>
      </c>
      <c r="E491" s="48">
        <v>113.7256667</v>
      </c>
      <c r="F491" s="48">
        <v>169.697</v>
      </c>
      <c r="G491" s="48">
        <v>69.840999999999994</v>
      </c>
      <c r="H491" s="26">
        <v>272.58966414741411</v>
      </c>
      <c r="I491" s="17">
        <v>119.09425</v>
      </c>
      <c r="J491" s="17">
        <v>20.25</v>
      </c>
      <c r="K491" s="26">
        <f t="shared" si="14"/>
        <v>0.2966631912830377</v>
      </c>
      <c r="L491" s="28">
        <f t="shared" si="15"/>
        <v>0.4368993607020803</v>
      </c>
      <c r="M491" s="28">
        <v>2.2189899999999998</v>
      </c>
      <c r="N491" s="39">
        <v>98.990805999677761</v>
      </c>
    </row>
    <row r="492" spans="1:14" ht="17.25" thickBot="1" x14ac:dyDescent="0.35">
      <c r="A492" s="243">
        <v>500</v>
      </c>
      <c r="B492" s="241">
        <v>1200</v>
      </c>
      <c r="C492" s="14">
        <v>0.06</v>
      </c>
      <c r="D492" s="237">
        <v>0.06</v>
      </c>
      <c r="E492" s="49">
        <v>113.7256667</v>
      </c>
      <c r="F492" s="49">
        <v>169.697</v>
      </c>
      <c r="G492" s="49">
        <v>69.840999999999994</v>
      </c>
      <c r="H492" s="27">
        <v>272.58966414741411</v>
      </c>
      <c r="I492" s="4">
        <v>119.09425</v>
      </c>
      <c r="J492" s="4">
        <v>20.25</v>
      </c>
      <c r="K492" s="27">
        <f t="shared" si="14"/>
        <v>0.25428273538546081</v>
      </c>
      <c r="L492" s="29">
        <f t="shared" si="15"/>
        <v>0.4368993607020803</v>
      </c>
      <c r="M492" s="29">
        <v>2.2189899999999998</v>
      </c>
      <c r="N492" s="40">
        <v>98.872251086350289</v>
      </c>
    </row>
    <row r="493" spans="1:14" ht="17.25" thickBot="1" x14ac:dyDescent="0.35">
      <c r="A493" s="243">
        <v>450</v>
      </c>
      <c r="B493" s="241">
        <v>1400</v>
      </c>
      <c r="C493" s="13">
        <v>0.10100000000000001</v>
      </c>
      <c r="D493" s="237">
        <v>0.06</v>
      </c>
      <c r="E493" s="48">
        <v>101.69822222222221</v>
      </c>
      <c r="F493" s="48">
        <v>147.18600000000001</v>
      </c>
      <c r="G493" s="48">
        <v>63.684333333333335</v>
      </c>
      <c r="H493" s="26">
        <v>224.29427099237287</v>
      </c>
      <c r="I493" s="17">
        <v>58.5</v>
      </c>
      <c r="J493" s="17">
        <v>19.190476666666601</v>
      </c>
      <c r="K493" s="26">
        <f t="shared" si="14"/>
        <v>0.53715751845700421</v>
      </c>
      <c r="L493" s="28">
        <f t="shared" si="15"/>
        <v>0.26081807502782489</v>
      </c>
      <c r="M493" s="28">
        <v>1.2927999999999999</v>
      </c>
      <c r="N493" s="38">
        <v>98.493333660399969</v>
      </c>
    </row>
    <row r="494" spans="1:14" ht="17.25" thickBot="1" x14ac:dyDescent="0.35">
      <c r="A494" s="243">
        <v>450</v>
      </c>
      <c r="B494" s="241">
        <v>1400</v>
      </c>
      <c r="C494" s="13">
        <v>0.105</v>
      </c>
      <c r="D494" s="237">
        <v>0.06</v>
      </c>
      <c r="E494" s="48">
        <v>101.69822222222221</v>
      </c>
      <c r="F494" s="48">
        <v>147.18600000000001</v>
      </c>
      <c r="G494" s="48">
        <v>63.684333333333335</v>
      </c>
      <c r="H494" s="26">
        <v>224.29427099237287</v>
      </c>
      <c r="I494" s="17">
        <v>58.5</v>
      </c>
      <c r="J494" s="17">
        <v>19.190476666666601</v>
      </c>
      <c r="K494" s="26">
        <f t="shared" si="14"/>
        <v>0.55843108354441029</v>
      </c>
      <c r="L494" s="28">
        <f t="shared" si="15"/>
        <v>0.26081807502782489</v>
      </c>
      <c r="M494" s="28">
        <v>1.2927999999999999</v>
      </c>
      <c r="N494" s="39">
        <v>98.288209741191096</v>
      </c>
    </row>
    <row r="495" spans="1:14" ht="17.25" thickBot="1" x14ac:dyDescent="0.35">
      <c r="A495" s="243">
        <v>450</v>
      </c>
      <c r="B495" s="241">
        <v>1400</v>
      </c>
      <c r="C495" s="13">
        <v>9.7000000000000003E-2</v>
      </c>
      <c r="D495" s="237">
        <v>0.06</v>
      </c>
      <c r="E495" s="48">
        <v>101.69822222222221</v>
      </c>
      <c r="F495" s="48">
        <v>147.18600000000001</v>
      </c>
      <c r="G495" s="48">
        <v>63.684333333333335</v>
      </c>
      <c r="H495" s="26">
        <v>224.29427099237287</v>
      </c>
      <c r="I495" s="17">
        <v>58.5</v>
      </c>
      <c r="J495" s="17">
        <v>19.190476666666601</v>
      </c>
      <c r="K495" s="26">
        <f t="shared" si="14"/>
        <v>0.51588395336959803</v>
      </c>
      <c r="L495" s="28">
        <f t="shared" si="15"/>
        <v>0.26081807502782489</v>
      </c>
      <c r="M495" s="28">
        <v>1.2927999999999999</v>
      </c>
      <c r="N495" s="46">
        <v>98.922284045878513</v>
      </c>
    </row>
    <row r="496" spans="1:14" ht="17.25" thickBot="1" x14ac:dyDescent="0.35">
      <c r="A496" s="243">
        <v>450</v>
      </c>
      <c r="B496" s="241">
        <v>1400</v>
      </c>
      <c r="C496" s="13">
        <v>9.2999999999999999E-2</v>
      </c>
      <c r="D496" s="237">
        <v>0.06</v>
      </c>
      <c r="E496" s="48">
        <v>101.69822222222221</v>
      </c>
      <c r="F496" s="48">
        <v>147.18600000000001</v>
      </c>
      <c r="G496" s="48">
        <v>63.684333333333335</v>
      </c>
      <c r="H496" s="26">
        <v>224.29427099237287</v>
      </c>
      <c r="I496" s="17">
        <v>58.5</v>
      </c>
      <c r="J496" s="17">
        <v>19.190476666666601</v>
      </c>
      <c r="K496" s="26">
        <f t="shared" si="14"/>
        <v>0.49461038828219195</v>
      </c>
      <c r="L496" s="28">
        <f t="shared" si="15"/>
        <v>0.26081807502782489</v>
      </c>
      <c r="M496" s="28">
        <v>1.2927999999999999</v>
      </c>
      <c r="N496" s="39">
        <v>98.036205339692231</v>
      </c>
    </row>
    <row r="497" spans="1:14" ht="17.25" thickBot="1" x14ac:dyDescent="0.35">
      <c r="A497" s="243">
        <v>450</v>
      </c>
      <c r="B497" s="241">
        <v>1400</v>
      </c>
      <c r="C497" s="13">
        <v>8.8999999999999996E-2</v>
      </c>
      <c r="D497" s="237">
        <v>0.06</v>
      </c>
      <c r="E497" s="48">
        <v>101.69822222222221</v>
      </c>
      <c r="F497" s="48">
        <v>147.18600000000001</v>
      </c>
      <c r="G497" s="48">
        <v>63.684333333333335</v>
      </c>
      <c r="H497" s="26">
        <v>224.29427099237287</v>
      </c>
      <c r="I497" s="17">
        <v>58.5</v>
      </c>
      <c r="J497" s="17">
        <v>19.190476666666601</v>
      </c>
      <c r="K497" s="26">
        <f t="shared" si="14"/>
        <v>0.47333682319478582</v>
      </c>
      <c r="L497" s="28">
        <f t="shared" si="15"/>
        <v>0.26081807502782489</v>
      </c>
      <c r="M497" s="28">
        <v>1.2927999999999999</v>
      </c>
      <c r="N497" s="39">
        <v>98.033195391293859</v>
      </c>
    </row>
    <row r="498" spans="1:14" ht="17.25" thickBot="1" x14ac:dyDescent="0.35">
      <c r="A498" s="243">
        <v>450</v>
      </c>
      <c r="B498" s="241">
        <v>1400</v>
      </c>
      <c r="C498" s="13">
        <v>8.5000000000000006E-2</v>
      </c>
      <c r="D498" s="237">
        <v>0.06</v>
      </c>
      <c r="E498" s="48">
        <v>101.69822222222221</v>
      </c>
      <c r="F498" s="48">
        <v>147.18600000000001</v>
      </c>
      <c r="G498" s="48">
        <v>63.684333333333335</v>
      </c>
      <c r="H498" s="26">
        <v>224.29427099237287</v>
      </c>
      <c r="I498" s="17">
        <v>58.5</v>
      </c>
      <c r="J498" s="17">
        <v>19.190476666666601</v>
      </c>
      <c r="K498" s="26">
        <f t="shared" si="14"/>
        <v>0.45206325810737974</v>
      </c>
      <c r="L498" s="28">
        <f t="shared" si="15"/>
        <v>0.26081807502782489</v>
      </c>
      <c r="M498" s="28">
        <v>1.2927999999999999</v>
      </c>
      <c r="N498" s="39">
        <v>98.175194990183954</v>
      </c>
    </row>
    <row r="499" spans="1:14" ht="17.25" thickBot="1" x14ac:dyDescent="0.35">
      <c r="A499" s="243">
        <v>450</v>
      </c>
      <c r="B499" s="241">
        <v>1400</v>
      </c>
      <c r="C499" s="13">
        <v>7.5999999999999998E-2</v>
      </c>
      <c r="D499" s="237">
        <v>0.06</v>
      </c>
      <c r="E499" s="48">
        <v>101.69822222222221</v>
      </c>
      <c r="F499" s="48">
        <v>147.18600000000001</v>
      </c>
      <c r="G499" s="48">
        <v>63.684333333333335</v>
      </c>
      <c r="H499" s="26">
        <v>224.29427099237287</v>
      </c>
      <c r="I499" s="17">
        <v>58.5</v>
      </c>
      <c r="J499" s="17">
        <v>19.190476666666601</v>
      </c>
      <c r="K499" s="26">
        <f t="shared" si="14"/>
        <v>0.40419773666071601</v>
      </c>
      <c r="L499" s="28">
        <f t="shared" si="15"/>
        <v>0.26081807502782489</v>
      </c>
      <c r="M499" s="28">
        <v>1.2927999999999999</v>
      </c>
      <c r="N499" s="39">
        <v>96.75362468186853</v>
      </c>
    </row>
    <row r="500" spans="1:14" ht="17.25" thickBot="1" x14ac:dyDescent="0.35">
      <c r="A500" s="243">
        <v>450</v>
      </c>
      <c r="B500" s="241">
        <v>1400</v>
      </c>
      <c r="C500" s="13">
        <v>6.7000000000000004E-2</v>
      </c>
      <c r="D500" s="237">
        <v>0.06</v>
      </c>
      <c r="E500" s="48">
        <v>101.69822222222221</v>
      </c>
      <c r="F500" s="48">
        <v>147.18600000000001</v>
      </c>
      <c r="G500" s="48">
        <v>63.684333333333335</v>
      </c>
      <c r="H500" s="26">
        <v>224.29427099237287</v>
      </c>
      <c r="I500" s="17">
        <v>58.5</v>
      </c>
      <c r="J500" s="17">
        <v>19.190476666666601</v>
      </c>
      <c r="K500" s="26">
        <f t="shared" si="14"/>
        <v>0.35633221521405228</v>
      </c>
      <c r="L500" s="28">
        <f t="shared" si="15"/>
        <v>0.26081807502782489</v>
      </c>
      <c r="M500" s="28">
        <v>1.2927999999999999</v>
      </c>
      <c r="N500" s="39">
        <v>97.876490611042215</v>
      </c>
    </row>
    <row r="501" spans="1:14" ht="17.25" thickBot="1" x14ac:dyDescent="0.35">
      <c r="A501" s="243">
        <v>450</v>
      </c>
      <c r="B501" s="241">
        <v>1400</v>
      </c>
      <c r="C501" s="13">
        <v>5.7000000000000002E-2</v>
      </c>
      <c r="D501" s="237">
        <v>0.06</v>
      </c>
      <c r="E501" s="48">
        <v>101.69822222222221</v>
      </c>
      <c r="F501" s="48">
        <v>147.18600000000001</v>
      </c>
      <c r="G501" s="48">
        <v>63.684333333333335</v>
      </c>
      <c r="H501" s="26">
        <v>224.29427099237287</v>
      </c>
      <c r="I501" s="17">
        <v>58.5</v>
      </c>
      <c r="J501" s="17">
        <v>19.190476666666601</v>
      </c>
      <c r="K501" s="26">
        <f t="shared" si="14"/>
        <v>0.30314830249553698</v>
      </c>
      <c r="L501" s="28">
        <f t="shared" si="15"/>
        <v>0.26081807502782489</v>
      </c>
      <c r="M501" s="28">
        <v>1.2927999999999999</v>
      </c>
      <c r="N501" s="40">
        <v>97.680484104545002</v>
      </c>
    </row>
    <row r="502" spans="1:14" ht="17.25" thickBot="1" x14ac:dyDescent="0.35">
      <c r="A502" s="243">
        <v>500</v>
      </c>
      <c r="B502" s="241">
        <v>1400</v>
      </c>
      <c r="C502" s="12">
        <v>0.11</v>
      </c>
      <c r="D502" s="237">
        <v>0.06</v>
      </c>
      <c r="E502" s="47">
        <v>105.8204444</v>
      </c>
      <c r="F502" s="47">
        <v>152.958</v>
      </c>
      <c r="G502" s="47">
        <v>93.218000000000004</v>
      </c>
      <c r="H502" s="25">
        <v>255.12412665210638</v>
      </c>
      <c r="I502" s="1">
        <v>65.333330000000004</v>
      </c>
      <c r="J502" s="1">
        <v>20</v>
      </c>
      <c r="K502" s="25">
        <f t="shared" si="14"/>
        <v>0.51169710272300306</v>
      </c>
      <c r="L502" s="2">
        <f t="shared" si="15"/>
        <v>0.25608448270786305</v>
      </c>
      <c r="M502" s="2">
        <v>1.0868199999999999</v>
      </c>
      <c r="N502" s="38">
        <v>99.128084294365252</v>
      </c>
    </row>
    <row r="503" spans="1:14" ht="17.25" thickBot="1" x14ac:dyDescent="0.35">
      <c r="A503" s="243">
        <v>500</v>
      </c>
      <c r="B503" s="241">
        <v>1400</v>
      </c>
      <c r="C503" s="13">
        <v>0.106</v>
      </c>
      <c r="D503" s="237">
        <v>0.06</v>
      </c>
      <c r="E503" s="48">
        <v>105.8204444</v>
      </c>
      <c r="F503" s="48">
        <v>152.958</v>
      </c>
      <c r="G503" s="48">
        <v>93.218000000000004</v>
      </c>
      <c r="H503" s="26">
        <v>255.12412665210638</v>
      </c>
      <c r="I503" s="17">
        <v>65.333330000000004</v>
      </c>
      <c r="J503" s="17">
        <v>20</v>
      </c>
      <c r="K503" s="26">
        <f t="shared" si="14"/>
        <v>0.49308993535125745</v>
      </c>
      <c r="L503" s="28">
        <f t="shared" si="15"/>
        <v>0.25608448270786305</v>
      </c>
      <c r="M503" s="28">
        <v>1.0868199999999999</v>
      </c>
      <c r="N503" s="39">
        <v>95.407856865042135</v>
      </c>
    </row>
    <row r="504" spans="1:14" ht="17.25" thickBot="1" x14ac:dyDescent="0.35">
      <c r="A504" s="243">
        <v>500</v>
      </c>
      <c r="B504" s="241">
        <v>1400</v>
      </c>
      <c r="C504" s="13">
        <v>0.10199999999999999</v>
      </c>
      <c r="D504" s="237">
        <v>0.06</v>
      </c>
      <c r="E504" s="48">
        <v>105.8204444</v>
      </c>
      <c r="F504" s="48">
        <v>152.958</v>
      </c>
      <c r="G504" s="48">
        <v>93.218000000000004</v>
      </c>
      <c r="H504" s="26">
        <v>255.12412665210638</v>
      </c>
      <c r="I504" s="17">
        <v>65.333330000000004</v>
      </c>
      <c r="J504" s="17">
        <v>20</v>
      </c>
      <c r="K504" s="26">
        <f t="shared" si="14"/>
        <v>0.47448276797951189</v>
      </c>
      <c r="L504" s="28">
        <f t="shared" si="15"/>
        <v>0.25608448270786305</v>
      </c>
      <c r="M504" s="28">
        <v>1.0868199999999999</v>
      </c>
      <c r="N504" s="39">
        <v>98.610882468698108</v>
      </c>
    </row>
    <row r="505" spans="1:14" ht="17.25" thickBot="1" x14ac:dyDescent="0.35">
      <c r="A505" s="243">
        <v>500</v>
      </c>
      <c r="B505" s="241">
        <v>1400</v>
      </c>
      <c r="C505" s="13">
        <v>9.8000000000000004E-2</v>
      </c>
      <c r="D505" s="237">
        <v>0.06</v>
      </c>
      <c r="E505" s="48">
        <v>105.8204444</v>
      </c>
      <c r="F505" s="48">
        <v>152.958</v>
      </c>
      <c r="G505" s="48">
        <v>93.218000000000004</v>
      </c>
      <c r="H505" s="26">
        <v>255.12412665210638</v>
      </c>
      <c r="I505" s="17">
        <v>65.333330000000004</v>
      </c>
      <c r="J505" s="17">
        <v>20</v>
      </c>
      <c r="K505" s="26">
        <f t="shared" si="14"/>
        <v>0.45587560060776638</v>
      </c>
      <c r="L505" s="28">
        <f t="shared" si="15"/>
        <v>0.25608448270786305</v>
      </c>
      <c r="M505" s="28">
        <v>1.0868199999999999</v>
      </c>
      <c r="N505" s="46">
        <v>99.408649665146996</v>
      </c>
    </row>
    <row r="506" spans="1:14" ht="17.25" thickBot="1" x14ac:dyDescent="0.35">
      <c r="A506" s="243">
        <v>500</v>
      </c>
      <c r="B506" s="241">
        <v>1400</v>
      </c>
      <c r="C506" s="13">
        <v>9.4E-2</v>
      </c>
      <c r="D506" s="237">
        <v>0.06</v>
      </c>
      <c r="E506" s="48">
        <v>105.8204444</v>
      </c>
      <c r="F506" s="48">
        <v>152.958</v>
      </c>
      <c r="G506" s="48">
        <v>93.218000000000004</v>
      </c>
      <c r="H506" s="26">
        <v>255.12412665210638</v>
      </c>
      <c r="I506" s="17">
        <v>65.333330000000004</v>
      </c>
      <c r="J506" s="17">
        <v>20</v>
      </c>
      <c r="K506" s="26">
        <f t="shared" si="14"/>
        <v>0.43726843323602077</v>
      </c>
      <c r="L506" s="28">
        <f t="shared" si="15"/>
        <v>0.25608448270786305</v>
      </c>
      <c r="M506" s="28">
        <v>1.0868199999999999</v>
      </c>
      <c r="N506" s="39">
        <v>98.505208013760765</v>
      </c>
    </row>
    <row r="507" spans="1:14" ht="17.25" thickBot="1" x14ac:dyDescent="0.35">
      <c r="A507" s="243">
        <v>500</v>
      </c>
      <c r="B507" s="241">
        <v>1400</v>
      </c>
      <c r="C507" s="13">
        <v>0.09</v>
      </c>
      <c r="D507" s="237">
        <v>0.06</v>
      </c>
      <c r="E507" s="48">
        <v>105.8204444</v>
      </c>
      <c r="F507" s="48">
        <v>152.958</v>
      </c>
      <c r="G507" s="48">
        <v>93.218000000000004</v>
      </c>
      <c r="H507" s="26">
        <v>255.12412665210638</v>
      </c>
      <c r="I507" s="17">
        <v>65.333330000000004</v>
      </c>
      <c r="J507" s="17">
        <v>20</v>
      </c>
      <c r="K507" s="26">
        <f t="shared" si="14"/>
        <v>0.41866126586427521</v>
      </c>
      <c r="L507" s="28">
        <f t="shared" si="15"/>
        <v>0.25608448270786305</v>
      </c>
      <c r="M507" s="28">
        <v>1.0868199999999999</v>
      </c>
      <c r="N507" s="39">
        <v>98.609697679275129</v>
      </c>
    </row>
    <row r="508" spans="1:14" ht="17.25" thickBot="1" x14ac:dyDescent="0.35">
      <c r="A508" s="243">
        <v>500</v>
      </c>
      <c r="B508" s="241">
        <v>1400</v>
      </c>
      <c r="C508" s="13">
        <v>0.08</v>
      </c>
      <c r="D508" s="237">
        <v>0.06</v>
      </c>
      <c r="E508" s="48">
        <v>105.8204444</v>
      </c>
      <c r="F508" s="48">
        <v>152.958</v>
      </c>
      <c r="G508" s="48">
        <v>93.218000000000004</v>
      </c>
      <c r="H508" s="26">
        <v>255.12412665210638</v>
      </c>
      <c r="I508" s="17">
        <v>65.333330000000004</v>
      </c>
      <c r="J508" s="17">
        <v>20</v>
      </c>
      <c r="K508" s="26">
        <f t="shared" si="14"/>
        <v>0.37214334743491129</v>
      </c>
      <c r="L508" s="28">
        <f t="shared" si="15"/>
        <v>0.25608448270786305</v>
      </c>
      <c r="M508" s="28">
        <v>1.0868199999999999</v>
      </c>
      <c r="N508" s="39">
        <v>98.578235599352197</v>
      </c>
    </row>
    <row r="509" spans="1:14" ht="17.25" thickBot="1" x14ac:dyDescent="0.35">
      <c r="A509" s="243">
        <v>500</v>
      </c>
      <c r="B509" s="241">
        <v>1400</v>
      </c>
      <c r="C509" s="13">
        <v>7.0000000000000007E-2</v>
      </c>
      <c r="D509" s="237">
        <v>0.06</v>
      </c>
      <c r="E509" s="48">
        <v>105.8204444</v>
      </c>
      <c r="F509" s="48">
        <v>152.958</v>
      </c>
      <c r="G509" s="48">
        <v>93.218000000000004</v>
      </c>
      <c r="H509" s="26">
        <v>255.12412665210638</v>
      </c>
      <c r="I509" s="17">
        <v>65.333330000000004</v>
      </c>
      <c r="J509" s="17">
        <v>20</v>
      </c>
      <c r="K509" s="26">
        <f t="shared" si="14"/>
        <v>0.32562542900554742</v>
      </c>
      <c r="L509" s="28">
        <f t="shared" si="15"/>
        <v>0.25608448270786305</v>
      </c>
      <c r="M509" s="28">
        <v>1.0868199999999999</v>
      </c>
      <c r="N509" s="39">
        <v>98.167252080804843</v>
      </c>
    </row>
    <row r="510" spans="1:14" ht="17.25" thickBot="1" x14ac:dyDescent="0.35">
      <c r="A510" s="243">
        <v>500</v>
      </c>
      <c r="B510" s="241">
        <v>1400</v>
      </c>
      <c r="C510" s="14">
        <v>0.06</v>
      </c>
      <c r="D510" s="237">
        <v>0.06</v>
      </c>
      <c r="E510" s="49">
        <v>105.8204444</v>
      </c>
      <c r="F510" s="49">
        <v>152.958</v>
      </c>
      <c r="G510" s="49">
        <v>93.218000000000004</v>
      </c>
      <c r="H510" s="27">
        <v>255.12412665210601</v>
      </c>
      <c r="I510" s="4">
        <v>65.333330000000004</v>
      </c>
      <c r="J510" s="4">
        <v>20</v>
      </c>
      <c r="K510" s="27">
        <f t="shared" si="14"/>
        <v>0.27910751057618388</v>
      </c>
      <c r="L510" s="29">
        <f t="shared" si="15"/>
        <v>0.25608448270786344</v>
      </c>
      <c r="M510" s="29">
        <v>1.0868199999999999</v>
      </c>
      <c r="N510" s="40">
        <v>99.207697708474555</v>
      </c>
    </row>
    <row r="511" spans="1:14" ht="17.25" thickBot="1" x14ac:dyDescent="0.35">
      <c r="A511" s="243">
        <v>500</v>
      </c>
      <c r="B511" s="241">
        <v>1600</v>
      </c>
      <c r="C511" s="13">
        <v>0.107</v>
      </c>
      <c r="D511" s="237">
        <v>0.06</v>
      </c>
      <c r="E511" s="48">
        <v>97.915222099999994</v>
      </c>
      <c r="F511" s="48">
        <v>129.45133333333334</v>
      </c>
      <c r="G511" s="48">
        <v>84.421333333333337</v>
      </c>
      <c r="H511" s="26">
        <v>232.94117679999999</v>
      </c>
      <c r="I511" s="17">
        <v>72.400000000000006</v>
      </c>
      <c r="J511" s="17">
        <v>20</v>
      </c>
      <c r="K511" s="26">
        <f t="shared" si="14"/>
        <v>0.5427632436470059</v>
      </c>
      <c r="L511" s="28">
        <f t="shared" si="15"/>
        <v>0.31080808036855428</v>
      </c>
      <c r="M511" s="28">
        <v>1.0698099999999999</v>
      </c>
      <c r="N511" s="38">
        <v>98.041819273130244</v>
      </c>
    </row>
    <row r="512" spans="1:14" ht="17.25" thickBot="1" x14ac:dyDescent="0.35">
      <c r="A512" s="243">
        <v>500</v>
      </c>
      <c r="B512" s="241">
        <v>1600</v>
      </c>
      <c r="C512" s="13">
        <v>0.104</v>
      </c>
      <c r="D512" s="237">
        <v>0.06</v>
      </c>
      <c r="E512" s="48">
        <v>97.915222099999994</v>
      </c>
      <c r="F512" s="48">
        <v>129.45133333333334</v>
      </c>
      <c r="G512" s="48">
        <v>84.421333333333337</v>
      </c>
      <c r="H512" s="26">
        <v>232.94117679999999</v>
      </c>
      <c r="I512" s="17">
        <v>72.400000000000006</v>
      </c>
      <c r="J512" s="17">
        <v>20</v>
      </c>
      <c r="K512" s="26">
        <f t="shared" si="14"/>
        <v>0.52754558261017392</v>
      </c>
      <c r="L512" s="28">
        <f t="shared" si="15"/>
        <v>0.31080808036855428</v>
      </c>
      <c r="M512" s="28">
        <v>1.0698099999999999</v>
      </c>
      <c r="N512" s="39">
        <v>98.039279985766029</v>
      </c>
    </row>
    <row r="513" spans="1:14" ht="17.25" thickBot="1" x14ac:dyDescent="0.35">
      <c r="A513" s="243">
        <v>500</v>
      </c>
      <c r="B513" s="241">
        <v>1600</v>
      </c>
      <c r="C513" s="13">
        <v>0.1</v>
      </c>
      <c r="D513" s="237">
        <v>0.06</v>
      </c>
      <c r="E513" s="48">
        <v>97.915222099999994</v>
      </c>
      <c r="F513" s="48">
        <v>129.45133333333334</v>
      </c>
      <c r="G513" s="48">
        <v>84.421333333333337</v>
      </c>
      <c r="H513" s="26">
        <v>232.94117679999999</v>
      </c>
      <c r="I513" s="17">
        <v>72.400000000000006</v>
      </c>
      <c r="J513" s="17">
        <v>20</v>
      </c>
      <c r="K513" s="26">
        <f t="shared" si="14"/>
        <v>0.50725536789439807</v>
      </c>
      <c r="L513" s="28">
        <f t="shared" si="15"/>
        <v>0.31080808036855428</v>
      </c>
      <c r="M513" s="28">
        <v>1.0698099999999999</v>
      </c>
      <c r="N513" s="39">
        <v>96.860523983921226</v>
      </c>
    </row>
    <row r="514" spans="1:14" ht="17.25" thickBot="1" x14ac:dyDescent="0.35">
      <c r="A514" s="243">
        <v>500</v>
      </c>
      <c r="B514" s="241">
        <v>1600</v>
      </c>
      <c r="C514" s="13">
        <v>9.7000000000000003E-2</v>
      </c>
      <c r="D514" s="237">
        <v>0.06</v>
      </c>
      <c r="E514" s="48">
        <v>97.915222099999994</v>
      </c>
      <c r="F514" s="48">
        <v>129.45133333333334</v>
      </c>
      <c r="G514" s="48">
        <v>84.421333333333337</v>
      </c>
      <c r="H514" s="26">
        <v>232.94117679999999</v>
      </c>
      <c r="I514" s="17">
        <v>72.400000000000006</v>
      </c>
      <c r="J514" s="17">
        <v>20</v>
      </c>
      <c r="K514" s="26">
        <f t="shared" si="14"/>
        <v>0.49203770685756609</v>
      </c>
      <c r="L514" s="28">
        <f t="shared" si="15"/>
        <v>0.31080808036855428</v>
      </c>
      <c r="M514" s="28">
        <v>1.0698099999999999</v>
      </c>
      <c r="N514" s="46">
        <v>98.054344974328941</v>
      </c>
    </row>
    <row r="515" spans="1:14" ht="17.25" thickBot="1" x14ac:dyDescent="0.35">
      <c r="A515" s="243">
        <v>500</v>
      </c>
      <c r="B515" s="241">
        <v>1600</v>
      </c>
      <c r="C515" s="13">
        <v>9.2999999999999999E-2</v>
      </c>
      <c r="D515" s="237">
        <v>0.06</v>
      </c>
      <c r="E515" s="48">
        <v>97.915222099999994</v>
      </c>
      <c r="F515" s="48">
        <v>129.45133333333334</v>
      </c>
      <c r="G515" s="48">
        <v>84.421333333333337</v>
      </c>
      <c r="H515" s="26">
        <v>232.94117679999999</v>
      </c>
      <c r="I515" s="17">
        <v>72.400000000000006</v>
      </c>
      <c r="J515" s="17">
        <v>20</v>
      </c>
      <c r="K515" s="26">
        <f t="shared" si="14"/>
        <v>0.47174749214179018</v>
      </c>
      <c r="L515" s="28">
        <f t="shared" si="15"/>
        <v>0.31080808036855428</v>
      </c>
      <c r="M515" s="28">
        <v>1.0698099999999999</v>
      </c>
      <c r="N515" s="39">
        <v>95.711260998211145</v>
      </c>
    </row>
    <row r="516" spans="1:14" ht="17.25" thickBot="1" x14ac:dyDescent="0.35">
      <c r="A516" s="243">
        <v>500</v>
      </c>
      <c r="B516" s="241">
        <v>1600</v>
      </c>
      <c r="C516" s="13">
        <v>0.09</v>
      </c>
      <c r="D516" s="237">
        <v>0.06</v>
      </c>
      <c r="E516" s="48">
        <v>97.915222099999994</v>
      </c>
      <c r="F516" s="48">
        <v>129.45133333333334</v>
      </c>
      <c r="G516" s="48">
        <v>84.421333333333337</v>
      </c>
      <c r="H516" s="26">
        <v>232.94117679999999</v>
      </c>
      <c r="I516" s="17">
        <v>72.400000000000006</v>
      </c>
      <c r="J516" s="17">
        <v>20</v>
      </c>
      <c r="K516" s="26">
        <f t="shared" ref="K516:K528" si="16">C516/(0.001*H516*((1-$D$259/($D$259+0.001*(I516+J516))^0.5)))</f>
        <v>0.45652983110495821</v>
      </c>
      <c r="L516" s="28">
        <f t="shared" ref="L516:L528" si="17">I516/H516</f>
        <v>0.31080808036855428</v>
      </c>
      <c r="M516" s="28">
        <v>1.0698099999999999</v>
      </c>
      <c r="N516" s="39">
        <v>94.132332305448628</v>
      </c>
    </row>
    <row r="517" spans="1:14" ht="17.25" thickBot="1" x14ac:dyDescent="0.35">
      <c r="A517" s="243">
        <v>500</v>
      </c>
      <c r="B517" s="241">
        <v>1600</v>
      </c>
      <c r="C517" s="13">
        <v>0.08</v>
      </c>
      <c r="D517" s="237">
        <v>0.06</v>
      </c>
      <c r="E517" s="48">
        <v>97.915222099999994</v>
      </c>
      <c r="F517" s="48">
        <v>129.45133333333334</v>
      </c>
      <c r="G517" s="48">
        <v>84.421333333333337</v>
      </c>
      <c r="H517" s="26">
        <v>232.94117679999999</v>
      </c>
      <c r="I517" s="17">
        <v>72.400000000000006</v>
      </c>
      <c r="J517" s="17">
        <v>20</v>
      </c>
      <c r="K517" s="26">
        <f t="shared" si="16"/>
        <v>0.40580429431551845</v>
      </c>
      <c r="L517" s="28">
        <f t="shared" si="17"/>
        <v>0.31080808036855428</v>
      </c>
      <c r="M517" s="28">
        <v>1.0698099999999999</v>
      </c>
      <c r="N517" s="39">
        <v>97.333313921528514</v>
      </c>
    </row>
    <row r="518" spans="1:14" ht="17.25" thickBot="1" x14ac:dyDescent="0.35">
      <c r="A518" s="243">
        <v>500</v>
      </c>
      <c r="B518" s="241">
        <v>1600</v>
      </c>
      <c r="C518" s="13">
        <v>7.0000000000000007E-2</v>
      </c>
      <c r="D518" s="237">
        <v>0.06</v>
      </c>
      <c r="E518" s="48">
        <v>97.915222099999994</v>
      </c>
      <c r="F518" s="48">
        <v>129.45133333333334</v>
      </c>
      <c r="G518" s="48">
        <v>84.421333333333337</v>
      </c>
      <c r="H518" s="26">
        <v>232.94117679999999</v>
      </c>
      <c r="I518" s="17">
        <v>72.400000000000006</v>
      </c>
      <c r="J518" s="17">
        <v>20</v>
      </c>
      <c r="K518" s="26">
        <f t="shared" si="16"/>
        <v>0.35507875752607865</v>
      </c>
      <c r="L518" s="28">
        <f t="shared" si="17"/>
        <v>0.31080808036855428</v>
      </c>
      <c r="M518" s="28">
        <v>1.0698099999999999</v>
      </c>
      <c r="N518" s="39">
        <v>96.3859409299791</v>
      </c>
    </row>
    <row r="519" spans="1:14" ht="17.25" thickBot="1" x14ac:dyDescent="0.35">
      <c r="A519" s="243">
        <v>500</v>
      </c>
      <c r="B519" s="241">
        <v>1600</v>
      </c>
      <c r="C519" s="13">
        <v>0.06</v>
      </c>
      <c r="D519" s="237">
        <v>0.06</v>
      </c>
      <c r="E519" s="48">
        <v>97.915222099999994</v>
      </c>
      <c r="F519" s="48">
        <v>129.45133333333334</v>
      </c>
      <c r="G519" s="48">
        <v>84.421333333333337</v>
      </c>
      <c r="H519" s="26">
        <v>232.94117679999999</v>
      </c>
      <c r="I519" s="17">
        <v>72.400000000000006</v>
      </c>
      <c r="J519" s="17">
        <v>20</v>
      </c>
      <c r="K519" s="26">
        <f t="shared" si="16"/>
        <v>0.30435322073663879</v>
      </c>
      <c r="L519" s="28">
        <f t="shared" si="17"/>
        <v>0.31080808036855428</v>
      </c>
      <c r="M519" s="28">
        <v>1.0698099999999999</v>
      </c>
      <c r="N519" s="40">
        <v>97.03794382713815</v>
      </c>
    </row>
    <row r="520" spans="1:14" ht="17.25" thickBot="1" x14ac:dyDescent="0.35">
      <c r="A520" s="243">
        <v>500</v>
      </c>
      <c r="B520" s="241">
        <v>1800</v>
      </c>
      <c r="C520" s="12">
        <v>0.11</v>
      </c>
      <c r="D520" s="237">
        <v>0.06</v>
      </c>
      <c r="E520" s="47">
        <v>83.522999999999982</v>
      </c>
      <c r="F520" s="47">
        <v>106.15966666666667</v>
      </c>
      <c r="G520" s="47">
        <v>64.899999999999991</v>
      </c>
      <c r="H520" s="25">
        <v>202.51538213182721</v>
      </c>
      <c r="I520" s="1">
        <v>66.5</v>
      </c>
      <c r="J520" s="1">
        <v>20</v>
      </c>
      <c r="K520" s="25">
        <f t="shared" si="16"/>
        <v>0.64414397077989594</v>
      </c>
      <c r="L520" s="2">
        <f t="shared" si="17"/>
        <v>0.32837011835827801</v>
      </c>
      <c r="M520" s="2">
        <v>1.4285699999999999</v>
      </c>
      <c r="N520" s="38">
        <v>97.464897325566142</v>
      </c>
    </row>
    <row r="521" spans="1:14" ht="17.25" thickBot="1" x14ac:dyDescent="0.35">
      <c r="A521" s="243">
        <v>500</v>
      </c>
      <c r="B521" s="241">
        <v>1800</v>
      </c>
      <c r="C521" s="13">
        <v>0.10299999999999999</v>
      </c>
      <c r="D521" s="237">
        <v>0.06</v>
      </c>
      <c r="E521" s="48">
        <v>83.522999999999982</v>
      </c>
      <c r="F521" s="48">
        <v>106.15966666666667</v>
      </c>
      <c r="G521" s="48">
        <v>64.899999999999991</v>
      </c>
      <c r="H521" s="26">
        <v>202.51538213182721</v>
      </c>
      <c r="I521" s="17">
        <v>66.5</v>
      </c>
      <c r="J521" s="17">
        <v>20</v>
      </c>
      <c r="K521" s="26">
        <f t="shared" si="16"/>
        <v>0.60315299082117524</v>
      </c>
      <c r="L521" s="28">
        <f t="shared" si="17"/>
        <v>0.32837011835827801</v>
      </c>
      <c r="M521" s="28">
        <v>1.4285699999999999</v>
      </c>
      <c r="N521" s="39">
        <v>97.316237142586587</v>
      </c>
    </row>
    <row r="522" spans="1:14" ht="17.25" thickBot="1" x14ac:dyDescent="0.35">
      <c r="A522" s="243">
        <v>500</v>
      </c>
      <c r="B522" s="241">
        <v>1800</v>
      </c>
      <c r="C522" s="13">
        <v>9.6000000000000002E-2</v>
      </c>
      <c r="D522" s="237">
        <v>0.06</v>
      </c>
      <c r="E522" s="48">
        <v>83.522999999999982</v>
      </c>
      <c r="F522" s="48">
        <v>106.15966666666667</v>
      </c>
      <c r="G522" s="48">
        <v>64.899999999999991</v>
      </c>
      <c r="H522" s="26">
        <v>202.51538213182721</v>
      </c>
      <c r="I522" s="17">
        <v>66.5</v>
      </c>
      <c r="J522" s="17">
        <v>20</v>
      </c>
      <c r="K522" s="26">
        <f t="shared" si="16"/>
        <v>0.56216201086245465</v>
      </c>
      <c r="L522" s="28">
        <f t="shared" si="17"/>
        <v>0.32837011835827801</v>
      </c>
      <c r="M522" s="28">
        <v>1.4285699999999999</v>
      </c>
      <c r="N522" s="39">
        <v>96.640444792173781</v>
      </c>
    </row>
    <row r="523" spans="1:14" ht="17.25" thickBot="1" x14ac:dyDescent="0.35">
      <c r="A523" s="243">
        <v>500</v>
      </c>
      <c r="B523" s="241">
        <v>1800</v>
      </c>
      <c r="C523" s="13">
        <v>8.8999999999999996E-2</v>
      </c>
      <c r="D523" s="237">
        <v>0.06</v>
      </c>
      <c r="E523" s="48">
        <v>83.522999999999982</v>
      </c>
      <c r="F523" s="48">
        <v>106.15966666666667</v>
      </c>
      <c r="G523" s="48">
        <v>64.899999999999991</v>
      </c>
      <c r="H523" s="26">
        <v>202.51538213182721</v>
      </c>
      <c r="I523" s="17">
        <v>66.5</v>
      </c>
      <c r="J523" s="17">
        <v>20</v>
      </c>
      <c r="K523" s="26">
        <f t="shared" si="16"/>
        <v>0.52117103090373396</v>
      </c>
      <c r="L523" s="28">
        <f t="shared" si="17"/>
        <v>0.32837011835827801</v>
      </c>
      <c r="M523" s="28">
        <v>1.4285699999999999</v>
      </c>
      <c r="N523" s="39">
        <v>97.043466633932937</v>
      </c>
    </row>
    <row r="524" spans="1:14" ht="17.25" thickBot="1" x14ac:dyDescent="0.35">
      <c r="A524" s="243">
        <v>500</v>
      </c>
      <c r="B524" s="241">
        <v>1800</v>
      </c>
      <c r="C524" s="13">
        <v>8.2000000000000003E-2</v>
      </c>
      <c r="D524" s="237">
        <v>0.06</v>
      </c>
      <c r="E524" s="48">
        <v>83.522999999999982</v>
      </c>
      <c r="F524" s="48">
        <v>106.15966666666667</v>
      </c>
      <c r="G524" s="48">
        <v>64.899999999999991</v>
      </c>
      <c r="H524" s="26">
        <v>202.51538213182721</v>
      </c>
      <c r="I524" s="17">
        <v>66.5</v>
      </c>
      <c r="J524" s="17">
        <v>20</v>
      </c>
      <c r="K524" s="26">
        <f t="shared" si="16"/>
        <v>0.48018005094501337</v>
      </c>
      <c r="L524" s="28">
        <f t="shared" si="17"/>
        <v>0.32837011835827801</v>
      </c>
      <c r="M524" s="28">
        <v>1.4285699999999999</v>
      </c>
      <c r="N524" s="46">
        <v>98.169426490498608</v>
      </c>
    </row>
    <row r="525" spans="1:14" ht="17.25" thickBot="1" x14ac:dyDescent="0.35">
      <c r="A525" s="243">
        <v>500</v>
      </c>
      <c r="B525" s="241">
        <v>1800</v>
      </c>
      <c r="C525" s="13">
        <v>7.4999999999999997E-2</v>
      </c>
      <c r="D525" s="237">
        <v>0.06</v>
      </c>
      <c r="E525" s="48">
        <v>83.522999999999982</v>
      </c>
      <c r="F525" s="48">
        <v>106.15966666666667</v>
      </c>
      <c r="G525" s="48">
        <v>64.899999999999991</v>
      </c>
      <c r="H525" s="26">
        <v>202.51538213182721</v>
      </c>
      <c r="I525" s="17">
        <v>66.5</v>
      </c>
      <c r="J525" s="17">
        <v>20</v>
      </c>
      <c r="K525" s="26">
        <f t="shared" si="16"/>
        <v>0.43918907098629267</v>
      </c>
      <c r="L525" s="28">
        <f t="shared" si="17"/>
        <v>0.32837011835827801</v>
      </c>
      <c r="M525" s="28">
        <v>1.4285699999999999</v>
      </c>
      <c r="N525" s="39">
        <v>96.994048232182024</v>
      </c>
    </row>
    <row r="526" spans="1:14" ht="17.25" thickBot="1" x14ac:dyDescent="0.35">
      <c r="A526" s="243">
        <v>500</v>
      </c>
      <c r="B526" s="241">
        <v>1800</v>
      </c>
      <c r="C526" s="13">
        <v>6.7000000000000004E-2</v>
      </c>
      <c r="D526" s="237">
        <v>0.06</v>
      </c>
      <c r="E526" s="48">
        <v>83.522999999999982</v>
      </c>
      <c r="F526" s="48">
        <v>106.15966666666667</v>
      </c>
      <c r="G526" s="48">
        <v>64.899999999999991</v>
      </c>
      <c r="H526" s="26">
        <v>202.51538213182721</v>
      </c>
      <c r="I526" s="17">
        <v>66.5</v>
      </c>
      <c r="J526" s="17">
        <v>20</v>
      </c>
      <c r="K526" s="26">
        <f t="shared" si="16"/>
        <v>0.39234223674775481</v>
      </c>
      <c r="L526" s="28">
        <f t="shared" si="17"/>
        <v>0.32837011835827801</v>
      </c>
      <c r="M526" s="28">
        <v>1.4285699999999999</v>
      </c>
      <c r="N526" s="39">
        <v>96.942220436988194</v>
      </c>
    </row>
    <row r="527" spans="1:14" ht="17.25" thickBot="1" x14ac:dyDescent="0.35">
      <c r="A527" s="243">
        <v>500</v>
      </c>
      <c r="B527" s="241">
        <v>1800</v>
      </c>
      <c r="C527" s="13">
        <v>5.8999999999999997E-2</v>
      </c>
      <c r="D527" s="237">
        <v>0.06</v>
      </c>
      <c r="E527" s="48">
        <v>83.522999999999982</v>
      </c>
      <c r="F527" s="48">
        <v>106.15966666666667</v>
      </c>
      <c r="G527" s="48">
        <v>64.899999999999991</v>
      </c>
      <c r="H527" s="26">
        <v>202.51538213182721</v>
      </c>
      <c r="I527" s="17">
        <v>66.5</v>
      </c>
      <c r="J527" s="17">
        <v>20</v>
      </c>
      <c r="K527" s="26">
        <f t="shared" si="16"/>
        <v>0.3454954025092169</v>
      </c>
      <c r="L527" s="28">
        <f t="shared" si="17"/>
        <v>0.32837011835827801</v>
      </c>
      <c r="M527" s="28">
        <v>1.4285699999999999</v>
      </c>
      <c r="N527" s="39">
        <v>97.844373794015866</v>
      </c>
    </row>
    <row r="528" spans="1:14" ht="17.25" thickBot="1" x14ac:dyDescent="0.35">
      <c r="A528" s="243">
        <v>500</v>
      </c>
      <c r="B528" s="241">
        <v>1800</v>
      </c>
      <c r="C528" s="14">
        <v>0.05</v>
      </c>
      <c r="D528" s="237">
        <v>0.06</v>
      </c>
      <c r="E528" s="49">
        <v>83.522999999999982</v>
      </c>
      <c r="F528" s="49">
        <v>106.15966666666667</v>
      </c>
      <c r="G528" s="49">
        <v>64.899999999999991</v>
      </c>
      <c r="H528" s="27">
        <v>202.51538213182721</v>
      </c>
      <c r="I528" s="4">
        <v>66.5</v>
      </c>
      <c r="J528" s="4">
        <v>20</v>
      </c>
      <c r="K528" s="27">
        <f t="shared" si="16"/>
        <v>0.29279271399086182</v>
      </c>
      <c r="L528" s="29">
        <f t="shared" si="17"/>
        <v>0.32837011835827801</v>
      </c>
      <c r="M528" s="29">
        <v>1.4285699999999999</v>
      </c>
      <c r="N528" s="40">
        <v>96.547107949587826</v>
      </c>
    </row>
    <row r="529" spans="1:14" ht="17.25" thickBot="1" x14ac:dyDescent="0.35">
      <c r="A529" s="234">
        <v>200</v>
      </c>
      <c r="B529" s="233">
        <v>400</v>
      </c>
      <c r="C529" s="1">
        <v>4.2999999999999997E-2</v>
      </c>
      <c r="D529" s="245">
        <v>0.08</v>
      </c>
      <c r="E529" s="50">
        <v>151.71077777777776</v>
      </c>
      <c r="F529" s="50">
        <v>223.09033333333332</v>
      </c>
      <c r="G529" s="50">
        <v>85.041000000000011</v>
      </c>
      <c r="H529" s="25">
        <v>204.11815750251674</v>
      </c>
      <c r="I529" s="1">
        <v>94.9</v>
      </c>
      <c r="J529" s="2">
        <v>15</v>
      </c>
      <c r="K529" s="25">
        <f>C529/(0.001*H529*((1-$D$529/($D$529+0.001*(I529+J529))^0.5)))</f>
        <v>0.25803205545538227</v>
      </c>
      <c r="L529" s="2">
        <f t="shared" ref="L529" si="18">I529/H529</f>
        <v>0.46492679123281772</v>
      </c>
      <c r="M529" s="2">
        <v>12.094939999999999</v>
      </c>
      <c r="N529" s="19">
        <v>95.674315577059048</v>
      </c>
    </row>
    <row r="530" spans="1:14" ht="17.25" thickBot="1" x14ac:dyDescent="0.35">
      <c r="A530" s="234">
        <v>200</v>
      </c>
      <c r="B530" s="233">
        <v>400</v>
      </c>
      <c r="C530" s="17">
        <v>0.129</v>
      </c>
      <c r="D530" s="245">
        <v>0.08</v>
      </c>
      <c r="E530" s="51">
        <v>151.71077777777776</v>
      </c>
      <c r="F530" s="51">
        <v>223.09033333333332</v>
      </c>
      <c r="G530" s="51">
        <v>85.041000000000011</v>
      </c>
      <c r="H530" s="26">
        <v>204.11815750251674</v>
      </c>
      <c r="I530" s="17">
        <v>94.9</v>
      </c>
      <c r="J530" s="28">
        <v>15</v>
      </c>
      <c r="K530" s="26">
        <f t="shared" ref="K530:K593" si="19">C530/(0.001*H530*((1-$D$529/($D$529+0.001*(I530+J530))^0.5)))</f>
        <v>0.77409616636614687</v>
      </c>
      <c r="L530" s="28">
        <f t="shared" ref="L530:L593" si="20">I530/H530</f>
        <v>0.46492679123281772</v>
      </c>
      <c r="M530" s="28">
        <v>12.094939999999999</v>
      </c>
      <c r="N530" s="36">
        <v>97.109547840110352</v>
      </c>
    </row>
    <row r="531" spans="1:14" ht="17.25" thickBot="1" x14ac:dyDescent="0.35">
      <c r="A531" s="234">
        <v>200</v>
      </c>
      <c r="B531" s="233">
        <v>400</v>
      </c>
      <c r="C531" s="17">
        <v>0.11799999999999999</v>
      </c>
      <c r="D531" s="245">
        <v>0.08</v>
      </c>
      <c r="E531" s="51">
        <v>151.71077777777776</v>
      </c>
      <c r="F531" s="51">
        <v>223.09033333333332</v>
      </c>
      <c r="G531" s="51">
        <v>85.041000000000011</v>
      </c>
      <c r="H531" s="26">
        <v>204.11815750251674</v>
      </c>
      <c r="I531" s="17">
        <v>94.9</v>
      </c>
      <c r="J531" s="28">
        <v>15</v>
      </c>
      <c r="K531" s="26">
        <f t="shared" si="19"/>
        <v>0.70808796613337466</v>
      </c>
      <c r="L531" s="28">
        <f t="shared" si="20"/>
        <v>0.46492679123281772</v>
      </c>
      <c r="M531" s="28">
        <v>12.094939999999999</v>
      </c>
      <c r="N531" s="20">
        <v>95.119947925161497</v>
      </c>
    </row>
    <row r="532" spans="1:14" ht="17.25" thickBot="1" x14ac:dyDescent="0.35">
      <c r="A532" s="234">
        <v>200</v>
      </c>
      <c r="B532" s="233">
        <v>400</v>
      </c>
      <c r="C532" s="17">
        <v>0.10299999999999999</v>
      </c>
      <c r="D532" s="245">
        <v>0.08</v>
      </c>
      <c r="E532" s="51">
        <v>151.71077777777776</v>
      </c>
      <c r="F532" s="51">
        <v>223.09033333333332</v>
      </c>
      <c r="G532" s="51">
        <v>85.041000000000011</v>
      </c>
      <c r="H532" s="26">
        <v>204.11815750251674</v>
      </c>
      <c r="I532" s="17">
        <v>94.9</v>
      </c>
      <c r="J532" s="28">
        <v>15</v>
      </c>
      <c r="K532" s="26">
        <f t="shared" si="19"/>
        <v>0.61807678399777621</v>
      </c>
      <c r="L532" s="28">
        <f t="shared" si="20"/>
        <v>0.46492679123281772</v>
      </c>
      <c r="M532" s="28">
        <v>12.094939999999999</v>
      </c>
      <c r="N532" s="20">
        <v>94.314595509648427</v>
      </c>
    </row>
    <row r="533" spans="1:14" ht="17.25" thickBot="1" x14ac:dyDescent="0.35">
      <c r="A533" s="234">
        <v>200</v>
      </c>
      <c r="B533" s="233">
        <v>400</v>
      </c>
      <c r="C533">
        <v>8.7999999999999995E-2</v>
      </c>
      <c r="D533" s="245">
        <v>0.08</v>
      </c>
      <c r="E533" s="51">
        <v>151.71077777777776</v>
      </c>
      <c r="F533" s="51">
        <v>223.09033333333332</v>
      </c>
      <c r="G533" s="51">
        <v>85.041000000000011</v>
      </c>
      <c r="H533" s="26">
        <v>204.11815750251674</v>
      </c>
      <c r="I533" s="17">
        <v>94.9</v>
      </c>
      <c r="J533" s="28">
        <v>15</v>
      </c>
      <c r="K533" s="26">
        <f t="shared" si="19"/>
        <v>0.52806560186217766</v>
      </c>
      <c r="L533" s="28">
        <f t="shared" si="20"/>
        <v>0.46492679123281772</v>
      </c>
      <c r="M533" s="28">
        <v>12.094939999999999</v>
      </c>
      <c r="N533" s="20">
        <v>94.169441989088554</v>
      </c>
    </row>
    <row r="534" spans="1:14" ht="17.25" thickBot="1" x14ac:dyDescent="0.35">
      <c r="A534" s="234">
        <v>200</v>
      </c>
      <c r="B534" s="233">
        <v>400</v>
      </c>
      <c r="C534">
        <v>7.2999999999999995E-2</v>
      </c>
      <c r="D534" s="245">
        <v>0.08</v>
      </c>
      <c r="E534" s="51">
        <v>151.71077777777776</v>
      </c>
      <c r="F534" s="51">
        <v>223.09033333333332</v>
      </c>
      <c r="G534" s="51">
        <v>85.041000000000011</v>
      </c>
      <c r="H534" s="26">
        <v>204.11815750251674</v>
      </c>
      <c r="I534" s="17">
        <v>94.9</v>
      </c>
      <c r="J534" s="28">
        <v>15</v>
      </c>
      <c r="K534" s="26">
        <f t="shared" si="19"/>
        <v>0.43805441972657921</v>
      </c>
      <c r="L534" s="28">
        <f t="shared" si="20"/>
        <v>0.46492679123281772</v>
      </c>
      <c r="M534" s="28">
        <v>12.094939999999999</v>
      </c>
      <c r="N534" s="20">
        <v>94.710486197527445</v>
      </c>
    </row>
    <row r="535" spans="1:14" ht="17.25" thickBot="1" x14ac:dyDescent="0.35">
      <c r="A535" s="234">
        <v>200</v>
      </c>
      <c r="B535" s="233">
        <v>400</v>
      </c>
      <c r="C535" s="4">
        <v>5.8000000000000003E-2</v>
      </c>
      <c r="D535" s="245">
        <v>0.08</v>
      </c>
      <c r="E535" s="51">
        <v>151.71077777777776</v>
      </c>
      <c r="F535" s="51">
        <v>223.09033333333332</v>
      </c>
      <c r="G535" s="51">
        <v>85.041000000000011</v>
      </c>
      <c r="H535" s="26">
        <v>204.11815750251674</v>
      </c>
      <c r="I535" s="17">
        <v>94.9</v>
      </c>
      <c r="J535" s="28">
        <v>15</v>
      </c>
      <c r="K535" s="26">
        <f t="shared" si="19"/>
        <v>0.34804323759098077</v>
      </c>
      <c r="L535" s="28">
        <f t="shared" si="20"/>
        <v>0.46492679123281772</v>
      </c>
      <c r="M535" s="28">
        <v>12.094939999999999</v>
      </c>
      <c r="N535" s="21">
        <v>94.858702134718669</v>
      </c>
    </row>
    <row r="536" spans="1:14" ht="17.25" thickBot="1" x14ac:dyDescent="0.35">
      <c r="A536" s="239">
        <v>250</v>
      </c>
      <c r="B536" s="238">
        <v>400</v>
      </c>
      <c r="C536" s="17">
        <v>0.14199999999999999</v>
      </c>
      <c r="D536" s="245">
        <v>0.08</v>
      </c>
      <c r="E536" s="50">
        <v>154.12322222222221</v>
      </c>
      <c r="F536" s="50">
        <v>350.36099999999999</v>
      </c>
      <c r="G536" s="50">
        <v>72.727500000000006</v>
      </c>
      <c r="H536" s="25">
        <v>225.66807845296393</v>
      </c>
      <c r="I536" s="1">
        <v>105.45</v>
      </c>
      <c r="J536" s="2">
        <v>18.399999999999999</v>
      </c>
      <c r="K536" s="25">
        <f t="shared" si="19"/>
        <v>0.76474679599745632</v>
      </c>
      <c r="L536" s="2">
        <f t="shared" si="20"/>
        <v>0.46727920369995518</v>
      </c>
      <c r="M536" s="2">
        <v>6.5573800000000002</v>
      </c>
      <c r="N536" s="35">
        <v>99.389492970252817</v>
      </c>
    </row>
    <row r="537" spans="1:14" ht="17.25" thickBot="1" x14ac:dyDescent="0.35">
      <c r="A537" s="239">
        <v>250</v>
      </c>
      <c r="B537" s="238">
        <v>400</v>
      </c>
      <c r="C537" s="17">
        <v>0.152</v>
      </c>
      <c r="D537" s="245">
        <v>0.08</v>
      </c>
      <c r="E537" s="51">
        <v>154.12322222222221</v>
      </c>
      <c r="F537" s="51">
        <v>350.36099999999999</v>
      </c>
      <c r="G537" s="51">
        <v>72.727500000000006</v>
      </c>
      <c r="H537" s="26">
        <v>225.66807845296393</v>
      </c>
      <c r="I537" s="17">
        <v>105.45</v>
      </c>
      <c r="J537" s="28">
        <v>18.399999999999999</v>
      </c>
      <c r="K537" s="26">
        <f t="shared" si="19"/>
        <v>0.81860220416629126</v>
      </c>
      <c r="L537" s="28">
        <f t="shared" si="20"/>
        <v>0.46727920369995518</v>
      </c>
      <c r="M537" s="28">
        <v>6.5573800000000002</v>
      </c>
      <c r="N537" s="20">
        <v>98.753416703158209</v>
      </c>
    </row>
    <row r="538" spans="1:14" ht="17.25" thickBot="1" x14ac:dyDescent="0.35">
      <c r="A538" s="239">
        <v>250</v>
      </c>
      <c r="B538" s="238">
        <v>400</v>
      </c>
      <c r="C538" s="17">
        <v>0.125</v>
      </c>
      <c r="D538" s="245">
        <v>0.08</v>
      </c>
      <c r="E538" s="51">
        <v>154.12322222222221</v>
      </c>
      <c r="F538" s="51">
        <v>350.36099999999999</v>
      </c>
      <c r="G538" s="51">
        <v>72.727500000000006</v>
      </c>
      <c r="H538" s="26">
        <v>225.66807845296393</v>
      </c>
      <c r="I538" s="17">
        <v>105.45</v>
      </c>
      <c r="J538" s="28">
        <v>18.399999999999999</v>
      </c>
      <c r="K538" s="26">
        <f t="shared" si="19"/>
        <v>0.67319260211043697</v>
      </c>
      <c r="L538" s="28">
        <f t="shared" si="20"/>
        <v>0.46727920369995518</v>
      </c>
      <c r="M538" s="28">
        <v>6.5573800000000002</v>
      </c>
      <c r="N538" s="20">
        <v>99.153673105618452</v>
      </c>
    </row>
    <row r="539" spans="1:14" ht="17.25" thickBot="1" x14ac:dyDescent="0.35">
      <c r="A539" s="239">
        <v>250</v>
      </c>
      <c r="B539" s="238">
        <v>400</v>
      </c>
      <c r="C539" s="17">
        <v>0.108</v>
      </c>
      <c r="D539" s="245">
        <v>0.08</v>
      </c>
      <c r="E539" s="51">
        <v>154.12322222222221</v>
      </c>
      <c r="F539" s="51">
        <v>350.36099999999999</v>
      </c>
      <c r="G539" s="51">
        <v>72.727500000000006</v>
      </c>
      <c r="H539" s="26">
        <v>225.66807845296393</v>
      </c>
      <c r="I539" s="17">
        <v>105.45</v>
      </c>
      <c r="J539" s="28">
        <v>18.399999999999999</v>
      </c>
      <c r="K539" s="26">
        <f t="shared" si="19"/>
        <v>0.5816384082234175</v>
      </c>
      <c r="L539" s="28">
        <f t="shared" si="20"/>
        <v>0.46727920369995518</v>
      </c>
      <c r="M539" s="28">
        <v>6.5573800000000002</v>
      </c>
      <c r="N539" s="20">
        <v>98.87834937824293</v>
      </c>
    </row>
    <row r="540" spans="1:14" ht="17.25" thickBot="1" x14ac:dyDescent="0.35">
      <c r="A540" s="239">
        <v>250</v>
      </c>
      <c r="B540" s="238">
        <v>400</v>
      </c>
      <c r="C540" s="17">
        <v>9.0999999999999998E-2</v>
      </c>
      <c r="D540" s="245">
        <v>0.08</v>
      </c>
      <c r="E540" s="51">
        <v>154.12322222222221</v>
      </c>
      <c r="F540" s="51">
        <v>350.36099999999999</v>
      </c>
      <c r="G540" s="51">
        <v>72.727500000000006</v>
      </c>
      <c r="H540" s="26">
        <v>225.66807845296393</v>
      </c>
      <c r="I540" s="17">
        <v>105.45</v>
      </c>
      <c r="J540" s="28">
        <v>18.399999999999999</v>
      </c>
      <c r="K540" s="26">
        <f t="shared" si="19"/>
        <v>0.49008421433639809</v>
      </c>
      <c r="L540" s="28">
        <f t="shared" si="20"/>
        <v>0.46727920369995518</v>
      </c>
      <c r="M540" s="28">
        <v>6.5573800000000002</v>
      </c>
      <c r="N540" s="20">
        <v>99.000340432200545</v>
      </c>
    </row>
    <row r="541" spans="1:14" ht="17.25" thickBot="1" x14ac:dyDescent="0.35">
      <c r="A541" s="239">
        <v>250</v>
      </c>
      <c r="B541" s="238">
        <v>400</v>
      </c>
      <c r="C541" s="17">
        <v>7.3999999999999996E-2</v>
      </c>
      <c r="D541" s="245">
        <v>0.08</v>
      </c>
      <c r="E541" s="51">
        <v>154.12322222222221</v>
      </c>
      <c r="F541" s="51">
        <v>350.36099999999999</v>
      </c>
      <c r="G541" s="51">
        <v>72.727500000000006</v>
      </c>
      <c r="H541" s="26">
        <v>225.66807845296393</v>
      </c>
      <c r="I541" s="17">
        <v>105.45</v>
      </c>
      <c r="J541" s="28">
        <v>18.399999999999999</v>
      </c>
      <c r="K541" s="26">
        <f t="shared" si="19"/>
        <v>0.39853002044937863</v>
      </c>
      <c r="L541" s="28">
        <f t="shared" si="20"/>
        <v>0.46727920369995518</v>
      </c>
      <c r="M541" s="28">
        <v>6.5573800000000002</v>
      </c>
      <c r="N541" s="20">
        <v>97.29858296955733</v>
      </c>
    </row>
    <row r="542" spans="1:14" ht="17.25" thickBot="1" x14ac:dyDescent="0.35">
      <c r="A542" s="239">
        <v>250</v>
      </c>
      <c r="B542" s="238">
        <v>400</v>
      </c>
      <c r="C542" s="4">
        <v>5.5E-2</v>
      </c>
      <c r="D542" s="245">
        <v>0.08</v>
      </c>
      <c r="E542" s="52">
        <v>154.12322222222221</v>
      </c>
      <c r="F542" s="52">
        <v>350.36099999999999</v>
      </c>
      <c r="G542" s="52">
        <v>72.727500000000006</v>
      </c>
      <c r="H542" s="27">
        <v>225.66807845296393</v>
      </c>
      <c r="I542" s="4">
        <v>105.45</v>
      </c>
      <c r="J542" s="29">
        <v>18.399999999999999</v>
      </c>
      <c r="K542" s="27">
        <f t="shared" si="19"/>
        <v>0.29620474492859228</v>
      </c>
      <c r="L542" s="29">
        <f t="shared" si="20"/>
        <v>0.46727920369995518</v>
      </c>
      <c r="M542" s="29">
        <v>6.5573800000000002</v>
      </c>
      <c r="N542" s="21">
        <v>98.134099160277799</v>
      </c>
    </row>
    <row r="543" spans="1:14" ht="17.25" thickBot="1" x14ac:dyDescent="0.35">
      <c r="A543" s="243">
        <v>300</v>
      </c>
      <c r="B543" s="241">
        <v>400</v>
      </c>
      <c r="C543" s="17">
        <v>0.14199999999999999</v>
      </c>
      <c r="D543" s="245">
        <v>0.08</v>
      </c>
      <c r="E543" s="51">
        <v>157.40811111111111</v>
      </c>
      <c r="F543" s="51">
        <v>417.8966666666667</v>
      </c>
      <c r="G543" s="51">
        <v>73.596999999999994</v>
      </c>
      <c r="H543" s="26">
        <v>240.88771012421722</v>
      </c>
      <c r="I543" s="17">
        <v>116</v>
      </c>
      <c r="J543" s="28">
        <v>19.285714285714285</v>
      </c>
      <c r="K543" s="26">
        <f t="shared" si="19"/>
        <v>0.71229946588207493</v>
      </c>
      <c r="L543" s="28">
        <f t="shared" si="20"/>
        <v>0.48155217192351957</v>
      </c>
      <c r="M543" s="28">
        <v>6.2491700000000003</v>
      </c>
      <c r="N543" s="35">
        <v>99.654396802130734</v>
      </c>
    </row>
    <row r="544" spans="1:14" ht="17.25" thickBot="1" x14ac:dyDescent="0.35">
      <c r="A544" s="243">
        <v>300</v>
      </c>
      <c r="B544" s="241">
        <v>400</v>
      </c>
      <c r="C544" s="17">
        <v>0.16700000000000001</v>
      </c>
      <c r="D544" s="245">
        <v>0.08</v>
      </c>
      <c r="E544" s="51">
        <v>157.40811111111111</v>
      </c>
      <c r="F544" s="51">
        <v>417.8966666666667</v>
      </c>
      <c r="G544" s="51">
        <v>73.596999999999994</v>
      </c>
      <c r="H544" s="26">
        <v>240.88771012421722</v>
      </c>
      <c r="I544" s="17">
        <v>116</v>
      </c>
      <c r="J544" s="28">
        <v>19.285714285714285</v>
      </c>
      <c r="K544" s="26">
        <f t="shared" si="19"/>
        <v>0.83770430142469388</v>
      </c>
      <c r="L544" s="28">
        <f t="shared" si="20"/>
        <v>0.48155217192351957</v>
      </c>
      <c r="M544" s="28">
        <v>6.2491700000000003</v>
      </c>
      <c r="N544" s="20">
        <v>99.203374870107893</v>
      </c>
    </row>
    <row r="545" spans="1:14" ht="17.25" thickBot="1" x14ac:dyDescent="0.35">
      <c r="A545" s="243">
        <v>300</v>
      </c>
      <c r="B545" s="241">
        <v>400</v>
      </c>
      <c r="C545" s="17">
        <v>0.16</v>
      </c>
      <c r="D545" s="245">
        <v>0.08</v>
      </c>
      <c r="E545" s="51">
        <v>157.40811111111111</v>
      </c>
      <c r="F545" s="51">
        <v>417.8966666666667</v>
      </c>
      <c r="G545" s="51">
        <v>73.596999999999994</v>
      </c>
      <c r="H545" s="26">
        <v>240.88771012421722</v>
      </c>
      <c r="I545" s="17">
        <v>116</v>
      </c>
      <c r="J545" s="28">
        <v>19.285714285714285</v>
      </c>
      <c r="K545" s="26">
        <f t="shared" si="19"/>
        <v>0.80259094747276061</v>
      </c>
      <c r="L545" s="28">
        <f t="shared" si="20"/>
        <v>0.48155217192351957</v>
      </c>
      <c r="M545" s="28">
        <v>6.2491700000000003</v>
      </c>
      <c r="N545" s="20">
        <v>99.636927355818585</v>
      </c>
    </row>
    <row r="546" spans="1:14" ht="17.25" thickBot="1" x14ac:dyDescent="0.35">
      <c r="A546" s="243">
        <v>300</v>
      </c>
      <c r="B546" s="241">
        <v>400</v>
      </c>
      <c r="C546" s="17">
        <v>0.124</v>
      </c>
      <c r="D546" s="245">
        <v>0.08</v>
      </c>
      <c r="E546" s="51">
        <v>157.40811111111111</v>
      </c>
      <c r="F546" s="51">
        <v>417.8966666666667</v>
      </c>
      <c r="G546" s="51">
        <v>73.596999999999994</v>
      </c>
      <c r="H546" s="26">
        <v>240.88771012421722</v>
      </c>
      <c r="I546" s="17">
        <v>116</v>
      </c>
      <c r="J546" s="28">
        <v>19.285714285714285</v>
      </c>
      <c r="K546" s="26">
        <f t="shared" si="19"/>
        <v>0.62200798429138937</v>
      </c>
      <c r="L546" s="28">
        <f t="shared" si="20"/>
        <v>0.48155217192351957</v>
      </c>
      <c r="M546" s="28">
        <v>6.2491700000000003</v>
      </c>
      <c r="N546" s="20">
        <v>99.389542110779814</v>
      </c>
    </row>
    <row r="547" spans="1:14" ht="17.25" thickBot="1" x14ac:dyDescent="0.35">
      <c r="A547" s="243">
        <v>300</v>
      </c>
      <c r="B547" s="241">
        <v>400</v>
      </c>
      <c r="C547" s="17">
        <v>0.106</v>
      </c>
      <c r="D547" s="245">
        <v>0.08</v>
      </c>
      <c r="E547" s="51">
        <v>157.40811111111111</v>
      </c>
      <c r="F547" s="51">
        <v>417.8966666666667</v>
      </c>
      <c r="G547" s="51">
        <v>73.596999999999994</v>
      </c>
      <c r="H547" s="26">
        <v>240.88771012421722</v>
      </c>
      <c r="I547" s="17">
        <v>116</v>
      </c>
      <c r="J547" s="28">
        <v>19.285714285714285</v>
      </c>
      <c r="K547" s="26">
        <f t="shared" si="19"/>
        <v>0.53171650270070381</v>
      </c>
      <c r="L547" s="28">
        <f t="shared" si="20"/>
        <v>0.48155217192351957</v>
      </c>
      <c r="M547" s="28">
        <v>6.2491700000000003</v>
      </c>
      <c r="N547" s="20">
        <v>99.287705694146567</v>
      </c>
    </row>
    <row r="548" spans="1:14" ht="17.25" thickBot="1" x14ac:dyDescent="0.35">
      <c r="A548" s="243">
        <v>300</v>
      </c>
      <c r="B548" s="241">
        <v>400</v>
      </c>
      <c r="C548" s="17">
        <v>8.7999999999999995E-2</v>
      </c>
      <c r="D548" s="245">
        <v>0.08</v>
      </c>
      <c r="E548" s="51">
        <v>157.40811111111111</v>
      </c>
      <c r="F548" s="51">
        <v>417.8966666666667</v>
      </c>
      <c r="G548" s="51">
        <v>73.596999999999994</v>
      </c>
      <c r="H548" s="26">
        <v>240.88771012421722</v>
      </c>
      <c r="I548" s="17">
        <v>116</v>
      </c>
      <c r="J548" s="28">
        <v>19.285714285714285</v>
      </c>
      <c r="K548" s="26">
        <f t="shared" si="19"/>
        <v>0.44142502111001825</v>
      </c>
      <c r="L548" s="28">
        <f t="shared" si="20"/>
        <v>0.48155217192351957</v>
      </c>
      <c r="M548" s="28">
        <v>6.2491700000000003</v>
      </c>
      <c r="N548" s="20">
        <v>99.306201383620802</v>
      </c>
    </row>
    <row r="549" spans="1:14" ht="17.25" thickBot="1" x14ac:dyDescent="0.35">
      <c r="A549" s="243">
        <v>300</v>
      </c>
      <c r="B549" s="241">
        <v>400</v>
      </c>
      <c r="C549" s="17">
        <v>7.0000000000000007E-2</v>
      </c>
      <c r="D549" s="245">
        <v>0.08</v>
      </c>
      <c r="E549" s="51">
        <v>157.40811111111111</v>
      </c>
      <c r="F549" s="51">
        <v>417.8966666666667</v>
      </c>
      <c r="G549" s="51">
        <v>73.596999999999994</v>
      </c>
      <c r="H549" s="26">
        <v>240.88771012421722</v>
      </c>
      <c r="I549" s="17">
        <v>116</v>
      </c>
      <c r="J549" s="28">
        <v>19.285714285714285</v>
      </c>
      <c r="K549" s="26">
        <f t="shared" si="19"/>
        <v>0.35113353951933279</v>
      </c>
      <c r="L549" s="28">
        <f t="shared" si="20"/>
        <v>0.48155217192351957</v>
      </c>
      <c r="M549" s="28">
        <v>6.2491700000000003</v>
      </c>
      <c r="N549" s="21">
        <v>99.374313372825569</v>
      </c>
    </row>
    <row r="550" spans="1:14" ht="17.25" thickBot="1" x14ac:dyDescent="0.35">
      <c r="A550" s="243">
        <v>350</v>
      </c>
      <c r="B550" s="241">
        <v>400</v>
      </c>
      <c r="C550" s="1">
        <v>0.161</v>
      </c>
      <c r="D550" s="245">
        <v>0.08</v>
      </c>
      <c r="E550" s="50">
        <v>155.00344444444443</v>
      </c>
      <c r="F550" s="50">
        <v>488.91333333333336</v>
      </c>
      <c r="G550" s="50">
        <v>81.962000000000003</v>
      </c>
      <c r="H550" s="25">
        <v>328.88322059999899</v>
      </c>
      <c r="I550" s="1">
        <v>155.125</v>
      </c>
      <c r="J550" s="2">
        <v>19.36</v>
      </c>
      <c r="K550" s="25">
        <f t="shared" si="19"/>
        <v>0.58179944640291337</v>
      </c>
      <c r="L550" s="2">
        <f t="shared" si="20"/>
        <v>0.47167198045858738</v>
      </c>
      <c r="M550" s="2">
        <v>8.3783799999999999</v>
      </c>
      <c r="N550" s="19">
        <v>99.666352802124933</v>
      </c>
    </row>
    <row r="551" spans="1:14" ht="17.25" thickBot="1" x14ac:dyDescent="0.35">
      <c r="A551" s="243">
        <v>350</v>
      </c>
      <c r="B551" s="241">
        <v>400</v>
      </c>
      <c r="C551" s="17">
        <v>0.185</v>
      </c>
      <c r="D551" s="245">
        <v>0.08</v>
      </c>
      <c r="E551" s="51">
        <v>155.00344444444443</v>
      </c>
      <c r="F551" s="51">
        <v>488.91333333333336</v>
      </c>
      <c r="G551" s="51">
        <v>81.962000000000003</v>
      </c>
      <c r="H551" s="26">
        <v>328.88322059999899</v>
      </c>
      <c r="I551" s="17">
        <v>155.125</v>
      </c>
      <c r="J551" s="28">
        <v>19.36</v>
      </c>
      <c r="K551" s="26">
        <f t="shared" si="19"/>
        <v>0.66852731418968303</v>
      </c>
      <c r="L551" s="28">
        <f t="shared" si="20"/>
        <v>0.47167198045858738</v>
      </c>
      <c r="M551" s="28">
        <v>8.3783799999999999</v>
      </c>
      <c r="N551" s="20">
        <v>99.282357147565321</v>
      </c>
    </row>
    <row r="552" spans="1:14" ht="17.25" thickBot="1" x14ac:dyDescent="0.35">
      <c r="A552" s="243">
        <v>350</v>
      </c>
      <c r="B552" s="241">
        <v>400</v>
      </c>
      <c r="C552" s="17">
        <v>0.18</v>
      </c>
      <c r="D552" s="245">
        <v>0.08</v>
      </c>
      <c r="E552" s="51">
        <v>155.00344444444443</v>
      </c>
      <c r="F552" s="51">
        <v>488.91333333333336</v>
      </c>
      <c r="G552" s="51">
        <v>81.962000000000003</v>
      </c>
      <c r="H552" s="26">
        <v>328.88322059999899</v>
      </c>
      <c r="I552" s="17">
        <v>155.125</v>
      </c>
      <c r="J552" s="28">
        <v>19.36</v>
      </c>
      <c r="K552" s="26">
        <f t="shared" si="19"/>
        <v>0.65045900840077264</v>
      </c>
      <c r="L552" s="28">
        <f t="shared" si="20"/>
        <v>0.47167198045858738</v>
      </c>
      <c r="M552" s="28">
        <v>8.3783799999999999</v>
      </c>
      <c r="N552" s="36">
        <v>99.736120520310223</v>
      </c>
    </row>
    <row r="553" spans="1:14" ht="17.25" thickBot="1" x14ac:dyDescent="0.35">
      <c r="A553" s="243">
        <v>350</v>
      </c>
      <c r="B553" s="241">
        <v>400</v>
      </c>
      <c r="C553" s="17">
        <v>0.14199999999999999</v>
      </c>
      <c r="D553" s="245">
        <v>0.08</v>
      </c>
      <c r="E553" s="51">
        <v>155.00344444444443</v>
      </c>
      <c r="F553" s="51">
        <v>488.91333333333336</v>
      </c>
      <c r="G553" s="51">
        <v>81.962000000000003</v>
      </c>
      <c r="H553" s="26">
        <v>328.88322059999899</v>
      </c>
      <c r="I553" s="17">
        <v>155.125</v>
      </c>
      <c r="J553" s="28">
        <v>19.36</v>
      </c>
      <c r="K553" s="26">
        <f t="shared" si="19"/>
        <v>0.51313988440505398</v>
      </c>
      <c r="L553" s="28">
        <f t="shared" si="20"/>
        <v>0.47167198045858738</v>
      </c>
      <c r="M553" s="28">
        <v>8.3783799999999999</v>
      </c>
      <c r="N553" s="20">
        <v>99.567861630084138</v>
      </c>
    </row>
    <row r="554" spans="1:14" ht="17.25" thickBot="1" x14ac:dyDescent="0.35">
      <c r="A554" s="243">
        <v>350</v>
      </c>
      <c r="B554" s="241">
        <v>400</v>
      </c>
      <c r="C554" s="17">
        <v>0.123</v>
      </c>
      <c r="D554" s="245">
        <v>0.08</v>
      </c>
      <c r="E554" s="51">
        <v>155.00344444444443</v>
      </c>
      <c r="F554" s="51">
        <v>488.91333333333336</v>
      </c>
      <c r="G554" s="51">
        <v>81.962000000000003</v>
      </c>
      <c r="H554" s="26">
        <v>328.88322059999899</v>
      </c>
      <c r="I554" s="17">
        <v>155.125</v>
      </c>
      <c r="J554" s="28">
        <v>19.36</v>
      </c>
      <c r="K554" s="26">
        <f t="shared" si="19"/>
        <v>0.44448032240719471</v>
      </c>
      <c r="L554" s="28">
        <f t="shared" si="20"/>
        <v>0.47167198045858738</v>
      </c>
      <c r="M554" s="28">
        <v>8.3783799999999999</v>
      </c>
      <c r="N554" s="20">
        <v>99.673323522159464</v>
      </c>
    </row>
    <row r="555" spans="1:14" ht="17.25" thickBot="1" x14ac:dyDescent="0.35">
      <c r="A555" s="243">
        <v>350</v>
      </c>
      <c r="B555" s="241">
        <v>400</v>
      </c>
      <c r="C555" s="17">
        <v>0.104</v>
      </c>
      <c r="D555" s="245">
        <v>0.08</v>
      </c>
      <c r="E555" s="51">
        <v>155.00344444444443</v>
      </c>
      <c r="F555" s="51">
        <v>488.91333333333336</v>
      </c>
      <c r="G555" s="51">
        <v>81.962000000000003</v>
      </c>
      <c r="H555" s="26">
        <v>328.88322059999899</v>
      </c>
      <c r="I555" s="17">
        <v>155.125</v>
      </c>
      <c r="J555" s="28">
        <v>19.36</v>
      </c>
      <c r="K555" s="26">
        <f t="shared" si="19"/>
        <v>0.37582076040933532</v>
      </c>
      <c r="L555" s="28">
        <f t="shared" si="20"/>
        <v>0.47167198045858738</v>
      </c>
      <c r="M555" s="28">
        <v>8.3783799999999999</v>
      </c>
      <c r="N555" s="20">
        <v>99.375717577351125</v>
      </c>
    </row>
    <row r="556" spans="1:14" ht="17.25" thickBot="1" x14ac:dyDescent="0.35">
      <c r="A556" s="243">
        <v>350</v>
      </c>
      <c r="B556" s="241">
        <v>400</v>
      </c>
      <c r="C556" s="4">
        <v>8.3000000000000004E-2</v>
      </c>
      <c r="D556" s="245">
        <v>0.08</v>
      </c>
      <c r="E556" s="52">
        <v>155.00344444444443</v>
      </c>
      <c r="F556" s="52">
        <v>488.91333333333336</v>
      </c>
      <c r="G556" s="52">
        <v>81.962000000000003</v>
      </c>
      <c r="H556" s="27">
        <v>328.88322059999899</v>
      </c>
      <c r="I556" s="4">
        <v>155.125</v>
      </c>
      <c r="J556" s="29">
        <v>19.36</v>
      </c>
      <c r="K556" s="27">
        <f t="shared" si="19"/>
        <v>0.29993387609591188</v>
      </c>
      <c r="L556" s="29">
        <f t="shared" si="20"/>
        <v>0.47167198045858738</v>
      </c>
      <c r="M556" s="29">
        <v>8.3783799999999999</v>
      </c>
      <c r="N556" s="21">
        <v>99.240988548629474</v>
      </c>
    </row>
    <row r="557" spans="1:14" ht="17.25" thickBot="1" x14ac:dyDescent="0.35">
      <c r="A557" s="243">
        <v>400</v>
      </c>
      <c r="B557" s="241">
        <v>400</v>
      </c>
      <c r="C557" s="17">
        <v>0.19700000000000001</v>
      </c>
      <c r="D557" s="245">
        <v>0.08</v>
      </c>
      <c r="E557" s="51">
        <v>159.17088889999999</v>
      </c>
      <c r="F557" s="51">
        <v>565.68100000000004</v>
      </c>
      <c r="G557" s="51">
        <v>105.84100000000001</v>
      </c>
      <c r="H557" s="26">
        <v>328.94607454999999</v>
      </c>
      <c r="I557" s="17">
        <v>170.9375</v>
      </c>
      <c r="J557" s="28">
        <v>19.43</v>
      </c>
      <c r="K557" s="26">
        <f t="shared" si="19"/>
        <v>0.70777779093057513</v>
      </c>
      <c r="L557" s="28">
        <f t="shared" si="20"/>
        <v>0.51965204398272091</v>
      </c>
      <c r="M557" s="28">
        <v>6.1930699999999996</v>
      </c>
      <c r="N557" s="19">
        <v>99.714615644188925</v>
      </c>
    </row>
    <row r="558" spans="1:14" ht="17.25" thickBot="1" x14ac:dyDescent="0.35">
      <c r="A558" s="243">
        <v>400</v>
      </c>
      <c r="B558" s="241">
        <v>400</v>
      </c>
      <c r="C558" s="17">
        <v>0.17499999999999999</v>
      </c>
      <c r="D558" s="245">
        <v>0.08</v>
      </c>
      <c r="E558" s="51">
        <v>160.17088889999999</v>
      </c>
      <c r="F558" s="51">
        <v>565.68100000000004</v>
      </c>
      <c r="G558" s="51">
        <v>105.84100000000001</v>
      </c>
      <c r="H558" s="26">
        <v>328.94607454999999</v>
      </c>
      <c r="I558" s="17">
        <v>170.9375</v>
      </c>
      <c r="J558" s="28">
        <v>19.43</v>
      </c>
      <c r="K558" s="26">
        <f t="shared" si="19"/>
        <v>0.62873661630888644</v>
      </c>
      <c r="L558" s="28">
        <f t="shared" si="20"/>
        <v>0.51965204398272091</v>
      </c>
      <c r="M558" s="28">
        <v>6.1930699999999996</v>
      </c>
      <c r="N558" s="20">
        <v>99.735817209167678</v>
      </c>
    </row>
    <row r="559" spans="1:14" ht="17.25" thickBot="1" x14ac:dyDescent="0.35">
      <c r="A559" s="243">
        <v>400</v>
      </c>
      <c r="B559" s="241">
        <v>400</v>
      </c>
      <c r="C559" s="17">
        <v>0.153</v>
      </c>
      <c r="D559" s="245">
        <v>0.08</v>
      </c>
      <c r="E559" s="51">
        <v>161.17088889999999</v>
      </c>
      <c r="F559" s="51">
        <v>565.68100000000004</v>
      </c>
      <c r="G559" s="51">
        <v>105.84100000000001</v>
      </c>
      <c r="H559" s="26">
        <v>328.94607454999999</v>
      </c>
      <c r="I559" s="17">
        <v>170.9375</v>
      </c>
      <c r="J559" s="28">
        <v>19.43</v>
      </c>
      <c r="K559" s="26">
        <f t="shared" si="19"/>
        <v>0.54969544168719786</v>
      </c>
      <c r="L559" s="28">
        <f t="shared" si="20"/>
        <v>0.51965204398272091</v>
      </c>
      <c r="M559" s="28">
        <v>6.1930699999999996</v>
      </c>
      <c r="N559" s="36">
        <v>99.896742322425965</v>
      </c>
    </row>
    <row r="560" spans="1:14" ht="17.25" thickBot="1" x14ac:dyDescent="0.35">
      <c r="A560" s="243">
        <v>400</v>
      </c>
      <c r="B560" s="241">
        <v>400</v>
      </c>
      <c r="C560" s="17">
        <v>0.13100000000000001</v>
      </c>
      <c r="D560" s="245">
        <v>0.08</v>
      </c>
      <c r="E560" s="51">
        <v>162.17088889999999</v>
      </c>
      <c r="F560" s="51">
        <v>565.68100000000004</v>
      </c>
      <c r="G560" s="51">
        <v>105.84100000000001</v>
      </c>
      <c r="H560" s="26">
        <v>328.94607454999999</v>
      </c>
      <c r="I560" s="17">
        <v>170.9375</v>
      </c>
      <c r="J560" s="28">
        <v>19.43</v>
      </c>
      <c r="K560" s="26">
        <f t="shared" si="19"/>
        <v>0.47065426706550934</v>
      </c>
      <c r="L560" s="28">
        <f t="shared" si="20"/>
        <v>0.51965204398272091</v>
      </c>
      <c r="M560" s="28">
        <v>6.1930699999999996</v>
      </c>
      <c r="N560" s="20">
        <v>99.686563332628481</v>
      </c>
    </row>
    <row r="561" spans="1:14" ht="17.25" thickBot="1" x14ac:dyDescent="0.35">
      <c r="A561" s="243">
        <v>400</v>
      </c>
      <c r="B561" s="241">
        <v>400</v>
      </c>
      <c r="C561" s="17">
        <v>0.109</v>
      </c>
      <c r="D561" s="245">
        <v>0.08</v>
      </c>
      <c r="E561" s="51">
        <v>163.17088889999999</v>
      </c>
      <c r="F561" s="51">
        <v>565.68100000000004</v>
      </c>
      <c r="G561" s="51">
        <v>105.84100000000001</v>
      </c>
      <c r="H561" s="26">
        <v>328.94607454999999</v>
      </c>
      <c r="I561" s="17">
        <v>170.9375</v>
      </c>
      <c r="J561" s="28">
        <v>19.43</v>
      </c>
      <c r="K561" s="26">
        <f t="shared" si="19"/>
        <v>0.39161309244382075</v>
      </c>
      <c r="L561" s="28">
        <f t="shared" si="20"/>
        <v>0.51965204398272091</v>
      </c>
      <c r="M561" s="28">
        <v>6.1930699999999996</v>
      </c>
      <c r="N561" s="20">
        <v>99.828848585610828</v>
      </c>
    </row>
    <row r="562" spans="1:14" ht="17.25" thickBot="1" x14ac:dyDescent="0.35">
      <c r="A562" s="243">
        <v>400</v>
      </c>
      <c r="B562" s="241">
        <v>400</v>
      </c>
      <c r="C562" s="17">
        <v>8.7999999999999995E-2</v>
      </c>
      <c r="D562" s="245">
        <v>0.08</v>
      </c>
      <c r="E562" s="51">
        <v>164.17088889999999</v>
      </c>
      <c r="F562" s="51">
        <v>565.68100000000004</v>
      </c>
      <c r="G562" s="51">
        <v>105.84100000000001</v>
      </c>
      <c r="H562" s="26">
        <v>328.94607454999999</v>
      </c>
      <c r="I562" s="17">
        <v>170.9375</v>
      </c>
      <c r="J562" s="28">
        <v>19.43</v>
      </c>
      <c r="K562" s="26">
        <f t="shared" si="19"/>
        <v>0.31616469848675433</v>
      </c>
      <c r="L562" s="28">
        <f t="shared" si="20"/>
        <v>0.51965204398272091</v>
      </c>
      <c r="M562" s="28">
        <v>6.1930699999999996</v>
      </c>
      <c r="N562" s="21">
        <v>99.683769731555685</v>
      </c>
    </row>
    <row r="563" spans="1:14" ht="17.25" thickBot="1" x14ac:dyDescent="0.35">
      <c r="A563" s="243">
        <v>350</v>
      </c>
      <c r="B563" s="241">
        <v>600</v>
      </c>
      <c r="C563" s="1">
        <v>9.0999999999999998E-2</v>
      </c>
      <c r="D563" s="245">
        <v>0.08</v>
      </c>
      <c r="E563" s="50">
        <v>134.52711111111111</v>
      </c>
      <c r="F563" s="50">
        <v>340.58233333333334</v>
      </c>
      <c r="G563" s="50">
        <v>75.768111113333305</v>
      </c>
      <c r="H563" s="25">
        <v>277.18585822512665</v>
      </c>
      <c r="I563" s="1">
        <v>119.66666665</v>
      </c>
      <c r="J563" s="2">
        <v>17.155000000000001</v>
      </c>
      <c r="K563" s="25">
        <f t="shared" si="19"/>
        <v>0.39640425713761585</v>
      </c>
      <c r="L563" s="2">
        <f t="shared" si="20"/>
        <v>0.4317199564806381</v>
      </c>
      <c r="M563" s="2">
        <v>3.8630599999999999</v>
      </c>
      <c r="N563" s="19">
        <v>99.567091252878484</v>
      </c>
    </row>
    <row r="564" spans="1:14" ht="17.25" thickBot="1" x14ac:dyDescent="0.35">
      <c r="A564" s="243">
        <v>350</v>
      </c>
      <c r="B564" s="241">
        <v>600</v>
      </c>
      <c r="C564" s="17">
        <v>0.13900000000000001</v>
      </c>
      <c r="D564" s="245">
        <v>0.08</v>
      </c>
      <c r="E564" s="51">
        <v>134.52711111111111</v>
      </c>
      <c r="F564" s="51">
        <v>340.58233333333334</v>
      </c>
      <c r="G564" s="51">
        <v>75.768111113333305</v>
      </c>
      <c r="H564" s="26">
        <v>277.18585822512665</v>
      </c>
      <c r="I564" s="17">
        <v>119.66666665</v>
      </c>
      <c r="J564" s="28">
        <v>17.155000000000001</v>
      </c>
      <c r="K564" s="26">
        <f t="shared" si="19"/>
        <v>0.60549661255086384</v>
      </c>
      <c r="L564" s="28">
        <f t="shared" si="20"/>
        <v>0.4317199564806381</v>
      </c>
      <c r="M564" s="28">
        <v>3.8630599999999999</v>
      </c>
      <c r="N564" s="20">
        <v>99.017132699844538</v>
      </c>
    </row>
    <row r="565" spans="1:14" ht="17.25" thickBot="1" x14ac:dyDescent="0.35">
      <c r="A565" s="243">
        <v>350</v>
      </c>
      <c r="B565" s="241">
        <v>600</v>
      </c>
      <c r="C565" s="17">
        <v>0.123</v>
      </c>
      <c r="D565" s="245">
        <v>0.08</v>
      </c>
      <c r="E565" s="51">
        <v>134.52711111111111</v>
      </c>
      <c r="F565" s="51">
        <v>340.58233333333334</v>
      </c>
      <c r="G565" s="51">
        <v>75.768111113333305</v>
      </c>
      <c r="H565" s="26">
        <v>277.18585822512665</v>
      </c>
      <c r="I565" s="17">
        <v>119.66666665</v>
      </c>
      <c r="J565" s="28">
        <v>17.155000000000001</v>
      </c>
      <c r="K565" s="26">
        <f t="shared" si="19"/>
        <v>0.53579916074644773</v>
      </c>
      <c r="L565" s="28">
        <f t="shared" si="20"/>
        <v>0.4317199564806381</v>
      </c>
      <c r="M565" s="28">
        <v>3.8630599999999999</v>
      </c>
      <c r="N565" s="20">
        <v>99.571860756048935</v>
      </c>
    </row>
    <row r="566" spans="1:14" ht="17.25" thickBot="1" x14ac:dyDescent="0.35">
      <c r="A566" s="243">
        <v>350</v>
      </c>
      <c r="B566" s="241">
        <v>600</v>
      </c>
      <c r="C566" s="17">
        <v>0.107</v>
      </c>
      <c r="D566" s="245">
        <v>0.08</v>
      </c>
      <c r="E566" s="51">
        <v>134.52711111111111</v>
      </c>
      <c r="F566" s="51">
        <v>340.58233333333334</v>
      </c>
      <c r="G566" s="51">
        <v>75.768111113333305</v>
      </c>
      <c r="H566" s="26">
        <v>277.18585822512665</v>
      </c>
      <c r="I566" s="17">
        <v>119.66666665</v>
      </c>
      <c r="J566" s="28">
        <v>17.155000000000001</v>
      </c>
      <c r="K566" s="26">
        <f t="shared" si="19"/>
        <v>0.46610170894203179</v>
      </c>
      <c r="L566" s="28">
        <f t="shared" si="20"/>
        <v>0.4317199564806381</v>
      </c>
      <c r="M566" s="28">
        <v>3.8630599999999999</v>
      </c>
      <c r="N566" s="36">
        <v>99.582794800561459</v>
      </c>
    </row>
    <row r="567" spans="1:14" ht="17.25" thickBot="1" x14ac:dyDescent="0.35">
      <c r="A567" s="243">
        <v>350</v>
      </c>
      <c r="B567" s="241">
        <v>600</v>
      </c>
      <c r="C567" s="17">
        <v>7.4999999999999997E-2</v>
      </c>
      <c r="D567" s="245">
        <v>0.08</v>
      </c>
      <c r="E567" s="51">
        <v>134.52711111111111</v>
      </c>
      <c r="F567" s="51">
        <v>340.58233333333334</v>
      </c>
      <c r="G567" s="51">
        <v>75.768111113333305</v>
      </c>
      <c r="H567" s="26">
        <v>277.18585822512665</v>
      </c>
      <c r="I567" s="17">
        <v>119.66666665</v>
      </c>
      <c r="J567" s="28">
        <v>17.155000000000001</v>
      </c>
      <c r="K567" s="26">
        <f t="shared" si="19"/>
        <v>0.32670680533319985</v>
      </c>
      <c r="L567" s="28">
        <f t="shared" si="20"/>
        <v>0.4317199564806381</v>
      </c>
      <c r="M567" s="28">
        <v>3.8630599999999999</v>
      </c>
      <c r="N567" s="20">
        <v>99.420704419963997</v>
      </c>
    </row>
    <row r="568" spans="1:14" ht="17.25" thickBot="1" x14ac:dyDescent="0.35">
      <c r="A568" s="243">
        <v>350</v>
      </c>
      <c r="B568" s="241">
        <v>600</v>
      </c>
      <c r="C568" s="4">
        <v>5.8000000000000003E-2</v>
      </c>
      <c r="D568" s="245">
        <v>0.08</v>
      </c>
      <c r="E568" s="52">
        <v>134.52711111111111</v>
      </c>
      <c r="F568" s="52">
        <v>340.58233333333334</v>
      </c>
      <c r="G568" s="52">
        <v>75.768111113333305</v>
      </c>
      <c r="H568" s="27">
        <v>277.18585822512665</v>
      </c>
      <c r="I568" s="4">
        <v>119.66666665</v>
      </c>
      <c r="J568" s="29">
        <v>17.155000000000001</v>
      </c>
      <c r="K568" s="27">
        <f t="shared" si="19"/>
        <v>0.25265326279100792</v>
      </c>
      <c r="L568" s="29">
        <f t="shared" si="20"/>
        <v>0.4317199564806381</v>
      </c>
      <c r="M568" s="29">
        <v>3.8630599999999999</v>
      </c>
      <c r="N568" s="21">
        <v>99.490890193895581</v>
      </c>
    </row>
    <row r="569" spans="1:14" ht="17.25" thickBot="1" x14ac:dyDescent="0.35">
      <c r="A569" s="243">
        <v>400</v>
      </c>
      <c r="B569" s="241">
        <v>600</v>
      </c>
      <c r="C569" s="17">
        <v>0.10100000000000001</v>
      </c>
      <c r="D569" s="245">
        <v>0.08</v>
      </c>
      <c r="E569" s="51">
        <v>140.71799999999999</v>
      </c>
      <c r="F569" s="51">
        <v>396.61666666666662</v>
      </c>
      <c r="G569" s="51">
        <v>85.609555556666606</v>
      </c>
      <c r="H569" s="26">
        <v>291.13943203333298</v>
      </c>
      <c r="I569" s="17">
        <v>126.83333333333333</v>
      </c>
      <c r="J569" s="28">
        <v>17.333333333333332</v>
      </c>
      <c r="K569" s="26">
        <f t="shared" si="19"/>
        <v>0.41744820453353987</v>
      </c>
      <c r="L569" s="28">
        <f t="shared" si="20"/>
        <v>0.43564464094582694</v>
      </c>
      <c r="M569" s="28">
        <v>4.84457</v>
      </c>
      <c r="N569" s="19">
        <v>99.626009064522108</v>
      </c>
    </row>
    <row r="570" spans="1:14" ht="17.25" thickBot="1" x14ac:dyDescent="0.35">
      <c r="A570" s="243">
        <v>400</v>
      </c>
      <c r="B570" s="241">
        <v>600</v>
      </c>
      <c r="C570" s="17">
        <v>0.152</v>
      </c>
      <c r="D570" s="245">
        <v>0.08</v>
      </c>
      <c r="E570" s="51">
        <v>140.71799999999999</v>
      </c>
      <c r="F570" s="51">
        <v>396.61666666666662</v>
      </c>
      <c r="G570" s="51">
        <v>85.609555556666606</v>
      </c>
      <c r="H570" s="26">
        <v>291.13943203333298</v>
      </c>
      <c r="I570" s="17">
        <v>126.83333333333333</v>
      </c>
      <c r="J570" s="28">
        <v>17.333333333333332</v>
      </c>
      <c r="K570" s="26">
        <f t="shared" si="19"/>
        <v>0.62823888207027778</v>
      </c>
      <c r="L570" s="28">
        <f t="shared" si="20"/>
        <v>0.43564464094582694</v>
      </c>
      <c r="M570" s="28">
        <v>4.84457</v>
      </c>
      <c r="N570" s="20">
        <v>99.535084775175633</v>
      </c>
    </row>
    <row r="571" spans="1:14" ht="17.25" thickBot="1" x14ac:dyDescent="0.35">
      <c r="A571" s="243">
        <v>400</v>
      </c>
      <c r="B571" s="241">
        <v>600</v>
      </c>
      <c r="C571" s="17">
        <v>0.13500000000000001</v>
      </c>
      <c r="D571" s="245">
        <v>0.08</v>
      </c>
      <c r="E571" s="51">
        <v>140.71799999999999</v>
      </c>
      <c r="F571" s="51">
        <v>396.61666666666662</v>
      </c>
      <c r="G571" s="51">
        <v>85.609555556666606</v>
      </c>
      <c r="H571" s="26">
        <v>291.13943203333298</v>
      </c>
      <c r="I571" s="17">
        <v>126.83333333333333</v>
      </c>
      <c r="J571" s="28">
        <v>17.333333333333332</v>
      </c>
      <c r="K571" s="26">
        <f t="shared" si="19"/>
        <v>0.5579753228913652</v>
      </c>
      <c r="L571" s="28">
        <f t="shared" si="20"/>
        <v>0.43564464094582694</v>
      </c>
      <c r="M571" s="28">
        <v>4.84457</v>
      </c>
      <c r="N571" s="20">
        <v>99.685361081605521</v>
      </c>
    </row>
    <row r="572" spans="1:14" ht="17.25" thickBot="1" x14ac:dyDescent="0.35">
      <c r="A572" s="243">
        <v>400</v>
      </c>
      <c r="B572" s="241">
        <v>600</v>
      </c>
      <c r="C572" s="17">
        <v>0.11799999999999999</v>
      </c>
      <c r="D572" s="245">
        <v>0.08</v>
      </c>
      <c r="E572" s="51">
        <v>140.71799999999999</v>
      </c>
      <c r="F572" s="51">
        <v>396.61666666666662</v>
      </c>
      <c r="G572" s="51">
        <v>85.609555556666606</v>
      </c>
      <c r="H572" s="26">
        <v>291.13943203333298</v>
      </c>
      <c r="I572" s="17">
        <v>126.83333333333333</v>
      </c>
      <c r="J572" s="28">
        <v>17.333333333333332</v>
      </c>
      <c r="K572" s="26">
        <f t="shared" si="19"/>
        <v>0.48771176371245245</v>
      </c>
      <c r="L572" s="28">
        <f t="shared" si="20"/>
        <v>0.43564464094582694</v>
      </c>
      <c r="M572" s="28">
        <v>4.84457</v>
      </c>
      <c r="N572" s="36">
        <v>99.763574299631287</v>
      </c>
    </row>
    <row r="573" spans="1:14" ht="17.25" thickBot="1" x14ac:dyDescent="0.35">
      <c r="A573" s="243">
        <v>400</v>
      </c>
      <c r="B573" s="241">
        <v>600</v>
      </c>
      <c r="C573" s="17">
        <v>8.4000000000000005E-2</v>
      </c>
      <c r="D573" s="245">
        <v>0.08</v>
      </c>
      <c r="E573" s="51">
        <v>140.71799999999999</v>
      </c>
      <c r="F573" s="51">
        <v>396.61666666666662</v>
      </c>
      <c r="G573" s="51">
        <v>85.609555556666606</v>
      </c>
      <c r="H573" s="26">
        <v>291.13943203333298</v>
      </c>
      <c r="I573" s="17">
        <v>126.83333333333333</v>
      </c>
      <c r="J573" s="28">
        <v>17.333333333333332</v>
      </c>
      <c r="K573" s="26">
        <f t="shared" si="19"/>
        <v>0.34718464535462723</v>
      </c>
      <c r="L573" s="28">
        <f t="shared" si="20"/>
        <v>0.43564464094582694</v>
      </c>
      <c r="M573" s="28">
        <v>4.84457</v>
      </c>
      <c r="N573" s="20">
        <v>99.593730683220443</v>
      </c>
    </row>
    <row r="574" spans="1:14" ht="17.25" thickBot="1" x14ac:dyDescent="0.35">
      <c r="A574" s="243">
        <v>400</v>
      </c>
      <c r="B574" s="241">
        <v>600</v>
      </c>
      <c r="C574" s="17">
        <v>6.5000000000000002E-2</v>
      </c>
      <c r="D574" s="245">
        <v>0.08</v>
      </c>
      <c r="E574" s="51">
        <v>140.71799999999999</v>
      </c>
      <c r="F574" s="51">
        <v>396.61666666666662</v>
      </c>
      <c r="G574" s="51">
        <v>85.609555556666606</v>
      </c>
      <c r="H574" s="26">
        <v>291.13943203333298</v>
      </c>
      <c r="I574" s="17">
        <v>126.833333333333</v>
      </c>
      <c r="J574" s="28">
        <v>17.3333333333333</v>
      </c>
      <c r="K574" s="26">
        <f t="shared" si="19"/>
        <v>0.26865478509584256</v>
      </c>
      <c r="L574" s="28">
        <f t="shared" si="20"/>
        <v>0.43564464094582578</v>
      </c>
      <c r="M574" s="28">
        <v>4.84457</v>
      </c>
      <c r="N574" s="21">
        <v>99.666172330557131</v>
      </c>
    </row>
    <row r="575" spans="1:14" ht="17.25" thickBot="1" x14ac:dyDescent="0.35">
      <c r="A575" s="243">
        <v>450</v>
      </c>
      <c r="B575" s="241">
        <v>600</v>
      </c>
      <c r="C575" s="1">
        <v>0.16600000000000001</v>
      </c>
      <c r="D575" s="245">
        <v>0.08</v>
      </c>
      <c r="E575" s="50">
        <v>146.9088888888889</v>
      </c>
      <c r="F575" s="50">
        <v>427.464</v>
      </c>
      <c r="G575" s="50">
        <v>95.451000000000008</v>
      </c>
      <c r="H575" s="25">
        <v>305.09300586666598</v>
      </c>
      <c r="I575" s="1">
        <v>154.86979165</v>
      </c>
      <c r="J575" s="2">
        <v>20.5</v>
      </c>
      <c r="K575" s="25">
        <f t="shared" si="19"/>
        <v>0.64643234911306702</v>
      </c>
      <c r="L575" s="2">
        <f t="shared" si="20"/>
        <v>0.5076150179518778</v>
      </c>
      <c r="M575" s="2">
        <v>4.7966600000000001</v>
      </c>
      <c r="N575" s="19">
        <v>99.816929318264542</v>
      </c>
    </row>
    <row r="576" spans="1:14" ht="17.25" thickBot="1" x14ac:dyDescent="0.35">
      <c r="A576" s="243">
        <v>450</v>
      </c>
      <c r="B576" s="241">
        <v>600</v>
      </c>
      <c r="C576" s="17">
        <v>0.14699999999999999</v>
      </c>
      <c r="D576" s="245">
        <v>0.08</v>
      </c>
      <c r="E576" s="51">
        <v>146.9088888888889</v>
      </c>
      <c r="F576" s="51">
        <v>427.464</v>
      </c>
      <c r="G576" s="51">
        <v>95.451000000000008</v>
      </c>
      <c r="H576" s="26">
        <v>305.09300586666598</v>
      </c>
      <c r="I576" s="17">
        <v>154.86979165</v>
      </c>
      <c r="J576" s="28">
        <v>20.5</v>
      </c>
      <c r="K576" s="26">
        <f t="shared" si="19"/>
        <v>0.57244310433506529</v>
      </c>
      <c r="L576" s="28">
        <f t="shared" si="20"/>
        <v>0.5076150179518778</v>
      </c>
      <c r="M576" s="28">
        <v>4.7966600000000001</v>
      </c>
      <c r="N576" s="20">
        <v>99.633355148553221</v>
      </c>
    </row>
    <row r="577" spans="1:14" ht="17.25" thickBot="1" x14ac:dyDescent="0.35">
      <c r="A577" s="243">
        <v>450</v>
      </c>
      <c r="B577" s="241">
        <v>600</v>
      </c>
      <c r="C577" s="17">
        <v>0.128</v>
      </c>
      <c r="D577" s="245">
        <v>0.08</v>
      </c>
      <c r="E577" s="51">
        <v>146.9088888888889</v>
      </c>
      <c r="F577" s="51">
        <v>427.464</v>
      </c>
      <c r="G577" s="51">
        <v>95.451000000000008</v>
      </c>
      <c r="H577" s="26">
        <v>305.09300586666598</v>
      </c>
      <c r="I577" s="17">
        <v>154.86979165</v>
      </c>
      <c r="J577" s="28">
        <v>20.5</v>
      </c>
      <c r="K577" s="26">
        <f t="shared" si="19"/>
        <v>0.49845385955706367</v>
      </c>
      <c r="L577" s="28">
        <f t="shared" si="20"/>
        <v>0.5076150179518778</v>
      </c>
      <c r="M577" s="28">
        <v>4.7966600000000001</v>
      </c>
      <c r="N577" s="20">
        <v>99.796194274037035</v>
      </c>
    </row>
    <row r="578" spans="1:14" ht="17.25" thickBot="1" x14ac:dyDescent="0.35">
      <c r="A578" s="243">
        <v>450</v>
      </c>
      <c r="B578" s="241">
        <v>600</v>
      </c>
      <c r="C578" s="17">
        <v>0.109</v>
      </c>
      <c r="D578" s="245">
        <v>0.08</v>
      </c>
      <c r="E578" s="51">
        <v>146.9088888888889</v>
      </c>
      <c r="F578" s="51">
        <v>427.464</v>
      </c>
      <c r="G578" s="51">
        <v>95.451000000000008</v>
      </c>
      <c r="H578" s="26">
        <v>305.09300586666598</v>
      </c>
      <c r="I578" s="17">
        <v>154.86979165</v>
      </c>
      <c r="J578" s="28">
        <v>20.5</v>
      </c>
      <c r="K578" s="26">
        <f t="shared" si="19"/>
        <v>0.42446461477906205</v>
      </c>
      <c r="L578" s="28">
        <f t="shared" si="20"/>
        <v>0.5076150179518778</v>
      </c>
      <c r="M578" s="28">
        <v>4.7966600000000001</v>
      </c>
      <c r="N578" s="36">
        <v>99.915657137851852</v>
      </c>
    </row>
    <row r="579" spans="1:14" ht="17.25" thickBot="1" x14ac:dyDescent="0.35">
      <c r="A579" s="243">
        <v>450</v>
      </c>
      <c r="B579" s="241">
        <v>600</v>
      </c>
      <c r="C579" s="17">
        <v>0.09</v>
      </c>
      <c r="D579" s="245">
        <v>0.08</v>
      </c>
      <c r="E579" s="51">
        <v>146.9088888888889</v>
      </c>
      <c r="F579" s="51">
        <v>427.464</v>
      </c>
      <c r="G579" s="51">
        <v>95.451000000000008</v>
      </c>
      <c r="H579" s="26">
        <v>305.09300586666598</v>
      </c>
      <c r="I579" s="17">
        <v>154.86979165</v>
      </c>
      <c r="J579" s="28">
        <v>20.5</v>
      </c>
      <c r="K579" s="26">
        <f t="shared" si="19"/>
        <v>0.35047537000106038</v>
      </c>
      <c r="L579" s="28">
        <f t="shared" si="20"/>
        <v>0.5076150179518778</v>
      </c>
      <c r="M579" s="28">
        <v>4.7966600000000001</v>
      </c>
      <c r="N579" s="20">
        <v>99.571357718943545</v>
      </c>
    </row>
    <row r="580" spans="1:14" ht="17.25" thickBot="1" x14ac:dyDescent="0.35">
      <c r="A580" s="243">
        <v>450</v>
      </c>
      <c r="B580" s="241">
        <v>600</v>
      </c>
      <c r="C580" s="4">
        <v>7.2999999999999995E-2</v>
      </c>
      <c r="D580" s="245">
        <v>0.08</v>
      </c>
      <c r="E580" s="52">
        <v>146.9088888888889</v>
      </c>
      <c r="F580" s="52">
        <v>427.464</v>
      </c>
      <c r="G580" s="52">
        <v>95.451000000000008</v>
      </c>
      <c r="H580" s="27">
        <v>305.09300586666598</v>
      </c>
      <c r="I580" s="4">
        <v>154.86979165</v>
      </c>
      <c r="J580" s="29">
        <v>20.5</v>
      </c>
      <c r="K580" s="27">
        <f t="shared" si="19"/>
        <v>0.28427446677863788</v>
      </c>
      <c r="L580" s="29">
        <f t="shared" si="20"/>
        <v>0.5076150179518778</v>
      </c>
      <c r="M580" s="29">
        <v>4.7966600000000001</v>
      </c>
      <c r="N580" s="21">
        <v>99.649534512388612</v>
      </c>
    </row>
    <row r="581" spans="1:14" ht="17.25" thickBot="1" x14ac:dyDescent="0.35">
      <c r="A581" s="243">
        <v>500</v>
      </c>
      <c r="B581" s="241">
        <v>600</v>
      </c>
      <c r="C581" s="17">
        <v>8.5000000000000006E-2</v>
      </c>
      <c r="D581" s="245">
        <v>0.08</v>
      </c>
      <c r="E581" s="51">
        <v>151.25922222222221</v>
      </c>
      <c r="F581" s="51">
        <v>498.12999999999994</v>
      </c>
      <c r="G581" s="51">
        <v>105.292444443333</v>
      </c>
      <c r="H581" s="26">
        <v>319.04657967137024</v>
      </c>
      <c r="I581" s="17">
        <v>182.90625</v>
      </c>
      <c r="J581" s="28">
        <v>23.67</v>
      </c>
      <c r="K581" s="26">
        <f t="shared" si="19"/>
        <v>0.31322787927255225</v>
      </c>
      <c r="L581" s="28">
        <f t="shared" si="20"/>
        <v>0.57329011390249096</v>
      </c>
      <c r="M581" s="28">
        <v>3.6603400000000001</v>
      </c>
      <c r="N581" s="19">
        <v>99.845555258275354</v>
      </c>
    </row>
    <row r="582" spans="1:14" ht="17.25" thickBot="1" x14ac:dyDescent="0.35">
      <c r="A582" s="243">
        <v>500</v>
      </c>
      <c r="B582" s="241">
        <v>600</v>
      </c>
      <c r="C582" s="17">
        <v>0.183</v>
      </c>
      <c r="D582" s="245">
        <v>0.08</v>
      </c>
      <c r="E582" s="51">
        <v>151.25922222222221</v>
      </c>
      <c r="F582" s="51">
        <v>498.12999999999994</v>
      </c>
      <c r="G582" s="51">
        <v>105.292444443333</v>
      </c>
      <c r="H582" s="26">
        <v>319.04657967137024</v>
      </c>
      <c r="I582" s="17">
        <v>182.90625</v>
      </c>
      <c r="J582" s="28">
        <v>23.67</v>
      </c>
      <c r="K582" s="26">
        <f t="shared" si="19"/>
        <v>0.67436119890443591</v>
      </c>
      <c r="L582" s="28">
        <f t="shared" si="20"/>
        <v>0.57329011390249096</v>
      </c>
      <c r="M582" s="28">
        <v>3.6603400000000001</v>
      </c>
      <c r="N582" s="20">
        <v>99.790790260054294</v>
      </c>
    </row>
    <row r="583" spans="1:14" ht="17.25" thickBot="1" x14ac:dyDescent="0.35">
      <c r="A583" s="243">
        <v>500</v>
      </c>
      <c r="B583" s="241">
        <v>600</v>
      </c>
      <c r="C583" s="17">
        <v>0.16300000000000001</v>
      </c>
      <c r="D583" s="245">
        <v>0.08</v>
      </c>
      <c r="E583" s="51">
        <v>151.25922222222221</v>
      </c>
      <c r="F583" s="51">
        <v>498.12999999999994</v>
      </c>
      <c r="G583" s="51">
        <v>105.292444443333</v>
      </c>
      <c r="H583" s="26">
        <v>319.04657967137024</v>
      </c>
      <c r="I583" s="17">
        <v>182.90625</v>
      </c>
      <c r="J583" s="28">
        <v>23.67</v>
      </c>
      <c r="K583" s="26">
        <f t="shared" si="19"/>
        <v>0.60066052142854132</v>
      </c>
      <c r="L583" s="28">
        <f t="shared" si="20"/>
        <v>0.57329011390249096</v>
      </c>
      <c r="M583" s="28">
        <v>3.6603400000000001</v>
      </c>
      <c r="N583" s="20">
        <v>99.684610526205006</v>
      </c>
    </row>
    <row r="584" spans="1:14" ht="17.25" thickBot="1" x14ac:dyDescent="0.35">
      <c r="A584" s="243">
        <v>500</v>
      </c>
      <c r="B584" s="241">
        <v>600</v>
      </c>
      <c r="C584" s="17">
        <v>0.14299999999999999</v>
      </c>
      <c r="D584" s="245">
        <v>0.08</v>
      </c>
      <c r="E584" s="51">
        <v>151.25922222222221</v>
      </c>
      <c r="F584" s="51">
        <v>498.12999999999994</v>
      </c>
      <c r="G584" s="51">
        <v>105.292444443333</v>
      </c>
      <c r="H584" s="26">
        <v>319.04657967137024</v>
      </c>
      <c r="I584" s="17">
        <v>182.90625</v>
      </c>
      <c r="J584" s="28">
        <v>23.67</v>
      </c>
      <c r="K584" s="26">
        <f t="shared" si="19"/>
        <v>0.52695984395264661</v>
      </c>
      <c r="L584" s="28">
        <f t="shared" si="20"/>
        <v>0.57329011390249096</v>
      </c>
      <c r="M584" s="28">
        <v>3.6603400000000001</v>
      </c>
      <c r="N584" s="20">
        <v>99.54618755043272</v>
      </c>
    </row>
    <row r="585" spans="1:14" ht="17.25" thickBot="1" x14ac:dyDescent="0.35">
      <c r="A585" s="243">
        <v>500</v>
      </c>
      <c r="B585" s="241">
        <v>600</v>
      </c>
      <c r="C585" s="17">
        <v>0.123</v>
      </c>
      <c r="D585" s="245">
        <v>0.08</v>
      </c>
      <c r="E585" s="51">
        <v>151.25922222222221</v>
      </c>
      <c r="F585" s="51">
        <v>498.12999999999994</v>
      </c>
      <c r="G585" s="51">
        <v>105.292444443333</v>
      </c>
      <c r="H585" s="26">
        <v>319.04657967137024</v>
      </c>
      <c r="I585" s="17">
        <v>182.90625</v>
      </c>
      <c r="J585" s="28">
        <v>23.67</v>
      </c>
      <c r="K585" s="26">
        <f t="shared" si="19"/>
        <v>0.45325916647675202</v>
      </c>
      <c r="L585" s="28">
        <f t="shared" si="20"/>
        <v>0.57329011390249096</v>
      </c>
      <c r="M585" s="28">
        <v>3.6603400000000001</v>
      </c>
      <c r="N585" s="36">
        <v>99.910761752705525</v>
      </c>
    </row>
    <row r="586" spans="1:14" ht="17.25" thickBot="1" x14ac:dyDescent="0.35">
      <c r="A586" s="243">
        <v>500</v>
      </c>
      <c r="B586" s="241">
        <v>600</v>
      </c>
      <c r="C586" s="17">
        <v>0.10299999999999999</v>
      </c>
      <c r="D586" s="245">
        <v>0.08</v>
      </c>
      <c r="E586" s="51">
        <v>151.25922222222221</v>
      </c>
      <c r="F586" s="51">
        <v>498.12999999999994</v>
      </c>
      <c r="G586" s="51">
        <v>105.292444443333</v>
      </c>
      <c r="H586" s="26">
        <v>319.04657967137024</v>
      </c>
      <c r="I586" s="17">
        <v>182.90625</v>
      </c>
      <c r="J586" s="28">
        <v>23.67</v>
      </c>
      <c r="K586" s="26">
        <f t="shared" si="19"/>
        <v>0.37955848900085737</v>
      </c>
      <c r="L586" s="28">
        <f t="shared" si="20"/>
        <v>0.57329011390249096</v>
      </c>
      <c r="M586" s="28">
        <v>3.6603400000000001</v>
      </c>
      <c r="N586" s="21">
        <v>99.635627180710401</v>
      </c>
    </row>
    <row r="587" spans="1:14" ht="17.25" thickBot="1" x14ac:dyDescent="0.35">
      <c r="A587" s="234">
        <v>350</v>
      </c>
      <c r="B587" s="233">
        <v>800</v>
      </c>
      <c r="C587" s="1">
        <v>9.5000000000000001E-2</v>
      </c>
      <c r="D587" s="245">
        <v>0.08</v>
      </c>
      <c r="E587" s="50">
        <v>120.26011111111113</v>
      </c>
      <c r="F587" s="50">
        <v>257.93366666666662</v>
      </c>
      <c r="G587" s="50">
        <v>59.161999999999999</v>
      </c>
      <c r="H587" s="25">
        <v>225.48849577837686</v>
      </c>
      <c r="I587" s="1">
        <v>133.25</v>
      </c>
      <c r="J587" s="2">
        <v>17.4366666666666</v>
      </c>
      <c r="K587" s="25">
        <f t="shared" si="19"/>
        <v>0.50550619251013262</v>
      </c>
      <c r="L587" s="2">
        <f t="shared" si="20"/>
        <v>0.5909392385630432</v>
      </c>
      <c r="M587" s="2">
        <v>2.6805599999999998</v>
      </c>
      <c r="N587" s="19">
        <v>99.373518508243279</v>
      </c>
    </row>
    <row r="588" spans="1:14" ht="17.25" thickBot="1" x14ac:dyDescent="0.35">
      <c r="A588" s="234">
        <v>350</v>
      </c>
      <c r="B588" s="233">
        <v>800</v>
      </c>
      <c r="C588" s="17">
        <v>0.123</v>
      </c>
      <c r="D588" s="245">
        <v>0.08</v>
      </c>
      <c r="E588" s="51">
        <v>120.26011111111113</v>
      </c>
      <c r="F588" s="51">
        <v>257.93366666666662</v>
      </c>
      <c r="G588" s="51">
        <v>59.161999999999999</v>
      </c>
      <c r="H588" s="26">
        <v>225.48849577837686</v>
      </c>
      <c r="I588" s="17">
        <v>133.25</v>
      </c>
      <c r="J588" s="28">
        <v>17.4366666666666</v>
      </c>
      <c r="K588" s="26">
        <f t="shared" si="19"/>
        <v>0.65449749135522428</v>
      </c>
      <c r="L588" s="28">
        <f t="shared" si="20"/>
        <v>0.5909392385630432</v>
      </c>
      <c r="M588" s="28">
        <v>2.6805599999999998</v>
      </c>
      <c r="N588" s="20">
        <v>99.168294885031003</v>
      </c>
    </row>
    <row r="589" spans="1:14" ht="17.25" thickBot="1" x14ac:dyDescent="0.35">
      <c r="A589" s="234">
        <v>350</v>
      </c>
      <c r="B589" s="233">
        <v>800</v>
      </c>
      <c r="C589" s="17">
        <v>0.109</v>
      </c>
      <c r="D589" s="245">
        <v>0.08</v>
      </c>
      <c r="E589" s="51">
        <v>120.26011111111113</v>
      </c>
      <c r="F589" s="51">
        <v>257.93366666666662</v>
      </c>
      <c r="G589" s="51">
        <v>59.161999999999999</v>
      </c>
      <c r="H589" s="26">
        <v>225.48849577837686</v>
      </c>
      <c r="I589" s="17">
        <v>133.25</v>
      </c>
      <c r="J589" s="28">
        <v>17.4366666666666</v>
      </c>
      <c r="K589" s="26">
        <f t="shared" si="19"/>
        <v>0.58000184193267845</v>
      </c>
      <c r="L589" s="28">
        <f t="shared" si="20"/>
        <v>0.5909392385630432</v>
      </c>
      <c r="M589" s="28">
        <v>2.6805599999999998</v>
      </c>
      <c r="N589" s="36">
        <v>99.523303528112351</v>
      </c>
    </row>
    <row r="590" spans="1:14" ht="17.25" thickBot="1" x14ac:dyDescent="0.35">
      <c r="A590" s="234">
        <v>350</v>
      </c>
      <c r="B590" s="233">
        <v>800</v>
      </c>
      <c r="C590" s="17">
        <v>8.1000000000000003E-2</v>
      </c>
      <c r="D590" s="245">
        <v>0.08</v>
      </c>
      <c r="E590" s="51">
        <v>120.26011111111113</v>
      </c>
      <c r="F590" s="51">
        <v>257.93366666666662</v>
      </c>
      <c r="G590" s="51">
        <v>59.161999999999999</v>
      </c>
      <c r="H590" s="26">
        <v>225.48849577837686</v>
      </c>
      <c r="I590" s="17">
        <v>133.25</v>
      </c>
      <c r="J590" s="28">
        <v>17.4366666666666</v>
      </c>
      <c r="K590" s="26">
        <f t="shared" si="19"/>
        <v>0.43101054308758674</v>
      </c>
      <c r="L590" s="28">
        <f t="shared" si="20"/>
        <v>0.5909392385630432</v>
      </c>
      <c r="M590" s="28">
        <v>2.6805599999999998</v>
      </c>
      <c r="N590" s="20">
        <v>99.265050838097295</v>
      </c>
    </row>
    <row r="591" spans="1:14" ht="17.25" thickBot="1" x14ac:dyDescent="0.35">
      <c r="A591" s="234">
        <v>350</v>
      </c>
      <c r="B591" s="233">
        <v>800</v>
      </c>
      <c r="C591" s="17">
        <v>6.7000000000000004E-2</v>
      </c>
      <c r="D591" s="245">
        <v>0.08</v>
      </c>
      <c r="E591" s="51">
        <v>120.26011111111113</v>
      </c>
      <c r="F591" s="51">
        <v>257.93366666666662</v>
      </c>
      <c r="G591" s="51">
        <v>59.161999999999999</v>
      </c>
      <c r="H591" s="26">
        <v>225.48849577837686</v>
      </c>
      <c r="I591" s="17">
        <v>133.25</v>
      </c>
      <c r="J591" s="28">
        <v>17.4366666666666</v>
      </c>
      <c r="K591" s="26">
        <f t="shared" si="19"/>
        <v>0.35651489366504091</v>
      </c>
      <c r="L591" s="28">
        <f t="shared" si="20"/>
        <v>0.5909392385630432</v>
      </c>
      <c r="M591" s="28">
        <v>2.6805599999999998</v>
      </c>
      <c r="N591" s="20">
        <v>98.596304084095308</v>
      </c>
    </row>
    <row r="592" spans="1:14" ht="17.25" thickBot="1" x14ac:dyDescent="0.35">
      <c r="A592" s="234">
        <v>350</v>
      </c>
      <c r="B592" s="233">
        <v>800</v>
      </c>
      <c r="C592" s="4">
        <v>5.2999999999999999E-2</v>
      </c>
      <c r="D592" s="245">
        <v>0.08</v>
      </c>
      <c r="E592" s="52">
        <v>120.26011111111113</v>
      </c>
      <c r="F592" s="52">
        <v>257.93366666666662</v>
      </c>
      <c r="G592" s="52">
        <v>59.161999999999999</v>
      </c>
      <c r="H592" s="27">
        <v>225.48849577837686</v>
      </c>
      <c r="I592" s="4">
        <v>133.25</v>
      </c>
      <c r="J592" s="29">
        <v>17.4366666666666</v>
      </c>
      <c r="K592" s="27">
        <f t="shared" si="19"/>
        <v>0.28201924424249503</v>
      </c>
      <c r="L592" s="29">
        <f t="shared" si="20"/>
        <v>0.5909392385630432</v>
      </c>
      <c r="M592" s="29">
        <v>2.6805599999999998</v>
      </c>
      <c r="N592" s="21">
        <v>98.456253370791131</v>
      </c>
    </row>
    <row r="593" spans="1:14" ht="17.25" thickBot="1" x14ac:dyDescent="0.35">
      <c r="A593" s="234">
        <v>400</v>
      </c>
      <c r="B593" s="233">
        <v>800</v>
      </c>
      <c r="C593" s="17">
        <v>0.09</v>
      </c>
      <c r="D593" s="245">
        <v>0.08</v>
      </c>
      <c r="E593" s="51">
        <v>127.96266666666666</v>
      </c>
      <c r="F593" s="51">
        <v>302.71100000000001</v>
      </c>
      <c r="G593" s="51">
        <v>56.377000000000002</v>
      </c>
      <c r="H593" s="26">
        <v>248.603030799999</v>
      </c>
      <c r="I593" s="17">
        <v>143.25</v>
      </c>
      <c r="J593" s="28">
        <v>17.873333333333299</v>
      </c>
      <c r="K593" s="26">
        <f t="shared" si="19"/>
        <v>0.43248230174165297</v>
      </c>
      <c r="L593" s="28">
        <f t="shared" si="20"/>
        <v>0.57621984550640715</v>
      </c>
      <c r="M593" s="28">
        <v>3.3923800000000002</v>
      </c>
      <c r="N593" s="19">
        <v>99.488749880138371</v>
      </c>
    </row>
    <row r="594" spans="1:14" ht="17.25" thickBot="1" x14ac:dyDescent="0.35">
      <c r="A594" s="234">
        <v>400</v>
      </c>
      <c r="B594" s="233">
        <v>800</v>
      </c>
      <c r="C594" s="17">
        <v>0.13800000000000001</v>
      </c>
      <c r="D594" s="245">
        <v>0.08</v>
      </c>
      <c r="E594" s="51">
        <v>127.96266666666666</v>
      </c>
      <c r="F594" s="51">
        <v>302.71100000000001</v>
      </c>
      <c r="G594" s="51">
        <v>56.377000000000002</v>
      </c>
      <c r="H594" s="26">
        <v>248.603030799999</v>
      </c>
      <c r="I594" s="17">
        <v>143.25</v>
      </c>
      <c r="J594" s="28">
        <v>17.873333333333299</v>
      </c>
      <c r="K594" s="26">
        <f t="shared" ref="K594:K628" si="21">C594/(0.001*H594*((1-$D$529/($D$529+0.001*(I594+J594))^0.5)))</f>
        <v>0.66313952933720133</v>
      </c>
      <c r="L594" s="28">
        <f t="shared" ref="L594:L628" si="22">I594/H594</f>
        <v>0.57621984550640715</v>
      </c>
      <c r="M594" s="28">
        <v>3.3923800000000002</v>
      </c>
      <c r="N594" s="20">
        <v>96.041432203281786</v>
      </c>
    </row>
    <row r="595" spans="1:14" ht="17.25" thickBot="1" x14ac:dyDescent="0.35">
      <c r="A595" s="234">
        <v>400</v>
      </c>
      <c r="B595" s="233">
        <v>800</v>
      </c>
      <c r="C595" s="17">
        <v>0.122</v>
      </c>
      <c r="D595" s="245">
        <v>0.08</v>
      </c>
      <c r="E595" s="51">
        <v>127.96266666666666</v>
      </c>
      <c r="F595" s="51">
        <v>302.71100000000001</v>
      </c>
      <c r="G595" s="51">
        <v>56.377000000000002</v>
      </c>
      <c r="H595" s="26">
        <v>248.603030799999</v>
      </c>
      <c r="I595" s="17">
        <v>143.25</v>
      </c>
      <c r="J595" s="28">
        <v>17.873333333333299</v>
      </c>
      <c r="K595" s="26">
        <f t="shared" si="21"/>
        <v>0.58625378680535178</v>
      </c>
      <c r="L595" s="28">
        <f t="shared" si="22"/>
        <v>0.57621984550640715</v>
      </c>
      <c r="M595" s="28">
        <v>3.3923800000000002</v>
      </c>
      <c r="N595" s="20">
        <v>98.771217705976767</v>
      </c>
    </row>
    <row r="596" spans="1:14" ht="17.25" thickBot="1" x14ac:dyDescent="0.35">
      <c r="A596" s="234">
        <v>400</v>
      </c>
      <c r="B596" s="233">
        <v>800</v>
      </c>
      <c r="C596" s="17">
        <v>0.106</v>
      </c>
      <c r="D596" s="245">
        <v>0.08</v>
      </c>
      <c r="E596" s="51">
        <v>127.96266666666666</v>
      </c>
      <c r="F596" s="51">
        <v>302.71100000000001</v>
      </c>
      <c r="G596" s="51">
        <v>56.377000000000002</v>
      </c>
      <c r="H596" s="26">
        <v>248.603030799999</v>
      </c>
      <c r="I596" s="17">
        <v>143.25</v>
      </c>
      <c r="J596" s="28">
        <v>17.873333333333299</v>
      </c>
      <c r="K596" s="26">
        <f t="shared" si="21"/>
        <v>0.50936804427350235</v>
      </c>
      <c r="L596" s="28">
        <f t="shared" si="22"/>
        <v>0.57621984550640715</v>
      </c>
      <c r="M596" s="28">
        <v>3.3923800000000002</v>
      </c>
      <c r="N596" s="20">
        <v>99.223218559217074</v>
      </c>
    </row>
    <row r="597" spans="1:14" ht="17.25" thickBot="1" x14ac:dyDescent="0.35">
      <c r="A597" s="234">
        <v>400</v>
      </c>
      <c r="B597" s="233">
        <v>800</v>
      </c>
      <c r="C597" s="17">
        <v>7.3999999999999996E-2</v>
      </c>
      <c r="D597" s="245">
        <v>0.08</v>
      </c>
      <c r="E597" s="51">
        <v>127.96266666666666</v>
      </c>
      <c r="F597" s="51">
        <v>302.71100000000001</v>
      </c>
      <c r="G597" s="51">
        <v>56.377000000000002</v>
      </c>
      <c r="H597" s="26">
        <v>248.603030799999</v>
      </c>
      <c r="I597" s="17">
        <v>143.25</v>
      </c>
      <c r="J597" s="28">
        <v>17.873333333333299</v>
      </c>
      <c r="K597" s="26">
        <f t="shared" si="21"/>
        <v>0.35559655920980354</v>
      </c>
      <c r="L597" s="28">
        <f t="shared" si="22"/>
        <v>0.57621984550640715</v>
      </c>
      <c r="M597" s="28">
        <v>3.3923800000000002</v>
      </c>
      <c r="N597" s="36">
        <v>99.916784239456632</v>
      </c>
    </row>
    <row r="598" spans="1:14" ht="17.25" thickBot="1" x14ac:dyDescent="0.35">
      <c r="A598" s="234">
        <v>400</v>
      </c>
      <c r="B598" s="233">
        <v>800</v>
      </c>
      <c r="C598" s="17">
        <v>0.06</v>
      </c>
      <c r="D598" s="245">
        <v>0.08</v>
      </c>
      <c r="E598" s="51">
        <v>127.96266666666666</v>
      </c>
      <c r="F598" s="51">
        <v>302.71100000000001</v>
      </c>
      <c r="G598" s="51">
        <v>56.377000000000002</v>
      </c>
      <c r="H598" s="26">
        <v>248.603030799999</v>
      </c>
      <c r="I598" s="17">
        <v>143.25</v>
      </c>
      <c r="J598" s="28">
        <v>17.873333333333299</v>
      </c>
      <c r="K598" s="26">
        <f t="shared" si="21"/>
        <v>0.28832153449443532</v>
      </c>
      <c r="L598" s="28">
        <f t="shared" si="22"/>
        <v>0.57621984550640715</v>
      </c>
      <c r="M598" s="28">
        <v>3.3923800000000002</v>
      </c>
      <c r="N598" s="21">
        <v>80.592536396460744</v>
      </c>
    </row>
    <row r="599" spans="1:14" ht="17.25" thickBot="1" x14ac:dyDescent="0.35">
      <c r="A599" s="234">
        <v>450</v>
      </c>
      <c r="B599" s="233">
        <v>800</v>
      </c>
      <c r="C599" s="1">
        <v>0.10199999999999999</v>
      </c>
      <c r="D599" s="245">
        <v>0.08</v>
      </c>
      <c r="E599" s="50">
        <v>135.66522230000001</v>
      </c>
      <c r="F599" s="50">
        <v>338.17699999999996</v>
      </c>
      <c r="G599" s="50">
        <v>71.018999999999991</v>
      </c>
      <c r="H599" s="25">
        <v>271.71756579999999</v>
      </c>
      <c r="I599" s="1">
        <v>153.25</v>
      </c>
      <c r="J599" s="2">
        <v>18.3125</v>
      </c>
      <c r="K599" s="25">
        <f t="shared" si="21"/>
        <v>0.44662799701478145</v>
      </c>
      <c r="L599" s="2">
        <f t="shared" si="22"/>
        <v>0.56400475820838525</v>
      </c>
      <c r="M599" s="2">
        <v>3.56209</v>
      </c>
      <c r="N599" s="35">
        <v>99.854022647604012</v>
      </c>
    </row>
    <row r="600" spans="1:14" ht="17.25" thickBot="1" x14ac:dyDescent="0.35">
      <c r="A600" s="234">
        <v>450</v>
      </c>
      <c r="B600" s="233">
        <v>800</v>
      </c>
      <c r="C600" s="17">
        <v>0.153</v>
      </c>
      <c r="D600" s="245">
        <v>0.08</v>
      </c>
      <c r="E600" s="51">
        <v>135.66522230000001</v>
      </c>
      <c r="F600" s="51">
        <v>338.17699999999996</v>
      </c>
      <c r="G600" s="51">
        <v>71.018999999999991</v>
      </c>
      <c r="H600" s="26">
        <v>271.71756579999999</v>
      </c>
      <c r="I600" s="17">
        <v>153.25</v>
      </c>
      <c r="J600" s="28">
        <v>18.3125</v>
      </c>
      <c r="K600" s="26">
        <f t="shared" si="21"/>
        <v>0.66994199552217226</v>
      </c>
      <c r="L600" s="28">
        <f t="shared" si="22"/>
        <v>0.56400475820838525</v>
      </c>
      <c r="M600" s="28">
        <v>3.56209</v>
      </c>
      <c r="N600" s="20">
        <v>99.318323860548418</v>
      </c>
    </row>
    <row r="601" spans="1:14" ht="17.25" thickBot="1" x14ac:dyDescent="0.35">
      <c r="A601" s="234">
        <v>450</v>
      </c>
      <c r="B601" s="233">
        <v>800</v>
      </c>
      <c r="C601" s="17">
        <v>0.13600000000000001</v>
      </c>
      <c r="D601" s="245">
        <v>0.08</v>
      </c>
      <c r="E601" s="51">
        <v>135.66522230000001</v>
      </c>
      <c r="F601" s="51">
        <v>338.17699999999996</v>
      </c>
      <c r="G601" s="51">
        <v>71.018999999999991</v>
      </c>
      <c r="H601" s="26">
        <v>271.71756579999999</v>
      </c>
      <c r="I601" s="17">
        <v>153.25</v>
      </c>
      <c r="J601" s="28">
        <v>18.3125</v>
      </c>
      <c r="K601" s="26">
        <f t="shared" si="21"/>
        <v>0.59550399601970871</v>
      </c>
      <c r="L601" s="28">
        <f t="shared" si="22"/>
        <v>0.56400475820838525</v>
      </c>
      <c r="M601" s="28">
        <v>3.56209</v>
      </c>
      <c r="N601" s="20">
        <v>99.548373935801422</v>
      </c>
    </row>
    <row r="602" spans="1:14" ht="17.25" thickBot="1" x14ac:dyDescent="0.35">
      <c r="A602" s="234">
        <v>450</v>
      </c>
      <c r="B602" s="233">
        <v>800</v>
      </c>
      <c r="C602" s="17">
        <v>0.11899999999999999</v>
      </c>
      <c r="D602" s="245">
        <v>0.08</v>
      </c>
      <c r="E602" s="51">
        <v>135.66522230000001</v>
      </c>
      <c r="F602" s="51">
        <v>338.17699999999996</v>
      </c>
      <c r="G602" s="51">
        <v>71.018999999999991</v>
      </c>
      <c r="H602" s="26">
        <v>271.71756579999999</v>
      </c>
      <c r="I602" s="17">
        <v>153.25</v>
      </c>
      <c r="J602" s="28">
        <v>18.3125</v>
      </c>
      <c r="K602" s="26">
        <f t="shared" si="21"/>
        <v>0.52106599651724506</v>
      </c>
      <c r="L602" s="28">
        <f t="shared" si="22"/>
        <v>0.56400475820838525</v>
      </c>
      <c r="M602" s="28">
        <v>3.56209</v>
      </c>
      <c r="N602" s="20">
        <v>99.571561732493677</v>
      </c>
    </row>
    <row r="603" spans="1:14" ht="17.25" thickBot="1" x14ac:dyDescent="0.35">
      <c r="A603" s="234">
        <v>450</v>
      </c>
      <c r="B603" s="233">
        <v>800</v>
      </c>
      <c r="C603" s="17">
        <v>8.5000000000000006E-2</v>
      </c>
      <c r="D603" s="245">
        <v>0.08</v>
      </c>
      <c r="E603" s="51">
        <v>135.66522230000001</v>
      </c>
      <c r="F603" s="51">
        <v>338.17699999999996</v>
      </c>
      <c r="G603" s="51">
        <v>71.018999999999991</v>
      </c>
      <c r="H603" s="26">
        <v>271.71756579999999</v>
      </c>
      <c r="I603" s="17">
        <v>153.25</v>
      </c>
      <c r="J603" s="28">
        <v>18.3125</v>
      </c>
      <c r="K603" s="26">
        <f t="shared" si="21"/>
        <v>0.37218999751231796</v>
      </c>
      <c r="L603" s="28">
        <f t="shared" si="22"/>
        <v>0.56400475820838525</v>
      </c>
      <c r="M603" s="28">
        <v>3.56209</v>
      </c>
      <c r="N603" s="20">
        <v>99.039424354770617</v>
      </c>
    </row>
    <row r="604" spans="1:14" ht="17.25" thickBot="1" x14ac:dyDescent="0.35">
      <c r="A604" s="234">
        <v>450</v>
      </c>
      <c r="B604" s="233">
        <v>800</v>
      </c>
      <c r="C604" s="4">
        <v>6.8000000000000005E-2</v>
      </c>
      <c r="D604" s="245">
        <v>0.08</v>
      </c>
      <c r="E604" s="52">
        <v>135.66522230000001</v>
      </c>
      <c r="F604" s="52">
        <v>338.17699999999996</v>
      </c>
      <c r="G604" s="52">
        <v>71.018999999999991</v>
      </c>
      <c r="H604" s="27">
        <v>271.71756579999999</v>
      </c>
      <c r="I604" s="4">
        <v>153.25</v>
      </c>
      <c r="J604" s="29">
        <v>18.3125</v>
      </c>
      <c r="K604" s="27">
        <f t="shared" si="21"/>
        <v>0.29775199800985436</v>
      </c>
      <c r="L604" s="29">
        <f t="shared" si="22"/>
        <v>0.56400475820838525</v>
      </c>
      <c r="M604" s="29">
        <v>3.56209</v>
      </c>
      <c r="N604" s="21">
        <v>92.419507063605948</v>
      </c>
    </row>
    <row r="605" spans="1:14" ht="17.25" thickBot="1" x14ac:dyDescent="0.35">
      <c r="A605" s="234">
        <v>500</v>
      </c>
      <c r="B605" s="233">
        <v>800</v>
      </c>
      <c r="C605" s="17">
        <v>0.14599999999999999</v>
      </c>
      <c r="D605" s="245">
        <v>0.08</v>
      </c>
      <c r="E605" s="51">
        <v>143.36777789999999</v>
      </c>
      <c r="F605" s="51">
        <v>426.13966666666664</v>
      </c>
      <c r="G605" s="51">
        <v>86.080333333333328</v>
      </c>
      <c r="H605" s="26">
        <v>294.83210079999998</v>
      </c>
      <c r="I605" s="17">
        <v>163.25</v>
      </c>
      <c r="J605" s="28">
        <v>18.75</v>
      </c>
      <c r="K605" s="26">
        <f t="shared" si="21"/>
        <v>0.58693012654310672</v>
      </c>
      <c r="L605" s="28">
        <f t="shared" si="22"/>
        <v>0.55370497159921206</v>
      </c>
      <c r="M605" s="28">
        <v>3.1744400000000002</v>
      </c>
      <c r="N605" s="19">
        <v>99.355438031426644</v>
      </c>
    </row>
    <row r="606" spans="1:14" ht="17.25" thickBot="1" x14ac:dyDescent="0.35">
      <c r="A606" s="234">
        <v>500</v>
      </c>
      <c r="B606" s="233">
        <v>800</v>
      </c>
      <c r="C606" s="17">
        <v>0.16400000000000001</v>
      </c>
      <c r="D606" s="245">
        <v>0.08</v>
      </c>
      <c r="E606" s="51">
        <v>143.36777789999999</v>
      </c>
      <c r="F606" s="51">
        <v>426.13966666666664</v>
      </c>
      <c r="G606" s="51">
        <v>86.080333333333328</v>
      </c>
      <c r="H606" s="26">
        <v>294.83210079999998</v>
      </c>
      <c r="I606" s="17">
        <v>163.25</v>
      </c>
      <c r="J606" s="28">
        <v>18.75</v>
      </c>
      <c r="K606" s="26">
        <f t="shared" si="21"/>
        <v>0.65929137502102397</v>
      </c>
      <c r="L606" s="28">
        <f t="shared" si="22"/>
        <v>0.55370497159921206</v>
      </c>
      <c r="M606" s="28">
        <v>3.1744400000000002</v>
      </c>
      <c r="N606" s="20">
        <v>98.839488425268243</v>
      </c>
    </row>
    <row r="607" spans="1:14" ht="17.25" thickBot="1" x14ac:dyDescent="0.35">
      <c r="A607" s="234">
        <v>500</v>
      </c>
      <c r="B607" s="233">
        <v>800</v>
      </c>
      <c r="C607" s="17">
        <v>0.128</v>
      </c>
      <c r="D607" s="245">
        <v>0.08</v>
      </c>
      <c r="E607" s="51">
        <v>143.36777789999999</v>
      </c>
      <c r="F607" s="51">
        <v>426.13966666666664</v>
      </c>
      <c r="G607" s="51">
        <v>86.080333333333328</v>
      </c>
      <c r="H607" s="26">
        <v>294.83210079999998</v>
      </c>
      <c r="I607" s="17">
        <v>163.25</v>
      </c>
      <c r="J607" s="28">
        <v>18.75</v>
      </c>
      <c r="K607" s="26">
        <f t="shared" si="21"/>
        <v>0.51456887806518947</v>
      </c>
      <c r="L607" s="28">
        <f t="shared" si="22"/>
        <v>0.55370497159921206</v>
      </c>
      <c r="M607" s="28">
        <v>3.1744400000000002</v>
      </c>
      <c r="N607" s="20">
        <v>97.955616479609148</v>
      </c>
    </row>
    <row r="608" spans="1:14" ht="17.25" thickBot="1" x14ac:dyDescent="0.35">
      <c r="A608" s="234">
        <v>500</v>
      </c>
      <c r="B608" s="233">
        <v>800</v>
      </c>
      <c r="C608" s="17">
        <v>0.11</v>
      </c>
      <c r="D608" s="245">
        <v>0.08</v>
      </c>
      <c r="E608" s="51">
        <v>143.36777789999999</v>
      </c>
      <c r="F608" s="51">
        <v>426.13966666666664</v>
      </c>
      <c r="G608" s="51">
        <v>86.080333333333328</v>
      </c>
      <c r="H608" s="26">
        <v>294.83210079999998</v>
      </c>
      <c r="I608" s="17">
        <v>163.25</v>
      </c>
      <c r="J608" s="28">
        <v>18.75</v>
      </c>
      <c r="K608" s="26">
        <f t="shared" si="21"/>
        <v>0.44220762958727217</v>
      </c>
      <c r="L608" s="28">
        <f t="shared" si="22"/>
        <v>0.55370497159921206</v>
      </c>
      <c r="M608" s="28">
        <v>3.1744400000000002</v>
      </c>
      <c r="N608" s="20">
        <v>98.039801610631855</v>
      </c>
    </row>
    <row r="609" spans="1:14" ht="17.25" thickBot="1" x14ac:dyDescent="0.35">
      <c r="A609" s="234">
        <v>500</v>
      </c>
      <c r="B609" s="233">
        <v>800</v>
      </c>
      <c r="C609" s="17">
        <v>9.1999999999999998E-2</v>
      </c>
      <c r="D609" s="245">
        <v>0.08</v>
      </c>
      <c r="E609" s="51">
        <v>143.36777789999999</v>
      </c>
      <c r="F609" s="51">
        <v>426.13966666666664</v>
      </c>
      <c r="G609" s="51">
        <v>86.080333333333328</v>
      </c>
      <c r="H609" s="26">
        <v>294.83210079999998</v>
      </c>
      <c r="I609" s="17">
        <v>163.25</v>
      </c>
      <c r="J609" s="28">
        <v>18.75</v>
      </c>
      <c r="K609" s="26">
        <f t="shared" si="21"/>
        <v>0.36984638110935492</v>
      </c>
      <c r="L609" s="28">
        <f t="shared" si="22"/>
        <v>0.55370497159921206</v>
      </c>
      <c r="M609" s="28">
        <v>3.1744400000000002</v>
      </c>
      <c r="N609" s="20">
        <v>99.631943740096446</v>
      </c>
    </row>
    <row r="610" spans="1:14" ht="17.25" thickBot="1" x14ac:dyDescent="0.35">
      <c r="A610" s="234">
        <v>500</v>
      </c>
      <c r="B610" s="233">
        <v>800</v>
      </c>
      <c r="C610" s="17">
        <v>7.2999999999999995E-2</v>
      </c>
      <c r="D610" s="245">
        <v>0.08</v>
      </c>
      <c r="E610" s="51">
        <v>143.36777789999999</v>
      </c>
      <c r="F610" s="51">
        <v>426.13966666666664</v>
      </c>
      <c r="G610" s="51">
        <v>86.080333333333328</v>
      </c>
      <c r="H610" s="26">
        <v>294.83210079999998</v>
      </c>
      <c r="I610" s="17">
        <v>163.25</v>
      </c>
      <c r="J610" s="28">
        <v>18.75</v>
      </c>
      <c r="K610" s="26">
        <f t="shared" si="21"/>
        <v>0.29346506327155336</v>
      </c>
      <c r="L610" s="28">
        <f t="shared" si="22"/>
        <v>0.55370497159921206</v>
      </c>
      <c r="M610" s="28">
        <v>3.1744400000000002</v>
      </c>
      <c r="N610" s="37">
        <v>99.998404791449005</v>
      </c>
    </row>
    <row r="611" spans="1:14" ht="17.25" thickBot="1" x14ac:dyDescent="0.35">
      <c r="A611" s="234">
        <v>400</v>
      </c>
      <c r="B611" s="233">
        <v>1000</v>
      </c>
      <c r="C611" s="1">
        <v>7.4999999999999997E-2</v>
      </c>
      <c r="D611" s="245">
        <v>0.08</v>
      </c>
      <c r="E611" s="50">
        <v>119.6888888</v>
      </c>
      <c r="F611" s="50">
        <v>211.54400000000001</v>
      </c>
      <c r="G611" s="50">
        <v>39.393500000000003</v>
      </c>
      <c r="H611" s="25">
        <v>242.78118495000001</v>
      </c>
      <c r="I611" s="1">
        <v>126.375</v>
      </c>
      <c r="J611" s="2">
        <v>16.936666665000001</v>
      </c>
      <c r="K611" s="25">
        <f t="shared" si="21"/>
        <v>0.37187536088215417</v>
      </c>
      <c r="L611" s="2">
        <f t="shared" si="22"/>
        <v>0.52053045225076444</v>
      </c>
      <c r="M611" s="2">
        <v>2.1526299999999998</v>
      </c>
      <c r="N611" s="19">
        <v>98.71370817579232</v>
      </c>
    </row>
    <row r="612" spans="1:14" ht="17.25" thickBot="1" x14ac:dyDescent="0.35">
      <c r="A612" s="234">
        <v>400</v>
      </c>
      <c r="B612" s="233">
        <v>1000</v>
      </c>
      <c r="C612" s="17">
        <v>0.114</v>
      </c>
      <c r="D612" s="245">
        <v>0.08</v>
      </c>
      <c r="E612" s="51">
        <v>119.6888888</v>
      </c>
      <c r="F612" s="51">
        <v>211.54400000000001</v>
      </c>
      <c r="G612" s="51">
        <v>39.393500000000003</v>
      </c>
      <c r="H612" s="26">
        <v>242.78118495000001</v>
      </c>
      <c r="I612" s="17">
        <v>126.375</v>
      </c>
      <c r="J612" s="28">
        <v>16.936666665000001</v>
      </c>
      <c r="K612" s="26">
        <f t="shared" si="21"/>
        <v>0.56525054854087442</v>
      </c>
      <c r="L612" s="28">
        <f t="shared" si="22"/>
        <v>0.52053045225076444</v>
      </c>
      <c r="M612" s="28">
        <v>2.1526299999999998</v>
      </c>
      <c r="N612" s="20">
        <v>98.151491378896139</v>
      </c>
    </row>
    <row r="613" spans="1:14" ht="17.25" thickBot="1" x14ac:dyDescent="0.35">
      <c r="A613" s="234">
        <v>400</v>
      </c>
      <c r="B613" s="233">
        <v>1000</v>
      </c>
      <c r="C613" s="17">
        <v>0.10100000000000001</v>
      </c>
      <c r="D613" s="245">
        <v>0.08</v>
      </c>
      <c r="E613" s="51">
        <v>119.6888888</v>
      </c>
      <c r="F613" s="51">
        <v>211.54400000000001</v>
      </c>
      <c r="G613" s="51">
        <v>39.393500000000003</v>
      </c>
      <c r="H613" s="26">
        <v>242.78118495000001</v>
      </c>
      <c r="I613" s="17">
        <v>126.375</v>
      </c>
      <c r="J613" s="28">
        <v>16.936666665000001</v>
      </c>
      <c r="K613" s="26">
        <f t="shared" si="21"/>
        <v>0.50079215265463439</v>
      </c>
      <c r="L613" s="28">
        <f t="shared" si="22"/>
        <v>0.52053045225076444</v>
      </c>
      <c r="M613" s="28">
        <v>2.1526299999999998</v>
      </c>
      <c r="N613" s="20">
        <v>97.70176243715278</v>
      </c>
    </row>
    <row r="614" spans="1:14" ht="17.25" thickBot="1" x14ac:dyDescent="0.35">
      <c r="A614" s="234">
        <v>400</v>
      </c>
      <c r="B614" s="233">
        <v>1000</v>
      </c>
      <c r="C614" s="17">
        <v>8.7999999999999995E-2</v>
      </c>
      <c r="D614" s="245">
        <v>0.08</v>
      </c>
      <c r="E614" s="51">
        <v>119.6888888</v>
      </c>
      <c r="F614" s="51">
        <v>211.54400000000001</v>
      </c>
      <c r="G614" s="51">
        <v>39.393500000000003</v>
      </c>
      <c r="H614" s="26">
        <v>242.78118495000001</v>
      </c>
      <c r="I614" s="17">
        <v>126.375</v>
      </c>
      <c r="J614" s="28">
        <v>16.936666665000001</v>
      </c>
      <c r="K614" s="26">
        <f t="shared" si="21"/>
        <v>0.43633375676839425</v>
      </c>
      <c r="L614" s="28">
        <f t="shared" si="22"/>
        <v>0.52053045225076444</v>
      </c>
      <c r="M614" s="28">
        <v>2.1526299999999998</v>
      </c>
      <c r="N614" s="20">
        <v>96.362326181751882</v>
      </c>
    </row>
    <row r="615" spans="1:14" ht="17.25" thickBot="1" x14ac:dyDescent="0.35">
      <c r="A615" s="234">
        <v>400</v>
      </c>
      <c r="B615" s="233">
        <v>1000</v>
      </c>
      <c r="C615" s="17">
        <v>6.2E-2</v>
      </c>
      <c r="D615" s="245">
        <v>0.08</v>
      </c>
      <c r="E615" s="51">
        <v>119.6888888</v>
      </c>
      <c r="F615" s="51">
        <v>211.54400000000001</v>
      </c>
      <c r="G615" s="51">
        <v>39.393500000000003</v>
      </c>
      <c r="H615" s="26">
        <v>242.78118495000001</v>
      </c>
      <c r="I615" s="17">
        <v>126.375</v>
      </c>
      <c r="J615" s="28">
        <v>16.936666665000001</v>
      </c>
      <c r="K615" s="26">
        <f t="shared" si="21"/>
        <v>0.30741696499591414</v>
      </c>
      <c r="L615" s="28">
        <f t="shared" si="22"/>
        <v>0.52053045225076444</v>
      </c>
      <c r="M615" s="28">
        <v>2.1526299999999998</v>
      </c>
      <c r="N615" s="20">
        <v>98.664285276845163</v>
      </c>
    </row>
    <row r="616" spans="1:14" ht="17.25" thickBot="1" x14ac:dyDescent="0.35">
      <c r="A616" s="234">
        <v>400</v>
      </c>
      <c r="B616" s="233">
        <v>1000</v>
      </c>
      <c r="C616" s="4">
        <v>0.05</v>
      </c>
      <c r="D616" s="245">
        <v>0.08</v>
      </c>
      <c r="E616" s="52">
        <v>119.6888888</v>
      </c>
      <c r="F616" s="52">
        <v>211.54400000000001</v>
      </c>
      <c r="G616" s="52">
        <v>39.393500000000003</v>
      </c>
      <c r="H616" s="27">
        <v>242.78118495000001</v>
      </c>
      <c r="I616" s="4">
        <v>126.375</v>
      </c>
      <c r="J616" s="29">
        <v>16.936666665000001</v>
      </c>
      <c r="K616" s="27">
        <f t="shared" si="21"/>
        <v>0.24791690725476948</v>
      </c>
      <c r="L616" s="29">
        <f t="shared" si="22"/>
        <v>0.52053045225076444</v>
      </c>
      <c r="M616" s="29">
        <v>2.1526299999999998</v>
      </c>
      <c r="N616" s="37">
        <v>99.599185355580971</v>
      </c>
    </row>
    <row r="617" spans="1:14" ht="17.25" thickBot="1" x14ac:dyDescent="0.35">
      <c r="A617" s="234">
        <v>450</v>
      </c>
      <c r="B617" s="233">
        <v>1000</v>
      </c>
      <c r="C617" s="1">
        <v>5.5E-2</v>
      </c>
      <c r="D617" s="245">
        <v>0.08</v>
      </c>
      <c r="E617" s="51">
        <v>123.171611</v>
      </c>
      <c r="F617" s="51">
        <v>283.02533333333332</v>
      </c>
      <c r="G617" s="51">
        <v>86.580333333333328</v>
      </c>
      <c r="H617" s="26">
        <v>250.48079214999899</v>
      </c>
      <c r="I617" s="17">
        <v>130</v>
      </c>
      <c r="J617" s="28">
        <v>17.655000000000001</v>
      </c>
      <c r="K617" s="26">
        <f t="shared" si="21"/>
        <v>0.26381040006716272</v>
      </c>
      <c r="L617" s="28">
        <f t="shared" si="22"/>
        <v>0.51900187189662927</v>
      </c>
      <c r="M617" s="38">
        <v>1.9297500000000001</v>
      </c>
      <c r="N617" s="19">
        <v>99.389521373186469</v>
      </c>
    </row>
    <row r="618" spans="1:14" ht="17.25" thickBot="1" x14ac:dyDescent="0.35">
      <c r="A618" s="234">
        <v>450</v>
      </c>
      <c r="B618" s="233">
        <v>1000</v>
      </c>
      <c r="C618" s="17">
        <v>0.127</v>
      </c>
      <c r="D618" s="245">
        <v>0.08</v>
      </c>
      <c r="E618" s="51">
        <v>123.171611</v>
      </c>
      <c r="F618" s="51">
        <v>283.02533333333332</v>
      </c>
      <c r="G618" s="51">
        <v>86.580333333333328</v>
      </c>
      <c r="H618" s="26">
        <v>251.48079214999899</v>
      </c>
      <c r="I618" s="17">
        <v>131</v>
      </c>
      <c r="J618" s="28">
        <v>17.655000000000001</v>
      </c>
      <c r="K618" s="26">
        <f t="shared" si="21"/>
        <v>0.60647245255132509</v>
      </c>
      <c r="L618" s="28">
        <f t="shared" si="22"/>
        <v>0.52091453538075128</v>
      </c>
      <c r="M618" s="39">
        <v>1.9297500000000001</v>
      </c>
      <c r="N618" s="20">
        <v>97.980359179534446</v>
      </c>
    </row>
    <row r="619" spans="1:14" ht="17.25" thickBot="1" x14ac:dyDescent="0.35">
      <c r="A619" s="234">
        <v>450</v>
      </c>
      <c r="B619" s="233">
        <v>1000</v>
      </c>
      <c r="C619" s="17">
        <v>0.113</v>
      </c>
      <c r="D619" s="245">
        <v>0.08</v>
      </c>
      <c r="E619" s="51">
        <v>123.171611</v>
      </c>
      <c r="F619" s="51">
        <v>283.02533333333332</v>
      </c>
      <c r="G619" s="51">
        <v>86.580333333333328</v>
      </c>
      <c r="H619" s="26">
        <v>252.48079214999899</v>
      </c>
      <c r="I619" s="17">
        <v>132</v>
      </c>
      <c r="J619" s="28">
        <v>17.655000000000001</v>
      </c>
      <c r="K619" s="26">
        <f t="shared" si="21"/>
        <v>0.53724469917473772</v>
      </c>
      <c r="L619" s="28">
        <f t="shared" si="22"/>
        <v>0.52281204790255376</v>
      </c>
      <c r="M619" s="39">
        <v>1.9297500000000001</v>
      </c>
      <c r="N619" s="20">
        <v>85.853962214615535</v>
      </c>
    </row>
    <row r="620" spans="1:14" ht="17.25" thickBot="1" x14ac:dyDescent="0.35">
      <c r="A620" s="234">
        <v>450</v>
      </c>
      <c r="B620" s="233">
        <v>1000</v>
      </c>
      <c r="C620" s="17">
        <v>9.9000000000000005E-2</v>
      </c>
      <c r="D620" s="245">
        <v>0.08</v>
      </c>
      <c r="E620" s="51">
        <v>123.171611</v>
      </c>
      <c r="F620" s="51">
        <v>283.02533333333332</v>
      </c>
      <c r="G620" s="51">
        <v>86.580333333333328</v>
      </c>
      <c r="H620" s="26">
        <v>253.48079214999899</v>
      </c>
      <c r="I620" s="17">
        <v>133</v>
      </c>
      <c r="J620" s="28">
        <v>17.655000000000001</v>
      </c>
      <c r="K620" s="26">
        <f t="shared" si="21"/>
        <v>0.46862274222749889</v>
      </c>
      <c r="L620" s="28">
        <f t="shared" si="22"/>
        <v>0.52469458877695296</v>
      </c>
      <c r="M620" s="39">
        <v>1.9297500000000001</v>
      </c>
      <c r="N620" s="20">
        <v>87.251234889060413</v>
      </c>
    </row>
    <row r="621" spans="1:14" ht="17.25" thickBot="1" x14ac:dyDescent="0.35">
      <c r="A621" s="234">
        <v>450</v>
      </c>
      <c r="B621" s="233">
        <v>1000</v>
      </c>
      <c r="C621" s="17">
        <v>8.5000000000000006E-2</v>
      </c>
      <c r="D621" s="245">
        <v>0.08</v>
      </c>
      <c r="E621" s="51">
        <v>123.171611</v>
      </c>
      <c r="F621" s="51">
        <v>283.02533333333332</v>
      </c>
      <c r="G621" s="51">
        <v>86.580333333333328</v>
      </c>
      <c r="H621" s="26">
        <v>254.48079214999899</v>
      </c>
      <c r="I621" s="17">
        <v>134</v>
      </c>
      <c r="J621" s="28">
        <v>17.655000000000001</v>
      </c>
      <c r="K621" s="26">
        <f t="shared" si="21"/>
        <v>0.40059878467593169</v>
      </c>
      <c r="L621" s="28">
        <f t="shared" si="22"/>
        <v>0.52656233450034284</v>
      </c>
      <c r="M621" s="39">
        <v>1.9297500000000001</v>
      </c>
      <c r="N621" s="36">
        <v>99.411169632517684</v>
      </c>
    </row>
    <row r="622" spans="1:14" ht="17.25" thickBot="1" x14ac:dyDescent="0.35">
      <c r="A622" s="234">
        <v>450</v>
      </c>
      <c r="B622" s="233">
        <v>1000</v>
      </c>
      <c r="C622" s="4">
        <v>7.0999999999999994E-2</v>
      </c>
      <c r="D622" s="245">
        <v>0.08</v>
      </c>
      <c r="E622" s="51">
        <v>123.171611</v>
      </c>
      <c r="F622" s="51">
        <v>283.02533333333332</v>
      </c>
      <c r="G622" s="51">
        <v>86.580333333333328</v>
      </c>
      <c r="H622" s="26">
        <v>255.48079214999899</v>
      </c>
      <c r="I622" s="17">
        <v>135</v>
      </c>
      <c r="J622" s="28">
        <v>17.655000000000001</v>
      </c>
      <c r="K622" s="26">
        <f t="shared" si="21"/>
        <v>0.33316516194618073</v>
      </c>
      <c r="L622" s="28">
        <f t="shared" si="22"/>
        <v>0.52841545880575713</v>
      </c>
      <c r="M622" s="40">
        <v>1.9297500000000001</v>
      </c>
      <c r="N622" s="21">
        <v>99.364685979885252</v>
      </c>
    </row>
    <row r="623" spans="1:14" ht="17.25" thickBot="1" x14ac:dyDescent="0.35">
      <c r="A623" s="234">
        <v>500</v>
      </c>
      <c r="B623" s="233">
        <v>1000</v>
      </c>
      <c r="C623" s="1">
        <v>9.2999999999999999E-2</v>
      </c>
      <c r="D623" s="245">
        <v>0.08</v>
      </c>
      <c r="E623" s="50">
        <v>130.65244444444443</v>
      </c>
      <c r="F623" s="50">
        <v>325.108</v>
      </c>
      <c r="G623" s="50">
        <v>125.9885</v>
      </c>
      <c r="H623" s="25">
        <v>258.18039929999998</v>
      </c>
      <c r="I623" s="1">
        <v>135.72499999999999</v>
      </c>
      <c r="J623" s="2">
        <v>17.875</v>
      </c>
      <c r="K623" s="25">
        <f t="shared" si="21"/>
        <v>0.43166253906172103</v>
      </c>
      <c r="L623" s="2">
        <f t="shared" si="22"/>
        <v>0.52569831159913305</v>
      </c>
      <c r="M623" s="28">
        <v>2.1954600000000002</v>
      </c>
      <c r="N623" s="20">
        <v>99.218361036738528</v>
      </c>
    </row>
    <row r="624" spans="1:14" ht="17.25" thickBot="1" x14ac:dyDescent="0.35">
      <c r="A624" s="234">
        <v>500</v>
      </c>
      <c r="B624" s="233">
        <v>1000</v>
      </c>
      <c r="C624" s="17">
        <v>0.13800000000000001</v>
      </c>
      <c r="D624" s="245">
        <v>0.08</v>
      </c>
      <c r="E624" s="51">
        <v>130.65244444444443</v>
      </c>
      <c r="F624" s="51">
        <v>325.108</v>
      </c>
      <c r="G624" s="51">
        <v>125.9885</v>
      </c>
      <c r="H624" s="26">
        <v>258.18039929999998</v>
      </c>
      <c r="I624" s="17">
        <v>135.72499999999999</v>
      </c>
      <c r="J624" s="28">
        <v>17.875</v>
      </c>
      <c r="K624" s="26">
        <f t="shared" si="21"/>
        <v>0.64053150957545701</v>
      </c>
      <c r="L624" s="28">
        <f t="shared" si="22"/>
        <v>0.52569831159913305</v>
      </c>
      <c r="M624" s="28">
        <v>2.1954600000000002</v>
      </c>
      <c r="N624" s="20">
        <v>95.491862801171479</v>
      </c>
    </row>
    <row r="625" spans="1:14" ht="17.25" thickBot="1" x14ac:dyDescent="0.35">
      <c r="A625" s="234">
        <v>500</v>
      </c>
      <c r="B625" s="233">
        <v>1000</v>
      </c>
      <c r="C625" s="17">
        <v>0.123</v>
      </c>
      <c r="D625" s="245">
        <v>0.08</v>
      </c>
      <c r="E625" s="51">
        <v>130.65244444444443</v>
      </c>
      <c r="F625" s="51">
        <v>325.108</v>
      </c>
      <c r="G625" s="51">
        <v>125.9885</v>
      </c>
      <c r="H625" s="26">
        <v>258.18039929999998</v>
      </c>
      <c r="I625" s="17">
        <v>135.72499999999999</v>
      </c>
      <c r="J625" s="28">
        <v>17.875</v>
      </c>
      <c r="K625" s="26">
        <f t="shared" si="21"/>
        <v>0.57090851940421161</v>
      </c>
      <c r="L625" s="28">
        <f t="shared" si="22"/>
        <v>0.52569831159913305</v>
      </c>
      <c r="M625" s="28">
        <v>2.1954600000000002</v>
      </c>
      <c r="N625" s="20">
        <v>97.212538262126387</v>
      </c>
    </row>
    <row r="626" spans="1:14" ht="17.25" thickBot="1" x14ac:dyDescent="0.35">
      <c r="A626" s="234">
        <v>500</v>
      </c>
      <c r="B626" s="233">
        <v>1000</v>
      </c>
      <c r="C626" s="17">
        <v>0.108</v>
      </c>
      <c r="D626" s="245">
        <v>0.08</v>
      </c>
      <c r="E626" s="51">
        <v>130.65244444444443</v>
      </c>
      <c r="F626" s="51">
        <v>325.108</v>
      </c>
      <c r="G626" s="51">
        <v>125.9885</v>
      </c>
      <c r="H626" s="26">
        <v>258.18039929999998</v>
      </c>
      <c r="I626" s="17">
        <v>135.72499999999999</v>
      </c>
      <c r="J626" s="28">
        <v>17.875</v>
      </c>
      <c r="K626" s="26">
        <f t="shared" si="21"/>
        <v>0.50128552923296632</v>
      </c>
      <c r="L626" s="28">
        <f t="shared" si="22"/>
        <v>0.52569831159913305</v>
      </c>
      <c r="M626" s="28">
        <v>2.1954600000000002</v>
      </c>
      <c r="N626" s="20">
        <v>97.998609012710801</v>
      </c>
    </row>
    <row r="627" spans="1:14" ht="17.25" thickBot="1" x14ac:dyDescent="0.35">
      <c r="A627" s="234">
        <v>500</v>
      </c>
      <c r="B627" s="233">
        <v>1000</v>
      </c>
      <c r="C627" s="17">
        <v>7.8E-2</v>
      </c>
      <c r="D627" s="245">
        <v>0.08</v>
      </c>
      <c r="E627" s="51">
        <v>130.65244444444443</v>
      </c>
      <c r="F627" s="51">
        <v>325.108</v>
      </c>
      <c r="G627" s="51">
        <v>125.9885</v>
      </c>
      <c r="H627" s="26">
        <v>258.18039929999998</v>
      </c>
      <c r="I627" s="17">
        <v>135.72499999999999</v>
      </c>
      <c r="J627" s="28">
        <v>17.875</v>
      </c>
      <c r="K627" s="26">
        <f t="shared" si="21"/>
        <v>0.36203954889047568</v>
      </c>
      <c r="L627" s="28">
        <f t="shared" si="22"/>
        <v>0.52569831159913305</v>
      </c>
      <c r="M627" s="28">
        <v>2.1954600000000002</v>
      </c>
      <c r="N627" s="36">
        <v>99.35298442190971</v>
      </c>
    </row>
    <row r="628" spans="1:14" ht="17.25" thickBot="1" x14ac:dyDescent="0.35">
      <c r="A628" s="234">
        <v>500</v>
      </c>
      <c r="B628" s="233">
        <v>1000</v>
      </c>
      <c r="C628" s="4">
        <v>6.3E-2</v>
      </c>
      <c r="D628" s="245">
        <v>0.08</v>
      </c>
      <c r="E628" s="52">
        <v>130.652444444444</v>
      </c>
      <c r="F628" s="52">
        <v>325.108</v>
      </c>
      <c r="G628" s="52">
        <v>125.9885</v>
      </c>
      <c r="H628" s="27">
        <v>258.18039929999998</v>
      </c>
      <c r="I628" s="4">
        <v>135.72499999999999</v>
      </c>
      <c r="J628" s="29">
        <v>17.875</v>
      </c>
      <c r="K628" s="27">
        <f t="shared" si="21"/>
        <v>0.29241655871923039</v>
      </c>
      <c r="L628" s="29">
        <f t="shared" si="22"/>
        <v>0.52569831159913305</v>
      </c>
      <c r="M628" s="29">
        <v>2.1954600000000002</v>
      </c>
      <c r="N628" s="21">
        <v>98.746798033310128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BA54-6E5E-49F2-811B-E42515051988}">
  <dimension ref="B1:I97"/>
  <sheetViews>
    <sheetView workbookViewId="0">
      <selection activeCell="B1" sqref="B1"/>
    </sheetView>
  </sheetViews>
  <sheetFormatPr defaultRowHeight="16.5" x14ac:dyDescent="0.3"/>
  <cols>
    <col min="2" max="2" width="12.75" style="59" bestFit="1" customWidth="1"/>
    <col min="3" max="3" width="11.625" style="59" bestFit="1" customWidth="1"/>
    <col min="4" max="4" width="15.875" style="59" bestFit="1" customWidth="1"/>
    <col min="5" max="5" width="18.75" style="59" bestFit="1" customWidth="1"/>
    <col min="6" max="6" width="15.875" style="59" bestFit="1" customWidth="1"/>
    <col min="7" max="7" width="28.75" style="59" customWidth="1"/>
    <col min="8" max="8" width="12.5" style="59" customWidth="1"/>
    <col min="9" max="9" width="12.75" style="59" bestFit="1" customWidth="1"/>
  </cols>
  <sheetData>
    <row r="1" spans="2:9" x14ac:dyDescent="0.3">
      <c r="B1" s="227" t="s">
        <v>116</v>
      </c>
    </row>
    <row r="2" spans="2:9" x14ac:dyDescent="0.3">
      <c r="B2" s="229" t="s">
        <v>112</v>
      </c>
      <c r="C2" s="210" t="s">
        <v>111</v>
      </c>
    </row>
    <row r="3" spans="2:9" x14ac:dyDescent="0.3">
      <c r="B3" s="229" t="s">
        <v>113</v>
      </c>
      <c r="C3" s="210" t="s">
        <v>115</v>
      </c>
    </row>
    <row r="4" spans="2:9" ht="17.25" thickBot="1" x14ac:dyDescent="0.35"/>
    <row r="5" spans="2:9" x14ac:dyDescent="0.3">
      <c r="B5" s="253" t="s">
        <v>1</v>
      </c>
      <c r="C5" s="251" t="s">
        <v>0</v>
      </c>
      <c r="D5" s="255" t="s">
        <v>2</v>
      </c>
      <c r="E5" s="255" t="s">
        <v>6</v>
      </c>
      <c r="F5" s="53" t="s">
        <v>13</v>
      </c>
      <c r="G5" s="247" t="s">
        <v>14</v>
      </c>
      <c r="H5" s="247" t="s">
        <v>15</v>
      </c>
      <c r="I5" s="249"/>
    </row>
    <row r="6" spans="2:9" ht="17.25" thickBot="1" x14ac:dyDescent="0.35">
      <c r="B6" s="254"/>
      <c r="C6" s="252"/>
      <c r="D6" s="256"/>
      <c r="E6" s="256"/>
      <c r="F6" s="54" t="s">
        <v>20</v>
      </c>
      <c r="G6" s="248"/>
      <c r="H6" s="248"/>
      <c r="I6" s="250"/>
    </row>
    <row r="7" spans="2:9" ht="17.25" thickBot="1" x14ac:dyDescent="0.35">
      <c r="B7" s="226" t="s">
        <v>4</v>
      </c>
      <c r="C7" s="225" t="s">
        <v>3</v>
      </c>
      <c r="D7" s="74" t="s">
        <v>5</v>
      </c>
      <c r="E7" s="75" t="s">
        <v>5</v>
      </c>
      <c r="F7" s="76" t="s">
        <v>19</v>
      </c>
      <c r="G7" s="77" t="s">
        <v>9</v>
      </c>
      <c r="H7" s="78" t="s">
        <v>17</v>
      </c>
      <c r="I7" s="79" t="s">
        <v>18</v>
      </c>
    </row>
    <row r="8" spans="2:9" x14ac:dyDescent="0.3">
      <c r="B8" s="60">
        <v>200</v>
      </c>
      <c r="C8" s="61">
        <v>400</v>
      </c>
      <c r="D8" s="62">
        <v>0.11799999999999999</v>
      </c>
      <c r="E8" s="83">
        <v>40</v>
      </c>
      <c r="F8" s="86">
        <v>693</v>
      </c>
      <c r="G8" s="61">
        <v>14.70228376</v>
      </c>
      <c r="H8" s="90">
        <v>17.251333333333335</v>
      </c>
      <c r="I8" s="64">
        <v>1.2178874605917684</v>
      </c>
    </row>
    <row r="9" spans="2:9" x14ac:dyDescent="0.3">
      <c r="B9" s="65">
        <v>250</v>
      </c>
      <c r="C9" s="56">
        <v>400</v>
      </c>
      <c r="D9" s="66">
        <v>0.14199999999999999</v>
      </c>
      <c r="E9" s="84">
        <v>40</v>
      </c>
      <c r="F9" s="87">
        <v>874.0625</v>
      </c>
      <c r="G9" s="56">
        <v>13.493041160000001</v>
      </c>
      <c r="H9" s="91">
        <v>11.263999999999998</v>
      </c>
      <c r="I9" s="67">
        <v>1.4707584437969643</v>
      </c>
    </row>
    <row r="10" spans="2:9" x14ac:dyDescent="0.3">
      <c r="B10" s="65">
        <v>300</v>
      </c>
      <c r="C10" s="56">
        <v>400</v>
      </c>
      <c r="D10" s="66">
        <v>0.16</v>
      </c>
      <c r="E10" s="84">
        <v>40</v>
      </c>
      <c r="F10" s="87">
        <v>957.75</v>
      </c>
      <c r="G10" s="56">
        <v>12.186141129999999</v>
      </c>
      <c r="H10" s="91">
        <v>10.966900000000001</v>
      </c>
      <c r="I10" s="67">
        <v>1.7910942310343163</v>
      </c>
    </row>
    <row r="11" spans="2:9" x14ac:dyDescent="0.3">
      <c r="B11" s="16">
        <v>350</v>
      </c>
      <c r="C11" s="9">
        <v>400</v>
      </c>
      <c r="D11" s="9">
        <v>0.17499999999999999</v>
      </c>
      <c r="E11" s="7">
        <v>40</v>
      </c>
      <c r="F11" s="88">
        <v>987.6875</v>
      </c>
      <c r="G11" s="9">
        <v>10.21767683</v>
      </c>
      <c r="H11" s="88">
        <v>11.828571428571427</v>
      </c>
      <c r="I11" s="7">
        <v>1.4585594328129396</v>
      </c>
    </row>
    <row r="12" spans="2:9" x14ac:dyDescent="0.3">
      <c r="B12" s="16">
        <v>400</v>
      </c>
      <c r="C12" s="9">
        <v>400</v>
      </c>
      <c r="D12" s="9">
        <v>0.21199999999999999</v>
      </c>
      <c r="E12" s="7">
        <v>40</v>
      </c>
      <c r="F12" s="88">
        <v>978.875</v>
      </c>
      <c r="G12" s="9">
        <v>9.4392917369999996</v>
      </c>
      <c r="H12" s="88">
        <v>7.4269999999999987</v>
      </c>
      <c r="I12" s="7">
        <v>1.0057059709477802</v>
      </c>
    </row>
    <row r="13" spans="2:9" x14ac:dyDescent="0.3">
      <c r="B13" s="65">
        <v>200</v>
      </c>
      <c r="C13" s="56">
        <v>600</v>
      </c>
      <c r="D13" s="66">
        <v>0.111</v>
      </c>
      <c r="E13" s="84">
        <v>40</v>
      </c>
      <c r="F13" s="87">
        <v>945.1875</v>
      </c>
      <c r="G13" s="56">
        <v>14.063166730000001</v>
      </c>
      <c r="H13" s="91">
        <v>12.942714285714287</v>
      </c>
      <c r="I13" s="67">
        <v>2.537101279957481</v>
      </c>
    </row>
    <row r="14" spans="2:9" x14ac:dyDescent="0.3">
      <c r="B14" s="65">
        <v>250</v>
      </c>
      <c r="C14" s="56">
        <v>600</v>
      </c>
      <c r="D14" s="66">
        <v>0.13500000000000001</v>
      </c>
      <c r="E14" s="84">
        <v>40</v>
      </c>
      <c r="F14" s="87">
        <v>454</v>
      </c>
      <c r="G14" s="56">
        <v>13.83633938</v>
      </c>
      <c r="H14" s="91">
        <v>13.423</v>
      </c>
      <c r="I14" s="67">
        <v>3.6329258181251083</v>
      </c>
    </row>
    <row r="15" spans="2:9" x14ac:dyDescent="0.3">
      <c r="B15" s="65">
        <v>300</v>
      </c>
      <c r="C15" s="56">
        <v>600</v>
      </c>
      <c r="D15" s="66">
        <v>0.14499999999999999</v>
      </c>
      <c r="E15" s="84">
        <v>40</v>
      </c>
      <c r="F15" s="87">
        <v>138.5</v>
      </c>
      <c r="G15" s="56">
        <v>12.643385869999999</v>
      </c>
      <c r="H15" s="91">
        <v>12.207333333333333</v>
      </c>
      <c r="I15" s="67">
        <v>2.0370420957849573</v>
      </c>
    </row>
    <row r="16" spans="2:9" x14ac:dyDescent="0.3">
      <c r="B16" s="65">
        <v>350</v>
      </c>
      <c r="C16" s="56">
        <v>600</v>
      </c>
      <c r="D16" s="66">
        <v>0.155</v>
      </c>
      <c r="E16" s="84">
        <v>40</v>
      </c>
      <c r="F16" s="87">
        <v>410.1875</v>
      </c>
      <c r="G16" s="56">
        <v>11.916996409999999</v>
      </c>
      <c r="H16" s="91">
        <v>11.384800000000002</v>
      </c>
      <c r="I16" s="67">
        <v>1.6522361144151658</v>
      </c>
    </row>
    <row r="17" spans="2:9" x14ac:dyDescent="0.3">
      <c r="B17" s="65">
        <v>400</v>
      </c>
      <c r="C17" s="56">
        <v>600</v>
      </c>
      <c r="D17" s="66">
        <v>0.16600000000000001</v>
      </c>
      <c r="E17" s="84">
        <v>40</v>
      </c>
      <c r="F17" s="87">
        <v>399.4375</v>
      </c>
      <c r="G17" s="56">
        <v>10.088424440000001</v>
      </c>
      <c r="H17" s="91">
        <v>10.5322</v>
      </c>
      <c r="I17" s="67">
        <v>10.5322</v>
      </c>
    </row>
    <row r="18" spans="2:9" x14ac:dyDescent="0.3">
      <c r="B18" s="65">
        <v>450</v>
      </c>
      <c r="C18" s="56">
        <v>600</v>
      </c>
      <c r="D18" s="66">
        <v>0.18</v>
      </c>
      <c r="E18" s="84">
        <v>40</v>
      </c>
      <c r="F18" s="87">
        <v>462.75</v>
      </c>
      <c r="G18" s="56">
        <v>9.4882005859999996</v>
      </c>
      <c r="H18" s="91">
        <v>10.264625000000001</v>
      </c>
      <c r="I18" s="67">
        <v>10.264625000000001</v>
      </c>
    </row>
    <row r="19" spans="2:9" x14ac:dyDescent="0.3">
      <c r="B19" s="65">
        <v>500</v>
      </c>
      <c r="C19" s="56">
        <v>600</v>
      </c>
      <c r="D19" s="66">
        <v>0.187</v>
      </c>
      <c r="E19" s="84">
        <v>40</v>
      </c>
      <c r="F19" s="87">
        <v>424.9375</v>
      </c>
      <c r="G19" s="56">
        <v>8.8384848960000006</v>
      </c>
      <c r="H19" s="91">
        <v>11.863000000000001</v>
      </c>
      <c r="I19" s="67">
        <v>11.863000000000001</v>
      </c>
    </row>
    <row r="20" spans="2:9" x14ac:dyDescent="0.3">
      <c r="B20" s="68">
        <v>200</v>
      </c>
      <c r="C20" s="59">
        <v>800</v>
      </c>
      <c r="D20" s="66">
        <v>0.09</v>
      </c>
      <c r="E20" s="84">
        <v>40</v>
      </c>
      <c r="F20" s="87">
        <v>607.0625</v>
      </c>
      <c r="G20" s="56">
        <v>16.534609060000001</v>
      </c>
      <c r="H20" s="91">
        <v>18.555699999999998</v>
      </c>
      <c r="I20" s="67">
        <v>3.5761646447928968</v>
      </c>
    </row>
    <row r="21" spans="2:9" x14ac:dyDescent="0.3">
      <c r="B21" s="68">
        <v>250</v>
      </c>
      <c r="C21" s="59">
        <v>800</v>
      </c>
      <c r="D21" s="66">
        <v>8.6999999999999994E-2</v>
      </c>
      <c r="E21" s="84">
        <v>40</v>
      </c>
      <c r="F21" s="87">
        <v>355</v>
      </c>
      <c r="G21" s="56">
        <v>15.45517774</v>
      </c>
      <c r="H21" s="91">
        <v>17.484699999999997</v>
      </c>
      <c r="I21" s="67">
        <v>5.2431293889135464</v>
      </c>
    </row>
    <row r="22" spans="2:9" x14ac:dyDescent="0.3">
      <c r="B22" s="68">
        <v>300</v>
      </c>
      <c r="C22" s="59">
        <v>800</v>
      </c>
      <c r="D22" s="66">
        <v>0.127</v>
      </c>
      <c r="E22" s="84">
        <v>40</v>
      </c>
      <c r="F22" s="87">
        <v>333.8125</v>
      </c>
      <c r="G22" s="56">
        <v>14.97431782</v>
      </c>
      <c r="H22" s="91">
        <v>16.542300000000001</v>
      </c>
      <c r="I22" s="67">
        <v>3.3478067795697717</v>
      </c>
    </row>
    <row r="23" spans="2:9" x14ac:dyDescent="0.3">
      <c r="B23" s="68">
        <v>350</v>
      </c>
      <c r="C23" s="59">
        <v>800</v>
      </c>
      <c r="D23" s="66">
        <v>0.123</v>
      </c>
      <c r="E23" s="84">
        <v>40</v>
      </c>
      <c r="F23" s="87">
        <v>330.4375</v>
      </c>
      <c r="G23" s="56">
        <v>14.42028986</v>
      </c>
      <c r="H23" s="91">
        <v>17.716285714285714</v>
      </c>
      <c r="I23" s="67">
        <v>1.5375250365750919</v>
      </c>
    </row>
    <row r="24" spans="2:9" x14ac:dyDescent="0.3">
      <c r="B24" s="68">
        <v>400</v>
      </c>
      <c r="C24" s="59">
        <v>800</v>
      </c>
      <c r="D24" s="66">
        <v>0.13800000000000001</v>
      </c>
      <c r="E24" s="84">
        <v>40</v>
      </c>
      <c r="F24" s="87">
        <v>335.125</v>
      </c>
      <c r="G24" s="56">
        <v>13.8831563</v>
      </c>
      <c r="H24" s="91">
        <v>16.204222222222221</v>
      </c>
      <c r="I24" s="67">
        <v>2.8769939945096463</v>
      </c>
    </row>
    <row r="25" spans="2:9" x14ac:dyDescent="0.3">
      <c r="B25" s="68">
        <v>450</v>
      </c>
      <c r="C25" s="59">
        <v>800</v>
      </c>
      <c r="D25" s="66">
        <v>0.153</v>
      </c>
      <c r="E25" s="84">
        <v>40</v>
      </c>
      <c r="F25" s="87">
        <v>214.3125</v>
      </c>
      <c r="G25" s="56">
        <v>12.29346093</v>
      </c>
      <c r="H25" s="91">
        <v>13.403111111111111</v>
      </c>
      <c r="I25" s="67">
        <v>1.8149429360481522</v>
      </c>
    </row>
    <row r="26" spans="2:9" x14ac:dyDescent="0.3">
      <c r="B26" s="68">
        <v>500</v>
      </c>
      <c r="C26" s="59">
        <v>800</v>
      </c>
      <c r="D26" s="66">
        <v>0.16400000000000001</v>
      </c>
      <c r="E26" s="84">
        <v>40</v>
      </c>
      <c r="F26" s="87">
        <v>231.125</v>
      </c>
      <c r="G26" s="56">
        <v>11.863287590000001</v>
      </c>
      <c r="H26" s="91">
        <v>8.9627499999999998</v>
      </c>
      <c r="I26" s="67">
        <v>1.1495989052087463</v>
      </c>
    </row>
    <row r="27" spans="2:9" x14ac:dyDescent="0.3">
      <c r="B27" s="68">
        <v>250</v>
      </c>
      <c r="C27" s="59">
        <v>1000</v>
      </c>
      <c r="D27" s="66">
        <v>8.8999999999999996E-2</v>
      </c>
      <c r="E27" s="84">
        <v>40</v>
      </c>
      <c r="F27" s="87">
        <v>243.75</v>
      </c>
      <c r="G27" s="56">
        <v>16.066549909999999</v>
      </c>
      <c r="H27" s="91">
        <v>17.327222222222222</v>
      </c>
      <c r="I27" s="67">
        <v>2.6704763984061906</v>
      </c>
    </row>
    <row r="28" spans="2:9" x14ac:dyDescent="0.3">
      <c r="B28" s="68">
        <v>300</v>
      </c>
      <c r="C28" s="59">
        <v>1000</v>
      </c>
      <c r="D28" s="66">
        <v>0.1</v>
      </c>
      <c r="E28" s="84">
        <v>40</v>
      </c>
      <c r="F28" s="87">
        <v>171.4375</v>
      </c>
      <c r="G28" s="56">
        <v>15.41444263</v>
      </c>
      <c r="H28" s="91">
        <v>17.755375000000001</v>
      </c>
      <c r="I28" s="67">
        <v>3.1391397337259614</v>
      </c>
    </row>
    <row r="29" spans="2:9" x14ac:dyDescent="0.3">
      <c r="B29" s="68">
        <v>350</v>
      </c>
      <c r="C29" s="59">
        <v>1000</v>
      </c>
      <c r="D29" s="66">
        <v>0.112</v>
      </c>
      <c r="E29" s="84">
        <v>40</v>
      </c>
      <c r="F29" s="87">
        <v>171.875</v>
      </c>
      <c r="G29" s="56">
        <v>14.637656079999999</v>
      </c>
      <c r="H29" s="91">
        <v>15.425333333333333</v>
      </c>
      <c r="I29" s="67">
        <v>2.0705597954820569</v>
      </c>
    </row>
    <row r="30" spans="2:9" x14ac:dyDescent="0.3">
      <c r="B30" s="68">
        <v>400</v>
      </c>
      <c r="C30" s="59">
        <v>1000</v>
      </c>
      <c r="D30" s="66">
        <v>0.11799999999999999</v>
      </c>
      <c r="E30" s="84">
        <v>40</v>
      </c>
      <c r="F30" s="87">
        <v>169.9375</v>
      </c>
      <c r="G30" s="56">
        <v>12.541460649999999</v>
      </c>
      <c r="H30" s="91">
        <v>15.148125</v>
      </c>
      <c r="I30" s="67">
        <v>1.3768781912614596</v>
      </c>
    </row>
    <row r="31" spans="2:9" x14ac:dyDescent="0.3">
      <c r="B31" s="68">
        <v>450</v>
      </c>
      <c r="C31" s="59">
        <v>1000</v>
      </c>
      <c r="D31" s="66">
        <v>0.13300000000000001</v>
      </c>
      <c r="E31" s="84">
        <v>40</v>
      </c>
      <c r="F31" s="87">
        <v>192.75</v>
      </c>
      <c r="G31" s="56">
        <v>11.781866109999999</v>
      </c>
      <c r="H31" s="91">
        <v>9.6031428571428563</v>
      </c>
      <c r="I31" s="67">
        <v>1.5066511903967119</v>
      </c>
    </row>
    <row r="32" spans="2:9" x14ac:dyDescent="0.3">
      <c r="B32" s="68">
        <v>500</v>
      </c>
      <c r="C32" s="59">
        <v>1000</v>
      </c>
      <c r="D32" s="66">
        <v>0.13800000000000001</v>
      </c>
      <c r="E32" s="84">
        <v>40</v>
      </c>
      <c r="F32" s="87">
        <v>235.0625</v>
      </c>
      <c r="G32" s="56">
        <v>9.8756252809999996</v>
      </c>
      <c r="H32" s="91">
        <v>7.26</v>
      </c>
      <c r="I32" s="67">
        <v>1.6996149143682082</v>
      </c>
    </row>
    <row r="33" spans="2:9" x14ac:dyDescent="0.3">
      <c r="B33" s="68">
        <v>300</v>
      </c>
      <c r="C33" s="59">
        <v>1200</v>
      </c>
      <c r="D33" s="66">
        <v>8.2000000000000003E-2</v>
      </c>
      <c r="E33" s="84">
        <v>40</v>
      </c>
      <c r="F33" s="87">
        <v>174.3125</v>
      </c>
      <c r="G33" s="56">
        <v>18.615654209999999</v>
      </c>
      <c r="H33" s="91">
        <v>20.682000000000002</v>
      </c>
      <c r="I33" s="67">
        <v>2.4891499218273903</v>
      </c>
    </row>
    <row r="34" spans="2:9" x14ac:dyDescent="0.3">
      <c r="B34" s="68">
        <v>350</v>
      </c>
      <c r="C34" s="59">
        <v>1200</v>
      </c>
      <c r="D34" s="66">
        <v>0.10299999999999999</v>
      </c>
      <c r="E34" s="84">
        <v>40</v>
      </c>
      <c r="F34" s="87">
        <v>182.0625</v>
      </c>
      <c r="G34" s="56">
        <v>16.762855009999999</v>
      </c>
      <c r="H34" s="91">
        <v>18.883999999999997</v>
      </c>
      <c r="I34" s="67">
        <v>1.86404463465873</v>
      </c>
    </row>
    <row r="35" spans="2:9" x14ac:dyDescent="0.3">
      <c r="B35" s="68">
        <v>400</v>
      </c>
      <c r="C35" s="59">
        <v>1200</v>
      </c>
      <c r="D35" s="66">
        <v>9.6000000000000002E-2</v>
      </c>
      <c r="E35" s="84">
        <v>40</v>
      </c>
      <c r="F35" s="87">
        <v>212.3125</v>
      </c>
      <c r="G35" s="56">
        <v>15.48944034</v>
      </c>
      <c r="H35" s="91">
        <v>18.885000000000002</v>
      </c>
      <c r="I35" s="67">
        <v>2.1150788795377116</v>
      </c>
    </row>
    <row r="36" spans="2:9" x14ac:dyDescent="0.3">
      <c r="B36" s="68">
        <v>450</v>
      </c>
      <c r="C36" s="59">
        <v>1200</v>
      </c>
      <c r="D36" s="66">
        <v>0.11600000000000001</v>
      </c>
      <c r="E36" s="84">
        <v>40</v>
      </c>
      <c r="F36" s="87">
        <v>202.8125</v>
      </c>
      <c r="G36" s="56">
        <v>13.98162164</v>
      </c>
      <c r="H36" s="91">
        <v>15.784714285714283</v>
      </c>
      <c r="I36" s="67">
        <v>3.3860307005049446</v>
      </c>
    </row>
    <row r="37" spans="2:9" x14ac:dyDescent="0.3">
      <c r="B37" s="68">
        <v>500</v>
      </c>
      <c r="C37" s="59">
        <v>1200</v>
      </c>
      <c r="D37" s="66">
        <v>0.124</v>
      </c>
      <c r="E37" s="84">
        <v>40</v>
      </c>
      <c r="F37" s="87">
        <v>190.0625</v>
      </c>
      <c r="G37" s="56">
        <v>11.863763349999999</v>
      </c>
      <c r="H37" s="91">
        <v>9.6167142857142842</v>
      </c>
      <c r="I37" s="67">
        <v>1.4536227977351146</v>
      </c>
    </row>
    <row r="38" spans="2:9" x14ac:dyDescent="0.3">
      <c r="B38" s="68">
        <v>350</v>
      </c>
      <c r="C38" s="59">
        <v>1400</v>
      </c>
      <c r="D38" s="66">
        <v>9.0999999999999998E-2</v>
      </c>
      <c r="E38" s="84">
        <v>40</v>
      </c>
      <c r="F38" s="87">
        <v>189.75</v>
      </c>
      <c r="G38" s="56">
        <v>16.247082299999999</v>
      </c>
      <c r="H38" s="91">
        <v>18.069222222222223</v>
      </c>
      <c r="I38" s="67">
        <v>3.4970927131611069</v>
      </c>
    </row>
    <row r="39" spans="2:9" x14ac:dyDescent="0.3">
      <c r="B39" s="68">
        <v>400</v>
      </c>
      <c r="C39" s="59">
        <v>1400</v>
      </c>
      <c r="D39" s="66">
        <v>7.4999999999999997E-2</v>
      </c>
      <c r="E39" s="84">
        <v>40</v>
      </c>
      <c r="F39" s="87">
        <v>176.125</v>
      </c>
      <c r="G39" s="56">
        <v>15.61723192</v>
      </c>
      <c r="H39" s="91">
        <v>12.468999999999998</v>
      </c>
      <c r="I39" s="67">
        <v>1.7897011721833282</v>
      </c>
    </row>
    <row r="40" spans="2:9" x14ac:dyDescent="0.3">
      <c r="B40" s="68">
        <v>450</v>
      </c>
      <c r="C40" s="59">
        <v>1400</v>
      </c>
      <c r="D40" s="66">
        <v>8.5000000000000006E-2</v>
      </c>
      <c r="E40" s="84">
        <v>40</v>
      </c>
      <c r="F40" s="87">
        <v>194.3125</v>
      </c>
      <c r="G40" s="56">
        <v>13.253332629999999</v>
      </c>
      <c r="H40" s="91">
        <v>10.800833333333335</v>
      </c>
      <c r="I40" s="67">
        <v>2.5283404372565443</v>
      </c>
    </row>
    <row r="41" spans="2:9" x14ac:dyDescent="0.3">
      <c r="B41" s="68">
        <v>500</v>
      </c>
      <c r="C41" s="59">
        <v>1400</v>
      </c>
      <c r="D41" s="66">
        <v>9.4E-2</v>
      </c>
      <c r="E41" s="84">
        <v>40</v>
      </c>
      <c r="F41" s="87">
        <v>206.375</v>
      </c>
      <c r="G41" s="56">
        <v>11.487291259999999</v>
      </c>
      <c r="H41" s="91">
        <v>6.23325</v>
      </c>
      <c r="I41" s="67">
        <v>0.73322024560935084</v>
      </c>
    </row>
    <row r="42" spans="2:9" x14ac:dyDescent="0.3">
      <c r="B42" s="68">
        <v>350</v>
      </c>
      <c r="C42" s="59">
        <v>1600</v>
      </c>
      <c r="D42" s="66">
        <v>8.8999999999999996E-2</v>
      </c>
      <c r="E42" s="84">
        <v>40</v>
      </c>
      <c r="F42" s="87">
        <v>190.1875</v>
      </c>
      <c r="G42" s="56">
        <v>13.420469539999999</v>
      </c>
      <c r="H42" s="91">
        <v>17.579777777777778</v>
      </c>
      <c r="I42" s="67">
        <v>3.2924525728466323</v>
      </c>
    </row>
    <row r="43" spans="2:9" x14ac:dyDescent="0.3">
      <c r="B43" s="68">
        <v>400</v>
      </c>
      <c r="C43" s="59">
        <v>1600</v>
      </c>
      <c r="D43" s="66">
        <v>9.2999999999999999E-2</v>
      </c>
      <c r="E43" s="84">
        <v>40</v>
      </c>
      <c r="F43" s="87">
        <v>189</v>
      </c>
      <c r="G43" s="56">
        <v>11.546854570000001</v>
      </c>
      <c r="H43" s="91">
        <v>14.557300000000001</v>
      </c>
      <c r="I43" s="67">
        <v>1.6542726531956886</v>
      </c>
    </row>
    <row r="44" spans="2:9" x14ac:dyDescent="0.3">
      <c r="B44" s="68">
        <v>450</v>
      </c>
      <c r="C44" s="59">
        <v>1600</v>
      </c>
      <c r="D44" s="66">
        <v>9.9000000000000005E-2</v>
      </c>
      <c r="E44" s="84">
        <v>40</v>
      </c>
      <c r="F44" s="87">
        <v>154.9375</v>
      </c>
      <c r="G44" s="56"/>
      <c r="H44" s="91">
        <v>15.7918</v>
      </c>
      <c r="I44" s="67">
        <v>2.5739527665527251</v>
      </c>
    </row>
    <row r="45" spans="2:9" x14ac:dyDescent="0.3">
      <c r="B45" s="68">
        <v>500</v>
      </c>
      <c r="C45" s="59">
        <v>1600</v>
      </c>
      <c r="D45" s="66">
        <v>0.104</v>
      </c>
      <c r="E45" s="84">
        <v>40</v>
      </c>
      <c r="F45" s="87">
        <v>111.3125</v>
      </c>
      <c r="G45" s="56"/>
      <c r="H45" s="91">
        <v>14.147000000000002</v>
      </c>
      <c r="I45" s="67">
        <v>0.96877271401942977</v>
      </c>
    </row>
    <row r="46" spans="2:9" x14ac:dyDescent="0.3">
      <c r="B46" s="68">
        <v>400</v>
      </c>
      <c r="C46" s="59">
        <v>1800</v>
      </c>
      <c r="D46" s="66">
        <v>9.1999999999999998E-2</v>
      </c>
      <c r="E46" s="84">
        <v>40</v>
      </c>
      <c r="F46" s="87">
        <v>169.8125</v>
      </c>
      <c r="G46" s="56"/>
      <c r="H46" s="91">
        <v>14.707777777777778</v>
      </c>
      <c r="I46" s="67">
        <v>2.3159066139299389</v>
      </c>
    </row>
    <row r="47" spans="2:9" x14ac:dyDescent="0.3">
      <c r="B47" s="68">
        <v>450</v>
      </c>
      <c r="C47" s="59">
        <v>1800</v>
      </c>
      <c r="D47" s="66">
        <v>9.7000000000000003E-2</v>
      </c>
      <c r="E47" s="84">
        <v>40</v>
      </c>
      <c r="F47" s="87">
        <v>142</v>
      </c>
      <c r="G47" s="56"/>
      <c r="H47" s="91">
        <v>16.207875000000001</v>
      </c>
      <c r="I47" s="67">
        <v>2.5802183427819649</v>
      </c>
    </row>
    <row r="48" spans="2:9" x14ac:dyDescent="0.3">
      <c r="B48" s="68">
        <v>500</v>
      </c>
      <c r="C48" s="59">
        <v>1800</v>
      </c>
      <c r="D48" s="66">
        <v>0.11</v>
      </c>
      <c r="E48" s="84">
        <v>40</v>
      </c>
      <c r="F48" s="87">
        <v>185.31299999999999</v>
      </c>
      <c r="G48" s="56">
        <v>7.5284638910000004</v>
      </c>
      <c r="H48" s="91">
        <v>12.649800000000003</v>
      </c>
      <c r="I48" s="67">
        <v>1.2734654207232241</v>
      </c>
    </row>
    <row r="49" spans="2:9" x14ac:dyDescent="0.3">
      <c r="B49" s="68">
        <v>400</v>
      </c>
      <c r="C49" s="59">
        <v>2000</v>
      </c>
      <c r="D49" s="66">
        <v>9.7000000000000003E-2</v>
      </c>
      <c r="E49" s="84">
        <v>40</v>
      </c>
      <c r="F49" s="87">
        <v>151.68799999999999</v>
      </c>
      <c r="G49" s="56">
        <v>12.454286099999999</v>
      </c>
      <c r="H49" s="91">
        <v>18.092444444444443</v>
      </c>
      <c r="I49" s="67">
        <v>2.9225555645321348</v>
      </c>
    </row>
    <row r="50" spans="2:9" x14ac:dyDescent="0.3">
      <c r="B50" s="68">
        <v>450</v>
      </c>
      <c r="C50" s="59">
        <v>2000</v>
      </c>
      <c r="D50" s="66">
        <v>9.2999999999999999E-2</v>
      </c>
      <c r="E50" s="84">
        <v>40</v>
      </c>
      <c r="F50" s="87">
        <v>154.43799999999999</v>
      </c>
      <c r="G50" s="56">
        <v>11.331942720000001</v>
      </c>
      <c r="H50" s="91">
        <v>16.704833333333337</v>
      </c>
      <c r="I50" s="67">
        <v>2.905357356103822</v>
      </c>
    </row>
    <row r="51" spans="2:9" ht="17.25" thickBot="1" x14ac:dyDescent="0.35">
      <c r="B51" s="68">
        <v>500</v>
      </c>
      <c r="C51" s="59">
        <v>2000</v>
      </c>
      <c r="D51" s="66">
        <v>0.10100000000000001</v>
      </c>
      <c r="E51" s="84">
        <v>40</v>
      </c>
      <c r="F51" s="87">
        <v>111.437</v>
      </c>
      <c r="G51" s="56">
        <v>6.9621249470000004</v>
      </c>
      <c r="H51" s="91">
        <v>10.619428571428571</v>
      </c>
      <c r="I51" s="67">
        <v>3.3882107794106178</v>
      </c>
    </row>
    <row r="52" spans="2:9" x14ac:dyDescent="0.3">
      <c r="B52" s="80">
        <v>200</v>
      </c>
      <c r="C52" s="63">
        <v>400</v>
      </c>
      <c r="D52" s="62">
        <v>7.5999999999999998E-2</v>
      </c>
      <c r="E52" s="83">
        <v>60</v>
      </c>
      <c r="F52" s="86">
        <v>223.76859999999999</v>
      </c>
      <c r="G52" s="61">
        <v>16.21521984</v>
      </c>
      <c r="H52" s="90">
        <v>11.479099999999999</v>
      </c>
      <c r="I52" s="64">
        <v>2.6576431685068442</v>
      </c>
    </row>
    <row r="53" spans="2:9" x14ac:dyDescent="0.3">
      <c r="B53" s="68">
        <v>250</v>
      </c>
      <c r="C53" s="59">
        <v>400</v>
      </c>
      <c r="D53" s="66">
        <v>0.152</v>
      </c>
      <c r="E53" s="84">
        <v>60</v>
      </c>
      <c r="F53" s="87">
        <v>685.55370000000005</v>
      </c>
      <c r="G53" s="56">
        <v>14.6158907</v>
      </c>
      <c r="H53" s="91">
        <v>8.4625000000000004</v>
      </c>
      <c r="I53" s="67">
        <v>3.584661219077133</v>
      </c>
    </row>
    <row r="54" spans="2:9" x14ac:dyDescent="0.3">
      <c r="B54" s="68">
        <v>300</v>
      </c>
      <c r="C54" s="59">
        <v>400</v>
      </c>
      <c r="D54" s="66">
        <v>0.16700000000000001</v>
      </c>
      <c r="E54" s="84">
        <v>60</v>
      </c>
      <c r="F54" s="87">
        <v>871.27020000000005</v>
      </c>
      <c r="G54" s="56">
        <v>14.11883607</v>
      </c>
      <c r="H54" s="91">
        <v>5.7488999999999999</v>
      </c>
      <c r="I54" s="67">
        <v>1.2088834563807702</v>
      </c>
    </row>
    <row r="55" spans="2:9" x14ac:dyDescent="0.3">
      <c r="B55" s="68">
        <v>350</v>
      </c>
      <c r="C55" s="59">
        <v>400</v>
      </c>
      <c r="D55" s="66">
        <v>0.11</v>
      </c>
      <c r="E55" s="84">
        <v>60</v>
      </c>
      <c r="F55" s="87">
        <v>819.23969999999997</v>
      </c>
      <c r="G55" s="56">
        <v>13.43035074</v>
      </c>
      <c r="H55" s="92">
        <v>7.6755000000000004</v>
      </c>
      <c r="I55" s="69">
        <v>2.0185248819999999</v>
      </c>
    </row>
    <row r="56" spans="2:9" x14ac:dyDescent="0.3">
      <c r="B56" s="68">
        <v>400</v>
      </c>
      <c r="C56" s="59">
        <v>400</v>
      </c>
      <c r="D56" s="66">
        <v>0.13700000000000001</v>
      </c>
      <c r="E56" s="84">
        <v>60</v>
      </c>
      <c r="F56" s="87">
        <v>1328.3969999999999</v>
      </c>
      <c r="G56" s="56">
        <v>12.617463669999999</v>
      </c>
      <c r="H56" s="92">
        <v>10.9178</v>
      </c>
      <c r="I56" s="69">
        <v>4.6974726489999998</v>
      </c>
    </row>
    <row r="57" spans="2:9" x14ac:dyDescent="0.3">
      <c r="B57" s="68">
        <v>250</v>
      </c>
      <c r="C57" s="59">
        <v>600</v>
      </c>
      <c r="D57" s="66">
        <v>0.111</v>
      </c>
      <c r="E57" s="84">
        <v>60</v>
      </c>
      <c r="F57" s="87">
        <v>692.59500000000003</v>
      </c>
      <c r="G57" s="56"/>
      <c r="H57" s="92">
        <v>9.4048999999999996</v>
      </c>
      <c r="I57" s="69">
        <v>3.407695978</v>
      </c>
    </row>
    <row r="58" spans="2:9" x14ac:dyDescent="0.3">
      <c r="B58" s="68">
        <v>300</v>
      </c>
      <c r="C58" s="59">
        <v>600</v>
      </c>
      <c r="D58" s="66">
        <v>0.13600000000000001</v>
      </c>
      <c r="E58" s="84">
        <v>60</v>
      </c>
      <c r="F58" s="87">
        <v>612.99170000000004</v>
      </c>
      <c r="G58" s="56">
        <v>15.12468372</v>
      </c>
      <c r="H58" s="92">
        <v>8.1991999999999994</v>
      </c>
      <c r="I58" s="69">
        <v>2.9101619200000002</v>
      </c>
    </row>
    <row r="59" spans="2:9" x14ac:dyDescent="0.3">
      <c r="B59" s="68">
        <v>350</v>
      </c>
      <c r="C59" s="59">
        <v>600</v>
      </c>
      <c r="D59" s="66">
        <v>0.13900000000000001</v>
      </c>
      <c r="E59" s="84">
        <v>60</v>
      </c>
      <c r="F59" s="87">
        <v>615.23969999999997</v>
      </c>
      <c r="G59" s="56">
        <v>14.002250829999999</v>
      </c>
      <c r="H59" s="92">
        <v>6.0598999999999998</v>
      </c>
      <c r="I59" s="69">
        <v>1.3175232189999999</v>
      </c>
    </row>
    <row r="60" spans="2:9" x14ac:dyDescent="0.3">
      <c r="B60" s="68">
        <v>400</v>
      </c>
      <c r="C60" s="59">
        <v>600</v>
      </c>
      <c r="D60" s="66">
        <v>8.6999999999999994E-2</v>
      </c>
      <c r="E60" s="84">
        <v>60</v>
      </c>
      <c r="F60" s="87">
        <v>729.42150000000004</v>
      </c>
      <c r="G60" s="56">
        <v>13.69729793</v>
      </c>
      <c r="H60" s="92">
        <v>9.4270999999999994</v>
      </c>
      <c r="I60" s="69">
        <v>3.7031804479999999</v>
      </c>
    </row>
    <row r="61" spans="2:9" x14ac:dyDescent="0.3">
      <c r="B61" s="68">
        <v>450</v>
      </c>
      <c r="C61" s="59">
        <v>600</v>
      </c>
      <c r="D61" s="66">
        <v>0.16600000000000001</v>
      </c>
      <c r="E61" s="84">
        <v>60</v>
      </c>
      <c r="F61" s="87">
        <v>629.78510000000006</v>
      </c>
      <c r="G61" s="56">
        <v>11.998082930000001</v>
      </c>
      <c r="H61" s="92">
        <v>13.816800000000001</v>
      </c>
      <c r="I61" s="69">
        <v>3.4038900829999998</v>
      </c>
    </row>
    <row r="62" spans="2:9" x14ac:dyDescent="0.3">
      <c r="B62" s="68">
        <v>500</v>
      </c>
      <c r="C62" s="59">
        <v>600</v>
      </c>
      <c r="D62" s="66">
        <v>0.191</v>
      </c>
      <c r="E62" s="84">
        <v>60</v>
      </c>
      <c r="F62" s="87">
        <v>365.02480000000003</v>
      </c>
      <c r="G62" s="56">
        <v>9.5802623360000005</v>
      </c>
      <c r="H62" s="92">
        <v>13.5197</v>
      </c>
      <c r="I62" s="69">
        <v>7.3126945790000004</v>
      </c>
    </row>
    <row r="63" spans="2:9" x14ac:dyDescent="0.3">
      <c r="B63" s="68">
        <v>250</v>
      </c>
      <c r="C63" s="59">
        <v>800</v>
      </c>
      <c r="D63" s="66">
        <v>9.5000000000000001E-2</v>
      </c>
      <c r="E63" s="84">
        <v>60</v>
      </c>
      <c r="F63" s="87">
        <v>358.77690000000001</v>
      </c>
      <c r="G63" s="56">
        <v>21.813659990000001</v>
      </c>
      <c r="H63" s="92">
        <v>8.7695000000000007</v>
      </c>
      <c r="I63" s="69">
        <v>0.95157813400000002</v>
      </c>
    </row>
    <row r="64" spans="2:9" x14ac:dyDescent="0.3">
      <c r="B64" s="68">
        <v>300</v>
      </c>
      <c r="C64" s="59">
        <v>800</v>
      </c>
      <c r="D64" s="66">
        <v>0.112</v>
      </c>
      <c r="E64" s="84">
        <v>60</v>
      </c>
      <c r="F64" s="87">
        <v>368.3306</v>
      </c>
      <c r="G64" s="56">
        <v>19.6640625</v>
      </c>
      <c r="H64" s="91">
        <v>8.134500000000001</v>
      </c>
      <c r="I64" s="67">
        <v>2.9409480614250914</v>
      </c>
    </row>
    <row r="65" spans="2:9" x14ac:dyDescent="0.3">
      <c r="B65" s="68">
        <v>350</v>
      </c>
      <c r="C65" s="59">
        <v>800</v>
      </c>
      <c r="D65" s="66">
        <v>0.129</v>
      </c>
      <c r="E65" s="84">
        <v>60</v>
      </c>
      <c r="F65" s="87">
        <v>335.40499999999997</v>
      </c>
      <c r="G65" s="56">
        <v>19.028636540000001</v>
      </c>
      <c r="H65" s="92">
        <v>9.9954444440000003</v>
      </c>
      <c r="I65" s="69">
        <v>4.1379497670000003</v>
      </c>
    </row>
    <row r="66" spans="2:9" x14ac:dyDescent="0.3">
      <c r="B66" s="68">
        <v>400</v>
      </c>
      <c r="C66" s="59">
        <v>800</v>
      </c>
      <c r="D66" s="66">
        <v>0.13800000000000001</v>
      </c>
      <c r="E66" s="84">
        <v>60</v>
      </c>
      <c r="F66" s="87">
        <v>388.49590000000001</v>
      </c>
      <c r="G66" s="56">
        <v>16.840966590000001</v>
      </c>
      <c r="H66" s="92">
        <v>11.075900000000001</v>
      </c>
      <c r="I66" s="69">
        <v>3.13432968</v>
      </c>
    </row>
    <row r="67" spans="2:9" x14ac:dyDescent="0.3">
      <c r="B67" s="68">
        <v>450</v>
      </c>
      <c r="C67" s="59">
        <v>800</v>
      </c>
      <c r="D67" s="66">
        <v>0.12</v>
      </c>
      <c r="E67" s="84">
        <v>60</v>
      </c>
      <c r="F67" s="87">
        <v>563.00829999999996</v>
      </c>
      <c r="G67" s="56">
        <v>14.64176634</v>
      </c>
      <c r="H67" s="92">
        <v>12.351000000000001</v>
      </c>
      <c r="I67" s="69">
        <v>3.6510959999999999</v>
      </c>
    </row>
    <row r="68" spans="2:9" x14ac:dyDescent="0.3">
      <c r="B68" s="68">
        <v>500</v>
      </c>
      <c r="C68" s="59">
        <v>800</v>
      </c>
      <c r="D68" s="66">
        <v>0.129</v>
      </c>
      <c r="E68" s="84">
        <v>60</v>
      </c>
      <c r="F68" s="87">
        <v>348.52890000000002</v>
      </c>
      <c r="G68" s="56">
        <v>13.806686060000001</v>
      </c>
      <c r="H68" s="92">
        <v>12.903600000000001</v>
      </c>
      <c r="I68" s="69">
        <v>1.920888675</v>
      </c>
    </row>
    <row r="69" spans="2:9" x14ac:dyDescent="0.3">
      <c r="B69" s="68">
        <v>300</v>
      </c>
      <c r="C69" s="59">
        <v>1000</v>
      </c>
      <c r="D69" s="66">
        <v>7.0000000000000007E-2</v>
      </c>
      <c r="E69" s="84">
        <v>60</v>
      </c>
      <c r="F69" s="87">
        <v>303.60329999999999</v>
      </c>
      <c r="G69" s="56">
        <v>28.614153949999999</v>
      </c>
      <c r="H69" s="92">
        <v>6.8110999999999997</v>
      </c>
      <c r="I69" s="69">
        <v>1.8655461790000001</v>
      </c>
    </row>
    <row r="70" spans="2:9" x14ac:dyDescent="0.3">
      <c r="B70" s="68">
        <v>350</v>
      </c>
      <c r="C70" s="59">
        <v>1000</v>
      </c>
      <c r="D70" s="66">
        <v>9.5000000000000001E-2</v>
      </c>
      <c r="E70" s="84">
        <v>60</v>
      </c>
      <c r="F70" s="87">
        <v>311.17360000000002</v>
      </c>
      <c r="G70" s="56">
        <v>25.05075188</v>
      </c>
      <c r="H70" s="92">
        <v>11.332000000000001</v>
      </c>
      <c r="I70" s="69">
        <v>2.4742981949999998</v>
      </c>
    </row>
    <row r="71" spans="2:9" x14ac:dyDescent="0.3">
      <c r="B71" s="68">
        <v>400</v>
      </c>
      <c r="C71" s="59">
        <v>1000</v>
      </c>
      <c r="D71" s="66">
        <v>0.105</v>
      </c>
      <c r="E71" s="84">
        <v>60</v>
      </c>
      <c r="F71" s="87">
        <v>337.12400000000002</v>
      </c>
      <c r="G71" s="56">
        <v>24.841740569999999</v>
      </c>
      <c r="H71" s="92">
        <v>13.677300000000001</v>
      </c>
      <c r="I71" s="69">
        <v>4.1352350749999998</v>
      </c>
    </row>
    <row r="72" spans="2:9" x14ac:dyDescent="0.3">
      <c r="B72" s="68">
        <v>450</v>
      </c>
      <c r="C72" s="59">
        <v>1000</v>
      </c>
      <c r="D72" s="66">
        <v>9.8000000000000004E-2</v>
      </c>
      <c r="E72" s="84">
        <v>60</v>
      </c>
      <c r="F72" s="87">
        <v>353.983</v>
      </c>
      <c r="G72" s="56"/>
      <c r="H72" s="92">
        <v>18.302299999999999</v>
      </c>
      <c r="I72" s="69">
        <v>4.8114729560000002</v>
      </c>
    </row>
    <row r="73" spans="2:9" x14ac:dyDescent="0.3">
      <c r="B73" s="68">
        <v>500</v>
      </c>
      <c r="C73" s="59">
        <v>1000</v>
      </c>
      <c r="D73" s="66">
        <v>0.111</v>
      </c>
      <c r="E73" s="84">
        <v>60</v>
      </c>
      <c r="F73" s="87">
        <v>288.62799999999999</v>
      </c>
      <c r="G73" s="56">
        <v>22.909327170000001</v>
      </c>
      <c r="H73" s="92">
        <v>22.300599999999999</v>
      </c>
      <c r="I73" s="69">
        <v>6.8226381380000003</v>
      </c>
    </row>
    <row r="74" spans="2:9" x14ac:dyDescent="0.3">
      <c r="B74" s="68">
        <v>350</v>
      </c>
      <c r="C74" s="59">
        <v>1200</v>
      </c>
      <c r="D74" s="66">
        <v>6.2E-2</v>
      </c>
      <c r="E74" s="84">
        <v>60</v>
      </c>
      <c r="F74" s="87">
        <v>346.94200000000001</v>
      </c>
      <c r="G74" s="56">
        <v>26.009157779999999</v>
      </c>
      <c r="H74" s="92">
        <v>8.6109000000000009</v>
      </c>
      <c r="I74" s="69">
        <v>1.637658657</v>
      </c>
    </row>
    <row r="75" spans="2:9" x14ac:dyDescent="0.3">
      <c r="B75" s="68">
        <v>400</v>
      </c>
      <c r="C75" s="59">
        <v>1200</v>
      </c>
      <c r="D75" s="66">
        <v>7.2999999999999995E-2</v>
      </c>
      <c r="E75" s="84">
        <v>60</v>
      </c>
      <c r="F75" s="87">
        <v>417.75200000000001</v>
      </c>
      <c r="G75" s="56"/>
      <c r="H75" s="92">
        <v>14.4459</v>
      </c>
      <c r="I75" s="69">
        <v>4.506010861</v>
      </c>
    </row>
    <row r="76" spans="2:9" x14ac:dyDescent="0.3">
      <c r="B76" s="68">
        <v>450</v>
      </c>
      <c r="C76" s="59">
        <v>1200</v>
      </c>
      <c r="D76" s="66">
        <v>8.5000000000000006E-2</v>
      </c>
      <c r="E76" s="84">
        <v>60</v>
      </c>
      <c r="F76" s="87">
        <v>447.37200000000001</v>
      </c>
      <c r="G76" s="56">
        <v>22.75406014</v>
      </c>
      <c r="H76" s="92">
        <v>17.726900000000001</v>
      </c>
      <c r="I76" s="69">
        <v>3.0621494789999999</v>
      </c>
    </row>
    <row r="77" spans="2:9" x14ac:dyDescent="0.3">
      <c r="B77" s="68">
        <v>500</v>
      </c>
      <c r="C77" s="59">
        <v>1200</v>
      </c>
      <c r="D77" s="66">
        <v>0.11700000000000001</v>
      </c>
      <c r="E77" s="84">
        <v>60</v>
      </c>
      <c r="F77" s="87">
        <v>389.22300000000001</v>
      </c>
      <c r="G77" s="56"/>
      <c r="H77" s="92">
        <v>23.052199999999999</v>
      </c>
      <c r="I77" s="69">
        <v>6.6067191190000001</v>
      </c>
    </row>
    <row r="78" spans="2:9" x14ac:dyDescent="0.3">
      <c r="B78" s="68">
        <v>450</v>
      </c>
      <c r="C78" s="59">
        <v>1400</v>
      </c>
      <c r="D78" s="66">
        <v>9.7000000000000003E-2</v>
      </c>
      <c r="E78" s="84">
        <v>60</v>
      </c>
      <c r="F78" s="87">
        <v>512.13199999999995</v>
      </c>
      <c r="G78" s="56">
        <v>21.55518395</v>
      </c>
      <c r="H78" s="92">
        <v>23.906500000000001</v>
      </c>
      <c r="I78" s="69">
        <v>6.7764730459999996</v>
      </c>
    </row>
    <row r="79" spans="2:9" x14ac:dyDescent="0.3">
      <c r="B79" s="68">
        <v>500</v>
      </c>
      <c r="C79" s="59">
        <v>1400</v>
      </c>
      <c r="D79" s="66">
        <v>0.06</v>
      </c>
      <c r="E79" s="84">
        <v>60</v>
      </c>
      <c r="F79" s="87">
        <v>539.27300000000002</v>
      </c>
      <c r="G79" s="56"/>
      <c r="H79" s="92">
        <v>23.052199999999999</v>
      </c>
      <c r="I79" s="69">
        <v>6.6067191190000001</v>
      </c>
    </row>
    <row r="80" spans="2:9" x14ac:dyDescent="0.3">
      <c r="B80" s="68">
        <v>500</v>
      </c>
      <c r="C80" s="59">
        <v>1600</v>
      </c>
      <c r="D80" s="66">
        <v>9.7000000000000003E-2</v>
      </c>
      <c r="E80" s="84">
        <v>60</v>
      </c>
      <c r="F80" s="87">
        <v>450.18200000000002</v>
      </c>
      <c r="G80" s="56">
        <v>20.849771029999999</v>
      </c>
      <c r="H80" s="91">
        <v>13.765999999999998</v>
      </c>
      <c r="I80" s="67">
        <v>2.6988882896481776</v>
      </c>
    </row>
    <row r="81" spans="2:9" ht="17.25" thickBot="1" x14ac:dyDescent="0.35">
      <c r="B81" s="70">
        <v>500</v>
      </c>
      <c r="C81" s="71">
        <v>1800</v>
      </c>
      <c r="D81" s="72">
        <v>5.8999999999999997E-2</v>
      </c>
      <c r="E81" s="85">
        <v>60</v>
      </c>
      <c r="F81" s="89">
        <v>452.62799999999999</v>
      </c>
      <c r="G81" s="81">
        <v>22.427248989999999</v>
      </c>
      <c r="H81" s="93">
        <v>22.484999999999999</v>
      </c>
      <c r="I81" s="82">
        <v>6.9946921619999998</v>
      </c>
    </row>
    <row r="82" spans="2:9" x14ac:dyDescent="0.3">
      <c r="B82" s="80">
        <v>200</v>
      </c>
      <c r="C82" s="63">
        <v>400</v>
      </c>
      <c r="D82" s="63">
        <v>0.129</v>
      </c>
      <c r="E82" s="83">
        <v>80</v>
      </c>
      <c r="F82" s="86">
        <v>721.62</v>
      </c>
      <c r="G82" s="61">
        <v>21.14076601</v>
      </c>
      <c r="H82" s="90">
        <v>55.824800000000003</v>
      </c>
      <c r="I82" s="64">
        <v>9.3546359999999993</v>
      </c>
    </row>
    <row r="83" spans="2:9" x14ac:dyDescent="0.3">
      <c r="B83" s="68">
        <v>250</v>
      </c>
      <c r="C83" s="59">
        <v>400</v>
      </c>
      <c r="D83" s="59">
        <v>0.14199999999999999</v>
      </c>
      <c r="E83" s="84">
        <v>80</v>
      </c>
      <c r="F83" s="87">
        <v>896.76</v>
      </c>
      <c r="G83" s="56">
        <v>29.65122027</v>
      </c>
      <c r="H83" s="91">
        <v>35.545099999999998</v>
      </c>
      <c r="I83" s="67">
        <v>8.8730550000000008</v>
      </c>
    </row>
    <row r="84" spans="2:9" x14ac:dyDescent="0.3">
      <c r="B84" s="68">
        <v>300</v>
      </c>
      <c r="C84" s="59">
        <v>400</v>
      </c>
      <c r="D84" s="59">
        <v>0.16</v>
      </c>
      <c r="E84" s="84">
        <v>80</v>
      </c>
      <c r="F84" s="87">
        <v>989.91700000000003</v>
      </c>
      <c r="G84" s="56">
        <v>19.32605139</v>
      </c>
      <c r="H84" s="91">
        <v>23.320900000000002</v>
      </c>
      <c r="I84" s="67">
        <v>7.6446690000000004</v>
      </c>
    </row>
    <row r="85" spans="2:9" x14ac:dyDescent="0.3">
      <c r="B85" s="68">
        <v>350</v>
      </c>
      <c r="C85" s="59">
        <v>400</v>
      </c>
      <c r="D85" s="59">
        <v>0.18</v>
      </c>
      <c r="E85" s="84">
        <v>80</v>
      </c>
      <c r="F85" s="87">
        <v>1141.8510000000001</v>
      </c>
      <c r="G85" s="56">
        <v>17.201631240000001</v>
      </c>
      <c r="H85" s="91">
        <v>21.263500000000001</v>
      </c>
      <c r="I85" s="67">
        <v>7.4969159999999997</v>
      </c>
    </row>
    <row r="86" spans="2:9" x14ac:dyDescent="0.3">
      <c r="B86" s="68">
        <v>400</v>
      </c>
      <c r="C86" s="59">
        <v>400</v>
      </c>
      <c r="D86" s="59">
        <v>0.153</v>
      </c>
      <c r="E86" s="84">
        <v>80</v>
      </c>
      <c r="F86" s="87">
        <v>950.08299999999997</v>
      </c>
      <c r="G86" s="56">
        <v>17.46170279</v>
      </c>
      <c r="H86" s="91">
        <v>15.9976</v>
      </c>
      <c r="I86" s="67">
        <v>5.1638190000000002</v>
      </c>
    </row>
    <row r="87" spans="2:9" x14ac:dyDescent="0.3">
      <c r="B87" s="68">
        <v>350</v>
      </c>
      <c r="C87" s="59">
        <v>600</v>
      </c>
      <c r="D87" s="59">
        <v>0.107</v>
      </c>
      <c r="E87" s="84">
        <v>80</v>
      </c>
      <c r="F87" s="87">
        <v>974.08299999999997</v>
      </c>
      <c r="G87" s="56">
        <v>14.73540208</v>
      </c>
      <c r="H87" s="91">
        <v>17.0748</v>
      </c>
      <c r="I87" s="67">
        <v>3.4171469999999999</v>
      </c>
    </row>
    <row r="88" spans="2:9" x14ac:dyDescent="0.3">
      <c r="B88" s="68">
        <v>400</v>
      </c>
      <c r="C88" s="59">
        <v>600</v>
      </c>
      <c r="D88" s="59">
        <v>0.11799999999999999</v>
      </c>
      <c r="E88" s="84">
        <v>80</v>
      </c>
      <c r="F88" s="87">
        <v>1414.347</v>
      </c>
      <c r="G88" s="56">
        <v>14.48212292</v>
      </c>
      <c r="H88" s="91">
        <v>13.495100000000001</v>
      </c>
      <c r="I88" s="67">
        <v>3.4126669999999999</v>
      </c>
    </row>
    <row r="89" spans="2:9" x14ac:dyDescent="0.3">
      <c r="B89" s="68">
        <v>450</v>
      </c>
      <c r="C89" s="59">
        <v>600</v>
      </c>
      <c r="D89" s="59">
        <v>0.109</v>
      </c>
      <c r="E89" s="84">
        <v>80</v>
      </c>
      <c r="F89" s="87">
        <v>1595.4380000000001</v>
      </c>
      <c r="H89" s="91">
        <v>12.651999999999999</v>
      </c>
      <c r="I89" s="67">
        <v>2.4475030000000002</v>
      </c>
    </row>
    <row r="90" spans="2:9" x14ac:dyDescent="0.3">
      <c r="B90" s="68">
        <v>500</v>
      </c>
      <c r="C90" s="59">
        <v>600</v>
      </c>
      <c r="D90" s="59">
        <v>0.123</v>
      </c>
      <c r="E90" s="84">
        <v>80</v>
      </c>
      <c r="F90" s="87">
        <v>1068</v>
      </c>
      <c r="H90" s="91">
        <v>13.7134</v>
      </c>
      <c r="I90" s="67">
        <v>5.1346590000000001</v>
      </c>
    </row>
    <row r="91" spans="2:9" x14ac:dyDescent="0.3">
      <c r="B91" s="68">
        <v>350</v>
      </c>
      <c r="C91" s="59">
        <v>800</v>
      </c>
      <c r="D91" s="59">
        <v>0.109</v>
      </c>
      <c r="E91" s="84">
        <v>80</v>
      </c>
      <c r="F91" s="87">
        <v>2083.0410000000002</v>
      </c>
      <c r="H91" s="91">
        <v>18.334399999999999</v>
      </c>
      <c r="I91" s="67">
        <v>7.6709129999999996</v>
      </c>
    </row>
    <row r="92" spans="2:9" x14ac:dyDescent="0.3">
      <c r="B92" s="68">
        <v>400</v>
      </c>
      <c r="C92" s="59">
        <v>800</v>
      </c>
      <c r="D92" s="59">
        <v>7.3999999999999996E-2</v>
      </c>
      <c r="E92" s="84">
        <v>80</v>
      </c>
      <c r="F92" s="87">
        <v>1433.884</v>
      </c>
      <c r="H92" s="91">
        <v>28.7318</v>
      </c>
      <c r="I92" s="67">
        <v>9.1069399999999998</v>
      </c>
    </row>
    <row r="93" spans="2:9" x14ac:dyDescent="0.3">
      <c r="B93" s="68">
        <v>450</v>
      </c>
      <c r="C93" s="59">
        <v>800</v>
      </c>
      <c r="D93" s="59">
        <v>0.10199999999999999</v>
      </c>
      <c r="E93" s="84">
        <v>80</v>
      </c>
      <c r="F93" s="87">
        <v>2065.19</v>
      </c>
      <c r="H93" s="91">
        <v>23.242599999999999</v>
      </c>
      <c r="I93" s="67">
        <v>4.4857389999999997</v>
      </c>
    </row>
    <row r="94" spans="2:9" x14ac:dyDescent="0.3">
      <c r="B94" s="68">
        <v>500</v>
      </c>
      <c r="C94" s="59">
        <v>800</v>
      </c>
      <c r="D94" s="59">
        <v>7.2999999999999995E-2</v>
      </c>
      <c r="E94" s="84">
        <v>80</v>
      </c>
      <c r="F94" s="87">
        <v>1507.0409999999999</v>
      </c>
      <c r="H94" s="91">
        <v>22.1921</v>
      </c>
      <c r="I94" s="67">
        <v>7.3776099999999998</v>
      </c>
    </row>
    <row r="95" spans="2:9" x14ac:dyDescent="0.3">
      <c r="B95" s="68">
        <v>400</v>
      </c>
      <c r="C95" s="59">
        <v>1000</v>
      </c>
      <c r="D95" s="59">
        <v>0.05</v>
      </c>
      <c r="E95" s="84">
        <v>80</v>
      </c>
      <c r="F95" s="87">
        <v>1891.7360000000001</v>
      </c>
      <c r="H95" s="91">
        <v>31.614699999999999</v>
      </c>
      <c r="I95" s="67">
        <v>11.8087</v>
      </c>
    </row>
    <row r="96" spans="2:9" x14ac:dyDescent="0.3">
      <c r="B96" s="68">
        <v>450</v>
      </c>
      <c r="C96" s="59">
        <v>1000</v>
      </c>
      <c r="D96" s="59">
        <v>8.5000000000000006E-2</v>
      </c>
      <c r="E96" s="84">
        <v>80</v>
      </c>
      <c r="F96" s="87">
        <v>2065.0909999999999</v>
      </c>
      <c r="H96" s="91">
        <v>27.810199999999998</v>
      </c>
      <c r="I96" s="67">
        <v>6.570614</v>
      </c>
    </row>
    <row r="97" spans="2:9" ht="17.25" thickBot="1" x14ac:dyDescent="0.35">
      <c r="B97" s="70">
        <v>500</v>
      </c>
      <c r="C97" s="71">
        <v>1000</v>
      </c>
      <c r="D97" s="71">
        <v>7.8E-2</v>
      </c>
      <c r="E97" s="85">
        <v>80</v>
      </c>
      <c r="F97" s="89">
        <v>1838.645</v>
      </c>
      <c r="G97" s="71"/>
      <c r="H97" s="94">
        <v>28.147200000000002</v>
      </c>
      <c r="I97" s="73">
        <v>5.5054319999999999</v>
      </c>
    </row>
  </sheetData>
  <mergeCells count="6">
    <mergeCell ref="G5:G6"/>
    <mergeCell ref="H5:I6"/>
    <mergeCell ref="C5:C6"/>
    <mergeCell ref="B5:B6"/>
    <mergeCell ref="D5:D6"/>
    <mergeCell ref="E5:E6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3870-6722-49E4-B9A7-A891E8AEF14D}">
  <dimension ref="A1:AH73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8" sqref="A8"/>
      <selection pane="bottomRight" activeCell="F9" sqref="F9"/>
    </sheetView>
  </sheetViews>
  <sheetFormatPr defaultRowHeight="16.5" x14ac:dyDescent="0.3"/>
  <cols>
    <col min="1" max="1" width="6.375" style="55" customWidth="1"/>
    <col min="2" max="2" width="15" style="121" customWidth="1"/>
    <col min="3" max="3" width="16" style="121" customWidth="1"/>
    <col min="4" max="4" width="21.25" style="121" customWidth="1"/>
    <col min="5" max="5" width="22.25" style="55" customWidth="1"/>
    <col min="6" max="6" width="17.25" style="55" customWidth="1"/>
    <col min="7" max="7" width="15.625" style="122" customWidth="1"/>
    <col min="8" max="8" width="14.25" style="122" bestFit="1" customWidth="1"/>
    <col min="9" max="9" width="14.25" style="122" customWidth="1"/>
    <col min="10" max="10" width="12.125" style="122" customWidth="1"/>
    <col min="11" max="11" width="12.75" style="122" customWidth="1"/>
    <col min="12" max="12" width="11.5" style="122" customWidth="1"/>
    <col min="13" max="13" width="16.625" style="123" customWidth="1"/>
    <col min="14" max="14" width="12.375" style="122" hidden="1" customWidth="1"/>
    <col min="15" max="15" width="13" style="122" hidden="1" customWidth="1"/>
    <col min="16" max="16" width="2.125" style="122" hidden="1" customWidth="1"/>
    <col min="17" max="17" width="22.375" style="122" customWidth="1"/>
    <col min="18" max="19" width="18" style="123" customWidth="1"/>
    <col min="20" max="20" width="25" style="55" customWidth="1"/>
    <col min="21" max="21" width="17.75" style="59" customWidth="1"/>
    <col min="22" max="22" width="16.625" style="59" bestFit="1" customWidth="1"/>
    <col min="23" max="23" width="10.25" style="59" customWidth="1"/>
    <col min="24" max="24" width="9" style="59"/>
    <col min="25" max="25" width="12.125" style="59" customWidth="1"/>
    <col min="26" max="26" width="11" style="59" customWidth="1"/>
    <col min="27" max="27" width="11.5" style="59" customWidth="1"/>
    <col min="28" max="28" width="12.25" style="59" customWidth="1"/>
    <col min="29" max="29" width="23.75" style="123" customWidth="1"/>
    <col min="30" max="30" width="17.75" style="147" customWidth="1"/>
    <col min="31" max="31" width="24" style="122" customWidth="1"/>
    <col min="32" max="32" width="22.875" style="221" customWidth="1"/>
    <col min="33" max="33" width="18.5" style="122" customWidth="1"/>
    <col min="34" max="34" width="1.375" style="123" customWidth="1"/>
    <col min="35" max="46" width="9" style="55"/>
    <col min="47" max="47" width="12.75" style="55" bestFit="1" customWidth="1"/>
    <col min="48" max="48" width="10.625" style="55" bestFit="1" customWidth="1"/>
    <col min="49" max="49" width="9" style="55"/>
    <col min="50" max="52" width="12.75" style="55" bestFit="1" customWidth="1"/>
    <col min="53" max="53" width="22.75" style="55" bestFit="1" customWidth="1"/>
    <col min="54" max="54" width="8.125" style="55" bestFit="1" customWidth="1"/>
    <col min="55" max="57" width="9" style="55"/>
    <col min="58" max="60" width="15.125" style="55" bestFit="1" customWidth="1"/>
    <col min="61" max="73" width="9" style="55"/>
    <col min="74" max="74" width="10.875" style="55" customWidth="1"/>
    <col min="75" max="75" width="10.25" style="55" customWidth="1"/>
    <col min="76" max="80" width="9" style="55"/>
    <col min="81" max="81" width="16" style="55" bestFit="1" customWidth="1"/>
    <col min="82" max="82" width="9" style="55"/>
    <col min="83" max="83" width="12.125" style="55" bestFit="1" customWidth="1"/>
    <col min="84" max="84" width="9" style="55"/>
    <col min="85" max="85" width="12.125" style="55" bestFit="1" customWidth="1"/>
    <col min="86" max="86" width="11" style="55" bestFit="1" customWidth="1"/>
    <col min="87" max="87" width="9" style="55"/>
    <col min="88" max="88" width="11" style="55" bestFit="1" customWidth="1"/>
    <col min="89" max="98" width="9" style="55"/>
    <col min="99" max="99" width="12.875" style="55" bestFit="1" customWidth="1"/>
    <col min="100" max="100" width="12.75" style="55" bestFit="1" customWidth="1"/>
    <col min="101" max="101" width="9" style="55"/>
    <col min="102" max="104" width="15.125" style="55" bestFit="1" customWidth="1"/>
    <col min="105" max="16384" width="9" style="55"/>
  </cols>
  <sheetData>
    <row r="1" spans="1:34" ht="16.5" customHeight="1" thickBot="1" x14ac:dyDescent="0.35">
      <c r="A1" s="246" t="s">
        <v>21</v>
      </c>
      <c r="B1" s="322" t="s">
        <v>1</v>
      </c>
      <c r="C1" s="321" t="s">
        <v>0</v>
      </c>
      <c r="D1" s="323" t="s">
        <v>123</v>
      </c>
      <c r="E1" s="324" t="s">
        <v>124</v>
      </c>
      <c r="F1" s="230" t="s">
        <v>12</v>
      </c>
      <c r="G1" s="331" t="s">
        <v>139</v>
      </c>
      <c r="H1" s="331" t="s">
        <v>140</v>
      </c>
      <c r="I1" s="331" t="s">
        <v>141</v>
      </c>
      <c r="J1" s="331" t="s">
        <v>142</v>
      </c>
      <c r="K1" s="331" t="s">
        <v>143</v>
      </c>
      <c r="L1" s="331" t="s">
        <v>144</v>
      </c>
      <c r="M1" s="183" t="s">
        <v>128</v>
      </c>
      <c r="N1" s="288" t="s">
        <v>98</v>
      </c>
      <c r="O1" s="293"/>
      <c r="Q1" s="332" t="s">
        <v>127</v>
      </c>
      <c r="R1" s="325" t="s">
        <v>129</v>
      </c>
      <c r="S1" s="326" t="s">
        <v>130</v>
      </c>
      <c r="T1" s="327" t="s">
        <v>7</v>
      </c>
      <c r="U1" s="333" t="s">
        <v>131</v>
      </c>
      <c r="V1" s="333" t="s">
        <v>132</v>
      </c>
      <c r="W1" s="334" t="s">
        <v>133</v>
      </c>
      <c r="X1" s="334" t="s">
        <v>134</v>
      </c>
      <c r="Y1" s="335" t="s">
        <v>135</v>
      </c>
      <c r="Z1" s="334" t="s">
        <v>136</v>
      </c>
      <c r="AA1" s="334" t="s">
        <v>137</v>
      </c>
      <c r="AB1" s="335" t="s">
        <v>138</v>
      </c>
      <c r="AC1" s="215" t="s">
        <v>86</v>
      </c>
      <c r="AD1" s="218" t="s">
        <v>27</v>
      </c>
      <c r="AE1" s="199" t="s">
        <v>145</v>
      </c>
      <c r="AF1" s="200" t="s">
        <v>125</v>
      </c>
      <c r="AG1" s="201" t="s">
        <v>126</v>
      </c>
    </row>
    <row r="2" spans="1:34" s="59" customFormat="1" ht="17.25" thickBot="1" x14ac:dyDescent="0.35">
      <c r="A2" s="134" t="s">
        <v>36</v>
      </c>
      <c r="B2" s="97">
        <v>400</v>
      </c>
      <c r="C2" s="96">
        <v>400</v>
      </c>
      <c r="D2" s="98">
        <v>0.21199999999999999</v>
      </c>
      <c r="E2" s="328">
        <v>0.04</v>
      </c>
      <c r="F2" s="19">
        <f>B2/C2/D2/0.04</f>
        <v>117.9245283018868</v>
      </c>
      <c r="G2" s="135">
        <v>240.65366666666665</v>
      </c>
      <c r="H2" s="136">
        <v>264.69433333333336</v>
      </c>
      <c r="I2" s="137">
        <v>63.358666666666664</v>
      </c>
      <c r="J2" s="138">
        <v>374.69666999999998</v>
      </c>
      <c r="K2" s="139">
        <v>167.624</v>
      </c>
      <c r="L2" s="140">
        <v>24.773810000000001</v>
      </c>
      <c r="M2" s="87">
        <v>978.875</v>
      </c>
      <c r="N2" s="15">
        <v>662.57142857142856</v>
      </c>
      <c r="O2" s="6">
        <v>72.377694162254897</v>
      </c>
      <c r="P2" s="123"/>
      <c r="Q2" s="142">
        <v>9.4392917369999996</v>
      </c>
      <c r="R2" s="173">
        <v>7.4269999999999987</v>
      </c>
      <c r="S2" s="64">
        <v>1.0057059709477802</v>
      </c>
      <c r="T2" s="19">
        <v>99.447929736511924</v>
      </c>
      <c r="U2" s="25">
        <v>246.03999999999996</v>
      </c>
      <c r="V2" s="2">
        <v>251.63999999999996</v>
      </c>
      <c r="W2" s="25">
        <v>1154.67077584611</v>
      </c>
      <c r="X2" s="1">
        <v>0.13393237319974954</v>
      </c>
      <c r="Y2" s="1">
        <v>428.3168256616168</v>
      </c>
      <c r="Z2" s="1">
        <v>1210.1431611081305</v>
      </c>
      <c r="AA2" s="1">
        <v>0.16124168514412418</v>
      </c>
      <c r="AB2" s="2">
        <v>424.29303193013573</v>
      </c>
      <c r="AC2" s="25">
        <f t="shared" ref="AC2:AC22" si="0">0.04*$C2*$D2/(1+10*$C2*$D2/150/150)</f>
        <v>3.2688024670207296</v>
      </c>
      <c r="AD2" s="136">
        <v>235.71419430879837</v>
      </c>
      <c r="AE2" s="25">
        <v>34.732100500000016</v>
      </c>
      <c r="AF2" s="99">
        <v>98.718016250000005</v>
      </c>
      <c r="AG2" s="2">
        <v>96.154631878252161</v>
      </c>
      <c r="AH2" s="123"/>
    </row>
    <row r="3" spans="1:34" s="59" customFormat="1" thickBot="1" x14ac:dyDescent="0.35">
      <c r="A3" s="86" t="s">
        <v>37</v>
      </c>
      <c r="B3" s="100">
        <v>200</v>
      </c>
      <c r="C3" s="96">
        <v>600</v>
      </c>
      <c r="D3" s="98">
        <v>0.111</v>
      </c>
      <c r="E3" s="328">
        <v>0.04</v>
      </c>
      <c r="F3" s="19">
        <v>75.075075075075063</v>
      </c>
      <c r="G3" s="146">
        <v>162.91955555555555</v>
      </c>
      <c r="H3" s="147">
        <v>64.835999999999999</v>
      </c>
      <c r="I3" s="148">
        <v>74.784999999999997</v>
      </c>
      <c r="J3" s="149">
        <v>202.89250999999999</v>
      </c>
      <c r="K3" s="150">
        <v>104.0407</v>
      </c>
      <c r="L3" s="151">
        <v>12.25</v>
      </c>
      <c r="M3" s="87">
        <v>945.1875</v>
      </c>
      <c r="N3" s="16">
        <v>0</v>
      </c>
      <c r="O3" s="7">
        <v>0</v>
      </c>
      <c r="P3" s="123"/>
      <c r="Q3" s="152">
        <v>14.063166730000001</v>
      </c>
      <c r="R3" s="174">
        <v>12.942714285714287</v>
      </c>
      <c r="S3" s="67">
        <v>2.537101279957481</v>
      </c>
      <c r="T3" s="20">
        <v>99.510664993726479</v>
      </c>
      <c r="U3" s="26">
        <v>234.21999999999997</v>
      </c>
      <c r="V3" s="28">
        <v>239.21999999999997</v>
      </c>
      <c r="W3" s="26">
        <v>1100.0042434327397</v>
      </c>
      <c r="X3" s="17">
        <v>0.146544187519797</v>
      </c>
      <c r="Y3" s="17">
        <v>477.58191351884068</v>
      </c>
      <c r="Z3" s="17">
        <v>1196.7643524642358</v>
      </c>
      <c r="AA3" s="17">
        <v>0.1876996805111821</v>
      </c>
      <c r="AB3" s="28">
        <v>473.68435209423592</v>
      </c>
      <c r="AC3" s="26">
        <f t="shared" si="0"/>
        <v>2.5874125874125875</v>
      </c>
      <c r="AD3" s="147">
        <v>1185.8934121939824</v>
      </c>
      <c r="AE3" s="26">
        <v>11.488857299999999</v>
      </c>
      <c r="AF3" s="101">
        <v>88.796572499999996</v>
      </c>
      <c r="AG3" s="28">
        <v>98.164622598997781</v>
      </c>
      <c r="AH3" s="123"/>
    </row>
    <row r="4" spans="1:34" s="59" customFormat="1" ht="17.25" thickBot="1" x14ac:dyDescent="0.35">
      <c r="A4" s="87" t="s">
        <v>38</v>
      </c>
      <c r="B4" s="155">
        <v>250</v>
      </c>
      <c r="C4" s="154">
        <v>600</v>
      </c>
      <c r="D4" s="102">
        <v>0.13500000000000001</v>
      </c>
      <c r="E4" s="328">
        <v>0.04</v>
      </c>
      <c r="F4" s="20">
        <v>77.160493827160494</v>
      </c>
      <c r="G4" s="146">
        <v>158.75166666666667</v>
      </c>
      <c r="H4" s="147">
        <v>66.73</v>
      </c>
      <c r="I4" s="148">
        <v>88.23599999999999</v>
      </c>
      <c r="J4" s="149">
        <v>209.86929000000001</v>
      </c>
      <c r="K4" s="150">
        <v>100.1446</v>
      </c>
      <c r="L4" s="151">
        <v>17.83333</v>
      </c>
      <c r="M4" s="87">
        <v>454</v>
      </c>
      <c r="N4" s="16">
        <v>155.19999999999999</v>
      </c>
      <c r="O4" s="7">
        <v>34.672179048914849</v>
      </c>
      <c r="P4" s="123"/>
      <c r="Q4" s="152">
        <v>13.83633938</v>
      </c>
      <c r="R4" s="174">
        <v>13.423</v>
      </c>
      <c r="S4" s="67">
        <v>3.6329258181251083</v>
      </c>
      <c r="T4" s="20">
        <v>99.63613550815559</v>
      </c>
      <c r="U4" s="26">
        <v>232.55833333333331</v>
      </c>
      <c r="V4" s="28">
        <v>238.71333333333334</v>
      </c>
      <c r="W4" s="26">
        <v>1196.108377793875</v>
      </c>
      <c r="X4" s="17">
        <v>0.14967721717329999</v>
      </c>
      <c r="Y4" s="17">
        <v>527.31659666181588</v>
      </c>
      <c r="Z4" s="17">
        <v>1184.0308419555599</v>
      </c>
      <c r="AA4" s="17">
        <v>0.19556259904912837</v>
      </c>
      <c r="AB4" s="28">
        <v>468.60938956269342</v>
      </c>
      <c r="AC4" s="26">
        <f t="shared" si="0"/>
        <v>3.1274131274131274</v>
      </c>
      <c r="AD4" s="147">
        <v>1187.7897783713593</v>
      </c>
      <c r="AE4" s="26">
        <v>15.040303466666671</v>
      </c>
      <c r="AF4" s="101">
        <v>90.398042745098053</v>
      </c>
      <c r="AG4" s="28">
        <v>98.596869834821291</v>
      </c>
      <c r="AH4" s="123"/>
    </row>
    <row r="5" spans="1:34" s="59" customFormat="1" ht="17.25" thickBot="1" x14ac:dyDescent="0.35">
      <c r="A5" s="87" t="s">
        <v>39</v>
      </c>
      <c r="B5" s="100">
        <v>300</v>
      </c>
      <c r="C5" s="103">
        <v>600</v>
      </c>
      <c r="D5" s="102">
        <v>0.14499999999999999</v>
      </c>
      <c r="E5" s="328">
        <v>0.04</v>
      </c>
      <c r="F5" s="20">
        <v>86.206896551724142</v>
      </c>
      <c r="G5" s="146">
        <v>174.77022222222223</v>
      </c>
      <c r="H5" s="147">
        <v>106.973</v>
      </c>
      <c r="I5" s="148">
        <v>112.78533333333333</v>
      </c>
      <c r="J5" s="149">
        <v>216.84608</v>
      </c>
      <c r="K5" s="150">
        <v>108.15563</v>
      </c>
      <c r="L5" s="151">
        <v>18.11111</v>
      </c>
      <c r="M5" s="87">
        <v>138.5</v>
      </c>
      <c r="N5" s="16">
        <v>238.90000000000003</v>
      </c>
      <c r="O5" s="7">
        <v>85.921417586070987</v>
      </c>
      <c r="P5" s="123"/>
      <c r="Q5" s="152">
        <v>12.643385869999999</v>
      </c>
      <c r="R5" s="174">
        <v>12.207333333333333</v>
      </c>
      <c r="S5" s="67">
        <v>2.0370420957849573</v>
      </c>
      <c r="T5" s="20">
        <v>99.171894604767886</v>
      </c>
      <c r="U5" s="26">
        <v>230.76000000000002</v>
      </c>
      <c r="V5" s="28">
        <v>239.40666666666669</v>
      </c>
      <c r="W5" s="26">
        <v>1139.8860068645049</v>
      </c>
      <c r="X5" s="17">
        <v>0.14760794201071539</v>
      </c>
      <c r="Y5" s="17">
        <v>484.40002100028687</v>
      </c>
      <c r="Z5" s="17">
        <v>1206.9427516820554</v>
      </c>
      <c r="AA5" s="17">
        <v>0.18321177223288548</v>
      </c>
      <c r="AB5" s="28">
        <v>448.19709972059638</v>
      </c>
      <c r="AC5" s="26">
        <f t="shared" si="0"/>
        <v>3.3504492939666237</v>
      </c>
      <c r="AD5" s="147">
        <v>701.2093903198554</v>
      </c>
      <c r="AE5" s="26">
        <v>13.850165966666683</v>
      </c>
      <c r="AF5" s="101">
        <v>92.783453725490205</v>
      </c>
      <c r="AG5" s="28">
        <v>98.401669781344793</v>
      </c>
      <c r="AH5" s="123"/>
    </row>
    <row r="6" spans="1:34" s="59" customFormat="1" ht="17.25" thickBot="1" x14ac:dyDescent="0.35">
      <c r="A6" s="87" t="s">
        <v>40</v>
      </c>
      <c r="B6" s="100">
        <v>350</v>
      </c>
      <c r="C6" s="103">
        <v>600</v>
      </c>
      <c r="D6" s="102">
        <v>0.155</v>
      </c>
      <c r="E6" s="328">
        <v>0.04</v>
      </c>
      <c r="F6" s="20">
        <v>94.086021505376351</v>
      </c>
      <c r="G6" s="146">
        <v>192.21855555555555</v>
      </c>
      <c r="H6" s="147">
        <v>149.59133333333332</v>
      </c>
      <c r="I6" s="148">
        <v>139.72533333333331</v>
      </c>
      <c r="J6" s="149">
        <v>288.02816000000001</v>
      </c>
      <c r="K6" s="150">
        <v>116.16667</v>
      </c>
      <c r="L6" s="151">
        <v>21.375</v>
      </c>
      <c r="M6" s="87">
        <v>410.1875</v>
      </c>
      <c r="N6" s="16">
        <v>352.4</v>
      </c>
      <c r="O6" s="7">
        <v>86.187238034409944</v>
      </c>
      <c r="P6" s="123"/>
      <c r="Q6" s="152">
        <v>11.916996409999999</v>
      </c>
      <c r="R6" s="174">
        <v>11.384800000000002</v>
      </c>
      <c r="S6" s="67">
        <v>1.6522361144151658</v>
      </c>
      <c r="T6" s="20">
        <v>99.146800501882055</v>
      </c>
      <c r="U6" s="26">
        <v>232.61000000000004</v>
      </c>
      <c r="V6" s="28">
        <v>238.41818000000001</v>
      </c>
      <c r="W6" s="26">
        <v>1181.2146409209067</v>
      </c>
      <c r="X6" s="17">
        <v>0.13343661081251976</v>
      </c>
      <c r="Y6" s="17">
        <v>492.1727670503779</v>
      </c>
      <c r="Z6" s="17">
        <v>1198.9964422011824</v>
      </c>
      <c r="AA6" s="17">
        <v>0.18421383647798742</v>
      </c>
      <c r="AB6" s="28">
        <v>439.89670793341389</v>
      </c>
      <c r="AC6" s="26">
        <f t="shared" si="0"/>
        <v>3.5723431498079385</v>
      </c>
      <c r="AD6" s="147">
        <v>770.95326955729138</v>
      </c>
      <c r="AE6" s="26">
        <v>28.667614999999991</v>
      </c>
      <c r="AF6" s="101">
        <v>92.225593333333336</v>
      </c>
      <c r="AG6" s="28">
        <v>97.418152124338405</v>
      </c>
      <c r="AH6" s="123"/>
    </row>
    <row r="7" spans="1:34" s="59" customFormat="1" ht="17.25" thickBot="1" x14ac:dyDescent="0.35">
      <c r="A7" s="87" t="s">
        <v>41</v>
      </c>
      <c r="B7" s="100">
        <v>400</v>
      </c>
      <c r="C7" s="103">
        <v>600</v>
      </c>
      <c r="D7" s="102">
        <v>0.16600000000000001</v>
      </c>
      <c r="E7" s="328">
        <v>0.04</v>
      </c>
      <c r="F7" s="20">
        <v>100.40160642570279</v>
      </c>
      <c r="G7" s="146">
        <v>206.36033333333336</v>
      </c>
      <c r="H7" s="147">
        <v>162.94166666666666</v>
      </c>
      <c r="I7" s="148">
        <v>116.34466666666667</v>
      </c>
      <c r="J7" s="149">
        <v>370.34717999999998</v>
      </c>
      <c r="K7" s="150">
        <v>137.26712000000001</v>
      </c>
      <c r="L7" s="151">
        <v>26.125</v>
      </c>
      <c r="M7" s="87">
        <v>399.4375</v>
      </c>
      <c r="N7" s="16">
        <v>302.00000000000006</v>
      </c>
      <c r="O7" s="7">
        <v>52.543315464481161</v>
      </c>
      <c r="P7" s="123"/>
      <c r="Q7" s="152">
        <v>10.088424440000001</v>
      </c>
      <c r="R7" s="174">
        <v>10.5322</v>
      </c>
      <c r="S7" s="67">
        <v>10.5322</v>
      </c>
      <c r="T7" s="20">
        <v>99.749058971141793</v>
      </c>
      <c r="U7" s="26">
        <v>230.8</v>
      </c>
      <c r="V7" s="28">
        <v>240.24444</v>
      </c>
      <c r="W7" s="26">
        <v>1142.4569658960772</v>
      </c>
      <c r="X7" s="17">
        <v>0.15221032745591939</v>
      </c>
      <c r="Y7" s="17">
        <v>491.09211303806211</v>
      </c>
      <c r="Z7" s="17">
        <v>1171.3059964251308</v>
      </c>
      <c r="AA7" s="17">
        <v>0.17110340479192937</v>
      </c>
      <c r="AB7" s="28">
        <v>443.11311504971877</v>
      </c>
      <c r="AC7" s="26">
        <f t="shared" si="0"/>
        <v>3.8151174668028598</v>
      </c>
      <c r="AD7" s="147">
        <v>563.93989126486247</v>
      </c>
      <c r="AE7" s="26">
        <v>33.257468000000003</v>
      </c>
      <c r="AF7" s="101">
        <v>92.424152156862746</v>
      </c>
      <c r="AG7" s="28">
        <v>97.975513660887586</v>
      </c>
      <c r="AH7" s="123"/>
    </row>
    <row r="8" spans="1:34" s="59" customFormat="1" ht="17.25" thickBot="1" x14ac:dyDescent="0.35">
      <c r="A8" s="87" t="s">
        <v>42</v>
      </c>
      <c r="B8" s="100">
        <v>450</v>
      </c>
      <c r="C8" s="103">
        <v>600</v>
      </c>
      <c r="D8" s="102">
        <v>0.18</v>
      </c>
      <c r="E8" s="328">
        <v>0.04</v>
      </c>
      <c r="F8" s="20">
        <v>104.16666666666667</v>
      </c>
      <c r="G8" s="146">
        <v>241.67988888888891</v>
      </c>
      <c r="H8" s="147">
        <v>214.91399999999999</v>
      </c>
      <c r="I8" s="148">
        <v>129.005</v>
      </c>
      <c r="J8" s="149">
        <v>408.00060999999999</v>
      </c>
      <c r="K8" s="150">
        <v>158.36757</v>
      </c>
      <c r="L8" s="151">
        <v>30.875</v>
      </c>
      <c r="M8" s="87">
        <v>462.75</v>
      </c>
      <c r="N8" s="16">
        <v>321.10000000000008</v>
      </c>
      <c r="O8" s="7">
        <v>73.366818112822614</v>
      </c>
      <c r="P8" s="123"/>
      <c r="Q8" s="152">
        <v>9.4882005859999996</v>
      </c>
      <c r="R8" s="174">
        <v>10.264625000000001</v>
      </c>
      <c r="S8" s="67">
        <v>10.264625000000001</v>
      </c>
      <c r="T8" s="20">
        <v>99.711417816813054</v>
      </c>
      <c r="U8" s="26">
        <v>226.96</v>
      </c>
      <c r="V8" s="28">
        <v>245.05000000000004</v>
      </c>
      <c r="W8" s="26">
        <v>1139.8911683763081</v>
      </c>
      <c r="X8" s="17">
        <v>0.14521875000000001</v>
      </c>
      <c r="Y8" s="17">
        <v>483.52784218128591</v>
      </c>
      <c r="Z8" s="17">
        <v>1141.1793859035406</v>
      </c>
      <c r="AA8" s="17">
        <v>0.17016051364365972</v>
      </c>
      <c r="AB8" s="28">
        <v>409.57803707331232</v>
      </c>
      <c r="AC8" s="26">
        <f t="shared" si="0"/>
        <v>4.1221374045801529</v>
      </c>
      <c r="AD8" s="147">
        <v>255.72302857095065</v>
      </c>
      <c r="AE8" s="26">
        <v>28.221906100000016</v>
      </c>
      <c r="AF8" s="101">
        <v>95.441366274509818</v>
      </c>
      <c r="AG8" s="28">
        <v>97.129787077714894</v>
      </c>
      <c r="AH8" s="123"/>
    </row>
    <row r="9" spans="1:34" s="59" customFormat="1" ht="17.25" thickBot="1" x14ac:dyDescent="0.35">
      <c r="A9" s="89" t="s">
        <v>43</v>
      </c>
      <c r="B9" s="105">
        <v>500</v>
      </c>
      <c r="C9" s="104">
        <v>600</v>
      </c>
      <c r="D9" s="106">
        <v>0.187</v>
      </c>
      <c r="E9" s="328">
        <v>0.04</v>
      </c>
      <c r="F9" s="21">
        <v>111.40819964349377</v>
      </c>
      <c r="G9" s="146">
        <v>249.4638888888889</v>
      </c>
      <c r="H9" s="147">
        <v>157.41300000000001</v>
      </c>
      <c r="I9" s="148">
        <v>143.869</v>
      </c>
      <c r="J9" s="149">
        <v>430.47048999999998</v>
      </c>
      <c r="K9" s="150">
        <v>179.46799999999999</v>
      </c>
      <c r="L9" s="151">
        <v>35.625</v>
      </c>
      <c r="M9" s="87">
        <v>424.9375</v>
      </c>
      <c r="N9" s="16">
        <v>559.50000000000011</v>
      </c>
      <c r="O9" s="7">
        <v>46.028795335094316</v>
      </c>
      <c r="P9" s="123"/>
      <c r="Q9" s="152">
        <v>8.8384848960000006</v>
      </c>
      <c r="R9" s="174">
        <v>11.863000000000001</v>
      </c>
      <c r="S9" s="67">
        <v>11.863000000000001</v>
      </c>
      <c r="T9" s="20">
        <v>99.661229611041406</v>
      </c>
      <c r="U9" s="26">
        <v>230.52</v>
      </c>
      <c r="V9" s="28">
        <v>255.11999999999998</v>
      </c>
      <c r="W9" s="26">
        <v>1142.3699914748508</v>
      </c>
      <c r="X9" s="17">
        <v>0.14528125</v>
      </c>
      <c r="Y9" s="17">
        <v>479.53964194373401</v>
      </c>
      <c r="Z9" s="17">
        <v>1117.4524998390905</v>
      </c>
      <c r="AA9" s="17">
        <v>0.17168099331423115</v>
      </c>
      <c r="AB9" s="28">
        <v>386.1354187925653</v>
      </c>
      <c r="AC9" s="26">
        <f t="shared" si="0"/>
        <v>4.2748285496570988</v>
      </c>
      <c r="AD9" s="147">
        <v>79.96383272653236</v>
      </c>
      <c r="AE9" s="26">
        <v>32.067330466666675</v>
      </c>
      <c r="AF9" s="101">
        <v>97.603875294117643</v>
      </c>
      <c r="AG9" s="28">
        <v>96.822278797714844</v>
      </c>
      <c r="AH9" s="123"/>
    </row>
    <row r="10" spans="1:34" s="59" customFormat="1" ht="17.25" thickBot="1" x14ac:dyDescent="0.35">
      <c r="A10" s="86" t="s">
        <v>44</v>
      </c>
      <c r="B10" s="107">
        <v>250</v>
      </c>
      <c r="C10" s="96">
        <v>800</v>
      </c>
      <c r="D10" s="98">
        <v>8.6999999999999994E-2</v>
      </c>
      <c r="E10" s="328">
        <v>0.04</v>
      </c>
      <c r="F10" s="19">
        <v>89.798850574712645</v>
      </c>
      <c r="G10" s="146">
        <v>132.85611111111112</v>
      </c>
      <c r="H10" s="147">
        <v>68.176666666666662</v>
      </c>
      <c r="I10" s="148">
        <v>45.220666666666666</v>
      </c>
      <c r="J10" s="149">
        <v>186.39335</v>
      </c>
      <c r="K10" s="150">
        <v>89.489099999999993</v>
      </c>
      <c r="L10" s="151">
        <v>15.875</v>
      </c>
      <c r="M10" s="87">
        <v>355</v>
      </c>
      <c r="N10" s="16">
        <v>471</v>
      </c>
      <c r="O10" s="7">
        <v>64.907626670523541</v>
      </c>
      <c r="P10" s="123"/>
      <c r="Q10" s="152">
        <v>15.45517774</v>
      </c>
      <c r="R10" s="174">
        <v>17.484699999999997</v>
      </c>
      <c r="S10" s="67">
        <v>5.2431293889135464</v>
      </c>
      <c r="T10" s="20">
        <v>99.523212045169402</v>
      </c>
      <c r="U10" s="26">
        <v>249.73221404279138</v>
      </c>
      <c r="V10" s="28">
        <v>240.25</v>
      </c>
      <c r="W10" s="26">
        <v>1072.632503306902</v>
      </c>
      <c r="X10" s="17">
        <v>0.1446859296482412</v>
      </c>
      <c r="Y10" s="17">
        <v>444.75006234676425</v>
      </c>
      <c r="Z10" s="17">
        <v>1155.5098202383317</v>
      </c>
      <c r="AA10" s="17">
        <v>0.17633248730964468</v>
      </c>
      <c r="AB10" s="28">
        <v>408.84842000236057</v>
      </c>
      <c r="AC10" s="26">
        <f t="shared" si="0"/>
        <v>2.7004655975168133</v>
      </c>
      <c r="AD10" s="147">
        <v>1159.0136392005686</v>
      </c>
      <c r="AE10" s="26">
        <v>15.486012333333331</v>
      </c>
      <c r="AF10" s="101">
        <v>95.24288571428572</v>
      </c>
      <c r="AG10" s="28">
        <v>98.253717317297429</v>
      </c>
      <c r="AH10" s="123"/>
    </row>
    <row r="11" spans="1:34" s="59" customFormat="1" ht="17.25" thickBot="1" x14ac:dyDescent="0.35">
      <c r="A11" s="87" t="s">
        <v>45</v>
      </c>
      <c r="B11" s="100">
        <v>300</v>
      </c>
      <c r="C11" s="103">
        <v>800</v>
      </c>
      <c r="D11" s="102">
        <v>0.127</v>
      </c>
      <c r="E11" s="328">
        <v>0.04</v>
      </c>
      <c r="F11" s="20">
        <v>73.818897637795274</v>
      </c>
      <c r="G11" s="146">
        <v>150.00755555555554</v>
      </c>
      <c r="H11" s="147">
        <v>86.974000000000004</v>
      </c>
      <c r="I11" s="148">
        <v>49.185000000000002</v>
      </c>
      <c r="J11" s="149">
        <v>200.34692000000001</v>
      </c>
      <c r="K11" s="150">
        <v>102.82787999999999</v>
      </c>
      <c r="L11" s="151">
        <v>16</v>
      </c>
      <c r="M11" s="87">
        <v>333.8125</v>
      </c>
      <c r="N11" s="16">
        <v>504.40000000000009</v>
      </c>
      <c r="O11" s="7">
        <v>57.059968454249258</v>
      </c>
      <c r="P11" s="123"/>
      <c r="Q11" s="152">
        <v>14.97431782</v>
      </c>
      <c r="R11" s="174">
        <v>16.542300000000001</v>
      </c>
      <c r="S11" s="67">
        <v>3.3478067795697717</v>
      </c>
      <c r="T11" s="20">
        <v>99.761606022584687</v>
      </c>
      <c r="U11" s="26">
        <v>256.14767747212539</v>
      </c>
      <c r="V11" s="28">
        <v>244.43333333333337</v>
      </c>
      <c r="W11" s="26">
        <v>1146.13508921229</v>
      </c>
      <c r="X11" s="17">
        <v>0.16924433249370277</v>
      </c>
      <c r="Y11" s="17">
        <v>507.11929542527912</v>
      </c>
      <c r="Z11" s="17">
        <v>1131.401269669838</v>
      </c>
      <c r="AA11" s="17">
        <v>0.17015923566878979</v>
      </c>
      <c r="AB11" s="28">
        <v>439.70751885524351</v>
      </c>
      <c r="AC11" s="26">
        <f t="shared" si="0"/>
        <v>3.8884163973464871</v>
      </c>
      <c r="AD11" s="147">
        <v>980.99295678946942</v>
      </c>
      <c r="AE11" s="26">
        <v>2.370793333332788E-2</v>
      </c>
      <c r="AF11" s="101">
        <v>92.775969411764706</v>
      </c>
      <c r="AG11" s="28">
        <v>98.425591081366079</v>
      </c>
      <c r="AH11" s="123"/>
    </row>
    <row r="12" spans="1:34" s="59" customFormat="1" ht="17.25" thickBot="1" x14ac:dyDescent="0.35">
      <c r="A12" s="87" t="s">
        <v>46</v>
      </c>
      <c r="B12" s="100">
        <v>350</v>
      </c>
      <c r="C12" s="103">
        <v>800</v>
      </c>
      <c r="D12" s="102">
        <v>0.123</v>
      </c>
      <c r="E12" s="328">
        <v>0.04</v>
      </c>
      <c r="F12" s="20">
        <v>88.922764227642276</v>
      </c>
      <c r="G12" s="146">
        <v>169.69888888888886</v>
      </c>
      <c r="H12" s="147">
        <v>123.9405</v>
      </c>
      <c r="I12" s="148">
        <v>82.210000000000008</v>
      </c>
      <c r="J12" s="149">
        <v>260.86347999999998</v>
      </c>
      <c r="K12" s="150">
        <v>116.16667</v>
      </c>
      <c r="L12" s="151">
        <v>17.600000000000001</v>
      </c>
      <c r="M12" s="87">
        <v>330.4375</v>
      </c>
      <c r="N12" s="16">
        <v>358.7</v>
      </c>
      <c r="O12" s="7">
        <v>78.954480556837424</v>
      </c>
      <c r="P12" s="123"/>
      <c r="Q12" s="152">
        <v>14.42028986</v>
      </c>
      <c r="R12" s="174">
        <v>17.716285714285714</v>
      </c>
      <c r="S12" s="67">
        <v>1.5375250365750919</v>
      </c>
      <c r="T12" s="20">
        <v>99.272271016311166</v>
      </c>
      <c r="U12" s="26">
        <v>259.53198157475578</v>
      </c>
      <c r="V12" s="28">
        <v>242.96666666666667</v>
      </c>
      <c r="W12" s="26">
        <v>1206.5446927120759</v>
      </c>
      <c r="X12" s="17">
        <v>0.15238095238095237</v>
      </c>
      <c r="Y12" s="17">
        <v>539.39645085951622</v>
      </c>
      <c r="Z12" s="17">
        <v>1162.0522952648735</v>
      </c>
      <c r="AA12" s="17">
        <v>0.18332270408163265</v>
      </c>
      <c r="AB12" s="28">
        <v>442.22545680913242</v>
      </c>
      <c r="AC12" s="26">
        <f t="shared" si="0"/>
        <v>3.7710781808891158</v>
      </c>
      <c r="AD12" s="147">
        <v>610.26162090487071</v>
      </c>
      <c r="AE12" s="26">
        <v>19.170222866666677</v>
      </c>
      <c r="AF12" s="101">
        <v>93.645928235294107</v>
      </c>
      <c r="AG12" s="28">
        <v>96.040280432721673</v>
      </c>
      <c r="AH12" s="123"/>
    </row>
    <row r="13" spans="1:34" s="59" customFormat="1" ht="17.25" thickBot="1" x14ac:dyDescent="0.35">
      <c r="A13" s="87" t="s">
        <v>47</v>
      </c>
      <c r="B13" s="100">
        <v>400</v>
      </c>
      <c r="C13" s="103">
        <v>800</v>
      </c>
      <c r="D13" s="102">
        <v>0.13800000000000001</v>
      </c>
      <c r="E13" s="328">
        <v>0.04</v>
      </c>
      <c r="F13" s="20">
        <v>90.579710144927532</v>
      </c>
      <c r="G13" s="146">
        <v>198.99922222222222</v>
      </c>
      <c r="H13" s="147">
        <v>196.93866666666668</v>
      </c>
      <c r="I13" s="148">
        <v>87.855666666666664</v>
      </c>
      <c r="J13" s="149">
        <v>321.38002999999998</v>
      </c>
      <c r="K13" s="150">
        <v>117</v>
      </c>
      <c r="L13" s="151">
        <v>23.233329999999999</v>
      </c>
      <c r="M13" s="87">
        <v>335.125</v>
      </c>
      <c r="N13" s="16">
        <v>442.5</v>
      </c>
      <c r="O13" s="7">
        <v>65.915476179726255</v>
      </c>
      <c r="P13" s="123"/>
      <c r="Q13" s="152">
        <v>13.8831563</v>
      </c>
      <c r="R13" s="174">
        <v>16.204222222222221</v>
      </c>
      <c r="S13" s="67">
        <v>2.8769939945096463</v>
      </c>
      <c r="T13" s="20">
        <v>99.548306148055204</v>
      </c>
      <c r="U13" s="26">
        <v>223.09921219165702</v>
      </c>
      <c r="V13" s="28">
        <v>244</v>
      </c>
      <c r="W13" s="26">
        <v>1186.6266380642635</v>
      </c>
      <c r="X13" s="17">
        <v>0.1641333752752438</v>
      </c>
      <c r="Y13" s="17">
        <v>517.42440613267308</v>
      </c>
      <c r="Z13" s="17">
        <v>1173.1309935955273</v>
      </c>
      <c r="AA13" s="17">
        <v>0.17327123460688348</v>
      </c>
      <c r="AB13" s="28">
        <v>442.75191769307787</v>
      </c>
      <c r="AC13" s="26">
        <f t="shared" si="0"/>
        <v>4.2094560244026447</v>
      </c>
      <c r="AD13" s="147">
        <v>834.45718185931003</v>
      </c>
      <c r="AE13" s="26">
        <v>14.428639166666679</v>
      </c>
      <c r="AF13" s="101">
        <v>93.015010588235299</v>
      </c>
      <c r="AG13" s="28">
        <v>98.464852967766006</v>
      </c>
      <c r="AH13" s="123"/>
    </row>
    <row r="14" spans="1:34" s="59" customFormat="1" ht="17.25" thickBot="1" x14ac:dyDescent="0.35">
      <c r="A14" s="89" t="s">
        <v>48</v>
      </c>
      <c r="B14" s="105">
        <v>450</v>
      </c>
      <c r="C14" s="104">
        <v>800</v>
      </c>
      <c r="D14" s="106">
        <v>0.153</v>
      </c>
      <c r="E14" s="328">
        <v>0.04</v>
      </c>
      <c r="F14" s="21">
        <v>91.911764705882362</v>
      </c>
      <c r="G14" s="146">
        <v>256.58083333333337</v>
      </c>
      <c r="H14" s="147">
        <v>177.9915</v>
      </c>
      <c r="I14" s="148">
        <v>62.926333333333332</v>
      </c>
      <c r="J14" s="149">
        <v>351.76271000000003</v>
      </c>
      <c r="K14" s="150">
        <v>117.52800000000001</v>
      </c>
      <c r="L14" s="151">
        <v>28.866669999999999</v>
      </c>
      <c r="M14" s="87">
        <v>214.3125</v>
      </c>
      <c r="N14" s="16">
        <v>563.90000000000009</v>
      </c>
      <c r="O14" s="7">
        <v>51.47708227939885</v>
      </c>
      <c r="P14" s="123"/>
      <c r="Q14" s="152">
        <v>12.29346093</v>
      </c>
      <c r="R14" s="174">
        <v>13.403111111111111</v>
      </c>
      <c r="S14" s="67">
        <v>1.8149429360481522</v>
      </c>
      <c r="T14" s="20">
        <v>99.284818067754088</v>
      </c>
      <c r="U14" s="26">
        <v>232.56666666666663</v>
      </c>
      <c r="V14" s="28">
        <v>237.9</v>
      </c>
      <c r="W14" s="26">
        <v>1141.9407917659069</v>
      </c>
      <c r="X14" s="17">
        <v>0.16868255959849435</v>
      </c>
      <c r="Y14" s="17">
        <v>475.99936811083893</v>
      </c>
      <c r="Z14" s="17">
        <v>1133.3279813592553</v>
      </c>
      <c r="AA14" s="17">
        <v>0.1810455420141116</v>
      </c>
      <c r="AB14" s="28">
        <v>418.10613366361713</v>
      </c>
      <c r="AC14" s="26">
        <f t="shared" si="0"/>
        <v>4.6433990895295905</v>
      </c>
      <c r="AD14" s="147">
        <v>624.3564335169508</v>
      </c>
      <c r="AE14" s="26">
        <v>23.494547166666656</v>
      </c>
      <c r="AF14" s="101">
        <v>96.905094117647081</v>
      </c>
      <c r="AG14" s="28">
        <v>97.45823488195083</v>
      </c>
      <c r="AH14" s="123"/>
    </row>
    <row r="15" spans="1:34" s="59" customFormat="1" ht="17.25" thickBot="1" x14ac:dyDescent="0.35">
      <c r="A15" s="87" t="s">
        <v>49</v>
      </c>
      <c r="B15" s="100">
        <v>300</v>
      </c>
      <c r="C15" s="103">
        <v>1000</v>
      </c>
      <c r="D15" s="102">
        <v>0.1</v>
      </c>
      <c r="E15" s="328">
        <v>0.04</v>
      </c>
      <c r="F15" s="20">
        <v>74.999999999999986</v>
      </c>
      <c r="G15" s="146">
        <v>168.732</v>
      </c>
      <c r="H15" s="147">
        <v>102.367</v>
      </c>
      <c r="I15" s="148">
        <v>49.478333333333332</v>
      </c>
      <c r="J15" s="149">
        <v>197.80134000000001</v>
      </c>
      <c r="K15" s="150">
        <v>75.266000000000005</v>
      </c>
      <c r="L15" s="151">
        <v>15.88889</v>
      </c>
      <c r="M15" s="87">
        <v>171.4375</v>
      </c>
      <c r="N15" s="16">
        <v>491.7999999999999</v>
      </c>
      <c r="O15" s="7">
        <v>54.616481029082024</v>
      </c>
      <c r="P15" s="123"/>
      <c r="Q15" s="152">
        <v>15.41444263</v>
      </c>
      <c r="R15" s="174">
        <v>17.755375000000001</v>
      </c>
      <c r="S15" s="67">
        <v>3.1391397337259614</v>
      </c>
      <c r="T15" s="20">
        <v>99.573400250941035</v>
      </c>
      <c r="U15" s="26">
        <v>233.78000000000003</v>
      </c>
      <c r="V15" s="28">
        <v>250.47143</v>
      </c>
      <c r="W15" s="26">
        <v>1127.4915036281807</v>
      </c>
      <c r="X15" s="17">
        <v>0.16130640580624803</v>
      </c>
      <c r="Y15" s="17">
        <v>505.189675760081</v>
      </c>
      <c r="Z15" s="17">
        <v>1219.7924203388545</v>
      </c>
      <c r="AA15" s="17">
        <v>0.19232720355104629</v>
      </c>
      <c r="AB15" s="28">
        <v>457.21357479185525</v>
      </c>
      <c r="AC15" s="26">
        <f t="shared" si="0"/>
        <v>3.8297872340425529</v>
      </c>
      <c r="AD15" s="147">
        <v>1116.5782502326913</v>
      </c>
      <c r="AE15" s="26">
        <v>11.640587966666672</v>
      </c>
      <c r="AF15" s="101">
        <v>92.381841176470587</v>
      </c>
      <c r="AG15" s="28">
        <v>99.222240099136542</v>
      </c>
      <c r="AH15" s="123"/>
    </row>
    <row r="16" spans="1:34" s="59" customFormat="1" ht="17.25" thickBot="1" x14ac:dyDescent="0.35">
      <c r="A16" s="87" t="s">
        <v>50</v>
      </c>
      <c r="B16" s="100">
        <v>400</v>
      </c>
      <c r="C16" s="103">
        <v>1000</v>
      </c>
      <c r="D16" s="102">
        <v>0.11799999999999999</v>
      </c>
      <c r="E16" s="328">
        <v>0.04</v>
      </c>
      <c r="F16" s="20">
        <v>84.745762711864415</v>
      </c>
      <c r="G16" s="146">
        <v>141.13644444444444</v>
      </c>
      <c r="H16" s="147">
        <v>182.37700000000004</v>
      </c>
      <c r="I16" s="148">
        <v>49.708333333333336</v>
      </c>
      <c r="J16" s="149">
        <v>272.41289</v>
      </c>
      <c r="K16" s="150">
        <v>96.75</v>
      </c>
      <c r="L16" s="151">
        <v>19</v>
      </c>
      <c r="M16" s="87">
        <v>169.9375</v>
      </c>
      <c r="N16" s="16">
        <v>548.5</v>
      </c>
      <c r="O16" s="7">
        <v>63.238042347941473</v>
      </c>
      <c r="P16" s="123"/>
      <c r="Q16" s="152">
        <v>12.541460649999999</v>
      </c>
      <c r="R16" s="174">
        <v>15.148125</v>
      </c>
      <c r="S16" s="67">
        <v>1.3768781912614596</v>
      </c>
      <c r="T16" s="20">
        <v>99.134253450439147</v>
      </c>
      <c r="U16" s="26">
        <v>227.8666666666667</v>
      </c>
      <c r="V16" s="28">
        <v>235.5</v>
      </c>
      <c r="W16" s="26">
        <v>1187.6240956690137</v>
      </c>
      <c r="X16" s="17">
        <v>0.1716892958635933</v>
      </c>
      <c r="Y16" s="17">
        <v>537.15059288846624</v>
      </c>
      <c r="Z16" s="17">
        <v>1153.428575652516</v>
      </c>
      <c r="AA16" s="17">
        <v>0.17999683243585682</v>
      </c>
      <c r="AB16" s="28">
        <v>429.40139908802905</v>
      </c>
      <c r="AC16" s="26">
        <f t="shared" si="0"/>
        <v>4.4847972972972965</v>
      </c>
      <c r="AD16" s="147">
        <v>1123.3362125691629</v>
      </c>
      <c r="AE16" s="26">
        <v>15.030820299999981</v>
      </c>
      <c r="AF16" s="101">
        <v>91.606297254901961</v>
      </c>
      <c r="AG16" s="28">
        <v>98.197740481798704</v>
      </c>
      <c r="AH16" s="123"/>
    </row>
    <row r="17" spans="1:34" s="59" customFormat="1" ht="17.25" thickBot="1" x14ac:dyDescent="0.35">
      <c r="A17" s="134" t="s">
        <v>51</v>
      </c>
      <c r="B17" s="97">
        <v>500</v>
      </c>
      <c r="C17" s="108">
        <v>1200</v>
      </c>
      <c r="D17" s="109">
        <v>0.124</v>
      </c>
      <c r="E17" s="328">
        <v>0.04</v>
      </c>
      <c r="F17" s="110">
        <v>84.005376344086017</v>
      </c>
      <c r="G17" s="146">
        <v>162.78066666666666</v>
      </c>
      <c r="H17" s="147">
        <v>122.11733333333332</v>
      </c>
      <c r="I17" s="148">
        <v>41.778999999999996</v>
      </c>
      <c r="J17" s="149">
        <v>305.68946</v>
      </c>
      <c r="K17" s="150">
        <v>127.74975000000001</v>
      </c>
      <c r="L17" s="151">
        <v>31.75</v>
      </c>
      <c r="M17" s="87">
        <v>190.0625</v>
      </c>
      <c r="N17" s="16">
        <v>520.70000000000005</v>
      </c>
      <c r="O17" s="7">
        <v>65.192100748479845</v>
      </c>
      <c r="P17" s="123"/>
      <c r="Q17" s="152">
        <v>11.863763349999999</v>
      </c>
      <c r="R17" s="174">
        <v>9.6167142857142842</v>
      </c>
      <c r="S17" s="67">
        <v>1.4536227977351146</v>
      </c>
      <c r="T17" s="20">
        <v>99.385194479297368</v>
      </c>
      <c r="U17" s="26">
        <v>226.20666666666665</v>
      </c>
      <c r="V17" s="28">
        <v>237.78666666666666</v>
      </c>
      <c r="W17" s="26">
        <v>1107.1472098843233</v>
      </c>
      <c r="X17" s="17">
        <v>0.15225190839694699</v>
      </c>
      <c r="Y17" s="17">
        <v>475.01975449127059</v>
      </c>
      <c r="Z17" s="17">
        <v>1175.120182224254</v>
      </c>
      <c r="AA17" s="17">
        <v>0.16928365845858651</v>
      </c>
      <c r="AB17" s="28">
        <v>402.4827034028051</v>
      </c>
      <c r="AC17" s="26">
        <f t="shared" si="0"/>
        <v>5.582791395697849</v>
      </c>
      <c r="AD17" s="147">
        <v>994.96098228573055</v>
      </c>
      <c r="AE17" s="26">
        <v>22.87814130000001</v>
      </c>
      <c r="AF17" s="101">
        <v>94.755719999999997</v>
      </c>
      <c r="AG17" s="28">
        <v>95.351190933256262</v>
      </c>
      <c r="AH17" s="123"/>
    </row>
    <row r="18" spans="1:34" s="59" customFormat="1" ht="17.25" thickBot="1" x14ac:dyDescent="0.35">
      <c r="A18" s="134" t="s">
        <v>52</v>
      </c>
      <c r="B18" s="97">
        <v>450</v>
      </c>
      <c r="C18" s="108">
        <v>1400</v>
      </c>
      <c r="D18" s="109">
        <v>8.5000000000000006E-2</v>
      </c>
      <c r="E18" s="328">
        <v>0.04</v>
      </c>
      <c r="F18" s="110">
        <v>94.537815126050418</v>
      </c>
      <c r="G18" s="146">
        <v>137.98577777777777</v>
      </c>
      <c r="H18" s="147">
        <v>92.20750000000001</v>
      </c>
      <c r="I18" s="148">
        <v>43.932000000000002</v>
      </c>
      <c r="J18" s="149">
        <v>279.04201</v>
      </c>
      <c r="K18" s="150">
        <v>97.72475</v>
      </c>
      <c r="L18" s="151">
        <v>27.970829999999999</v>
      </c>
      <c r="M18" s="87">
        <v>194.3125</v>
      </c>
      <c r="N18" s="16">
        <v>337.40000000000003</v>
      </c>
      <c r="O18" s="7">
        <v>70.734998409556781</v>
      </c>
      <c r="P18" s="123"/>
      <c r="Q18" s="152">
        <v>13.253332629999999</v>
      </c>
      <c r="R18" s="174">
        <v>10.800833333333335</v>
      </c>
      <c r="S18" s="67">
        <v>2.5283404372565443</v>
      </c>
      <c r="T18" s="20">
        <v>99.272271016311166</v>
      </c>
      <c r="U18" s="26">
        <v>232.08666666666664</v>
      </c>
      <c r="V18" s="28">
        <v>238.52</v>
      </c>
      <c r="W18" s="26">
        <v>1107.1133401350767</v>
      </c>
      <c r="X18" s="17">
        <v>0.16055590650663298</v>
      </c>
      <c r="Y18" s="17">
        <v>500.8369872039633</v>
      </c>
      <c r="Z18" s="17">
        <v>1127.9280000000001</v>
      </c>
      <c r="AA18" s="17">
        <v>0.17398704344113564</v>
      </c>
      <c r="AB18" s="28">
        <v>390.4366</v>
      </c>
      <c r="AC18" s="26">
        <f t="shared" si="0"/>
        <v>4.5208948923596459</v>
      </c>
      <c r="AD18" s="147">
        <v>848.73462871365086</v>
      </c>
      <c r="AE18" s="26">
        <v>22.147937400000007</v>
      </c>
      <c r="AF18" s="101">
        <v>96.013945833333338</v>
      </c>
      <c r="AG18" s="28">
        <v>95.300762079150189</v>
      </c>
      <c r="AH18" s="123"/>
    </row>
    <row r="19" spans="1:34" s="59" customFormat="1" ht="17.25" thickBot="1" x14ac:dyDescent="0.35">
      <c r="A19" s="87" t="s">
        <v>53</v>
      </c>
      <c r="B19" s="100">
        <v>350</v>
      </c>
      <c r="C19" s="103">
        <v>1600</v>
      </c>
      <c r="D19" s="102">
        <v>8.8999999999999996E-2</v>
      </c>
      <c r="E19" s="328">
        <v>0.04</v>
      </c>
      <c r="F19" s="20">
        <v>61.446629213483149</v>
      </c>
      <c r="G19" s="146">
        <v>101.8388888888889</v>
      </c>
      <c r="H19" s="147">
        <v>69.673999999999992</v>
      </c>
      <c r="I19" s="148">
        <v>70.563666666666663</v>
      </c>
      <c r="J19" s="149">
        <v>175.64924999999999</v>
      </c>
      <c r="K19" s="150">
        <v>70.400000000000006</v>
      </c>
      <c r="L19" s="151">
        <v>19</v>
      </c>
      <c r="M19" s="87">
        <v>190.1875</v>
      </c>
      <c r="N19" s="16">
        <v>479.69999999999993</v>
      </c>
      <c r="O19" s="7">
        <v>58.497948681983956</v>
      </c>
      <c r="P19" s="123"/>
      <c r="Q19" s="152">
        <v>13.420469539999999</v>
      </c>
      <c r="R19" s="174">
        <v>17.579777777777778</v>
      </c>
      <c r="S19" s="67">
        <v>3.2924525728466323</v>
      </c>
      <c r="T19" s="20">
        <v>99.284818067754088</v>
      </c>
      <c r="U19" s="26">
        <v>231.45833333333329</v>
      </c>
      <c r="V19" s="28">
        <v>249.01333333333335</v>
      </c>
      <c r="W19" s="26">
        <v>890.80429681344515</v>
      </c>
      <c r="X19" s="17">
        <v>0.13</v>
      </c>
      <c r="Y19" s="17">
        <v>429.63570067551126</v>
      </c>
      <c r="Z19" s="17">
        <v>1183.8380025407964</v>
      </c>
      <c r="AA19" s="17">
        <v>0.1874242907236213</v>
      </c>
      <c r="AB19" s="28">
        <v>449.49620958781276</v>
      </c>
      <c r="AC19" s="26">
        <f t="shared" si="0"/>
        <v>5.3569637184417314</v>
      </c>
      <c r="AD19" s="147">
        <v>1372.6098917174354</v>
      </c>
      <c r="AE19" s="26">
        <v>6.4343290666666775</v>
      </c>
      <c r="AF19" s="101">
        <v>91.418449019607834</v>
      </c>
      <c r="AG19" s="28">
        <v>98.870952852106612</v>
      </c>
      <c r="AH19" s="123"/>
    </row>
    <row r="20" spans="1:34" s="59" customFormat="1" ht="17.25" thickBot="1" x14ac:dyDescent="0.35">
      <c r="A20" s="87" t="s">
        <v>54</v>
      </c>
      <c r="B20" s="100">
        <v>400</v>
      </c>
      <c r="C20" s="103">
        <v>1600</v>
      </c>
      <c r="D20" s="102">
        <v>9.2999999999999999E-2</v>
      </c>
      <c r="E20" s="328">
        <v>0.04</v>
      </c>
      <c r="F20" s="20">
        <v>67.204301075268816</v>
      </c>
      <c r="G20" s="146">
        <v>124.70877777777777</v>
      </c>
      <c r="H20" s="147">
        <v>76.888666666666666</v>
      </c>
      <c r="I20" s="148">
        <v>70.173000000000002</v>
      </c>
      <c r="J20" s="149">
        <v>250.3158</v>
      </c>
      <c r="K20" s="150">
        <v>73.599999999999994</v>
      </c>
      <c r="L20" s="151">
        <v>26.4</v>
      </c>
      <c r="M20" s="87">
        <v>189</v>
      </c>
      <c r="N20" s="16">
        <v>560.60000000000014</v>
      </c>
      <c r="O20" s="7">
        <v>95.258805367272572</v>
      </c>
      <c r="P20" s="123"/>
      <c r="Q20" s="152">
        <v>11.546854570000001</v>
      </c>
      <c r="R20" s="174">
        <v>14.557300000000001</v>
      </c>
      <c r="S20" s="67">
        <v>1.6542726531956886</v>
      </c>
      <c r="T20" s="20">
        <v>99.234629861982441</v>
      </c>
      <c r="U20" s="26">
        <v>235.42</v>
      </c>
      <c r="V20" s="28">
        <v>235.94000000000003</v>
      </c>
      <c r="W20" s="26">
        <v>1019.8993800474369</v>
      </c>
      <c r="X20" s="17">
        <v>0.14507836990595613</v>
      </c>
      <c r="Y20" s="17">
        <v>468.28064920465977</v>
      </c>
      <c r="Z20" s="17">
        <v>1115.8025921233145</v>
      </c>
      <c r="AA20" s="17">
        <v>0.15121212121212119</v>
      </c>
      <c r="AB20" s="28">
        <v>407.18114394316149</v>
      </c>
      <c r="AC20" s="26">
        <f t="shared" si="0"/>
        <v>5.582791395697849</v>
      </c>
      <c r="AD20" s="147">
        <v>1378.8119300519015</v>
      </c>
      <c r="AE20" s="26">
        <v>23.926031300000016</v>
      </c>
      <c r="AF20" s="101">
        <v>91.58445803921569</v>
      </c>
      <c r="AG20" s="28">
        <v>97.913753728987416</v>
      </c>
      <c r="AH20" s="123"/>
    </row>
    <row r="21" spans="1:34" s="59" customFormat="1" ht="17.25" thickBot="1" x14ac:dyDescent="0.35">
      <c r="A21" s="87" t="s">
        <v>55</v>
      </c>
      <c r="B21" s="100">
        <v>450</v>
      </c>
      <c r="C21" s="103">
        <v>1600</v>
      </c>
      <c r="D21" s="102">
        <v>9.9000000000000005E-2</v>
      </c>
      <c r="E21" s="328">
        <v>0.04</v>
      </c>
      <c r="F21" s="20">
        <v>71.022727272727266</v>
      </c>
      <c r="G21" s="146">
        <v>122.96611111111113</v>
      </c>
      <c r="H21" s="147">
        <v>99.14200000000001</v>
      </c>
      <c r="I21" s="148">
        <v>58.863999999999997</v>
      </c>
      <c r="J21" s="149">
        <v>270.80061999999998</v>
      </c>
      <c r="K21" s="150">
        <v>76.8</v>
      </c>
      <c r="L21" s="151">
        <v>27.074999999999999</v>
      </c>
      <c r="M21" s="87">
        <v>154.9375</v>
      </c>
      <c r="N21" s="16">
        <v>449.60000000000008</v>
      </c>
      <c r="O21" s="7">
        <v>45.228751917335792</v>
      </c>
      <c r="P21" s="123"/>
      <c r="Q21" s="152" t="s">
        <v>56</v>
      </c>
      <c r="R21" s="174">
        <v>15.7918</v>
      </c>
      <c r="S21" s="67">
        <v>2.5739527665527251</v>
      </c>
      <c r="T21" s="20">
        <v>99.598494353826851</v>
      </c>
      <c r="U21" s="26">
        <v>238.8</v>
      </c>
      <c r="V21" s="28">
        <v>245.69333333333336</v>
      </c>
      <c r="W21" s="26">
        <v>762.5955055546267</v>
      </c>
      <c r="X21" s="17">
        <v>0.12655789143395041</v>
      </c>
      <c r="Y21" s="17">
        <v>344.68602475888281</v>
      </c>
      <c r="Z21" s="17">
        <v>1173.0649829712534</v>
      </c>
      <c r="AA21" s="17">
        <v>0.17806962025316456</v>
      </c>
      <c r="AB21" s="28">
        <v>457.70339035440446</v>
      </c>
      <c r="AC21" s="26">
        <f t="shared" si="0"/>
        <v>5.9192825112107625</v>
      </c>
      <c r="AD21" s="147">
        <v>1205.1278056992676</v>
      </c>
      <c r="AE21" s="26">
        <v>21.455666166666674</v>
      </c>
      <c r="AF21" s="101">
        <v>92.075633986928096</v>
      </c>
      <c r="AG21" s="28">
        <v>97.989660990442644</v>
      </c>
      <c r="AH21" s="123"/>
    </row>
    <row r="22" spans="1:34" s="59" customFormat="1" ht="17.25" thickBot="1" x14ac:dyDescent="0.35">
      <c r="A22" s="134" t="s">
        <v>57</v>
      </c>
      <c r="B22" s="97">
        <v>500</v>
      </c>
      <c r="C22" s="108">
        <v>1800</v>
      </c>
      <c r="D22" s="109">
        <v>0.11</v>
      </c>
      <c r="E22" s="328">
        <v>0.04</v>
      </c>
      <c r="F22" s="110">
        <v>63.131313131313135</v>
      </c>
      <c r="G22" s="156">
        <v>146.541</v>
      </c>
      <c r="H22" s="157">
        <v>92.475666666666655</v>
      </c>
      <c r="I22" s="158">
        <v>67.364333333333335</v>
      </c>
      <c r="J22" s="159">
        <v>297.58229</v>
      </c>
      <c r="K22" s="160">
        <v>84.171440000000004</v>
      </c>
      <c r="L22" s="161">
        <v>27</v>
      </c>
      <c r="M22" s="89">
        <v>185.31299999999999</v>
      </c>
      <c r="N22" s="18">
        <v>513.5</v>
      </c>
      <c r="O22" s="8">
        <v>104.96118330125648</v>
      </c>
      <c r="P22" s="123"/>
      <c r="Q22" s="163">
        <v>7.5284638910000004</v>
      </c>
      <c r="R22" s="175">
        <v>12.649800000000003</v>
      </c>
      <c r="S22" s="73">
        <v>1.2734654207232241</v>
      </c>
      <c r="T22" s="21">
        <v>99.535759096612296</v>
      </c>
      <c r="U22" s="27">
        <v>226.92666666666668</v>
      </c>
      <c r="V22" s="29">
        <v>234.2533333333333</v>
      </c>
      <c r="W22" s="27">
        <v>826.50816232688203</v>
      </c>
      <c r="X22" s="4">
        <v>0.13035894206549101</v>
      </c>
      <c r="Y22" s="4">
        <v>361.9471410641425</v>
      </c>
      <c r="Z22" s="4">
        <v>1166.5839569442899</v>
      </c>
      <c r="AA22" s="4">
        <v>0.16227573182247404</v>
      </c>
      <c r="AB22" s="29">
        <v>466.63358277771596</v>
      </c>
      <c r="AC22" s="27">
        <f t="shared" si="0"/>
        <v>7.2794117647058814</v>
      </c>
      <c r="AD22" s="157">
        <v>1327.6989110402449</v>
      </c>
      <c r="AE22" s="27">
        <v>19.777145566666654</v>
      </c>
      <c r="AF22" s="111">
        <v>93.410096078431394</v>
      </c>
      <c r="AG22" s="29">
        <v>96.341757310744867</v>
      </c>
      <c r="AH22" s="123"/>
    </row>
    <row r="23" spans="1:34" s="59" customFormat="1" ht="17.25" thickBot="1" x14ac:dyDescent="0.35">
      <c r="A23" s="19" t="s">
        <v>58</v>
      </c>
      <c r="B23" s="107">
        <v>250</v>
      </c>
      <c r="C23" s="96">
        <v>400</v>
      </c>
      <c r="D23" s="112">
        <v>0.152</v>
      </c>
      <c r="E23" s="329">
        <v>0.06</v>
      </c>
      <c r="F23" s="19">
        <f t="shared" ref="F23:F42" si="1">B23/C23/D23/0.06</f>
        <v>68.530701754385973</v>
      </c>
      <c r="G23" s="135">
        <v>157.25477777777775</v>
      </c>
      <c r="H23" s="136">
        <v>224.68466666666666</v>
      </c>
      <c r="I23" s="137">
        <v>85.448333333333338</v>
      </c>
      <c r="J23" s="138">
        <v>273.36748</v>
      </c>
      <c r="K23" s="139">
        <v>94</v>
      </c>
      <c r="L23" s="140">
        <v>24</v>
      </c>
      <c r="M23" s="87">
        <v>685.55370000000005</v>
      </c>
      <c r="N23" s="166">
        <v>113.79999999999998</v>
      </c>
      <c r="O23" s="141">
        <v>27.176460402340872</v>
      </c>
      <c r="P23" s="123"/>
      <c r="Q23" s="142">
        <v>14.6158907</v>
      </c>
      <c r="R23" s="173">
        <v>8.4625000000000004</v>
      </c>
      <c r="S23" s="64">
        <v>3.584661219077133</v>
      </c>
      <c r="T23" s="19">
        <v>98.957340025094098</v>
      </c>
      <c r="U23" s="25">
        <v>227.10666666666671</v>
      </c>
      <c r="V23" s="2">
        <v>242.42307692307696</v>
      </c>
      <c r="W23" s="25">
        <v>1008.2333824711873</v>
      </c>
      <c r="X23" s="1">
        <v>0.1359895997478727</v>
      </c>
      <c r="Y23" s="1">
        <v>433.44612704368797</v>
      </c>
      <c r="Z23" s="1">
        <v>1073.5212770000001</v>
      </c>
      <c r="AA23" s="1">
        <v>0.16253156565656565</v>
      </c>
      <c r="AB23" s="2">
        <v>393.57551607834199</v>
      </c>
      <c r="AC23" s="25">
        <v>3.5520166176216024</v>
      </c>
      <c r="AD23" s="136">
        <v>844.62904607659698</v>
      </c>
      <c r="AE23" s="25">
        <v>22.14319583333333</v>
      </c>
      <c r="AF23" s="99">
        <v>93.443527843137261</v>
      </c>
      <c r="AG23" s="2">
        <v>96.445447959911149</v>
      </c>
      <c r="AH23" s="123"/>
    </row>
    <row r="24" spans="1:34" s="59" customFormat="1" ht="17.25" thickBot="1" x14ac:dyDescent="0.35">
      <c r="A24" s="20" t="s">
        <v>59</v>
      </c>
      <c r="B24" s="100">
        <v>300</v>
      </c>
      <c r="C24" s="103">
        <v>400</v>
      </c>
      <c r="D24" s="113">
        <v>0.16700000000000001</v>
      </c>
      <c r="E24" s="329">
        <v>0.06</v>
      </c>
      <c r="F24" s="20">
        <f t="shared" si="1"/>
        <v>74.850299401197603</v>
      </c>
      <c r="G24" s="146">
        <v>160.18055555555554</v>
      </c>
      <c r="H24" s="147">
        <v>315.18599999999998</v>
      </c>
      <c r="I24" s="148">
        <v>121.003</v>
      </c>
      <c r="J24" s="149">
        <v>288.12076000000002</v>
      </c>
      <c r="K24" s="150">
        <v>128.875</v>
      </c>
      <c r="L24" s="151">
        <v>26</v>
      </c>
      <c r="M24" s="87">
        <v>871.27020000000005</v>
      </c>
      <c r="N24" s="166">
        <v>114.69999999999999</v>
      </c>
      <c r="O24" s="141">
        <v>18.061284561182369</v>
      </c>
      <c r="P24" s="123"/>
      <c r="Q24" s="152">
        <v>14.11883607</v>
      </c>
      <c r="R24" s="174">
        <v>5.7488999999999999</v>
      </c>
      <c r="S24" s="67">
        <v>1.2088834563807702</v>
      </c>
      <c r="T24" s="20">
        <v>98.816687578419078</v>
      </c>
      <c r="U24" s="26">
        <v>225.36</v>
      </c>
      <c r="V24" s="28">
        <v>235.23333333333332</v>
      </c>
      <c r="W24" s="26">
        <v>1038.4150977147694</v>
      </c>
      <c r="X24" s="17">
        <v>0.14780069819105046</v>
      </c>
      <c r="Y24" s="17">
        <v>399.80322883591901</v>
      </c>
      <c r="Z24" s="17">
        <v>1058.458077</v>
      </c>
      <c r="AA24" s="17">
        <v>0.16945758435824659</v>
      </c>
      <c r="AB24" s="28">
        <v>379.66431027650196</v>
      </c>
      <c r="AC24" s="26">
        <v>3.8924378453038675</v>
      </c>
      <c r="AD24" s="147">
        <v>820.4445851551161</v>
      </c>
      <c r="AE24" s="26">
        <v>37.392128966666682</v>
      </c>
      <c r="AF24" s="101">
        <v>98.16681137254902</v>
      </c>
      <c r="AG24" s="28">
        <v>95.966671977920697</v>
      </c>
      <c r="AH24" s="123"/>
    </row>
    <row r="25" spans="1:34" s="59" customFormat="1" ht="17.25" thickBot="1" x14ac:dyDescent="0.35">
      <c r="A25" s="21" t="s">
        <v>60</v>
      </c>
      <c r="B25" s="105">
        <v>400</v>
      </c>
      <c r="C25" s="104">
        <v>400</v>
      </c>
      <c r="D25" s="114">
        <v>0.13700000000000001</v>
      </c>
      <c r="E25" s="329">
        <v>0.06</v>
      </c>
      <c r="F25" s="20">
        <f t="shared" si="1"/>
        <v>121.654501216545</v>
      </c>
      <c r="G25" s="146">
        <v>226.01022222222224</v>
      </c>
      <c r="H25" s="147">
        <v>339.83966666666669</v>
      </c>
      <c r="I25" s="148">
        <v>94.105000000000004</v>
      </c>
      <c r="J25" s="149">
        <v>317.62732</v>
      </c>
      <c r="K25" s="150">
        <v>198.625</v>
      </c>
      <c r="L25" s="151">
        <v>30</v>
      </c>
      <c r="M25" s="87">
        <v>1328.3969999999999</v>
      </c>
      <c r="N25" s="166">
        <v>159.20000000000002</v>
      </c>
      <c r="O25" s="141">
        <v>74.430907558621058</v>
      </c>
      <c r="P25" s="123"/>
      <c r="Q25" s="152">
        <v>12.617463669999999</v>
      </c>
      <c r="R25" s="176">
        <v>10.9178</v>
      </c>
      <c r="S25" s="69">
        <v>4.6974726489999998</v>
      </c>
      <c r="T25" s="20">
        <v>99.974905897114184</v>
      </c>
      <c r="U25" s="26">
        <v>228.94</v>
      </c>
      <c r="V25" s="28">
        <v>238.59999999999997</v>
      </c>
      <c r="W25" s="26">
        <v>932.55077734579675</v>
      </c>
      <c r="X25" s="17">
        <v>0.14074999999999999</v>
      </c>
      <c r="Y25" s="17">
        <v>393.62624879468473</v>
      </c>
      <c r="Z25" s="17">
        <v>938.58020699999997</v>
      </c>
      <c r="AA25" s="17">
        <v>0.13999999999999999</v>
      </c>
      <c r="AB25" s="28">
        <v>415.27973370887241</v>
      </c>
      <c r="AC25" s="26">
        <v>3.2098229781325935</v>
      </c>
      <c r="AD25" s="147">
        <v>317.69998361941805</v>
      </c>
      <c r="AE25" s="26">
        <v>50.004741566666652</v>
      </c>
      <c r="AF25" s="101">
        <v>99.580090980392171</v>
      </c>
      <c r="AG25" s="28">
        <v>95.74102514425222</v>
      </c>
      <c r="AH25" s="123"/>
    </row>
    <row r="26" spans="1:34" s="59" customFormat="1" ht="17.25" thickBot="1" x14ac:dyDescent="0.35">
      <c r="A26" s="20" t="s">
        <v>61</v>
      </c>
      <c r="B26" s="100">
        <v>300</v>
      </c>
      <c r="C26" s="103">
        <v>600</v>
      </c>
      <c r="D26" s="113">
        <v>0.13600000000000001</v>
      </c>
      <c r="E26" s="329">
        <v>0.06</v>
      </c>
      <c r="F26" s="19">
        <f t="shared" si="1"/>
        <v>61.274509803921568</v>
      </c>
      <c r="G26" s="146">
        <v>146.6201111111111</v>
      </c>
      <c r="H26" s="147">
        <v>242.13566666666665</v>
      </c>
      <c r="I26" s="148">
        <v>97.11399999999999</v>
      </c>
      <c r="J26" s="149">
        <v>284.86302000000001</v>
      </c>
      <c r="K26" s="150">
        <v>102.5</v>
      </c>
      <c r="L26" s="151">
        <v>23.25</v>
      </c>
      <c r="M26" s="87">
        <v>612.99170000000004</v>
      </c>
      <c r="N26" s="166">
        <v>520</v>
      </c>
      <c r="O26" s="141">
        <v>96.588819228728468</v>
      </c>
      <c r="P26" s="123"/>
      <c r="Q26" s="152">
        <v>15.12468372</v>
      </c>
      <c r="R26" s="176">
        <v>8.1991999999999994</v>
      </c>
      <c r="S26" s="69">
        <v>2.9101619200000002</v>
      </c>
      <c r="T26" s="20">
        <v>99.786700125470517</v>
      </c>
      <c r="U26" s="26">
        <v>236.36666666666665</v>
      </c>
      <c r="V26" s="28">
        <v>238.03333333333333</v>
      </c>
      <c r="W26" s="26">
        <v>1001.7547481420314</v>
      </c>
      <c r="X26" s="17">
        <v>0.19059999999999999</v>
      </c>
      <c r="Y26" s="17">
        <v>462.94384805945498</v>
      </c>
      <c r="Z26" s="17">
        <v>1067.5538840000002</v>
      </c>
      <c r="AA26" s="17">
        <v>0.1448567791215786</v>
      </c>
      <c r="AB26" s="28">
        <v>410.47982913691908</v>
      </c>
      <c r="AC26" s="26">
        <v>4.7246525990735986</v>
      </c>
      <c r="AD26" s="147">
        <v>843.77036934249907</v>
      </c>
      <c r="AE26" s="26">
        <v>21.559981033333319</v>
      </c>
      <c r="AF26" s="101">
        <v>96.687422352941184</v>
      </c>
      <c r="AG26" s="28">
        <v>97.895667676540711</v>
      </c>
      <c r="AH26" s="123"/>
    </row>
    <row r="27" spans="1:34" s="59" customFormat="1" ht="17.25" thickBot="1" x14ac:dyDescent="0.35">
      <c r="A27" s="20" t="s">
        <v>62</v>
      </c>
      <c r="B27" s="100">
        <v>350</v>
      </c>
      <c r="C27" s="103">
        <v>600</v>
      </c>
      <c r="D27" s="113">
        <v>0.13900000000000001</v>
      </c>
      <c r="E27" s="329">
        <v>0.06</v>
      </c>
      <c r="F27" s="20">
        <f t="shared" si="1"/>
        <v>69.944044764188646</v>
      </c>
      <c r="G27" s="146">
        <v>155.08366666666669</v>
      </c>
      <c r="H27" s="147">
        <v>301.05966666666666</v>
      </c>
      <c r="I27" s="148">
        <v>118.20433333333334</v>
      </c>
      <c r="J27" s="149">
        <v>293.29779000000002</v>
      </c>
      <c r="K27" s="150">
        <v>110.2</v>
      </c>
      <c r="L27" s="151">
        <v>24.33333</v>
      </c>
      <c r="M27" s="87">
        <v>615.23969999999997</v>
      </c>
      <c r="N27" s="166">
        <v>518.9</v>
      </c>
      <c r="O27" s="141">
        <v>79.612122192540468</v>
      </c>
      <c r="P27" s="123"/>
      <c r="Q27" s="152">
        <v>14.002250829999999</v>
      </c>
      <c r="R27" s="176">
        <v>6.0598999999999998</v>
      </c>
      <c r="S27" s="69">
        <v>1.3175232189999999</v>
      </c>
      <c r="T27" s="20">
        <v>99.160602258469268</v>
      </c>
      <c r="U27" s="26">
        <v>229.25</v>
      </c>
      <c r="V27" s="28">
        <v>239.9</v>
      </c>
      <c r="W27" s="26">
        <v>1016.2862272377533</v>
      </c>
      <c r="X27" s="17">
        <v>0.2021</v>
      </c>
      <c r="Y27" s="17">
        <v>484.09848679148502</v>
      </c>
      <c r="Z27" s="17">
        <v>1048.3289650000002</v>
      </c>
      <c r="AA27" s="17">
        <v>0.1448567791215786</v>
      </c>
      <c r="AB27" s="28">
        <v>393.67627785058943</v>
      </c>
      <c r="AC27" s="26">
        <v>4.825147852918489</v>
      </c>
      <c r="AD27" s="147">
        <v>847.86218866051377</v>
      </c>
      <c r="AE27" s="26">
        <v>44.058795633333347</v>
      </c>
      <c r="AF27" s="101">
        <v>94.487711372549029</v>
      </c>
      <c r="AG27" s="28">
        <v>97.008141683762361</v>
      </c>
      <c r="AH27" s="123"/>
    </row>
    <row r="28" spans="1:34" s="59" customFormat="1" ht="17.25" thickBot="1" x14ac:dyDescent="0.35">
      <c r="A28" s="20" t="s">
        <v>63</v>
      </c>
      <c r="B28" s="100">
        <v>400</v>
      </c>
      <c r="C28" s="103">
        <v>600</v>
      </c>
      <c r="D28" s="113">
        <v>8.6999999999999994E-2</v>
      </c>
      <c r="E28" s="329">
        <v>0.06</v>
      </c>
      <c r="F28" s="20">
        <f t="shared" si="1"/>
        <v>127.7139208173691</v>
      </c>
      <c r="G28" s="146">
        <v>154.99188888888889</v>
      </c>
      <c r="H28" s="147">
        <v>347.18633333333332</v>
      </c>
      <c r="I28" s="148">
        <v>115.72866666666665</v>
      </c>
      <c r="J28" s="149">
        <v>301.73257000000001</v>
      </c>
      <c r="K28" s="150">
        <v>117.9</v>
      </c>
      <c r="L28" s="151">
        <v>25.41666</v>
      </c>
      <c r="M28" s="87">
        <v>729.42150000000004</v>
      </c>
      <c r="N28" s="166">
        <v>589.09999999999991</v>
      </c>
      <c r="O28" s="141">
        <v>75.210969944549959</v>
      </c>
      <c r="P28" s="123"/>
      <c r="Q28" s="152">
        <v>13.69729793</v>
      </c>
      <c r="R28" s="176">
        <v>9.4270999999999994</v>
      </c>
      <c r="S28" s="69">
        <v>3.7031804479999999</v>
      </c>
      <c r="T28" s="20">
        <v>99.322459222082813</v>
      </c>
      <c r="U28" s="26">
        <v>220.88333333333333</v>
      </c>
      <c r="V28" s="28">
        <v>233.48333333333335</v>
      </c>
      <c r="W28" s="26">
        <v>1036.0128975560249</v>
      </c>
      <c r="X28" s="17">
        <v>0.17315</v>
      </c>
      <c r="Y28" s="17">
        <v>444.20445473168269</v>
      </c>
      <c r="Z28" s="17">
        <v>1053.7665320000001</v>
      </c>
      <c r="AA28" s="17">
        <v>0.160996192893401</v>
      </c>
      <c r="AB28" s="28">
        <v>380.96607245543419</v>
      </c>
      <c r="AC28" s="26">
        <v>3.0609851446442526</v>
      </c>
      <c r="AD28" s="147">
        <v>325.71831137080051</v>
      </c>
      <c r="AE28" s="26">
        <v>59.023233766666671</v>
      </c>
      <c r="AF28" s="101">
        <v>98.28349960784314</v>
      </c>
      <c r="AG28" s="28">
        <v>96.408492800956338</v>
      </c>
      <c r="AH28" s="123"/>
    </row>
    <row r="29" spans="1:34" s="59" customFormat="1" ht="17.25" thickBot="1" x14ac:dyDescent="0.35">
      <c r="A29" s="20" t="s">
        <v>64</v>
      </c>
      <c r="B29" s="100">
        <v>450</v>
      </c>
      <c r="C29" s="103">
        <v>600</v>
      </c>
      <c r="D29" s="113">
        <v>0.16600000000000001</v>
      </c>
      <c r="E29" s="329">
        <v>0.06</v>
      </c>
      <c r="F29" s="20">
        <f t="shared" si="1"/>
        <v>75.301204819277103</v>
      </c>
      <c r="G29" s="146">
        <v>161.84666666666669</v>
      </c>
      <c r="H29" s="147">
        <v>382.27066666666661</v>
      </c>
      <c r="I29" s="148">
        <v>107.70133333333332</v>
      </c>
      <c r="J29" s="149">
        <v>310.38956999999999</v>
      </c>
      <c r="K29" s="150">
        <v>142.75</v>
      </c>
      <c r="L29" s="151">
        <v>27.45833</v>
      </c>
      <c r="M29" s="87">
        <v>629.78510000000006</v>
      </c>
      <c r="N29" s="166">
        <v>574.1</v>
      </c>
      <c r="O29" s="141">
        <v>99.551443987518169</v>
      </c>
      <c r="P29" s="123"/>
      <c r="Q29" s="152">
        <v>11.998082930000001</v>
      </c>
      <c r="R29" s="176">
        <v>13.816800000000001</v>
      </c>
      <c r="S29" s="69">
        <v>3.4038900829999998</v>
      </c>
      <c r="T29" s="20">
        <v>99.146800501882055</v>
      </c>
      <c r="U29" s="26">
        <v>219.7466666666667</v>
      </c>
      <c r="V29" s="28">
        <v>242.04999999999998</v>
      </c>
      <c r="W29" s="26">
        <v>1058.0513291537379</v>
      </c>
      <c r="X29" s="17">
        <v>0.17466306420851874</v>
      </c>
      <c r="Y29" s="17">
        <v>459.89576342858487</v>
      </c>
      <c r="Z29" s="17">
        <v>1030.2351620000002</v>
      </c>
      <c r="AA29" s="17">
        <v>0.16390476190476191</v>
      </c>
      <c r="AB29" s="28">
        <v>375.13997760358347</v>
      </c>
      <c r="AC29" s="26">
        <v>5.7226762002042904</v>
      </c>
      <c r="AD29" s="147">
        <v>626.24286707736428</v>
      </c>
      <c r="AE29" s="26">
        <v>42.451398766666657</v>
      </c>
      <c r="AF29" s="101">
        <v>97.676895416666667</v>
      </c>
      <c r="AG29" s="28">
        <v>98.370844459320182</v>
      </c>
      <c r="AH29" s="123"/>
    </row>
    <row r="30" spans="1:34" s="59" customFormat="1" ht="17.25" thickBot="1" x14ac:dyDescent="0.35">
      <c r="A30" s="20" t="s">
        <v>65</v>
      </c>
      <c r="B30" s="100">
        <v>500</v>
      </c>
      <c r="C30" s="103">
        <v>600</v>
      </c>
      <c r="D30" s="113">
        <v>0.191</v>
      </c>
      <c r="E30" s="329">
        <v>0.06</v>
      </c>
      <c r="F30" s="20">
        <f t="shared" si="1"/>
        <v>72.716695753344979</v>
      </c>
      <c r="G30" s="146">
        <v>167.54333333333332</v>
      </c>
      <c r="H30" s="147">
        <v>402.59733333333332</v>
      </c>
      <c r="I30" s="148">
        <v>105.05066666666669</v>
      </c>
      <c r="J30" s="149">
        <v>319.04658000000001</v>
      </c>
      <c r="K30" s="150">
        <v>172.93725000000001</v>
      </c>
      <c r="L30" s="151">
        <v>29.5</v>
      </c>
      <c r="M30" s="87">
        <v>365.02480000000003</v>
      </c>
      <c r="N30" s="166">
        <v>520.1</v>
      </c>
      <c r="O30" s="141">
        <v>75.763381656311594</v>
      </c>
      <c r="P30" s="123"/>
      <c r="Q30" s="152">
        <v>9.5802623360000005</v>
      </c>
      <c r="R30" s="176">
        <v>13.5197</v>
      </c>
      <c r="S30" s="69">
        <v>7.3126945790000004</v>
      </c>
      <c r="T30" s="20">
        <v>99.222082810539533</v>
      </c>
      <c r="U30" s="26">
        <v>222.77333333333328</v>
      </c>
      <c r="V30" s="28">
        <v>245.01666666666665</v>
      </c>
      <c r="W30" s="26">
        <v>1049.0562254029521</v>
      </c>
      <c r="X30" s="17">
        <v>0.16500000000000004</v>
      </c>
      <c r="Y30" s="17">
        <v>456.84706590128559</v>
      </c>
      <c r="Z30" s="17">
        <v>983.95154700000001</v>
      </c>
      <c r="AA30" s="17">
        <v>0.14753577106518284</v>
      </c>
      <c r="AB30" s="28">
        <v>346.46181220914349</v>
      </c>
      <c r="AC30" s="26">
        <v>6.542755645775185</v>
      </c>
      <c r="AD30" s="147">
        <v>915.39896237194</v>
      </c>
      <c r="AE30" s="26">
        <v>51.488857300000014</v>
      </c>
      <c r="AF30" s="101">
        <v>99.917169411764704</v>
      </c>
      <c r="AG30" s="28">
        <v>93.9014357518341</v>
      </c>
      <c r="AH30" s="123"/>
    </row>
    <row r="31" spans="1:34" s="59" customFormat="1" ht="17.25" thickBot="1" x14ac:dyDescent="0.35">
      <c r="A31" s="19" t="s">
        <v>66</v>
      </c>
      <c r="B31" s="107">
        <v>300</v>
      </c>
      <c r="C31" s="107">
        <v>800</v>
      </c>
      <c r="D31" s="98">
        <v>0.112</v>
      </c>
      <c r="E31" s="329">
        <v>0.06</v>
      </c>
      <c r="F31" s="19">
        <f t="shared" si="1"/>
        <v>55.803571428571431</v>
      </c>
      <c r="G31" s="146">
        <v>113.92188888888889</v>
      </c>
      <c r="H31" s="147">
        <v>168.83133333333333</v>
      </c>
      <c r="I31" s="148">
        <v>92.063666666666677</v>
      </c>
      <c r="J31" s="149">
        <v>281.60527999999999</v>
      </c>
      <c r="K31" s="150">
        <v>91</v>
      </c>
      <c r="L31" s="151">
        <v>21.2</v>
      </c>
      <c r="M31" s="87">
        <v>368.3306</v>
      </c>
      <c r="N31" s="166">
        <v>483.7</v>
      </c>
      <c r="O31" s="141">
        <v>35.490217744549781</v>
      </c>
      <c r="P31" s="123"/>
      <c r="Q31" s="152">
        <v>19.6640625</v>
      </c>
      <c r="R31" s="174">
        <v>8.134500000000001</v>
      </c>
      <c r="S31" s="67">
        <v>2.9409480614250914</v>
      </c>
      <c r="T31" s="20">
        <v>99.021329987452958</v>
      </c>
      <c r="U31" s="26">
        <v>248.50041143152345</v>
      </c>
      <c r="V31" s="28">
        <v>255.8644259331009</v>
      </c>
      <c r="W31" s="26">
        <v>998.74517899749571</v>
      </c>
      <c r="X31" s="17">
        <v>0.19955000000000001</v>
      </c>
      <c r="Y31" s="17">
        <v>470.43420764072238</v>
      </c>
      <c r="Z31" s="17">
        <v>1043.473884</v>
      </c>
      <c r="AA31" s="17">
        <v>0.15787974683544304</v>
      </c>
      <c r="AB31" s="28">
        <v>386.58366751120093</v>
      </c>
      <c r="AC31" s="26">
        <v>5.1701145494956409</v>
      </c>
      <c r="AD31" s="147">
        <v>1021.1354212336798</v>
      </c>
      <c r="AE31" s="26">
        <v>26.439070666666666</v>
      </c>
      <c r="AF31" s="222">
        <v>92.550300341226546</v>
      </c>
      <c r="AG31" s="202">
        <v>97.57299235962904</v>
      </c>
      <c r="AH31" s="123"/>
    </row>
    <row r="32" spans="1:34" s="59" customFormat="1" ht="17.25" thickBot="1" x14ac:dyDescent="0.35">
      <c r="A32" s="20" t="s">
        <v>67</v>
      </c>
      <c r="B32" s="100">
        <v>350</v>
      </c>
      <c r="C32" s="100">
        <v>800</v>
      </c>
      <c r="D32" s="102">
        <v>0.129</v>
      </c>
      <c r="E32" s="329">
        <v>0.06</v>
      </c>
      <c r="F32" s="20">
        <f t="shared" si="1"/>
        <v>56.524547803617573</v>
      </c>
      <c r="G32" s="146">
        <v>116.91855555555556</v>
      </c>
      <c r="H32" s="147">
        <v>222.18999999999997</v>
      </c>
      <c r="I32" s="148">
        <v>92.76400000000001</v>
      </c>
      <c r="J32" s="149">
        <v>287.98185999999998</v>
      </c>
      <c r="K32" s="150">
        <v>103</v>
      </c>
      <c r="L32" s="151">
        <v>22</v>
      </c>
      <c r="M32" s="87">
        <v>335.40499999999997</v>
      </c>
      <c r="N32" s="166">
        <v>501.6</v>
      </c>
      <c r="O32" s="141">
        <v>79.078176665191734</v>
      </c>
      <c r="P32" s="123"/>
      <c r="Q32" s="152">
        <v>19.028636540000001</v>
      </c>
      <c r="R32" s="176">
        <v>9.9954444440000003</v>
      </c>
      <c r="S32" s="69">
        <v>4.1379497670000003</v>
      </c>
      <c r="T32" s="20">
        <v>98.971141781681311</v>
      </c>
      <c r="U32" s="26">
        <v>232.15958284902493</v>
      </c>
      <c r="V32" s="28">
        <v>252.67508717551343</v>
      </c>
      <c r="W32" s="26">
        <v>992.15709399693378</v>
      </c>
      <c r="X32" s="17">
        <v>0.21595</v>
      </c>
      <c r="Y32" s="17">
        <v>452.58874867319264</v>
      </c>
      <c r="Z32" s="17">
        <v>1061.120543</v>
      </c>
      <c r="AA32" s="17">
        <v>0.15594900849858356</v>
      </c>
      <c r="AB32" s="28">
        <v>388.06694154741763</v>
      </c>
      <c r="AC32" s="26">
        <v>5.9204487506374299</v>
      </c>
      <c r="AD32" s="147">
        <v>966.25348898514767</v>
      </c>
      <c r="AE32" s="26">
        <v>24.812707466666662</v>
      </c>
      <c r="AF32" s="222">
        <v>96.724715781246303</v>
      </c>
      <c r="AG32" s="202">
        <v>97.75481657678867</v>
      </c>
      <c r="AH32" s="123"/>
    </row>
    <row r="33" spans="1:34" s="59" customFormat="1" ht="17.25" thickBot="1" x14ac:dyDescent="0.35">
      <c r="A33" s="20" t="s">
        <v>68</v>
      </c>
      <c r="B33" s="100">
        <v>400</v>
      </c>
      <c r="C33" s="100">
        <v>800</v>
      </c>
      <c r="D33" s="102">
        <v>0.13800000000000001</v>
      </c>
      <c r="E33" s="329">
        <v>0.06</v>
      </c>
      <c r="F33" s="20">
        <f t="shared" si="1"/>
        <v>60.386473429951685</v>
      </c>
      <c r="G33" s="146">
        <v>135.0781111111111</v>
      </c>
      <c r="H33" s="147">
        <v>233.21233333333331</v>
      </c>
      <c r="I33" s="148">
        <v>92.483999999999995</v>
      </c>
      <c r="J33" s="149">
        <v>294.35845</v>
      </c>
      <c r="K33" s="150">
        <v>112.25</v>
      </c>
      <c r="L33" s="151">
        <v>22.4</v>
      </c>
      <c r="M33" s="87">
        <v>388.49590000000001</v>
      </c>
      <c r="N33" s="166">
        <v>544.29999999999995</v>
      </c>
      <c r="O33" s="141">
        <v>73.547331698709314</v>
      </c>
      <c r="P33" s="123"/>
      <c r="Q33" s="152">
        <v>16.840966590000001</v>
      </c>
      <c r="R33" s="176">
        <v>11.075900000000001</v>
      </c>
      <c r="S33" s="69">
        <v>3.13432968</v>
      </c>
      <c r="T33" s="20">
        <v>99.084065244667514</v>
      </c>
      <c r="U33" s="26">
        <v>246.49505359679713</v>
      </c>
      <c r="V33" s="28">
        <v>211.42777734728145</v>
      </c>
      <c r="W33" s="26">
        <v>1024.8497313617743</v>
      </c>
      <c r="X33" s="17">
        <v>0.19025</v>
      </c>
      <c r="Y33" s="17">
        <v>454.0050927205254</v>
      </c>
      <c r="Z33" s="17">
        <v>1028.458118</v>
      </c>
      <c r="AA33" s="17">
        <v>0.16508838383838384</v>
      </c>
      <c r="AB33" s="28">
        <v>368.46916763127467</v>
      </c>
      <c r="AC33" s="26">
        <v>6.3141840366039661</v>
      </c>
      <c r="AD33" s="147">
        <v>978.86667548536843</v>
      </c>
      <c r="AE33" s="26">
        <v>32.811759133333339</v>
      </c>
      <c r="AF33" s="222">
        <v>96.819595733760409</v>
      </c>
      <c r="AG33" s="202">
        <v>97.815997768732686</v>
      </c>
      <c r="AH33" s="123"/>
    </row>
    <row r="34" spans="1:34" s="59" customFormat="1" ht="17.25" thickBot="1" x14ac:dyDescent="0.35">
      <c r="A34" s="20" t="s">
        <v>69</v>
      </c>
      <c r="B34" s="100">
        <v>450</v>
      </c>
      <c r="C34" s="100">
        <v>800</v>
      </c>
      <c r="D34" s="102">
        <v>0.12</v>
      </c>
      <c r="E34" s="329">
        <v>0.06</v>
      </c>
      <c r="F34" s="20">
        <f t="shared" si="1"/>
        <v>78.125</v>
      </c>
      <c r="G34" s="146">
        <v>132.76033333333331</v>
      </c>
      <c r="H34" s="147">
        <v>248.49466666666663</v>
      </c>
      <c r="I34" s="148">
        <v>133.04900000000001</v>
      </c>
      <c r="J34" s="149">
        <v>302.23764</v>
      </c>
      <c r="K34" s="150">
        <v>139.66667000000001</v>
      </c>
      <c r="L34" s="151">
        <v>23.25</v>
      </c>
      <c r="M34" s="87">
        <v>563.00829999999996</v>
      </c>
      <c r="N34" s="166">
        <v>591.70000000000005</v>
      </c>
      <c r="O34" s="141">
        <v>71.626880429068052</v>
      </c>
      <c r="P34" s="123"/>
      <c r="Q34" s="152">
        <v>14.64176634</v>
      </c>
      <c r="R34" s="176">
        <v>12.351000000000001</v>
      </c>
      <c r="S34" s="69">
        <v>3.6510959999999999</v>
      </c>
      <c r="T34" s="20">
        <v>99.259723964868257</v>
      </c>
      <c r="U34" s="26">
        <v>224.08666666666664</v>
      </c>
      <c r="V34" s="28">
        <v>234.79999999999998</v>
      </c>
      <c r="W34" s="26">
        <v>977.47837824326427</v>
      </c>
      <c r="X34" s="17">
        <v>0.15820948110185779</v>
      </c>
      <c r="Y34" s="17">
        <v>457.80632905064283</v>
      </c>
      <c r="Z34" s="17">
        <v>990.12716699999999</v>
      </c>
      <c r="AA34" s="17">
        <v>0.16257522964840038</v>
      </c>
      <c r="AB34" s="28">
        <v>375.84419005651853</v>
      </c>
      <c r="AC34" s="26">
        <v>5.5242966751918159</v>
      </c>
      <c r="AD34" s="147">
        <v>757.83099825570571</v>
      </c>
      <c r="AE34" s="26">
        <v>43.627311533333348</v>
      </c>
      <c r="AF34" s="101">
        <v>96.914475686274514</v>
      </c>
      <c r="AG34" s="28">
        <v>95.293260138929881</v>
      </c>
      <c r="AH34" s="123"/>
    </row>
    <row r="35" spans="1:34" s="59" customFormat="1" ht="17.25" thickBot="1" x14ac:dyDescent="0.35">
      <c r="A35" s="21" t="s">
        <v>70</v>
      </c>
      <c r="B35" s="105">
        <v>500</v>
      </c>
      <c r="C35" s="105">
        <v>800</v>
      </c>
      <c r="D35" s="106">
        <v>0.129</v>
      </c>
      <c r="E35" s="329">
        <v>0.06</v>
      </c>
      <c r="F35" s="21">
        <f t="shared" si="1"/>
        <v>80.749354005167959</v>
      </c>
      <c r="G35" s="146">
        <v>130.59533333333334</v>
      </c>
      <c r="H35" s="147">
        <v>290.18400000000003</v>
      </c>
      <c r="I35" s="148">
        <v>85.719999999999985</v>
      </c>
      <c r="J35" s="149">
        <v>329.74745999999999</v>
      </c>
      <c r="K35" s="150">
        <v>126.75</v>
      </c>
      <c r="L35" s="151">
        <v>26.375</v>
      </c>
      <c r="M35" s="87">
        <v>348.52890000000002</v>
      </c>
      <c r="N35" s="166">
        <v>599.29999999999995</v>
      </c>
      <c r="O35" s="141">
        <v>90.377043545360863</v>
      </c>
      <c r="P35" s="123"/>
      <c r="Q35" s="152">
        <v>13.806686060000001</v>
      </c>
      <c r="R35" s="176">
        <v>12.903600000000001</v>
      </c>
      <c r="S35" s="69">
        <v>1.920888675</v>
      </c>
      <c r="T35" s="20">
        <v>99.171894604767886</v>
      </c>
      <c r="U35" s="26">
        <v>224.08</v>
      </c>
      <c r="V35" s="28">
        <v>234.78666666666672</v>
      </c>
      <c r="W35" s="26">
        <v>1019.43895460311</v>
      </c>
      <c r="X35" s="17">
        <v>0.16911764705882354</v>
      </c>
      <c r="Y35" s="17">
        <v>469.89764313737101</v>
      </c>
      <c r="Z35" s="17">
        <v>1003.9572910000001</v>
      </c>
      <c r="AA35" s="17">
        <v>0.15607717041800642</v>
      </c>
      <c r="AB35" s="28">
        <v>385.72388561188649</v>
      </c>
      <c r="AC35" s="26">
        <v>5.9204487506374299</v>
      </c>
      <c r="AD35" s="147">
        <v>582.49921221124646</v>
      </c>
      <c r="AE35" s="26">
        <v>51.175912733333348</v>
      </c>
      <c r="AF35" s="101">
        <v>97.866615416666662</v>
      </c>
      <c r="AG35" s="28">
        <v>96.69889128773562</v>
      </c>
      <c r="AH35" s="123"/>
    </row>
    <row r="36" spans="1:34" s="59" customFormat="1" ht="17.25" thickBot="1" x14ac:dyDescent="0.35">
      <c r="A36" s="20" t="s">
        <v>71</v>
      </c>
      <c r="B36" s="100">
        <v>450</v>
      </c>
      <c r="C36" s="103">
        <v>1000</v>
      </c>
      <c r="D36" s="113">
        <v>9.8000000000000004E-2</v>
      </c>
      <c r="E36" s="329">
        <v>0.06</v>
      </c>
      <c r="F36" s="20">
        <f t="shared" si="1"/>
        <v>76.530612244897952</v>
      </c>
      <c r="G36" s="146">
        <v>98.517444444444436</v>
      </c>
      <c r="H36" s="147">
        <v>254.58166666666668</v>
      </c>
      <c r="I36" s="148">
        <v>57.518999999999998</v>
      </c>
      <c r="J36" s="149">
        <v>284.17275000000001</v>
      </c>
      <c r="K36" s="150">
        <v>108.43333</v>
      </c>
      <c r="L36" s="151">
        <v>21.75</v>
      </c>
      <c r="M36" s="87">
        <v>353.983</v>
      </c>
      <c r="N36" s="166">
        <v>617.9</v>
      </c>
      <c r="O36" s="141">
        <v>101.56913901377733</v>
      </c>
      <c r="P36" s="123"/>
      <c r="Q36" s="152"/>
      <c r="R36" s="176">
        <v>18.302299999999999</v>
      </c>
      <c r="S36" s="69">
        <v>4.8114729560000002</v>
      </c>
      <c r="T36" s="20">
        <v>99.510664993726479</v>
      </c>
      <c r="U36" s="26">
        <v>217.61666666666667</v>
      </c>
      <c r="V36" s="28">
        <v>228.66</v>
      </c>
      <c r="W36" s="26">
        <v>1029.6685619908658</v>
      </c>
      <c r="X36" s="17">
        <v>0.16546251993620414</v>
      </c>
      <c r="Y36" s="17">
        <v>473.8023758935413</v>
      </c>
      <c r="Z36" s="17">
        <v>971.939571</v>
      </c>
      <c r="AA36" s="17">
        <v>0.15665159832095576</v>
      </c>
      <c r="AB36" s="28">
        <v>374.33711136529035</v>
      </c>
      <c r="AC36" s="26">
        <v>5.6345826235093694</v>
      </c>
      <c r="AD36" s="147">
        <v>1207.8087598743623</v>
      </c>
      <c r="AE36" s="26">
        <v>46.458036966666683</v>
      </c>
      <c r="AF36" s="101">
        <v>99.219008235294126</v>
      </c>
      <c r="AG36" s="28">
        <v>97.043155008486536</v>
      </c>
      <c r="AH36" s="123"/>
    </row>
    <row r="37" spans="1:34" s="59" customFormat="1" ht="17.25" thickBot="1" x14ac:dyDescent="0.35">
      <c r="A37" s="21" t="s">
        <v>72</v>
      </c>
      <c r="B37" s="105">
        <v>500</v>
      </c>
      <c r="C37" s="104">
        <v>1000</v>
      </c>
      <c r="D37" s="114">
        <v>0.111</v>
      </c>
      <c r="E37" s="329">
        <v>0.06</v>
      </c>
      <c r="F37" s="21">
        <f t="shared" si="1"/>
        <v>75.075075075075077</v>
      </c>
      <c r="G37" s="146">
        <v>125.35933333333332</v>
      </c>
      <c r="H37" s="147">
        <v>272.58199999999999</v>
      </c>
      <c r="I37" s="148">
        <v>55.449000000000005</v>
      </c>
      <c r="J37" s="149">
        <v>300.52037999999999</v>
      </c>
      <c r="K37" s="150">
        <v>122.8</v>
      </c>
      <c r="L37" s="151">
        <v>23.3125</v>
      </c>
      <c r="M37" s="87">
        <v>288.62799999999999</v>
      </c>
      <c r="N37" s="166">
        <v>564.39999999999986</v>
      </c>
      <c r="O37" s="141">
        <v>66.641128441826865</v>
      </c>
      <c r="P37" s="123"/>
      <c r="Q37" s="152">
        <v>22.909327170000001</v>
      </c>
      <c r="R37" s="176">
        <v>22.300599999999999</v>
      </c>
      <c r="S37" s="69">
        <v>6.8226381380000003</v>
      </c>
      <c r="T37" s="20">
        <v>99.222082810539533</v>
      </c>
      <c r="U37" s="26">
        <v>210.69999999999996</v>
      </c>
      <c r="V37" s="28">
        <v>230.17333333333335</v>
      </c>
      <c r="W37" s="26">
        <v>1046.1721453287232</v>
      </c>
      <c r="X37" s="17">
        <v>0.16162813102119461</v>
      </c>
      <c r="Y37" s="17">
        <v>476.16473059812319</v>
      </c>
      <c r="Z37" s="17">
        <v>978.74618799999996</v>
      </c>
      <c r="AA37" s="17">
        <v>0.15838915470494416</v>
      </c>
      <c r="AB37" s="28">
        <v>372.9853346885443</v>
      </c>
      <c r="AC37" s="26">
        <v>6.3468869123252869</v>
      </c>
      <c r="AD37" s="147">
        <v>1182.548246235574</v>
      </c>
      <c r="AE37" s="26">
        <v>39.340919866666681</v>
      </c>
      <c r="AF37" s="101">
        <v>97.055166274509801</v>
      </c>
      <c r="AG37" s="28">
        <v>97.032729226036082</v>
      </c>
      <c r="AH37" s="123"/>
    </row>
    <row r="38" spans="1:34" s="59" customFormat="1" ht="17.25" thickBot="1" x14ac:dyDescent="0.35">
      <c r="A38" s="20" t="s">
        <v>73</v>
      </c>
      <c r="B38" s="100">
        <v>350</v>
      </c>
      <c r="C38" s="103">
        <v>1200</v>
      </c>
      <c r="D38" s="113">
        <v>6.2E-2</v>
      </c>
      <c r="E38" s="329">
        <v>0.06</v>
      </c>
      <c r="F38" s="20">
        <f t="shared" si="1"/>
        <v>78.405017921146964</v>
      </c>
      <c r="G38" s="146">
        <v>109.964</v>
      </c>
      <c r="H38" s="147">
        <v>141.26966666666667</v>
      </c>
      <c r="I38" s="148">
        <v>64.646666666666661</v>
      </c>
      <c r="J38" s="149">
        <v>253.14422999999999</v>
      </c>
      <c r="K38" s="150">
        <v>91.4</v>
      </c>
      <c r="L38" s="151">
        <v>20.25</v>
      </c>
      <c r="M38" s="87">
        <v>346.94200000000001</v>
      </c>
      <c r="N38" s="166">
        <v>487.6</v>
      </c>
      <c r="O38" s="141">
        <v>82.108708429739252</v>
      </c>
      <c r="P38" s="123"/>
      <c r="Q38" s="152">
        <v>26.009157779999999</v>
      </c>
      <c r="R38" s="176">
        <v>8.6109000000000009</v>
      </c>
      <c r="S38" s="69">
        <v>1.637658657</v>
      </c>
      <c r="T38" s="20">
        <v>99.297365119196996</v>
      </c>
      <c r="U38" s="26">
        <v>220.73333333333332</v>
      </c>
      <c r="V38" s="28">
        <v>232.44000000000003</v>
      </c>
      <c r="W38" s="26">
        <v>1019.9086161879898</v>
      </c>
      <c r="X38" s="17">
        <v>0.15767254963756699</v>
      </c>
      <c r="Y38" s="17">
        <v>469.15796344647526</v>
      </c>
      <c r="Z38" s="17">
        <v>939.74521200000004</v>
      </c>
      <c r="AA38" s="17">
        <v>0.15452950558213716</v>
      </c>
      <c r="AB38" s="28">
        <v>344.20900224919671</v>
      </c>
      <c r="AC38" s="26">
        <v>4.3211151264842549</v>
      </c>
      <c r="AD38" s="147">
        <v>800.80995004223792</v>
      </c>
      <c r="AE38" s="26">
        <v>46.752015166666673</v>
      </c>
      <c r="AF38" s="101">
        <v>95.219863333333322</v>
      </c>
      <c r="AG38" s="28">
        <v>95.835819326426673</v>
      </c>
      <c r="AH38" s="123"/>
    </row>
    <row r="39" spans="1:34" s="59" customFormat="1" ht="17.25" thickBot="1" x14ac:dyDescent="0.35">
      <c r="A39" s="115" t="s">
        <v>74</v>
      </c>
      <c r="B39" s="100">
        <v>400</v>
      </c>
      <c r="C39" s="103">
        <v>1200</v>
      </c>
      <c r="D39" s="113">
        <v>7.2999999999999995E-2</v>
      </c>
      <c r="E39" s="329">
        <v>0.06</v>
      </c>
      <c r="F39" s="20">
        <f t="shared" si="1"/>
        <v>76.103500761035008</v>
      </c>
      <c r="G39" s="146">
        <v>118.79299999999999</v>
      </c>
      <c r="H39" s="147">
        <v>138.23966666666666</v>
      </c>
      <c r="I39" s="148">
        <v>64.069333333333319</v>
      </c>
      <c r="J39" s="149">
        <v>259.62603999999999</v>
      </c>
      <c r="K39" s="150">
        <v>100.63142000000001</v>
      </c>
      <c r="L39" s="151">
        <v>20.25</v>
      </c>
      <c r="M39" s="87">
        <v>417.75200000000001</v>
      </c>
      <c r="N39" s="166">
        <v>574.1</v>
      </c>
      <c r="O39" s="141">
        <v>113.69912048912224</v>
      </c>
      <c r="P39" s="123"/>
      <c r="Q39" s="152"/>
      <c r="R39" s="176">
        <v>14.4459</v>
      </c>
      <c r="S39" s="69">
        <v>4.506010861</v>
      </c>
      <c r="T39" s="20">
        <v>99.830445803368264</v>
      </c>
      <c r="U39" s="26">
        <v>244.40666666666669</v>
      </c>
      <c r="V39" s="28">
        <v>240.22666666666672</v>
      </c>
      <c r="W39" s="26">
        <v>989.87930419010331</v>
      </c>
      <c r="X39" s="17">
        <v>0.17474999999999999</v>
      </c>
      <c r="Y39" s="17">
        <v>429.81601366149221</v>
      </c>
      <c r="Z39" s="17">
        <v>891.26094499999999</v>
      </c>
      <c r="AA39" s="17">
        <v>0.14880281690140848</v>
      </c>
      <c r="AB39" s="28">
        <v>340.58434355956308</v>
      </c>
      <c r="AC39" s="26">
        <v>5.0590349075975354</v>
      </c>
      <c r="AD39" s="147">
        <v>753.46286223917809</v>
      </c>
      <c r="AE39" s="26">
        <v>47.458511133333346</v>
      </c>
      <c r="AF39" s="101">
        <v>95.994796470588227</v>
      </c>
      <c r="AG39" s="28">
        <v>98.260972065827957</v>
      </c>
      <c r="AH39" s="123"/>
    </row>
    <row r="40" spans="1:34" s="59" customFormat="1" ht="17.25" thickBot="1" x14ac:dyDescent="0.35">
      <c r="A40" s="20" t="s">
        <v>75</v>
      </c>
      <c r="B40" s="100">
        <v>450</v>
      </c>
      <c r="C40" s="103">
        <v>1200</v>
      </c>
      <c r="D40" s="113">
        <v>8.5000000000000006E-2</v>
      </c>
      <c r="E40" s="329">
        <v>0.06</v>
      </c>
      <c r="F40" s="20">
        <f t="shared" si="1"/>
        <v>73.52941176470587</v>
      </c>
      <c r="G40" s="146">
        <v>112.47177777777777</v>
      </c>
      <c r="H40" s="147">
        <v>203.46333333333334</v>
      </c>
      <c r="I40" s="148">
        <v>61.760666666666673</v>
      </c>
      <c r="J40" s="149">
        <v>266.10784999999998</v>
      </c>
      <c r="K40" s="150">
        <v>109.86283</v>
      </c>
      <c r="L40" s="151">
        <v>20.25</v>
      </c>
      <c r="M40" s="87">
        <v>447.37200000000001</v>
      </c>
      <c r="N40" s="166">
        <v>536.39999999999986</v>
      </c>
      <c r="O40" s="141">
        <v>80.748003071284145</v>
      </c>
      <c r="P40" s="123"/>
      <c r="Q40" s="152">
        <v>22.75406014</v>
      </c>
      <c r="R40" s="176">
        <v>17.726900000000001</v>
      </c>
      <c r="S40" s="69">
        <v>3.0621494789999999</v>
      </c>
      <c r="T40" s="20">
        <v>99.259723964868257</v>
      </c>
      <c r="U40" s="26">
        <v>231.74444</v>
      </c>
      <c r="V40" s="28">
        <v>242.5333333333333</v>
      </c>
      <c r="W40" s="26">
        <v>1008.4630590560911</v>
      </c>
      <c r="X40" s="17">
        <v>0.19805</v>
      </c>
      <c r="Y40" s="17">
        <v>446.31826043983204</v>
      </c>
      <c r="Z40" s="17">
        <v>927.37721999999997</v>
      </c>
      <c r="AA40" s="17">
        <v>0.15016624040920717</v>
      </c>
      <c r="AB40" s="28">
        <v>352.66457680250755</v>
      </c>
      <c r="AC40" s="26">
        <v>5.854591836734695</v>
      </c>
      <c r="AD40" s="147">
        <v>929.75625885483851</v>
      </c>
      <c r="AE40" s="26">
        <v>51.18065436666668</v>
      </c>
      <c r="AF40" s="101">
        <v>97.975103750000002</v>
      </c>
      <c r="AG40" s="28">
        <v>95.533954533175603</v>
      </c>
      <c r="AH40" s="123"/>
    </row>
    <row r="41" spans="1:34" s="59" customFormat="1" ht="17.25" thickBot="1" x14ac:dyDescent="0.35">
      <c r="A41" s="115" t="s">
        <v>76</v>
      </c>
      <c r="B41" s="105">
        <v>500</v>
      </c>
      <c r="C41" s="104">
        <v>1200</v>
      </c>
      <c r="D41" s="113">
        <v>0.11700000000000001</v>
      </c>
      <c r="E41" s="329">
        <v>0.06</v>
      </c>
      <c r="F41" s="20">
        <f t="shared" si="1"/>
        <v>59.354226020892689</v>
      </c>
      <c r="G41" s="146">
        <v>99.690888888888907</v>
      </c>
      <c r="H41" s="147">
        <v>169.697</v>
      </c>
      <c r="I41" s="148">
        <v>69.840999999999994</v>
      </c>
      <c r="J41" s="149">
        <v>272.58965999999998</v>
      </c>
      <c r="K41" s="150">
        <v>119.09425</v>
      </c>
      <c r="L41" s="151">
        <v>20.25</v>
      </c>
      <c r="M41" s="87">
        <v>389.22300000000001</v>
      </c>
      <c r="N41" s="166">
        <v>507.40000000000009</v>
      </c>
      <c r="O41" s="141">
        <v>66.675632730405809</v>
      </c>
      <c r="P41" s="123"/>
      <c r="Q41" s="152"/>
      <c r="R41" s="176">
        <v>23.052199999999999</v>
      </c>
      <c r="S41" s="69">
        <v>6.6067191190000001</v>
      </c>
      <c r="T41" s="20">
        <v>99.150564617314942</v>
      </c>
      <c r="U41" s="26">
        <v>243.07333333333327</v>
      </c>
      <c r="V41" s="28">
        <v>244.36666666666667</v>
      </c>
      <c r="W41" s="26">
        <v>1059.8275664371558</v>
      </c>
      <c r="X41" s="17">
        <v>0.18454999999999999</v>
      </c>
      <c r="Y41" s="17">
        <v>463.57218130095072</v>
      </c>
      <c r="Z41" s="17">
        <v>821.07932400000004</v>
      </c>
      <c r="AA41" s="17">
        <v>0.14151467339854845</v>
      </c>
      <c r="AB41" s="28">
        <v>318.72568022501633</v>
      </c>
      <c r="AC41" s="26">
        <v>7.9292168674698802</v>
      </c>
      <c r="AD41" s="147">
        <v>1094.0977545147034</v>
      </c>
      <c r="AE41" s="26">
        <v>29.274537699999993</v>
      </c>
      <c r="AF41" s="101">
        <v>96.781997083333323</v>
      </c>
      <c r="AG41" s="28">
        <v>94.010062461874583</v>
      </c>
      <c r="AH41" s="123"/>
    </row>
    <row r="42" spans="1:34" s="59" customFormat="1" ht="17.25" thickBot="1" x14ac:dyDescent="0.35">
      <c r="A42" s="110" t="s">
        <v>77</v>
      </c>
      <c r="B42" s="105">
        <v>450</v>
      </c>
      <c r="C42" s="104">
        <v>1400</v>
      </c>
      <c r="D42" s="116">
        <v>9.7000000000000003E-2</v>
      </c>
      <c r="E42" s="329">
        <v>0.06</v>
      </c>
      <c r="F42" s="110">
        <f t="shared" si="1"/>
        <v>55.228276877761417</v>
      </c>
      <c r="G42" s="156">
        <v>101.69822222222221</v>
      </c>
      <c r="H42" s="157">
        <v>147.18600000000001</v>
      </c>
      <c r="I42" s="158">
        <v>63.684333333333335</v>
      </c>
      <c r="J42" s="159">
        <v>224.29427000000001</v>
      </c>
      <c r="K42" s="160">
        <v>58.5</v>
      </c>
      <c r="L42" s="161">
        <v>19.190480000000001</v>
      </c>
      <c r="M42" s="89">
        <v>512.13199999999995</v>
      </c>
      <c r="N42" s="167">
        <v>367.4</v>
      </c>
      <c r="O42" s="162">
        <v>32.754236367224316</v>
      </c>
      <c r="P42" s="123"/>
      <c r="Q42" s="163">
        <v>21.55518395</v>
      </c>
      <c r="R42" s="177">
        <v>23.906500000000001</v>
      </c>
      <c r="S42" s="82">
        <v>6.7764730459999996</v>
      </c>
      <c r="T42" s="21">
        <v>99.485570890840663</v>
      </c>
      <c r="U42" s="27">
        <v>231.91428571428574</v>
      </c>
      <c r="V42" s="29">
        <v>234.72</v>
      </c>
      <c r="W42" s="27">
        <v>1072.3894939141578</v>
      </c>
      <c r="X42" s="4">
        <v>0.17665</v>
      </c>
      <c r="Y42" s="4">
        <v>484.30493273542612</v>
      </c>
      <c r="Z42" s="4">
        <v>954.03323399999999</v>
      </c>
      <c r="AA42" s="4">
        <v>0.14901430842607313</v>
      </c>
      <c r="AB42" s="29">
        <v>366.71547717578181</v>
      </c>
      <c r="AC42" s="27">
        <v>7.6842149383854474</v>
      </c>
      <c r="AD42" s="157">
        <v>1042.3870844565781</v>
      </c>
      <c r="AE42" s="27">
        <v>29.113323866666676</v>
      </c>
      <c r="AF42" s="111">
        <v>95.015414509803918</v>
      </c>
      <c r="AG42" s="29">
        <v>96.689505065707053</v>
      </c>
      <c r="AH42" s="123"/>
    </row>
    <row r="43" spans="1:34" s="59" customFormat="1" ht="17.25" thickBot="1" x14ac:dyDescent="0.35">
      <c r="A43" s="80" t="s">
        <v>78</v>
      </c>
      <c r="B43" s="96">
        <v>300</v>
      </c>
      <c r="C43" s="107">
        <v>400</v>
      </c>
      <c r="D43" s="117">
        <v>0.16</v>
      </c>
      <c r="E43" s="330">
        <v>0.08</v>
      </c>
      <c r="F43" s="22">
        <f t="shared" ref="F43:F49" si="2">B43/C43/D43/0.08</f>
        <v>58.59375</v>
      </c>
      <c r="G43" s="135">
        <v>157.40811111111111</v>
      </c>
      <c r="H43" s="136">
        <v>417.8966666666667</v>
      </c>
      <c r="I43" s="137">
        <v>73.596999999999994</v>
      </c>
      <c r="J43" s="80">
        <v>240.88771012421722</v>
      </c>
      <c r="K43" s="63">
        <v>116</v>
      </c>
      <c r="L43" s="144">
        <v>19.285714285714285</v>
      </c>
      <c r="M43" s="87">
        <v>989.91700000000003</v>
      </c>
      <c r="N43" s="166">
        <v>468.3</v>
      </c>
      <c r="O43" s="141">
        <v>65.568361272796821</v>
      </c>
      <c r="P43" s="123"/>
      <c r="Q43" s="142">
        <v>19.32605139</v>
      </c>
      <c r="R43" s="173">
        <v>23.320900000000002</v>
      </c>
      <c r="S43" s="64">
        <v>7.6446690000000004</v>
      </c>
      <c r="T43" s="86">
        <v>98.77628519006754</v>
      </c>
      <c r="U43" s="25">
        <v>283.76666666666665</v>
      </c>
      <c r="V43" s="2">
        <v>234.01333333333329</v>
      </c>
      <c r="W43" s="25">
        <v>954.46038677479748</v>
      </c>
      <c r="X43" s="1">
        <v>0.14681311684177015</v>
      </c>
      <c r="Y43" s="1">
        <v>397.02343819623928</v>
      </c>
      <c r="Z43" s="1">
        <v>1100.9675966413654</v>
      </c>
      <c r="AA43" s="1">
        <v>0.158516047028916</v>
      </c>
      <c r="AB43" s="2">
        <v>375.40155874017904</v>
      </c>
      <c r="AC43" s="25">
        <v>4.9783923941227313</v>
      </c>
      <c r="AD43" s="136">
        <v>1079.9441623377427</v>
      </c>
      <c r="AE43" s="25">
        <v>55.348506399999977</v>
      </c>
      <c r="AF43" s="99">
        <v>91.580544583333321</v>
      </c>
      <c r="AG43" s="2">
        <v>97.874996647614608</v>
      </c>
      <c r="AH43" s="123"/>
    </row>
    <row r="44" spans="1:34" s="59" customFormat="1" ht="17.25" thickBot="1" x14ac:dyDescent="0.35">
      <c r="A44" s="68" t="s">
        <v>79</v>
      </c>
      <c r="B44" s="103">
        <v>350</v>
      </c>
      <c r="C44" s="100">
        <v>400</v>
      </c>
      <c r="D44" s="118">
        <v>0.18</v>
      </c>
      <c r="E44" s="330">
        <v>0.08</v>
      </c>
      <c r="F44" s="23">
        <f t="shared" si="2"/>
        <v>60.763888888888893</v>
      </c>
      <c r="G44" s="146">
        <v>155.00344444444443</v>
      </c>
      <c r="H44" s="147">
        <v>488.91333333333336</v>
      </c>
      <c r="I44" s="148">
        <v>81.962000000000003</v>
      </c>
      <c r="J44" s="68">
        <v>328.88322059999899</v>
      </c>
      <c r="K44" s="59">
        <v>155.125</v>
      </c>
      <c r="L44" s="143">
        <v>19.36</v>
      </c>
      <c r="M44" s="87">
        <v>1141.8510000000001</v>
      </c>
      <c r="N44" s="166">
        <v>542</v>
      </c>
      <c r="O44" s="141">
        <v>103.85663195001065</v>
      </c>
      <c r="P44" s="123"/>
      <c r="Q44" s="152">
        <v>17.201631240000001</v>
      </c>
      <c r="R44" s="174">
        <v>21.263500000000001</v>
      </c>
      <c r="S44" s="67">
        <v>7.4969159999999997</v>
      </c>
      <c r="T44" s="87">
        <v>98.968470069736796</v>
      </c>
      <c r="U44" s="26">
        <v>224.08333333333334</v>
      </c>
      <c r="V44" s="28">
        <v>228.94666666666666</v>
      </c>
      <c r="W44" s="26">
        <v>991.22130040517084</v>
      </c>
      <c r="X44" s="17">
        <v>0.15901077996195309</v>
      </c>
      <c r="Y44" s="17">
        <v>443.15550839282275</v>
      </c>
      <c r="Z44" s="17">
        <v>1089.2850850921393</v>
      </c>
      <c r="AA44" s="17">
        <v>0.16302839116719242</v>
      </c>
      <c r="AB44" s="28">
        <v>353.58162150734654</v>
      </c>
      <c r="AC44" s="26">
        <v>5.5813953488372086</v>
      </c>
      <c r="AD44" s="147">
        <v>1098.3923747535468</v>
      </c>
      <c r="AE44" s="26">
        <v>61.559981033333308</v>
      </c>
      <c r="AF44" s="101">
        <v>95.275826666666674</v>
      </c>
      <c r="AG44" s="28">
        <v>96.981702892266554</v>
      </c>
      <c r="AH44" s="123"/>
    </row>
    <row r="45" spans="1:34" s="59" customFormat="1" ht="17.25" thickBot="1" x14ac:dyDescent="0.35">
      <c r="A45" s="70" t="s">
        <v>80</v>
      </c>
      <c r="B45" s="104">
        <v>400</v>
      </c>
      <c r="C45" s="105">
        <v>400</v>
      </c>
      <c r="D45" s="119">
        <v>0.153</v>
      </c>
      <c r="E45" s="330">
        <v>0.08</v>
      </c>
      <c r="F45" s="23">
        <f t="shared" si="2"/>
        <v>81.699346405228752</v>
      </c>
      <c r="G45" s="146">
        <v>160.93366666666668</v>
      </c>
      <c r="H45" s="147">
        <v>565.68100000000004</v>
      </c>
      <c r="I45" s="148">
        <v>105.84100000000001</v>
      </c>
      <c r="J45" s="68">
        <v>328.94607454999999</v>
      </c>
      <c r="K45" s="59">
        <v>170.9375</v>
      </c>
      <c r="L45" s="143">
        <v>19.43</v>
      </c>
      <c r="M45" s="87">
        <v>950.08299999999997</v>
      </c>
      <c r="N45" s="166">
        <v>544.20000000000005</v>
      </c>
      <c r="O45" s="141">
        <v>56.69179834861508</v>
      </c>
      <c r="P45" s="123"/>
      <c r="Q45" s="152">
        <v>17.46170279</v>
      </c>
      <c r="R45" s="174">
        <v>15.9976</v>
      </c>
      <c r="S45" s="67">
        <v>5.1638190000000002</v>
      </c>
      <c r="T45" s="87">
        <v>98.674887890451203</v>
      </c>
      <c r="U45" s="26">
        <v>221.86666666666667</v>
      </c>
      <c r="V45" s="28">
        <v>231.19333333333336</v>
      </c>
      <c r="W45" s="26">
        <v>977.16957905538413</v>
      </c>
      <c r="X45" s="17">
        <v>0.15769475357710652</v>
      </c>
      <c r="Y45" s="17">
        <v>424.05472298629877</v>
      </c>
      <c r="Z45" s="17">
        <v>1054.6311435991151</v>
      </c>
      <c r="AA45" s="17">
        <v>0.1649211356466877</v>
      </c>
      <c r="AB45" s="28">
        <v>295.75839184380112</v>
      </c>
      <c r="AC45" s="26">
        <v>4.7663551401869153</v>
      </c>
      <c r="AD45" s="147">
        <v>828.52675228473322</v>
      </c>
      <c r="AE45" s="26">
        <v>76.220957799999994</v>
      </c>
      <c r="AF45" s="101">
        <v>98.780797916666657</v>
      </c>
      <c r="AG45" s="28">
        <v>95.98437731074867</v>
      </c>
      <c r="AH45" s="123"/>
    </row>
    <row r="46" spans="1:34" s="59" customFormat="1" ht="17.25" thickBot="1" x14ac:dyDescent="0.35">
      <c r="A46" s="68" t="s">
        <v>81</v>
      </c>
      <c r="B46" s="103">
        <v>400</v>
      </c>
      <c r="C46" s="100">
        <v>600</v>
      </c>
      <c r="D46" s="118">
        <v>0.11799999999999999</v>
      </c>
      <c r="E46" s="330">
        <v>0.08</v>
      </c>
      <c r="F46" s="22">
        <f t="shared" si="2"/>
        <v>70.621468926553675</v>
      </c>
      <c r="G46" s="146">
        <v>159.99555555555557</v>
      </c>
      <c r="H46" s="147">
        <v>396.61666666666662</v>
      </c>
      <c r="I46" s="148">
        <v>124.217</v>
      </c>
      <c r="J46" s="68">
        <v>291.13943203333298</v>
      </c>
      <c r="K46" s="59">
        <v>126.83333333333333</v>
      </c>
      <c r="L46" s="143">
        <v>17.333333333333332</v>
      </c>
      <c r="M46" s="87">
        <v>1414.347</v>
      </c>
      <c r="N46" s="166">
        <v>479.1</v>
      </c>
      <c r="O46" s="141">
        <v>93.447792911336393</v>
      </c>
      <c r="P46" s="123"/>
      <c r="Q46" s="152">
        <v>14.48212292</v>
      </c>
      <c r="R46" s="174">
        <v>13.495100000000001</v>
      </c>
      <c r="S46" s="67">
        <v>3.4126669999999999</v>
      </c>
      <c r="T46" s="87">
        <v>98.587683805111283</v>
      </c>
      <c r="U46" s="26">
        <v>203.14999999999998</v>
      </c>
      <c r="V46" s="28">
        <v>232.21666666666667</v>
      </c>
      <c r="W46" s="26">
        <v>983.16270412048402</v>
      </c>
      <c r="X46" s="17">
        <v>0.16498892755457134</v>
      </c>
      <c r="Y46" s="17">
        <v>445.0461121922329</v>
      </c>
      <c r="Z46" s="17">
        <v>1014.0132999478153</v>
      </c>
      <c r="AA46" s="17">
        <v>0.16174757281553398</v>
      </c>
      <c r="AB46" s="28">
        <v>294.4372896449039</v>
      </c>
      <c r="AC46" s="26">
        <v>5.4912099276111679</v>
      </c>
      <c r="AD46" s="147">
        <v>877.03005267043284</v>
      </c>
      <c r="AE46" s="26">
        <v>50.739687066666676</v>
      </c>
      <c r="AF46" s="101">
        <v>97.043945882352943</v>
      </c>
      <c r="AG46" s="28">
        <v>94.279632460690053</v>
      </c>
      <c r="AH46" s="123"/>
    </row>
    <row r="47" spans="1:34" s="59" customFormat="1" ht="17.25" thickBot="1" x14ac:dyDescent="0.35">
      <c r="A47" s="68" t="s">
        <v>82</v>
      </c>
      <c r="B47" s="103">
        <v>450</v>
      </c>
      <c r="C47" s="100">
        <v>600</v>
      </c>
      <c r="D47" s="118">
        <v>0.109</v>
      </c>
      <c r="E47" s="330">
        <v>0.08</v>
      </c>
      <c r="F47" s="23">
        <f t="shared" si="2"/>
        <v>86.0091743119266</v>
      </c>
      <c r="G47" s="146">
        <v>146.9088888888889</v>
      </c>
      <c r="H47" s="147">
        <v>427.464</v>
      </c>
      <c r="I47" s="148">
        <v>95.451000000000008</v>
      </c>
      <c r="J47" s="68">
        <v>305.09300586666598</v>
      </c>
      <c r="K47" s="59">
        <v>154.86979165</v>
      </c>
      <c r="L47" s="143">
        <v>20.5</v>
      </c>
      <c r="M47" s="87">
        <v>1595.4380000000001</v>
      </c>
      <c r="N47" s="166">
        <v>457</v>
      </c>
      <c r="O47" s="141">
        <v>93.369159790585968</v>
      </c>
      <c r="P47" s="123"/>
      <c r="Q47" s="169"/>
      <c r="R47" s="174">
        <v>12.651999999999999</v>
      </c>
      <c r="S47" s="67">
        <v>2.4475030000000002</v>
      </c>
      <c r="T47" s="87">
        <v>98.716212224517236</v>
      </c>
      <c r="U47" s="26">
        <v>234.20000000000002</v>
      </c>
      <c r="V47" s="28">
        <v>235.68666666666667</v>
      </c>
      <c r="W47" s="26">
        <v>1000.8395563607445</v>
      </c>
      <c r="X47" s="17">
        <v>0.16174352495262162</v>
      </c>
      <c r="Y47" s="17">
        <v>432.48199372542103</v>
      </c>
      <c r="Z47" s="17">
        <v>949.18872758326233</v>
      </c>
      <c r="AA47" s="17">
        <v>0.16255663430420711</v>
      </c>
      <c r="AB47" s="28">
        <v>279.24850555081133</v>
      </c>
      <c r="AC47" s="26">
        <v>5.0842187095102362</v>
      </c>
      <c r="AD47" s="147">
        <v>834.52489169473961</v>
      </c>
      <c r="AE47" s="26">
        <v>82.878141299999996</v>
      </c>
      <c r="AF47" s="101">
        <v>96.555972426470603</v>
      </c>
      <c r="AG47" s="28">
        <v>94.568345102434108</v>
      </c>
      <c r="AH47" s="123"/>
    </row>
    <row r="48" spans="1:34" s="59" customFormat="1" ht="17.25" thickBot="1" x14ac:dyDescent="0.35">
      <c r="A48" s="68" t="s">
        <v>83</v>
      </c>
      <c r="B48" s="103">
        <v>500</v>
      </c>
      <c r="C48" s="100">
        <v>600</v>
      </c>
      <c r="D48" s="118">
        <v>0.123</v>
      </c>
      <c r="E48" s="330">
        <v>0.08</v>
      </c>
      <c r="F48" s="24">
        <f t="shared" si="2"/>
        <v>84.688346883468839</v>
      </c>
      <c r="G48" s="146">
        <v>151.25922222222221</v>
      </c>
      <c r="H48" s="147">
        <v>498.12999999999994</v>
      </c>
      <c r="I48" s="148">
        <v>75.924333333333337</v>
      </c>
      <c r="J48" s="68">
        <v>319.04657967137024</v>
      </c>
      <c r="K48" s="59">
        <v>182.90625</v>
      </c>
      <c r="L48" s="143">
        <v>23.67</v>
      </c>
      <c r="M48" s="87">
        <v>1068</v>
      </c>
      <c r="N48" s="166">
        <v>535.09999999999991</v>
      </c>
      <c r="O48" s="141">
        <v>53.253075028584028</v>
      </c>
      <c r="P48" s="123"/>
      <c r="Q48" s="169"/>
      <c r="R48" s="174">
        <v>13.7134</v>
      </c>
      <c r="S48" s="67">
        <v>5.1346590000000001</v>
      </c>
      <c r="T48" s="87">
        <v>98.712927267217921</v>
      </c>
      <c r="U48" s="26">
        <v>207.85</v>
      </c>
      <c r="V48" s="28">
        <v>245</v>
      </c>
      <c r="W48" s="26">
        <v>987.99035904255345</v>
      </c>
      <c r="X48" s="17">
        <v>0.16270939086294417</v>
      </c>
      <c r="Y48" s="17">
        <v>428.54471409574478</v>
      </c>
      <c r="Z48" s="17">
        <v>1014.6478551063256</v>
      </c>
      <c r="AA48" s="17">
        <v>0.15602178090967328</v>
      </c>
      <c r="AB48" s="28">
        <v>291.15981929138036</v>
      </c>
      <c r="AC48" s="26">
        <v>5.7164988381099926</v>
      </c>
      <c r="AD48" s="147">
        <v>821.69871949813898</v>
      </c>
      <c r="AE48" s="26">
        <v>80.801327633333344</v>
      </c>
      <c r="AF48" s="101">
        <v>99.676036666666676</v>
      </c>
      <c r="AG48" s="28">
        <v>95.615262369527642</v>
      </c>
      <c r="AH48" s="123"/>
    </row>
    <row r="49" spans="1:34" s="59" customFormat="1" ht="17.25" thickBot="1" x14ac:dyDescent="0.35">
      <c r="A49" s="170" t="s">
        <v>84</v>
      </c>
      <c r="B49" s="108">
        <v>450</v>
      </c>
      <c r="C49" s="97">
        <v>800</v>
      </c>
      <c r="D49" s="120">
        <v>0.10199999999999999</v>
      </c>
      <c r="E49" s="330">
        <v>0.08</v>
      </c>
      <c r="F49" s="24">
        <f t="shared" si="2"/>
        <v>68.933823529411768</v>
      </c>
      <c r="G49" s="156">
        <v>123.48188888888889</v>
      </c>
      <c r="H49" s="157">
        <v>338.17699999999996</v>
      </c>
      <c r="I49" s="158">
        <v>56.377000000000002</v>
      </c>
      <c r="J49" s="70">
        <v>271.71756579999999</v>
      </c>
      <c r="K49" s="71">
        <v>153.25</v>
      </c>
      <c r="L49" s="164">
        <v>18.3125</v>
      </c>
      <c r="M49" s="89">
        <v>2065.19</v>
      </c>
      <c r="N49" s="167">
        <v>647.4</v>
      </c>
      <c r="O49" s="162">
        <v>55.561137497355112</v>
      </c>
      <c r="P49" s="123"/>
      <c r="Q49" s="171"/>
      <c r="R49" s="175">
        <v>23.242599999999999</v>
      </c>
      <c r="S49" s="73">
        <v>4.4857389999999997</v>
      </c>
      <c r="T49" s="89">
        <v>98.634999368189995</v>
      </c>
      <c r="U49" s="27">
        <v>212.5</v>
      </c>
      <c r="V49" s="29">
        <v>236.43333333333331</v>
      </c>
      <c r="W49" s="27">
        <v>1007.6853502493846</v>
      </c>
      <c r="X49" s="4">
        <v>0.17471469556901498</v>
      </c>
      <c r="Y49" s="4">
        <v>401.49963173998918</v>
      </c>
      <c r="Z49" s="4">
        <v>967.5941480101402</v>
      </c>
      <c r="AA49" s="4">
        <v>0.14499999999999999</v>
      </c>
      <c r="AB49" s="29">
        <v>294.12663021899147</v>
      </c>
      <c r="AC49" s="27">
        <v>6.2995367987647963</v>
      </c>
      <c r="AD49" s="157">
        <v>869.94111558803365</v>
      </c>
      <c r="AE49" s="27">
        <v>55.651967766666658</v>
      </c>
      <c r="AF49" s="111">
        <v>95.987839607843142</v>
      </c>
      <c r="AG49" s="29">
        <v>95.655181076089946</v>
      </c>
      <c r="AH49" s="123"/>
    </row>
    <row r="54" spans="1:34" x14ac:dyDescent="0.3">
      <c r="X54" s="123"/>
    </row>
    <row r="55" spans="1:34" x14ac:dyDescent="0.3">
      <c r="W55" s="123"/>
      <c r="X55" s="123"/>
    </row>
    <row r="56" spans="1:34" x14ac:dyDescent="0.3">
      <c r="W56" s="123"/>
      <c r="X56" s="123"/>
    </row>
    <row r="57" spans="1:34" x14ac:dyDescent="0.3">
      <c r="W57" s="123"/>
      <c r="X57" s="123"/>
    </row>
    <row r="58" spans="1:34" x14ac:dyDescent="0.3">
      <c r="W58" s="123"/>
      <c r="X58" s="123"/>
    </row>
    <row r="59" spans="1:34" x14ac:dyDescent="0.3">
      <c r="W59" s="123"/>
      <c r="X59" s="123"/>
    </row>
    <row r="60" spans="1:34" x14ac:dyDescent="0.3">
      <c r="W60" s="123"/>
      <c r="X60" s="123"/>
    </row>
    <row r="61" spans="1:34" x14ac:dyDescent="0.3">
      <c r="W61" s="123"/>
      <c r="X61" s="123"/>
    </row>
    <row r="62" spans="1:34" x14ac:dyDescent="0.3">
      <c r="W62" s="123"/>
      <c r="X62" s="123"/>
    </row>
    <row r="63" spans="1:34" x14ac:dyDescent="0.3">
      <c r="W63" s="123"/>
      <c r="X63" s="123"/>
    </row>
    <row r="64" spans="1:34" x14ac:dyDescent="0.3">
      <c r="W64" s="123"/>
      <c r="X64" s="123"/>
    </row>
    <row r="65" spans="23:24" x14ac:dyDescent="0.3">
      <c r="W65" s="123"/>
      <c r="X65" s="123"/>
    </row>
    <row r="66" spans="23:24" x14ac:dyDescent="0.3">
      <c r="W66" s="123"/>
      <c r="X66" s="123"/>
    </row>
    <row r="67" spans="23:24" x14ac:dyDescent="0.3">
      <c r="W67" s="123"/>
      <c r="X67" s="123"/>
    </row>
    <row r="68" spans="23:24" x14ac:dyDescent="0.3">
      <c r="W68" s="123"/>
      <c r="X68" s="123"/>
    </row>
    <row r="69" spans="23:24" x14ac:dyDescent="0.3">
      <c r="W69" s="123"/>
      <c r="X69" s="123"/>
    </row>
    <row r="70" spans="23:24" x14ac:dyDescent="0.3">
      <c r="W70" s="123"/>
      <c r="X70" s="123"/>
    </row>
    <row r="71" spans="23:24" x14ac:dyDescent="0.3">
      <c r="W71" s="123"/>
      <c r="X71" s="123"/>
    </row>
    <row r="72" spans="23:24" x14ac:dyDescent="0.3">
      <c r="W72" s="123"/>
      <c r="X72" s="123"/>
    </row>
    <row r="73" spans="23:24" x14ac:dyDescent="0.3">
      <c r="X73" s="123"/>
    </row>
  </sheetData>
  <mergeCells count="1">
    <mergeCell ref="N1:O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9D53-66EC-4495-9A59-DE84A655FDDA}">
  <dimension ref="A1:AT89"/>
  <sheetViews>
    <sheetView tabSelected="1" zoomScale="85" zoomScaleNormal="85" workbookViewId="0">
      <pane xSplit="6" ySplit="9" topLeftCell="G34" activePane="bottomRight" state="frozen"/>
      <selection pane="topRight" activeCell="G1" sqref="G1"/>
      <selection pane="bottomLeft" activeCell="A8" sqref="A8"/>
      <selection pane="bottomRight" activeCell="I52" sqref="I52"/>
    </sheetView>
  </sheetViews>
  <sheetFormatPr defaultRowHeight="16.5" x14ac:dyDescent="0.3"/>
  <cols>
    <col min="1" max="1" width="6.375" style="55" customWidth="1"/>
    <col min="2" max="2" width="15" style="121" customWidth="1"/>
    <col min="3" max="3" width="16" style="121" customWidth="1"/>
    <col min="4" max="4" width="16.5" style="121" bestFit="1" customWidth="1"/>
    <col min="5" max="5" width="18.875" style="55" bestFit="1" customWidth="1"/>
    <col min="6" max="6" width="15.25" style="55" bestFit="1" customWidth="1"/>
    <col min="7" max="7" width="1.75" style="55" customWidth="1"/>
    <col min="8" max="9" width="14.25" style="122" bestFit="1" customWidth="1"/>
    <col min="10" max="10" width="14.25" style="122" customWidth="1"/>
    <col min="11" max="11" width="1.625" style="122" customWidth="1"/>
    <col min="12" max="12" width="12.125" style="122" customWidth="1"/>
    <col min="13" max="13" width="12.75" style="122" customWidth="1"/>
    <col min="14" max="14" width="11.5" style="122" customWidth="1"/>
    <col min="15" max="15" width="2.375" style="122" customWidth="1"/>
    <col min="16" max="16" width="16.625" style="123" customWidth="1"/>
    <col min="17" max="17" width="1.375" style="122" customWidth="1"/>
    <col min="18" max="18" width="12.375" style="122" hidden="1" customWidth="1"/>
    <col min="19" max="19" width="13" style="122" hidden="1" customWidth="1"/>
    <col min="20" max="20" width="2.125" style="122" hidden="1" customWidth="1"/>
    <col min="21" max="21" width="22.375" style="122" customWidth="1"/>
    <col min="22" max="22" width="2.125" style="122" customWidth="1"/>
    <col min="23" max="24" width="18" style="123" customWidth="1"/>
    <col min="25" max="25" width="2.125" style="122" customWidth="1"/>
    <col min="26" max="26" width="25" style="55" customWidth="1"/>
    <col min="27" max="27" width="2" style="122" customWidth="1"/>
    <col min="28" max="28" width="17.75" style="59" customWidth="1"/>
    <col min="29" max="29" width="16.625" style="59" bestFit="1" customWidth="1"/>
    <col min="30" max="30" width="2.125" style="123" customWidth="1"/>
    <col min="31" max="31" width="10.25" style="59" customWidth="1"/>
    <col min="32" max="32" width="9" style="59"/>
    <col min="33" max="33" width="12.125" style="59" customWidth="1"/>
    <col min="34" max="34" width="11" style="59" customWidth="1"/>
    <col min="35" max="35" width="11.5" style="59" customWidth="1"/>
    <col min="36" max="36" width="12.25" style="59" customWidth="1"/>
    <col min="37" max="37" width="1.375" style="123" customWidth="1"/>
    <col min="38" max="38" width="23.75" style="123" customWidth="1"/>
    <col min="39" max="39" width="1.375" style="147" customWidth="1"/>
    <col min="40" max="40" width="17.75" style="147" customWidth="1"/>
    <col min="41" max="41" width="1.375" style="147" customWidth="1"/>
    <col min="42" max="42" width="18.5" style="122" customWidth="1"/>
    <col min="43" max="43" width="18.5" style="221" customWidth="1"/>
    <col min="44" max="44" width="18.5" style="122" customWidth="1"/>
    <col min="45" max="45" width="1.375" style="123" customWidth="1"/>
    <col min="46" max="57" width="9" style="55"/>
    <col min="58" max="58" width="12.75" style="55" bestFit="1" customWidth="1"/>
    <col min="59" max="59" width="10.625" style="55" bestFit="1" customWidth="1"/>
    <col min="60" max="60" width="9" style="55"/>
    <col min="61" max="63" width="12.75" style="55" bestFit="1" customWidth="1"/>
    <col min="64" max="64" width="22.75" style="55" bestFit="1" customWidth="1"/>
    <col min="65" max="65" width="8.125" style="55" bestFit="1" customWidth="1"/>
    <col min="66" max="68" width="9" style="55"/>
    <col min="69" max="71" width="15.125" style="55" bestFit="1" customWidth="1"/>
    <col min="72" max="84" width="9" style="55"/>
    <col min="85" max="85" width="10.875" style="55" customWidth="1"/>
    <col min="86" max="86" width="10.25" style="55" customWidth="1"/>
    <col min="87" max="91" width="9" style="55"/>
    <col min="92" max="92" width="16" style="55" bestFit="1" customWidth="1"/>
    <col min="93" max="93" width="9" style="55"/>
    <col min="94" max="94" width="12.125" style="55" bestFit="1" customWidth="1"/>
    <col min="95" max="95" width="9" style="55"/>
    <col min="96" max="96" width="12.125" style="55" bestFit="1" customWidth="1"/>
    <col min="97" max="97" width="11" style="55" bestFit="1" customWidth="1"/>
    <col min="98" max="98" width="9" style="55"/>
    <col min="99" max="99" width="11" style="55" bestFit="1" customWidth="1"/>
    <col min="100" max="109" width="9" style="55"/>
    <col min="110" max="110" width="12.875" style="55" bestFit="1" customWidth="1"/>
    <col min="111" max="111" width="12.75" style="55" bestFit="1" customWidth="1"/>
    <col min="112" max="112" width="9" style="55"/>
    <col min="113" max="115" width="15.125" style="55" bestFit="1" customWidth="1"/>
    <col min="116" max="16384" width="9" style="55"/>
  </cols>
  <sheetData>
    <row r="1" spans="1:46" x14ac:dyDescent="0.3">
      <c r="B1" s="227" t="s">
        <v>116</v>
      </c>
    </row>
    <row r="2" spans="1:46" x14ac:dyDescent="0.3">
      <c r="B2" s="229" t="s">
        <v>112</v>
      </c>
      <c r="C2" s="210" t="s">
        <v>111</v>
      </c>
      <c r="H2" s="205"/>
      <c r="I2" s="55"/>
      <c r="J2" s="55"/>
      <c r="K2" s="55"/>
      <c r="L2" s="55"/>
      <c r="M2" s="55"/>
      <c r="N2" s="55"/>
      <c r="O2" s="207"/>
      <c r="P2" s="147"/>
      <c r="X2" s="204"/>
      <c r="Z2" s="207"/>
      <c r="AB2" s="153"/>
      <c r="AE2" s="210" t="s">
        <v>88</v>
      </c>
      <c r="AJ2" s="145"/>
      <c r="AL2" s="147"/>
      <c r="AP2" s="147"/>
      <c r="AS2" s="147"/>
    </row>
    <row r="3" spans="1:46" x14ac:dyDescent="0.3">
      <c r="B3" s="229" t="s">
        <v>113</v>
      </c>
      <c r="C3" s="210" t="s">
        <v>114</v>
      </c>
      <c r="H3" s="221"/>
      <c r="O3" s="223"/>
      <c r="P3" s="147"/>
      <c r="X3" s="204"/>
      <c r="Z3" s="207"/>
      <c r="AB3" s="153"/>
      <c r="AE3" s="210" t="s">
        <v>89</v>
      </c>
      <c r="AG3"/>
      <c r="AH3"/>
      <c r="AI3"/>
      <c r="AJ3" s="211"/>
      <c r="AK3"/>
      <c r="AL3" s="214"/>
      <c r="AM3" s="214"/>
      <c r="AN3" s="214"/>
      <c r="AO3" s="214"/>
      <c r="AP3" s="214"/>
      <c r="AS3" s="214"/>
    </row>
    <row r="4" spans="1:46" x14ac:dyDescent="0.3">
      <c r="H4" s="221"/>
      <c r="L4"/>
      <c r="O4" s="223"/>
      <c r="P4" s="147"/>
      <c r="X4" s="204"/>
      <c r="Z4" s="207"/>
      <c r="AB4" s="153"/>
      <c r="AE4" s="210" t="s">
        <v>90</v>
      </c>
      <c r="AG4"/>
      <c r="AH4"/>
      <c r="AI4"/>
      <c r="AJ4" s="211"/>
      <c r="AK4"/>
      <c r="AL4" s="214"/>
      <c r="AM4" s="214"/>
      <c r="AN4" s="214"/>
      <c r="AO4" s="214"/>
      <c r="AP4" s="214"/>
      <c r="AS4" s="214"/>
    </row>
    <row r="5" spans="1:46" x14ac:dyDescent="0.3">
      <c r="B5" s="55"/>
      <c r="C5" s="55"/>
      <c r="D5" s="55"/>
      <c r="H5" s="267" t="s">
        <v>110</v>
      </c>
      <c r="I5" s="268"/>
      <c r="J5" s="268"/>
      <c r="K5" s="268"/>
      <c r="L5" s="268"/>
      <c r="M5" s="268"/>
      <c r="N5" s="268"/>
      <c r="O5" s="207"/>
      <c r="P5" s="261" t="s">
        <v>104</v>
      </c>
      <c r="Q5" s="262"/>
      <c r="R5" s="262"/>
      <c r="S5" s="262"/>
      <c r="T5" s="262"/>
      <c r="U5" s="262"/>
      <c r="V5" s="262"/>
      <c r="W5" s="262"/>
      <c r="X5" s="263"/>
      <c r="Y5" s="55"/>
      <c r="Z5" s="208" t="s">
        <v>105</v>
      </c>
      <c r="AA5" s="55"/>
      <c r="AB5" s="264" t="s">
        <v>106</v>
      </c>
      <c r="AC5" s="265"/>
      <c r="AD5" s="265"/>
      <c r="AE5" s="265"/>
      <c r="AF5" s="265"/>
      <c r="AG5" s="265"/>
      <c r="AH5" s="265"/>
      <c r="AI5" s="265"/>
      <c r="AJ5" s="266"/>
      <c r="AK5" s="55"/>
      <c r="AL5" s="206" t="s">
        <v>107</v>
      </c>
      <c r="AM5" s="206"/>
      <c r="AN5" s="203" t="s">
        <v>108</v>
      </c>
      <c r="AO5" s="206"/>
      <c r="AP5" s="203" t="s">
        <v>108</v>
      </c>
      <c r="AQ5" s="264" t="s">
        <v>109</v>
      </c>
      <c r="AR5" s="265"/>
      <c r="AS5" s="212"/>
      <c r="AT5" s="213"/>
    </row>
    <row r="6" spans="1:46" ht="17.25" thickBot="1" x14ac:dyDescent="0.35">
      <c r="B6" s="55"/>
      <c r="C6" s="55"/>
      <c r="D6" s="55"/>
      <c r="H6" s="259" t="s">
        <v>100</v>
      </c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59"/>
      <c r="W6" s="257" t="s">
        <v>102</v>
      </c>
      <c r="X6" s="258"/>
      <c r="Y6" s="59"/>
      <c r="Z6" s="209" t="s">
        <v>101</v>
      </c>
      <c r="AA6" s="59"/>
      <c r="AB6" s="279" t="s">
        <v>99</v>
      </c>
      <c r="AC6" s="280"/>
      <c r="AD6" s="280"/>
      <c r="AE6" s="280"/>
      <c r="AF6" s="280"/>
      <c r="AG6" s="280"/>
      <c r="AH6" s="280"/>
      <c r="AI6" s="280"/>
      <c r="AJ6" s="281"/>
      <c r="AK6" s="59"/>
      <c r="AL6" s="260" t="s">
        <v>103</v>
      </c>
      <c r="AM6" s="260"/>
      <c r="AN6" s="260"/>
      <c r="AO6" s="260"/>
      <c r="AP6" s="260"/>
      <c r="AQ6" s="260"/>
      <c r="AR6" s="260"/>
      <c r="AS6" s="59"/>
    </row>
    <row r="7" spans="1:46" ht="16.5" customHeight="1" x14ac:dyDescent="0.3">
      <c r="A7" s="307" t="s">
        <v>21</v>
      </c>
      <c r="B7" s="312" t="s">
        <v>1</v>
      </c>
      <c r="C7" s="310" t="s">
        <v>0</v>
      </c>
      <c r="D7" s="314" t="s">
        <v>22</v>
      </c>
      <c r="E7" s="316" t="s">
        <v>6</v>
      </c>
      <c r="F7" s="301" t="s">
        <v>12</v>
      </c>
      <c r="H7" s="288" t="s">
        <v>23</v>
      </c>
      <c r="I7" s="289"/>
      <c r="J7" s="290"/>
      <c r="K7" s="123"/>
      <c r="L7" s="288" t="s">
        <v>24</v>
      </c>
      <c r="M7" s="289"/>
      <c r="N7" s="290"/>
      <c r="O7" s="123"/>
      <c r="P7" s="183" t="s">
        <v>13</v>
      </c>
      <c r="R7" s="288" t="s">
        <v>98</v>
      </c>
      <c r="S7" s="293"/>
      <c r="U7" s="296" t="s">
        <v>91</v>
      </c>
      <c r="W7" s="298" t="s">
        <v>15</v>
      </c>
      <c r="X7" s="293"/>
      <c r="Z7" s="291" t="s">
        <v>7</v>
      </c>
      <c r="AB7" s="269" t="s">
        <v>25</v>
      </c>
      <c r="AC7" s="271"/>
      <c r="AE7" s="269" t="s">
        <v>26</v>
      </c>
      <c r="AF7" s="270"/>
      <c r="AG7" s="270"/>
      <c r="AH7" s="270"/>
      <c r="AI7" s="270"/>
      <c r="AJ7" s="271"/>
      <c r="AL7" s="215" t="s">
        <v>86</v>
      </c>
      <c r="AN7" s="218" t="s">
        <v>27</v>
      </c>
      <c r="AP7" s="282" t="s">
        <v>85</v>
      </c>
      <c r="AQ7" s="283"/>
      <c r="AR7" s="284"/>
    </row>
    <row r="8" spans="1:46" ht="16.5" customHeight="1" x14ac:dyDescent="0.3">
      <c r="A8" s="308"/>
      <c r="B8" s="313"/>
      <c r="C8" s="311"/>
      <c r="D8" s="315"/>
      <c r="E8" s="317"/>
      <c r="F8" s="302"/>
      <c r="H8" s="194" t="s">
        <v>28</v>
      </c>
      <c r="I8" s="184" t="s">
        <v>29</v>
      </c>
      <c r="J8" s="195" t="s">
        <v>30</v>
      </c>
      <c r="K8" s="123"/>
      <c r="L8" s="194" t="s">
        <v>28</v>
      </c>
      <c r="M8" s="184" t="s">
        <v>29</v>
      </c>
      <c r="N8" s="195" t="s">
        <v>30</v>
      </c>
      <c r="O8" s="123"/>
      <c r="P8" s="186" t="s">
        <v>20</v>
      </c>
      <c r="R8" s="294"/>
      <c r="S8" s="295"/>
      <c r="U8" s="297"/>
      <c r="W8" s="299"/>
      <c r="X8" s="300"/>
      <c r="Z8" s="292"/>
      <c r="AB8" s="179" t="s">
        <v>31</v>
      </c>
      <c r="AC8" s="180" t="s">
        <v>32</v>
      </c>
      <c r="AE8" s="272" t="s">
        <v>31</v>
      </c>
      <c r="AF8" s="273"/>
      <c r="AG8" s="274"/>
      <c r="AH8" s="275" t="s">
        <v>32</v>
      </c>
      <c r="AI8" s="273"/>
      <c r="AJ8" s="276"/>
      <c r="AL8" s="216" t="s">
        <v>92</v>
      </c>
      <c r="AN8" s="219" t="s">
        <v>94</v>
      </c>
      <c r="AP8" s="199" t="s">
        <v>95</v>
      </c>
      <c r="AQ8" s="200" t="s">
        <v>96</v>
      </c>
      <c r="AR8" s="201" t="s">
        <v>97</v>
      </c>
    </row>
    <row r="9" spans="1:46" ht="17.25" thickBot="1" x14ac:dyDescent="0.35">
      <c r="A9" s="309"/>
      <c r="B9" s="125" t="s">
        <v>4</v>
      </c>
      <c r="C9" s="124" t="s">
        <v>3</v>
      </c>
      <c r="D9" s="126" t="s">
        <v>5</v>
      </c>
      <c r="E9" s="182" t="s">
        <v>5</v>
      </c>
      <c r="F9" s="127" t="s">
        <v>16</v>
      </c>
      <c r="H9" s="196" t="s">
        <v>9</v>
      </c>
      <c r="I9" s="197" t="s">
        <v>9</v>
      </c>
      <c r="J9" s="198" t="s">
        <v>9</v>
      </c>
      <c r="K9" s="123"/>
      <c r="L9" s="196" t="s">
        <v>9</v>
      </c>
      <c r="M9" s="197" t="s">
        <v>9</v>
      </c>
      <c r="N9" s="198" t="s">
        <v>9</v>
      </c>
      <c r="O9" s="123"/>
      <c r="P9" s="128" t="s">
        <v>19</v>
      </c>
      <c r="R9" s="131" t="s">
        <v>17</v>
      </c>
      <c r="S9" s="192" t="s">
        <v>18</v>
      </c>
      <c r="U9" s="172" t="s">
        <v>9</v>
      </c>
      <c r="W9" s="132" t="s">
        <v>17</v>
      </c>
      <c r="X9" s="133" t="s">
        <v>18</v>
      </c>
      <c r="Z9" s="178" t="s">
        <v>8</v>
      </c>
      <c r="AB9" s="185" t="s">
        <v>17</v>
      </c>
      <c r="AC9" s="181" t="s">
        <v>17</v>
      </c>
      <c r="AE9" s="187" t="s">
        <v>33</v>
      </c>
      <c r="AF9" s="95" t="s">
        <v>34</v>
      </c>
      <c r="AG9" s="95" t="s">
        <v>35</v>
      </c>
      <c r="AH9" s="95" t="s">
        <v>33</v>
      </c>
      <c r="AI9" s="95" t="s">
        <v>34</v>
      </c>
      <c r="AJ9" s="188" t="s">
        <v>35</v>
      </c>
      <c r="AL9" s="217" t="s">
        <v>93</v>
      </c>
      <c r="AN9" s="220" t="s">
        <v>9</v>
      </c>
      <c r="AP9" s="189" t="s">
        <v>8</v>
      </c>
      <c r="AQ9" s="191" t="s">
        <v>8</v>
      </c>
      <c r="AR9" s="190" t="s">
        <v>8</v>
      </c>
    </row>
    <row r="10" spans="1:46" s="59" customFormat="1" ht="17.25" thickBot="1" x14ac:dyDescent="0.35">
      <c r="A10" s="134" t="s">
        <v>36</v>
      </c>
      <c r="B10" s="97">
        <v>400</v>
      </c>
      <c r="C10" s="96">
        <v>400</v>
      </c>
      <c r="D10" s="98">
        <v>0.21199999999999999</v>
      </c>
      <c r="E10" s="318">
        <v>0.04</v>
      </c>
      <c r="F10" s="19">
        <f>B10/C10/D10/0.04</f>
        <v>117.9245283018868</v>
      </c>
      <c r="H10" s="135">
        <v>240.65366666666665</v>
      </c>
      <c r="I10" s="136">
        <v>264.69433333333336</v>
      </c>
      <c r="J10" s="137">
        <v>63.358666666666664</v>
      </c>
      <c r="K10" s="123"/>
      <c r="L10" s="138">
        <v>374.69666999999998</v>
      </c>
      <c r="M10" s="139">
        <v>167.624</v>
      </c>
      <c r="N10" s="140">
        <v>24.773810000000001</v>
      </c>
      <c r="O10" s="123"/>
      <c r="P10" s="87">
        <v>978.875</v>
      </c>
      <c r="Q10" s="123"/>
      <c r="R10" s="15">
        <v>662.57142857142856</v>
      </c>
      <c r="S10" s="6">
        <v>72.377694162254897</v>
      </c>
      <c r="T10" s="123"/>
      <c r="U10" s="142">
        <v>9.4392917369999996</v>
      </c>
      <c r="V10" s="123"/>
      <c r="W10" s="173">
        <v>7.4269999999999987</v>
      </c>
      <c r="X10" s="64">
        <v>1.0057059709477802</v>
      </c>
      <c r="Y10" s="123"/>
      <c r="Z10" s="19">
        <v>99.447929736511924</v>
      </c>
      <c r="AA10" s="123"/>
      <c r="AB10" s="25">
        <v>246.03999999999996</v>
      </c>
      <c r="AC10" s="2">
        <v>251.63999999999996</v>
      </c>
      <c r="AD10" s="17"/>
      <c r="AE10" s="25">
        <v>1154.67077584611</v>
      </c>
      <c r="AF10" s="1">
        <v>0.13393237319974954</v>
      </c>
      <c r="AG10" s="1">
        <v>428.3168256616168</v>
      </c>
      <c r="AH10" s="1">
        <v>1210.1431611081305</v>
      </c>
      <c r="AI10" s="1">
        <v>0.16124168514412418</v>
      </c>
      <c r="AJ10" s="2">
        <v>424.29303193013573</v>
      </c>
      <c r="AK10" s="123"/>
      <c r="AL10" s="25">
        <f t="shared" ref="AL10:AL30" si="0">0.04*$C10*$D10/(1+10*$C10*$D10/150/150)</f>
        <v>3.2688024670207296</v>
      </c>
      <c r="AM10" s="147"/>
      <c r="AN10" s="136">
        <v>235.71419430879837</v>
      </c>
      <c r="AO10" s="147"/>
      <c r="AP10" s="25">
        <v>34.732100500000016</v>
      </c>
      <c r="AQ10" s="99">
        <v>98.718016250000005</v>
      </c>
      <c r="AR10" s="2">
        <v>96.154631878252161</v>
      </c>
      <c r="AS10" s="123"/>
    </row>
    <row r="11" spans="1:46" s="59" customFormat="1" x14ac:dyDescent="0.3">
      <c r="A11" s="86" t="s">
        <v>37</v>
      </c>
      <c r="B11" s="100">
        <v>200</v>
      </c>
      <c r="C11" s="96">
        <v>600</v>
      </c>
      <c r="D11" s="98">
        <v>0.111</v>
      </c>
      <c r="E11" s="319"/>
      <c r="F11" s="19">
        <v>75.075075075075063</v>
      </c>
      <c r="H11" s="146">
        <v>162.91955555555555</v>
      </c>
      <c r="I11" s="147">
        <v>64.835999999999999</v>
      </c>
      <c r="J11" s="148">
        <v>74.784999999999997</v>
      </c>
      <c r="K11" s="123"/>
      <c r="L11" s="149">
        <v>202.89250999999999</v>
      </c>
      <c r="M11" s="150">
        <v>104.0407</v>
      </c>
      <c r="N11" s="151">
        <v>12.25</v>
      </c>
      <c r="O11" s="123"/>
      <c r="P11" s="87">
        <v>945.1875</v>
      </c>
      <c r="Q11" s="123"/>
      <c r="R11" s="16">
        <v>0</v>
      </c>
      <c r="S11" s="7">
        <v>0</v>
      </c>
      <c r="T11" s="123"/>
      <c r="U11" s="152">
        <v>14.063166730000001</v>
      </c>
      <c r="V11" s="123"/>
      <c r="W11" s="174">
        <v>12.942714285714287</v>
      </c>
      <c r="X11" s="67">
        <v>2.537101279957481</v>
      </c>
      <c r="Y11" s="123"/>
      <c r="Z11" s="20">
        <v>99.510664993726479</v>
      </c>
      <c r="AA11" s="123"/>
      <c r="AB11" s="26">
        <v>234.21999999999997</v>
      </c>
      <c r="AC11" s="28">
        <v>239.21999999999997</v>
      </c>
      <c r="AD11" s="17"/>
      <c r="AE11" s="26">
        <v>1100.0042434327397</v>
      </c>
      <c r="AF11" s="17">
        <v>0.146544187519797</v>
      </c>
      <c r="AG11" s="17">
        <v>477.58191351884068</v>
      </c>
      <c r="AH11" s="17">
        <v>1196.7643524642358</v>
      </c>
      <c r="AI11" s="17">
        <v>0.1876996805111821</v>
      </c>
      <c r="AJ11" s="28">
        <v>473.68435209423592</v>
      </c>
      <c r="AK11" s="123"/>
      <c r="AL11" s="26">
        <f t="shared" si="0"/>
        <v>2.5874125874125875</v>
      </c>
      <c r="AM11" s="147"/>
      <c r="AN11" s="147">
        <v>1185.8934121939824</v>
      </c>
      <c r="AO11" s="147"/>
      <c r="AP11" s="26">
        <v>11.488857299999999</v>
      </c>
      <c r="AQ11" s="101">
        <v>88.796572499999996</v>
      </c>
      <c r="AR11" s="28">
        <v>98.164622598997781</v>
      </c>
      <c r="AS11" s="123"/>
    </row>
    <row r="12" spans="1:46" s="59" customFormat="1" x14ac:dyDescent="0.3">
      <c r="A12" s="87" t="s">
        <v>38</v>
      </c>
      <c r="B12" s="155">
        <v>250</v>
      </c>
      <c r="C12" s="154">
        <v>600</v>
      </c>
      <c r="D12" s="102">
        <v>0.13500000000000001</v>
      </c>
      <c r="E12" s="319"/>
      <c r="F12" s="20">
        <v>77.160493827160494</v>
      </c>
      <c r="H12" s="146">
        <v>158.75166666666667</v>
      </c>
      <c r="I12" s="147">
        <v>66.73</v>
      </c>
      <c r="J12" s="148">
        <v>88.23599999999999</v>
      </c>
      <c r="K12" s="123"/>
      <c r="L12" s="149">
        <v>209.86929000000001</v>
      </c>
      <c r="M12" s="150">
        <v>100.1446</v>
      </c>
      <c r="N12" s="151">
        <v>17.83333</v>
      </c>
      <c r="O12" s="123"/>
      <c r="P12" s="87">
        <v>454</v>
      </c>
      <c r="Q12" s="123"/>
      <c r="R12" s="16">
        <v>155.19999999999999</v>
      </c>
      <c r="S12" s="7">
        <v>34.672179048914849</v>
      </c>
      <c r="T12" s="123"/>
      <c r="U12" s="152">
        <v>13.83633938</v>
      </c>
      <c r="V12" s="123"/>
      <c r="W12" s="174">
        <v>13.423</v>
      </c>
      <c r="X12" s="67">
        <v>3.6329258181251083</v>
      </c>
      <c r="Y12" s="123"/>
      <c r="Z12" s="20">
        <v>99.63613550815559</v>
      </c>
      <c r="AA12" s="123"/>
      <c r="AB12" s="26">
        <v>232.55833333333331</v>
      </c>
      <c r="AC12" s="28">
        <v>238.71333333333334</v>
      </c>
      <c r="AD12" s="17"/>
      <c r="AE12" s="26">
        <v>1196.108377793875</v>
      </c>
      <c r="AF12" s="17">
        <v>0.14967721717329999</v>
      </c>
      <c r="AG12" s="17">
        <v>527.31659666181588</v>
      </c>
      <c r="AH12" s="17">
        <v>1184.0308419555599</v>
      </c>
      <c r="AI12" s="17">
        <v>0.19556259904912837</v>
      </c>
      <c r="AJ12" s="28">
        <v>468.60938956269342</v>
      </c>
      <c r="AK12" s="123"/>
      <c r="AL12" s="26">
        <f t="shared" si="0"/>
        <v>3.1274131274131274</v>
      </c>
      <c r="AM12" s="147"/>
      <c r="AN12" s="147">
        <v>1187.7897783713593</v>
      </c>
      <c r="AO12" s="147"/>
      <c r="AP12" s="26">
        <v>15.040303466666671</v>
      </c>
      <c r="AQ12" s="101">
        <v>90.398042745098053</v>
      </c>
      <c r="AR12" s="28">
        <v>98.596869834821291</v>
      </c>
      <c r="AS12" s="123"/>
    </row>
    <row r="13" spans="1:46" s="59" customFormat="1" x14ac:dyDescent="0.3">
      <c r="A13" s="87" t="s">
        <v>39</v>
      </c>
      <c r="B13" s="100">
        <v>300</v>
      </c>
      <c r="C13" s="103">
        <v>600</v>
      </c>
      <c r="D13" s="102">
        <v>0.14499999999999999</v>
      </c>
      <c r="E13" s="319"/>
      <c r="F13" s="20">
        <v>86.206896551724142</v>
      </c>
      <c r="H13" s="146">
        <v>174.77022222222223</v>
      </c>
      <c r="I13" s="147">
        <v>106.973</v>
      </c>
      <c r="J13" s="148">
        <v>112.78533333333333</v>
      </c>
      <c r="K13" s="123"/>
      <c r="L13" s="149">
        <v>216.84608</v>
      </c>
      <c r="M13" s="150">
        <v>108.15563</v>
      </c>
      <c r="N13" s="151">
        <v>18.11111</v>
      </c>
      <c r="O13" s="123"/>
      <c r="P13" s="87">
        <v>138.5</v>
      </c>
      <c r="Q13" s="123"/>
      <c r="R13" s="16">
        <v>238.90000000000003</v>
      </c>
      <c r="S13" s="7">
        <v>85.921417586070987</v>
      </c>
      <c r="T13" s="123"/>
      <c r="U13" s="152">
        <v>12.643385869999999</v>
      </c>
      <c r="V13" s="123"/>
      <c r="W13" s="174">
        <v>12.207333333333333</v>
      </c>
      <c r="X13" s="67">
        <v>2.0370420957849573</v>
      </c>
      <c r="Y13" s="123"/>
      <c r="Z13" s="20">
        <v>99.171894604767886</v>
      </c>
      <c r="AA13" s="123"/>
      <c r="AB13" s="26">
        <v>230.76000000000002</v>
      </c>
      <c r="AC13" s="28">
        <v>239.40666666666669</v>
      </c>
      <c r="AD13" s="17"/>
      <c r="AE13" s="26">
        <v>1139.8860068645049</v>
      </c>
      <c r="AF13" s="17">
        <v>0.14760794201071539</v>
      </c>
      <c r="AG13" s="17">
        <v>484.40002100028687</v>
      </c>
      <c r="AH13" s="17">
        <v>1206.9427516820554</v>
      </c>
      <c r="AI13" s="17">
        <v>0.18321177223288548</v>
      </c>
      <c r="AJ13" s="28">
        <v>448.19709972059638</v>
      </c>
      <c r="AK13" s="123"/>
      <c r="AL13" s="26">
        <f t="shared" si="0"/>
        <v>3.3504492939666237</v>
      </c>
      <c r="AM13" s="147"/>
      <c r="AN13" s="147">
        <v>701.2093903198554</v>
      </c>
      <c r="AO13" s="147"/>
      <c r="AP13" s="26">
        <v>13.850165966666683</v>
      </c>
      <c r="AQ13" s="101">
        <v>92.783453725490205</v>
      </c>
      <c r="AR13" s="28">
        <v>98.401669781344793</v>
      </c>
      <c r="AS13" s="123"/>
    </row>
    <row r="14" spans="1:46" s="59" customFormat="1" x14ac:dyDescent="0.3">
      <c r="A14" s="87" t="s">
        <v>40</v>
      </c>
      <c r="B14" s="100">
        <v>350</v>
      </c>
      <c r="C14" s="103">
        <v>600</v>
      </c>
      <c r="D14" s="102">
        <v>0.155</v>
      </c>
      <c r="E14" s="319"/>
      <c r="F14" s="20">
        <v>94.086021505376351</v>
      </c>
      <c r="H14" s="146">
        <v>192.21855555555555</v>
      </c>
      <c r="I14" s="147">
        <v>149.59133333333332</v>
      </c>
      <c r="J14" s="148">
        <v>139.72533333333331</v>
      </c>
      <c r="K14" s="123"/>
      <c r="L14" s="149">
        <v>288.02816000000001</v>
      </c>
      <c r="M14" s="150">
        <v>116.16667</v>
      </c>
      <c r="N14" s="151">
        <v>21.375</v>
      </c>
      <c r="O14" s="123"/>
      <c r="P14" s="87">
        <v>410.1875</v>
      </c>
      <c r="Q14" s="123"/>
      <c r="R14" s="16">
        <v>352.4</v>
      </c>
      <c r="S14" s="7">
        <v>86.187238034409944</v>
      </c>
      <c r="T14" s="123"/>
      <c r="U14" s="152">
        <v>11.916996409999999</v>
      </c>
      <c r="V14" s="123"/>
      <c r="W14" s="174">
        <v>11.384800000000002</v>
      </c>
      <c r="X14" s="67">
        <v>1.6522361144151658</v>
      </c>
      <c r="Y14" s="123"/>
      <c r="Z14" s="20">
        <v>99.146800501882055</v>
      </c>
      <c r="AA14" s="123"/>
      <c r="AB14" s="26">
        <v>232.61000000000004</v>
      </c>
      <c r="AC14" s="28">
        <v>238.41818000000001</v>
      </c>
      <c r="AD14" s="17"/>
      <c r="AE14" s="26">
        <v>1181.2146409209067</v>
      </c>
      <c r="AF14" s="17">
        <v>0.13343661081251976</v>
      </c>
      <c r="AG14" s="17">
        <v>492.1727670503779</v>
      </c>
      <c r="AH14" s="17">
        <v>1198.9964422011824</v>
      </c>
      <c r="AI14" s="17">
        <v>0.18421383647798742</v>
      </c>
      <c r="AJ14" s="28">
        <v>439.89670793341389</v>
      </c>
      <c r="AK14" s="123"/>
      <c r="AL14" s="26">
        <f t="shared" si="0"/>
        <v>3.5723431498079385</v>
      </c>
      <c r="AM14" s="147"/>
      <c r="AN14" s="147">
        <v>770.95326955729138</v>
      </c>
      <c r="AO14" s="147"/>
      <c r="AP14" s="26">
        <v>28.667614999999991</v>
      </c>
      <c r="AQ14" s="101">
        <v>92.225593333333336</v>
      </c>
      <c r="AR14" s="28">
        <v>97.418152124338405</v>
      </c>
      <c r="AS14" s="123"/>
    </row>
    <row r="15" spans="1:46" s="59" customFormat="1" x14ac:dyDescent="0.3">
      <c r="A15" s="87" t="s">
        <v>41</v>
      </c>
      <c r="B15" s="100">
        <v>400</v>
      </c>
      <c r="C15" s="103">
        <v>600</v>
      </c>
      <c r="D15" s="102">
        <v>0.16600000000000001</v>
      </c>
      <c r="E15" s="319"/>
      <c r="F15" s="20">
        <v>100.40160642570279</v>
      </c>
      <c r="H15" s="146">
        <v>206.36033333333336</v>
      </c>
      <c r="I15" s="147">
        <v>162.94166666666666</v>
      </c>
      <c r="J15" s="148">
        <v>116.34466666666667</v>
      </c>
      <c r="K15" s="123"/>
      <c r="L15" s="149">
        <v>370.34717999999998</v>
      </c>
      <c r="M15" s="150">
        <v>137.26712000000001</v>
      </c>
      <c r="N15" s="151">
        <v>26.125</v>
      </c>
      <c r="O15" s="123"/>
      <c r="P15" s="87">
        <v>399.4375</v>
      </c>
      <c r="Q15" s="123"/>
      <c r="R15" s="16">
        <v>302.00000000000006</v>
      </c>
      <c r="S15" s="7">
        <v>52.543315464481161</v>
      </c>
      <c r="T15" s="123"/>
      <c r="U15" s="152">
        <v>10.088424440000001</v>
      </c>
      <c r="V15" s="123"/>
      <c r="W15" s="174">
        <v>10.5322</v>
      </c>
      <c r="X15" s="67">
        <v>10.5322</v>
      </c>
      <c r="Y15" s="123"/>
      <c r="Z15" s="20">
        <v>99.749058971141793</v>
      </c>
      <c r="AA15" s="123"/>
      <c r="AB15" s="26">
        <v>230.8</v>
      </c>
      <c r="AC15" s="28">
        <v>240.24444</v>
      </c>
      <c r="AD15" s="17"/>
      <c r="AE15" s="26">
        <v>1142.4569658960772</v>
      </c>
      <c r="AF15" s="17">
        <v>0.15221032745591939</v>
      </c>
      <c r="AG15" s="17">
        <v>491.09211303806211</v>
      </c>
      <c r="AH15" s="17">
        <v>1171.3059964251308</v>
      </c>
      <c r="AI15" s="17">
        <v>0.17110340479192937</v>
      </c>
      <c r="AJ15" s="28">
        <v>443.11311504971877</v>
      </c>
      <c r="AK15" s="123"/>
      <c r="AL15" s="26">
        <f t="shared" si="0"/>
        <v>3.8151174668028598</v>
      </c>
      <c r="AM15" s="147"/>
      <c r="AN15" s="147">
        <v>563.93989126486247</v>
      </c>
      <c r="AO15" s="147"/>
      <c r="AP15" s="26">
        <v>33.257468000000003</v>
      </c>
      <c r="AQ15" s="101">
        <v>92.424152156862746</v>
      </c>
      <c r="AR15" s="28">
        <v>97.975513660887586</v>
      </c>
      <c r="AS15" s="123"/>
    </row>
    <row r="16" spans="1:46" s="59" customFormat="1" x14ac:dyDescent="0.3">
      <c r="A16" s="87" t="s">
        <v>42</v>
      </c>
      <c r="B16" s="100">
        <v>450</v>
      </c>
      <c r="C16" s="103">
        <v>600</v>
      </c>
      <c r="D16" s="102">
        <v>0.18</v>
      </c>
      <c r="E16" s="319"/>
      <c r="F16" s="20">
        <v>104.16666666666667</v>
      </c>
      <c r="H16" s="146">
        <v>241.67988888888891</v>
      </c>
      <c r="I16" s="147">
        <v>214.91399999999999</v>
      </c>
      <c r="J16" s="148">
        <v>129.005</v>
      </c>
      <c r="K16" s="123"/>
      <c r="L16" s="149">
        <v>408.00060999999999</v>
      </c>
      <c r="M16" s="150">
        <v>158.36757</v>
      </c>
      <c r="N16" s="151">
        <v>30.875</v>
      </c>
      <c r="O16" s="123"/>
      <c r="P16" s="87">
        <v>462.75</v>
      </c>
      <c r="Q16" s="123"/>
      <c r="R16" s="16">
        <v>321.10000000000008</v>
      </c>
      <c r="S16" s="7">
        <v>73.366818112822614</v>
      </c>
      <c r="T16" s="123"/>
      <c r="U16" s="152">
        <v>9.4882005859999996</v>
      </c>
      <c r="V16" s="123"/>
      <c r="W16" s="174">
        <v>10.264625000000001</v>
      </c>
      <c r="X16" s="67">
        <v>10.264625000000001</v>
      </c>
      <c r="Y16" s="123"/>
      <c r="Z16" s="20">
        <v>99.711417816813054</v>
      </c>
      <c r="AA16" s="123"/>
      <c r="AB16" s="26">
        <v>226.96</v>
      </c>
      <c r="AC16" s="28">
        <v>245.05000000000004</v>
      </c>
      <c r="AD16" s="17"/>
      <c r="AE16" s="26">
        <v>1139.8911683763081</v>
      </c>
      <c r="AF16" s="17">
        <v>0.14521875000000001</v>
      </c>
      <c r="AG16" s="17">
        <v>483.52784218128591</v>
      </c>
      <c r="AH16" s="17">
        <v>1141.1793859035406</v>
      </c>
      <c r="AI16" s="17">
        <v>0.17016051364365972</v>
      </c>
      <c r="AJ16" s="28">
        <v>409.57803707331232</v>
      </c>
      <c r="AK16" s="123"/>
      <c r="AL16" s="26">
        <f t="shared" si="0"/>
        <v>4.1221374045801529</v>
      </c>
      <c r="AM16" s="147"/>
      <c r="AN16" s="147">
        <v>255.72302857095065</v>
      </c>
      <c r="AO16" s="147"/>
      <c r="AP16" s="26">
        <v>28.221906100000016</v>
      </c>
      <c r="AQ16" s="101">
        <v>95.441366274509818</v>
      </c>
      <c r="AR16" s="28">
        <v>97.129787077714894</v>
      </c>
      <c r="AS16" s="123"/>
    </row>
    <row r="17" spans="1:45" s="59" customFormat="1" ht="17.25" thickBot="1" x14ac:dyDescent="0.35">
      <c r="A17" s="89" t="s">
        <v>43</v>
      </c>
      <c r="B17" s="105">
        <v>500</v>
      </c>
      <c r="C17" s="104">
        <v>600</v>
      </c>
      <c r="D17" s="106">
        <v>0.187</v>
      </c>
      <c r="E17" s="319"/>
      <c r="F17" s="21">
        <v>111.40819964349377</v>
      </c>
      <c r="H17" s="146">
        <v>249.4638888888889</v>
      </c>
      <c r="I17" s="147">
        <v>157.41300000000001</v>
      </c>
      <c r="J17" s="148">
        <v>143.869</v>
      </c>
      <c r="K17" s="123"/>
      <c r="L17" s="149">
        <v>430.47048999999998</v>
      </c>
      <c r="M17" s="150">
        <v>179.46799999999999</v>
      </c>
      <c r="N17" s="151">
        <v>35.625</v>
      </c>
      <c r="O17" s="123"/>
      <c r="P17" s="87">
        <v>424.9375</v>
      </c>
      <c r="Q17" s="123"/>
      <c r="R17" s="16">
        <v>559.50000000000011</v>
      </c>
      <c r="S17" s="7">
        <v>46.028795335094316</v>
      </c>
      <c r="T17" s="123"/>
      <c r="U17" s="152">
        <v>8.8384848960000006</v>
      </c>
      <c r="V17" s="123"/>
      <c r="W17" s="174">
        <v>11.863000000000001</v>
      </c>
      <c r="X17" s="67">
        <v>11.863000000000001</v>
      </c>
      <c r="Y17" s="123"/>
      <c r="Z17" s="20">
        <v>99.661229611041406</v>
      </c>
      <c r="AA17" s="123"/>
      <c r="AB17" s="26">
        <v>230.52</v>
      </c>
      <c r="AC17" s="28">
        <v>255.11999999999998</v>
      </c>
      <c r="AD17" s="17"/>
      <c r="AE17" s="26">
        <v>1142.3699914748508</v>
      </c>
      <c r="AF17" s="17">
        <v>0.14528125</v>
      </c>
      <c r="AG17" s="17">
        <v>479.53964194373401</v>
      </c>
      <c r="AH17" s="17">
        <v>1117.4524998390905</v>
      </c>
      <c r="AI17" s="17">
        <v>0.17168099331423115</v>
      </c>
      <c r="AJ17" s="28">
        <v>386.1354187925653</v>
      </c>
      <c r="AK17" s="123"/>
      <c r="AL17" s="26">
        <f t="shared" si="0"/>
        <v>4.2748285496570988</v>
      </c>
      <c r="AM17" s="147"/>
      <c r="AN17" s="147">
        <v>79.96383272653236</v>
      </c>
      <c r="AO17" s="147"/>
      <c r="AP17" s="26">
        <v>32.067330466666675</v>
      </c>
      <c r="AQ17" s="101">
        <v>97.603875294117643</v>
      </c>
      <c r="AR17" s="28">
        <v>96.822278797714844</v>
      </c>
      <c r="AS17" s="123"/>
    </row>
    <row r="18" spans="1:45" s="59" customFormat="1" x14ac:dyDescent="0.3">
      <c r="A18" s="86" t="s">
        <v>44</v>
      </c>
      <c r="B18" s="107">
        <v>250</v>
      </c>
      <c r="C18" s="96">
        <v>800</v>
      </c>
      <c r="D18" s="98">
        <v>8.6999999999999994E-2</v>
      </c>
      <c r="E18" s="319"/>
      <c r="F18" s="19">
        <v>89.798850574712645</v>
      </c>
      <c r="H18" s="146">
        <v>132.85611111111112</v>
      </c>
      <c r="I18" s="147">
        <v>68.176666666666662</v>
      </c>
      <c r="J18" s="148">
        <v>45.220666666666666</v>
      </c>
      <c r="K18" s="123"/>
      <c r="L18" s="149">
        <v>186.39335</v>
      </c>
      <c r="M18" s="150">
        <v>89.489099999999993</v>
      </c>
      <c r="N18" s="151">
        <v>15.875</v>
      </c>
      <c r="O18" s="123"/>
      <c r="P18" s="87">
        <v>355</v>
      </c>
      <c r="Q18" s="123"/>
      <c r="R18" s="16">
        <v>471</v>
      </c>
      <c r="S18" s="7">
        <v>64.907626670523541</v>
      </c>
      <c r="T18" s="123"/>
      <c r="U18" s="152">
        <v>15.45517774</v>
      </c>
      <c r="V18" s="123"/>
      <c r="W18" s="174">
        <v>17.484699999999997</v>
      </c>
      <c r="X18" s="67">
        <v>5.2431293889135464</v>
      </c>
      <c r="Y18" s="123"/>
      <c r="Z18" s="20">
        <v>99.523212045169402</v>
      </c>
      <c r="AA18" s="123"/>
      <c r="AB18" s="26">
        <v>249.73221404279138</v>
      </c>
      <c r="AC18" s="28">
        <v>240.25</v>
      </c>
      <c r="AD18" s="17"/>
      <c r="AE18" s="26">
        <v>1072.632503306902</v>
      </c>
      <c r="AF18" s="17">
        <v>0.1446859296482412</v>
      </c>
      <c r="AG18" s="17">
        <v>444.75006234676425</v>
      </c>
      <c r="AH18" s="17">
        <v>1155.5098202383317</v>
      </c>
      <c r="AI18" s="17">
        <v>0.17633248730964468</v>
      </c>
      <c r="AJ18" s="28">
        <v>408.84842000236057</v>
      </c>
      <c r="AK18" s="123"/>
      <c r="AL18" s="26">
        <f t="shared" si="0"/>
        <v>2.7004655975168133</v>
      </c>
      <c r="AM18" s="147"/>
      <c r="AN18" s="147">
        <v>1159.0136392005686</v>
      </c>
      <c r="AO18" s="147"/>
      <c r="AP18" s="26">
        <v>15.486012333333331</v>
      </c>
      <c r="AQ18" s="101">
        <v>95.24288571428572</v>
      </c>
      <c r="AR18" s="28">
        <v>98.253717317297429</v>
      </c>
      <c r="AS18" s="123"/>
    </row>
    <row r="19" spans="1:45" s="59" customFormat="1" x14ac:dyDescent="0.3">
      <c r="A19" s="87" t="s">
        <v>45</v>
      </c>
      <c r="B19" s="100">
        <v>300</v>
      </c>
      <c r="C19" s="103">
        <v>800</v>
      </c>
      <c r="D19" s="102">
        <v>0.127</v>
      </c>
      <c r="E19" s="319"/>
      <c r="F19" s="20">
        <v>73.818897637795274</v>
      </c>
      <c r="H19" s="146">
        <v>150.00755555555554</v>
      </c>
      <c r="I19" s="147">
        <v>86.974000000000004</v>
      </c>
      <c r="J19" s="148">
        <v>49.185000000000002</v>
      </c>
      <c r="K19" s="123"/>
      <c r="L19" s="149">
        <v>200.34692000000001</v>
      </c>
      <c r="M19" s="150">
        <v>102.82787999999999</v>
      </c>
      <c r="N19" s="151">
        <v>16</v>
      </c>
      <c r="O19" s="123"/>
      <c r="P19" s="87">
        <v>333.8125</v>
      </c>
      <c r="Q19" s="123"/>
      <c r="R19" s="16">
        <v>504.40000000000009</v>
      </c>
      <c r="S19" s="7">
        <v>57.059968454249258</v>
      </c>
      <c r="T19" s="123"/>
      <c r="U19" s="152">
        <v>14.97431782</v>
      </c>
      <c r="V19" s="123"/>
      <c r="W19" s="174">
        <v>16.542300000000001</v>
      </c>
      <c r="X19" s="67">
        <v>3.3478067795697717</v>
      </c>
      <c r="Y19" s="123"/>
      <c r="Z19" s="20">
        <v>99.761606022584687</v>
      </c>
      <c r="AA19" s="123"/>
      <c r="AB19" s="26">
        <v>256.14767747212539</v>
      </c>
      <c r="AC19" s="28">
        <v>244.43333333333337</v>
      </c>
      <c r="AD19" s="17"/>
      <c r="AE19" s="26">
        <v>1146.13508921229</v>
      </c>
      <c r="AF19" s="17">
        <v>0.16924433249370277</v>
      </c>
      <c r="AG19" s="17">
        <v>507.11929542527912</v>
      </c>
      <c r="AH19" s="17">
        <v>1131.401269669838</v>
      </c>
      <c r="AI19" s="17">
        <v>0.17015923566878979</v>
      </c>
      <c r="AJ19" s="28">
        <v>439.70751885524351</v>
      </c>
      <c r="AK19" s="123"/>
      <c r="AL19" s="26">
        <f t="shared" si="0"/>
        <v>3.8884163973464871</v>
      </c>
      <c r="AM19" s="147"/>
      <c r="AN19" s="147">
        <v>980.99295678946942</v>
      </c>
      <c r="AO19" s="147"/>
      <c r="AP19" s="26">
        <v>2.370793333332788E-2</v>
      </c>
      <c r="AQ19" s="101">
        <v>92.775969411764706</v>
      </c>
      <c r="AR19" s="28">
        <v>98.425591081366079</v>
      </c>
      <c r="AS19" s="123"/>
    </row>
    <row r="20" spans="1:45" s="59" customFormat="1" x14ac:dyDescent="0.3">
      <c r="A20" s="87" t="s">
        <v>46</v>
      </c>
      <c r="B20" s="100">
        <v>350</v>
      </c>
      <c r="C20" s="103">
        <v>800</v>
      </c>
      <c r="D20" s="102">
        <v>0.123</v>
      </c>
      <c r="E20" s="319"/>
      <c r="F20" s="20">
        <v>88.922764227642276</v>
      </c>
      <c r="H20" s="146">
        <v>169.69888888888886</v>
      </c>
      <c r="I20" s="147">
        <v>123.9405</v>
      </c>
      <c r="J20" s="148">
        <v>82.210000000000008</v>
      </c>
      <c r="K20" s="123"/>
      <c r="L20" s="149">
        <v>260.86347999999998</v>
      </c>
      <c r="M20" s="150">
        <v>116.16667</v>
      </c>
      <c r="N20" s="151">
        <v>17.600000000000001</v>
      </c>
      <c r="O20" s="123"/>
      <c r="P20" s="87">
        <v>330.4375</v>
      </c>
      <c r="Q20" s="123"/>
      <c r="R20" s="16">
        <v>358.7</v>
      </c>
      <c r="S20" s="7">
        <v>78.954480556837424</v>
      </c>
      <c r="T20" s="123"/>
      <c r="U20" s="152">
        <v>14.42028986</v>
      </c>
      <c r="V20" s="123"/>
      <c r="W20" s="174">
        <v>17.716285714285714</v>
      </c>
      <c r="X20" s="67">
        <v>1.5375250365750919</v>
      </c>
      <c r="Y20" s="123"/>
      <c r="Z20" s="20">
        <v>99.272271016311166</v>
      </c>
      <c r="AA20" s="123"/>
      <c r="AB20" s="26">
        <v>259.53198157475578</v>
      </c>
      <c r="AC20" s="28">
        <v>242.96666666666667</v>
      </c>
      <c r="AD20" s="17"/>
      <c r="AE20" s="26">
        <v>1206.5446927120759</v>
      </c>
      <c r="AF20" s="17">
        <v>0.15238095238095237</v>
      </c>
      <c r="AG20" s="17">
        <v>539.39645085951622</v>
      </c>
      <c r="AH20" s="17">
        <v>1162.0522952648735</v>
      </c>
      <c r="AI20" s="17">
        <v>0.18332270408163265</v>
      </c>
      <c r="AJ20" s="28">
        <v>442.22545680913242</v>
      </c>
      <c r="AK20" s="123"/>
      <c r="AL20" s="26">
        <f t="shared" si="0"/>
        <v>3.7710781808891158</v>
      </c>
      <c r="AM20" s="147"/>
      <c r="AN20" s="147">
        <v>610.26162090487071</v>
      </c>
      <c r="AO20" s="147"/>
      <c r="AP20" s="26">
        <v>19.170222866666677</v>
      </c>
      <c r="AQ20" s="101">
        <v>93.645928235294107</v>
      </c>
      <c r="AR20" s="28">
        <v>96.040280432721673</v>
      </c>
      <c r="AS20" s="123"/>
    </row>
    <row r="21" spans="1:45" s="59" customFormat="1" x14ac:dyDescent="0.3">
      <c r="A21" s="87" t="s">
        <v>47</v>
      </c>
      <c r="B21" s="100">
        <v>400</v>
      </c>
      <c r="C21" s="103">
        <v>800</v>
      </c>
      <c r="D21" s="102">
        <v>0.13800000000000001</v>
      </c>
      <c r="E21" s="319"/>
      <c r="F21" s="20">
        <v>90.579710144927532</v>
      </c>
      <c r="H21" s="146">
        <v>198.99922222222222</v>
      </c>
      <c r="I21" s="147">
        <v>196.93866666666668</v>
      </c>
      <c r="J21" s="148">
        <v>87.855666666666664</v>
      </c>
      <c r="K21" s="123"/>
      <c r="L21" s="149">
        <v>321.38002999999998</v>
      </c>
      <c r="M21" s="150">
        <v>117</v>
      </c>
      <c r="N21" s="151">
        <v>23.233329999999999</v>
      </c>
      <c r="O21" s="123"/>
      <c r="P21" s="87">
        <v>335.125</v>
      </c>
      <c r="Q21" s="123"/>
      <c r="R21" s="16">
        <v>442.5</v>
      </c>
      <c r="S21" s="7">
        <v>65.915476179726255</v>
      </c>
      <c r="T21" s="123"/>
      <c r="U21" s="152">
        <v>13.8831563</v>
      </c>
      <c r="V21" s="123"/>
      <c r="W21" s="174">
        <v>16.204222222222221</v>
      </c>
      <c r="X21" s="67">
        <v>2.8769939945096463</v>
      </c>
      <c r="Y21" s="123"/>
      <c r="Z21" s="20">
        <v>99.548306148055204</v>
      </c>
      <c r="AA21" s="123"/>
      <c r="AB21" s="26">
        <v>223.09921219165702</v>
      </c>
      <c r="AC21" s="28">
        <v>244</v>
      </c>
      <c r="AD21" s="17"/>
      <c r="AE21" s="26">
        <v>1186.6266380642635</v>
      </c>
      <c r="AF21" s="17">
        <v>0.1641333752752438</v>
      </c>
      <c r="AG21" s="17">
        <v>517.42440613267308</v>
      </c>
      <c r="AH21" s="17">
        <v>1173.1309935955273</v>
      </c>
      <c r="AI21" s="17">
        <v>0.17327123460688348</v>
      </c>
      <c r="AJ21" s="28">
        <v>442.75191769307787</v>
      </c>
      <c r="AK21" s="123"/>
      <c r="AL21" s="26">
        <f t="shared" si="0"/>
        <v>4.2094560244026447</v>
      </c>
      <c r="AM21" s="147"/>
      <c r="AN21" s="147">
        <v>834.45718185931003</v>
      </c>
      <c r="AO21" s="147"/>
      <c r="AP21" s="26">
        <v>14.428639166666679</v>
      </c>
      <c r="AQ21" s="101">
        <v>93.015010588235299</v>
      </c>
      <c r="AR21" s="28">
        <v>98.464852967766006</v>
      </c>
      <c r="AS21" s="123"/>
    </row>
    <row r="22" spans="1:45" s="59" customFormat="1" ht="17.25" thickBot="1" x14ac:dyDescent="0.35">
      <c r="A22" s="89" t="s">
        <v>48</v>
      </c>
      <c r="B22" s="105">
        <v>450</v>
      </c>
      <c r="C22" s="104">
        <v>800</v>
      </c>
      <c r="D22" s="106">
        <v>0.153</v>
      </c>
      <c r="E22" s="319"/>
      <c r="F22" s="21">
        <v>91.911764705882362</v>
      </c>
      <c r="H22" s="146">
        <v>256.58083333333337</v>
      </c>
      <c r="I22" s="147">
        <v>177.9915</v>
      </c>
      <c r="J22" s="148">
        <v>62.926333333333332</v>
      </c>
      <c r="K22" s="123"/>
      <c r="L22" s="149">
        <v>351.76271000000003</v>
      </c>
      <c r="M22" s="150">
        <v>117.52800000000001</v>
      </c>
      <c r="N22" s="151">
        <v>28.866669999999999</v>
      </c>
      <c r="O22" s="123"/>
      <c r="P22" s="87">
        <v>214.3125</v>
      </c>
      <c r="Q22" s="123"/>
      <c r="R22" s="16">
        <v>563.90000000000009</v>
      </c>
      <c r="S22" s="7">
        <v>51.47708227939885</v>
      </c>
      <c r="T22" s="123"/>
      <c r="U22" s="152">
        <v>12.29346093</v>
      </c>
      <c r="V22" s="123"/>
      <c r="W22" s="174">
        <v>13.403111111111111</v>
      </c>
      <c r="X22" s="67">
        <v>1.8149429360481522</v>
      </c>
      <c r="Y22" s="123"/>
      <c r="Z22" s="20">
        <v>99.284818067754088</v>
      </c>
      <c r="AA22" s="123"/>
      <c r="AB22" s="26">
        <v>232.56666666666663</v>
      </c>
      <c r="AC22" s="28">
        <v>237.9</v>
      </c>
      <c r="AD22" s="17"/>
      <c r="AE22" s="26">
        <v>1141.9407917659069</v>
      </c>
      <c r="AF22" s="17">
        <v>0.16868255959849435</v>
      </c>
      <c r="AG22" s="17">
        <v>475.99936811083893</v>
      </c>
      <c r="AH22" s="17">
        <v>1133.3279813592553</v>
      </c>
      <c r="AI22" s="17">
        <v>0.1810455420141116</v>
      </c>
      <c r="AJ22" s="28">
        <v>418.10613366361713</v>
      </c>
      <c r="AK22" s="123"/>
      <c r="AL22" s="26">
        <f t="shared" si="0"/>
        <v>4.6433990895295905</v>
      </c>
      <c r="AM22" s="147"/>
      <c r="AN22" s="147">
        <v>624.3564335169508</v>
      </c>
      <c r="AO22" s="147"/>
      <c r="AP22" s="26">
        <v>23.494547166666656</v>
      </c>
      <c r="AQ22" s="101">
        <v>96.905094117647081</v>
      </c>
      <c r="AR22" s="28">
        <v>97.45823488195083</v>
      </c>
      <c r="AS22" s="123"/>
    </row>
    <row r="23" spans="1:45" s="59" customFormat="1" x14ac:dyDescent="0.3">
      <c r="A23" s="87" t="s">
        <v>49</v>
      </c>
      <c r="B23" s="100">
        <v>300</v>
      </c>
      <c r="C23" s="103">
        <v>1000</v>
      </c>
      <c r="D23" s="102">
        <v>0.1</v>
      </c>
      <c r="E23" s="319"/>
      <c r="F23" s="20">
        <v>74.999999999999986</v>
      </c>
      <c r="H23" s="146">
        <v>168.732</v>
      </c>
      <c r="I23" s="147">
        <v>102.367</v>
      </c>
      <c r="J23" s="148">
        <v>49.478333333333332</v>
      </c>
      <c r="K23" s="123"/>
      <c r="L23" s="149">
        <v>197.80134000000001</v>
      </c>
      <c r="M23" s="150">
        <v>75.266000000000005</v>
      </c>
      <c r="N23" s="151">
        <v>15.88889</v>
      </c>
      <c r="O23" s="123"/>
      <c r="P23" s="87">
        <v>171.4375</v>
      </c>
      <c r="Q23" s="123"/>
      <c r="R23" s="16">
        <v>491.7999999999999</v>
      </c>
      <c r="S23" s="7">
        <v>54.616481029082024</v>
      </c>
      <c r="T23" s="123"/>
      <c r="U23" s="152">
        <v>15.41444263</v>
      </c>
      <c r="V23" s="123"/>
      <c r="W23" s="174">
        <v>17.755375000000001</v>
      </c>
      <c r="X23" s="67">
        <v>3.1391397337259614</v>
      </c>
      <c r="Y23" s="123"/>
      <c r="Z23" s="20">
        <v>99.573400250941035</v>
      </c>
      <c r="AA23" s="123"/>
      <c r="AB23" s="26">
        <v>233.78000000000003</v>
      </c>
      <c r="AC23" s="28">
        <v>250.47143</v>
      </c>
      <c r="AD23" s="17"/>
      <c r="AE23" s="26">
        <v>1127.4915036281807</v>
      </c>
      <c r="AF23" s="17">
        <v>0.16130640580624803</v>
      </c>
      <c r="AG23" s="17">
        <v>505.189675760081</v>
      </c>
      <c r="AH23" s="17">
        <v>1219.7924203388545</v>
      </c>
      <c r="AI23" s="17">
        <v>0.19232720355104629</v>
      </c>
      <c r="AJ23" s="28">
        <v>457.21357479185525</v>
      </c>
      <c r="AK23" s="123"/>
      <c r="AL23" s="26">
        <f t="shared" si="0"/>
        <v>3.8297872340425529</v>
      </c>
      <c r="AM23" s="147"/>
      <c r="AN23" s="147">
        <v>1116.5782502326913</v>
      </c>
      <c r="AO23" s="147"/>
      <c r="AP23" s="26">
        <v>11.640587966666672</v>
      </c>
      <c r="AQ23" s="101">
        <v>92.381841176470587</v>
      </c>
      <c r="AR23" s="28">
        <v>99.222240099136542</v>
      </c>
      <c r="AS23" s="123"/>
    </row>
    <row r="24" spans="1:45" s="59" customFormat="1" ht="17.25" thickBot="1" x14ac:dyDescent="0.35">
      <c r="A24" s="87" t="s">
        <v>50</v>
      </c>
      <c r="B24" s="100">
        <v>400</v>
      </c>
      <c r="C24" s="103">
        <v>1000</v>
      </c>
      <c r="D24" s="102">
        <v>0.11799999999999999</v>
      </c>
      <c r="E24" s="319"/>
      <c r="F24" s="20">
        <v>84.745762711864415</v>
      </c>
      <c r="H24" s="146">
        <v>141.13644444444444</v>
      </c>
      <c r="I24" s="147">
        <v>182.37700000000004</v>
      </c>
      <c r="J24" s="148">
        <v>49.708333333333336</v>
      </c>
      <c r="K24" s="123"/>
      <c r="L24" s="149">
        <v>272.41289</v>
      </c>
      <c r="M24" s="150">
        <v>96.75</v>
      </c>
      <c r="N24" s="151">
        <v>19</v>
      </c>
      <c r="O24" s="123"/>
      <c r="P24" s="87">
        <v>169.9375</v>
      </c>
      <c r="Q24" s="123"/>
      <c r="R24" s="16">
        <v>548.5</v>
      </c>
      <c r="S24" s="7">
        <v>63.238042347941473</v>
      </c>
      <c r="T24" s="123"/>
      <c r="U24" s="152">
        <v>12.541460649999999</v>
      </c>
      <c r="V24" s="123"/>
      <c r="W24" s="174">
        <v>15.148125</v>
      </c>
      <c r="X24" s="67">
        <v>1.3768781912614596</v>
      </c>
      <c r="Y24" s="123"/>
      <c r="Z24" s="20">
        <v>99.134253450439147</v>
      </c>
      <c r="AA24" s="123"/>
      <c r="AB24" s="26">
        <v>227.8666666666667</v>
      </c>
      <c r="AC24" s="28">
        <v>235.5</v>
      </c>
      <c r="AD24" s="17"/>
      <c r="AE24" s="26">
        <v>1187.6240956690137</v>
      </c>
      <c r="AF24" s="17">
        <v>0.1716892958635933</v>
      </c>
      <c r="AG24" s="17">
        <v>537.15059288846624</v>
      </c>
      <c r="AH24" s="17">
        <v>1153.428575652516</v>
      </c>
      <c r="AI24" s="17">
        <v>0.17999683243585682</v>
      </c>
      <c r="AJ24" s="28">
        <v>429.40139908802905</v>
      </c>
      <c r="AK24" s="123"/>
      <c r="AL24" s="26">
        <f t="shared" si="0"/>
        <v>4.4847972972972965</v>
      </c>
      <c r="AM24" s="147"/>
      <c r="AN24" s="147">
        <v>1123.3362125691629</v>
      </c>
      <c r="AO24" s="147"/>
      <c r="AP24" s="26">
        <v>15.030820299999981</v>
      </c>
      <c r="AQ24" s="101">
        <v>91.606297254901961</v>
      </c>
      <c r="AR24" s="28">
        <v>98.197740481798704</v>
      </c>
      <c r="AS24" s="123"/>
    </row>
    <row r="25" spans="1:45" s="59" customFormat="1" ht="17.25" thickBot="1" x14ac:dyDescent="0.35">
      <c r="A25" s="134" t="s">
        <v>51</v>
      </c>
      <c r="B25" s="97">
        <v>500</v>
      </c>
      <c r="C25" s="108">
        <v>1200</v>
      </c>
      <c r="D25" s="109">
        <v>0.124</v>
      </c>
      <c r="E25" s="319"/>
      <c r="F25" s="110">
        <v>84.005376344086017</v>
      </c>
      <c r="H25" s="146">
        <v>162.78066666666666</v>
      </c>
      <c r="I25" s="147">
        <v>122.11733333333332</v>
      </c>
      <c r="J25" s="148">
        <v>41.778999999999996</v>
      </c>
      <c r="K25" s="123"/>
      <c r="L25" s="149">
        <v>305.68946</v>
      </c>
      <c r="M25" s="150">
        <v>127.74975000000001</v>
      </c>
      <c r="N25" s="151">
        <v>31.75</v>
      </c>
      <c r="O25" s="123"/>
      <c r="P25" s="87">
        <v>190.0625</v>
      </c>
      <c r="Q25" s="123"/>
      <c r="R25" s="16">
        <v>520.70000000000005</v>
      </c>
      <c r="S25" s="7">
        <v>65.192100748479845</v>
      </c>
      <c r="T25" s="123"/>
      <c r="U25" s="152">
        <v>11.863763349999999</v>
      </c>
      <c r="V25" s="123"/>
      <c r="W25" s="174">
        <v>9.6167142857142842</v>
      </c>
      <c r="X25" s="67">
        <v>1.4536227977351146</v>
      </c>
      <c r="Y25" s="123"/>
      <c r="Z25" s="20">
        <v>99.385194479297368</v>
      </c>
      <c r="AA25" s="123"/>
      <c r="AB25" s="26">
        <v>226.20666666666665</v>
      </c>
      <c r="AC25" s="28">
        <v>237.78666666666666</v>
      </c>
      <c r="AD25" s="17"/>
      <c r="AE25" s="26">
        <v>1107.1472098843233</v>
      </c>
      <c r="AF25" s="17">
        <v>0.15225190839694699</v>
      </c>
      <c r="AG25" s="17">
        <v>475.01975449127059</v>
      </c>
      <c r="AH25" s="17">
        <v>1175.120182224254</v>
      </c>
      <c r="AI25" s="17">
        <v>0.16928365845858651</v>
      </c>
      <c r="AJ25" s="28">
        <v>402.4827034028051</v>
      </c>
      <c r="AK25" s="123"/>
      <c r="AL25" s="26">
        <f t="shared" si="0"/>
        <v>5.582791395697849</v>
      </c>
      <c r="AM25" s="147"/>
      <c r="AN25" s="147">
        <v>994.96098228573055</v>
      </c>
      <c r="AO25" s="147"/>
      <c r="AP25" s="26">
        <v>22.87814130000001</v>
      </c>
      <c r="AQ25" s="101">
        <v>94.755719999999997</v>
      </c>
      <c r="AR25" s="28">
        <v>95.351190933256262</v>
      </c>
      <c r="AS25" s="123"/>
    </row>
    <row r="26" spans="1:45" s="59" customFormat="1" ht="17.25" thickBot="1" x14ac:dyDescent="0.35">
      <c r="A26" s="134" t="s">
        <v>52</v>
      </c>
      <c r="B26" s="97">
        <v>450</v>
      </c>
      <c r="C26" s="108">
        <v>1400</v>
      </c>
      <c r="D26" s="109">
        <v>8.5000000000000006E-2</v>
      </c>
      <c r="E26" s="319"/>
      <c r="F26" s="110">
        <v>94.537815126050418</v>
      </c>
      <c r="H26" s="146">
        <v>137.98577777777777</v>
      </c>
      <c r="I26" s="147">
        <v>92.20750000000001</v>
      </c>
      <c r="J26" s="148">
        <v>43.932000000000002</v>
      </c>
      <c r="K26" s="123"/>
      <c r="L26" s="149">
        <v>279.04201</v>
      </c>
      <c r="M26" s="150">
        <v>97.72475</v>
      </c>
      <c r="N26" s="151">
        <v>27.970829999999999</v>
      </c>
      <c r="O26" s="123"/>
      <c r="P26" s="87">
        <v>194.3125</v>
      </c>
      <c r="Q26" s="123"/>
      <c r="R26" s="16">
        <v>337.40000000000003</v>
      </c>
      <c r="S26" s="7">
        <v>70.734998409556781</v>
      </c>
      <c r="T26" s="123"/>
      <c r="U26" s="152">
        <v>13.253332629999999</v>
      </c>
      <c r="V26" s="123"/>
      <c r="W26" s="174">
        <v>10.800833333333335</v>
      </c>
      <c r="X26" s="67">
        <v>2.5283404372565443</v>
      </c>
      <c r="Y26" s="123"/>
      <c r="Z26" s="20">
        <v>99.272271016311166</v>
      </c>
      <c r="AA26" s="123"/>
      <c r="AB26" s="26">
        <v>232.08666666666664</v>
      </c>
      <c r="AC26" s="28">
        <v>238.52</v>
      </c>
      <c r="AD26" s="17"/>
      <c r="AE26" s="26">
        <v>1107.1133401350767</v>
      </c>
      <c r="AF26" s="17">
        <v>0.16055590650663298</v>
      </c>
      <c r="AG26" s="17">
        <v>500.8369872039633</v>
      </c>
      <c r="AH26" s="17">
        <v>1127.9280000000001</v>
      </c>
      <c r="AI26" s="17">
        <v>0.17398704344113564</v>
      </c>
      <c r="AJ26" s="28">
        <v>390.4366</v>
      </c>
      <c r="AK26" s="123"/>
      <c r="AL26" s="26">
        <f t="shared" si="0"/>
        <v>4.5208948923596459</v>
      </c>
      <c r="AM26" s="147"/>
      <c r="AN26" s="147">
        <v>848.73462871365086</v>
      </c>
      <c r="AO26" s="147"/>
      <c r="AP26" s="26">
        <v>22.147937400000007</v>
      </c>
      <c r="AQ26" s="101">
        <v>96.013945833333338</v>
      </c>
      <c r="AR26" s="28">
        <v>95.300762079150189</v>
      </c>
      <c r="AS26" s="123"/>
    </row>
    <row r="27" spans="1:45" s="59" customFormat="1" x14ac:dyDescent="0.3">
      <c r="A27" s="87" t="s">
        <v>53</v>
      </c>
      <c r="B27" s="100">
        <v>350</v>
      </c>
      <c r="C27" s="103">
        <v>1600</v>
      </c>
      <c r="D27" s="102">
        <v>8.8999999999999996E-2</v>
      </c>
      <c r="E27" s="319"/>
      <c r="F27" s="20">
        <v>61.446629213483149</v>
      </c>
      <c r="H27" s="146">
        <v>101.8388888888889</v>
      </c>
      <c r="I27" s="147">
        <v>69.673999999999992</v>
      </c>
      <c r="J27" s="148">
        <v>70.563666666666663</v>
      </c>
      <c r="K27" s="123"/>
      <c r="L27" s="149">
        <v>175.64924999999999</v>
      </c>
      <c r="M27" s="150">
        <v>70.400000000000006</v>
      </c>
      <c r="N27" s="151">
        <v>19</v>
      </c>
      <c r="O27" s="123"/>
      <c r="P27" s="87">
        <v>190.1875</v>
      </c>
      <c r="Q27" s="123"/>
      <c r="R27" s="16">
        <v>479.69999999999993</v>
      </c>
      <c r="S27" s="7">
        <v>58.497948681983956</v>
      </c>
      <c r="T27" s="123"/>
      <c r="U27" s="152">
        <v>13.420469539999999</v>
      </c>
      <c r="V27" s="123"/>
      <c r="W27" s="174">
        <v>17.579777777777778</v>
      </c>
      <c r="X27" s="67">
        <v>3.2924525728466323</v>
      </c>
      <c r="Y27" s="123"/>
      <c r="Z27" s="20">
        <v>99.284818067754088</v>
      </c>
      <c r="AA27" s="123"/>
      <c r="AB27" s="26">
        <v>231.45833333333329</v>
      </c>
      <c r="AC27" s="28">
        <v>249.01333333333335</v>
      </c>
      <c r="AD27" s="17"/>
      <c r="AE27" s="26">
        <v>890.80429681344515</v>
      </c>
      <c r="AF27" s="17">
        <v>0.13</v>
      </c>
      <c r="AG27" s="17">
        <v>429.63570067551126</v>
      </c>
      <c r="AH27" s="17">
        <v>1183.8380025407964</v>
      </c>
      <c r="AI27" s="17">
        <v>0.1874242907236213</v>
      </c>
      <c r="AJ27" s="28">
        <v>449.49620958781276</v>
      </c>
      <c r="AK27" s="123"/>
      <c r="AL27" s="26">
        <f t="shared" si="0"/>
        <v>5.3569637184417314</v>
      </c>
      <c r="AM27" s="147"/>
      <c r="AN27" s="147">
        <v>1372.6098917174354</v>
      </c>
      <c r="AO27" s="147"/>
      <c r="AP27" s="26">
        <v>6.4343290666666775</v>
      </c>
      <c r="AQ27" s="101">
        <v>91.418449019607834</v>
      </c>
      <c r="AR27" s="28">
        <v>98.870952852106612</v>
      </c>
      <c r="AS27" s="123"/>
    </row>
    <row r="28" spans="1:45" s="59" customFormat="1" x14ac:dyDescent="0.3">
      <c r="A28" s="87" t="s">
        <v>54</v>
      </c>
      <c r="B28" s="100">
        <v>400</v>
      </c>
      <c r="C28" s="103">
        <v>1600</v>
      </c>
      <c r="D28" s="102">
        <v>9.2999999999999999E-2</v>
      </c>
      <c r="E28" s="319"/>
      <c r="F28" s="20">
        <v>67.204301075268816</v>
      </c>
      <c r="H28" s="146">
        <v>124.70877777777777</v>
      </c>
      <c r="I28" s="147">
        <v>76.888666666666666</v>
      </c>
      <c r="J28" s="148">
        <v>70.173000000000002</v>
      </c>
      <c r="K28" s="123"/>
      <c r="L28" s="149">
        <v>250.3158</v>
      </c>
      <c r="M28" s="150">
        <v>73.599999999999994</v>
      </c>
      <c r="N28" s="151">
        <v>26.4</v>
      </c>
      <c r="O28" s="123"/>
      <c r="P28" s="87">
        <v>189</v>
      </c>
      <c r="Q28" s="123"/>
      <c r="R28" s="16">
        <v>560.60000000000014</v>
      </c>
      <c r="S28" s="7">
        <v>95.258805367272572</v>
      </c>
      <c r="T28" s="123"/>
      <c r="U28" s="152">
        <v>11.546854570000001</v>
      </c>
      <c r="V28" s="123"/>
      <c r="W28" s="174">
        <v>14.557300000000001</v>
      </c>
      <c r="X28" s="67">
        <v>1.6542726531956886</v>
      </c>
      <c r="Y28" s="123"/>
      <c r="Z28" s="20">
        <v>99.234629861982441</v>
      </c>
      <c r="AA28" s="123"/>
      <c r="AB28" s="26">
        <v>235.42</v>
      </c>
      <c r="AC28" s="28">
        <v>235.94000000000003</v>
      </c>
      <c r="AD28" s="17"/>
      <c r="AE28" s="26">
        <v>1019.8993800474369</v>
      </c>
      <c r="AF28" s="17">
        <v>0.14507836990595613</v>
      </c>
      <c r="AG28" s="17">
        <v>468.28064920465977</v>
      </c>
      <c r="AH28" s="17">
        <v>1115.8025921233145</v>
      </c>
      <c r="AI28" s="17">
        <v>0.15121212121212119</v>
      </c>
      <c r="AJ28" s="28">
        <v>407.18114394316149</v>
      </c>
      <c r="AK28" s="123"/>
      <c r="AL28" s="26">
        <f t="shared" si="0"/>
        <v>5.582791395697849</v>
      </c>
      <c r="AM28" s="147"/>
      <c r="AN28" s="147">
        <v>1378.8119300519015</v>
      </c>
      <c r="AO28" s="147"/>
      <c r="AP28" s="26">
        <v>23.926031300000016</v>
      </c>
      <c r="AQ28" s="101">
        <v>91.58445803921569</v>
      </c>
      <c r="AR28" s="28">
        <v>97.913753728987416</v>
      </c>
      <c r="AS28" s="123"/>
    </row>
    <row r="29" spans="1:45" s="59" customFormat="1" ht="17.25" thickBot="1" x14ac:dyDescent="0.35">
      <c r="A29" s="87" t="s">
        <v>55</v>
      </c>
      <c r="B29" s="100">
        <v>450</v>
      </c>
      <c r="C29" s="103">
        <v>1600</v>
      </c>
      <c r="D29" s="102">
        <v>9.9000000000000005E-2</v>
      </c>
      <c r="E29" s="319"/>
      <c r="F29" s="20">
        <v>71.022727272727266</v>
      </c>
      <c r="H29" s="146">
        <v>122.96611111111113</v>
      </c>
      <c r="I29" s="147">
        <v>99.14200000000001</v>
      </c>
      <c r="J29" s="148">
        <v>58.863999999999997</v>
      </c>
      <c r="K29" s="123"/>
      <c r="L29" s="149">
        <v>270.80061999999998</v>
      </c>
      <c r="M29" s="150">
        <v>76.8</v>
      </c>
      <c r="N29" s="151">
        <v>27.074999999999999</v>
      </c>
      <c r="O29" s="123"/>
      <c r="P29" s="87">
        <v>154.9375</v>
      </c>
      <c r="Q29" s="123"/>
      <c r="R29" s="16">
        <v>449.60000000000008</v>
      </c>
      <c r="S29" s="7">
        <v>45.228751917335792</v>
      </c>
      <c r="T29" s="123"/>
      <c r="U29" s="152" t="s">
        <v>56</v>
      </c>
      <c r="V29" s="123"/>
      <c r="W29" s="174">
        <v>15.7918</v>
      </c>
      <c r="X29" s="67">
        <v>2.5739527665527251</v>
      </c>
      <c r="Y29" s="123"/>
      <c r="Z29" s="20">
        <v>99.598494353826851</v>
      </c>
      <c r="AA29" s="123"/>
      <c r="AB29" s="26">
        <v>238.8</v>
      </c>
      <c r="AC29" s="28">
        <v>245.69333333333336</v>
      </c>
      <c r="AD29" s="17"/>
      <c r="AE29" s="26">
        <v>762.5955055546267</v>
      </c>
      <c r="AF29" s="17">
        <v>0.12655789143395041</v>
      </c>
      <c r="AG29" s="17">
        <v>344.68602475888281</v>
      </c>
      <c r="AH29" s="17">
        <v>1173.0649829712534</v>
      </c>
      <c r="AI29" s="17">
        <v>0.17806962025316456</v>
      </c>
      <c r="AJ29" s="28">
        <v>457.70339035440446</v>
      </c>
      <c r="AK29" s="123"/>
      <c r="AL29" s="26">
        <f t="shared" si="0"/>
        <v>5.9192825112107625</v>
      </c>
      <c r="AM29" s="147"/>
      <c r="AN29" s="147">
        <v>1205.1278056992676</v>
      </c>
      <c r="AO29" s="147"/>
      <c r="AP29" s="26">
        <v>21.455666166666674</v>
      </c>
      <c r="AQ29" s="101">
        <v>92.075633986928096</v>
      </c>
      <c r="AR29" s="28">
        <v>97.989660990442644</v>
      </c>
      <c r="AS29" s="123"/>
    </row>
    <row r="30" spans="1:45" s="59" customFormat="1" ht="17.25" thickBot="1" x14ac:dyDescent="0.35">
      <c r="A30" s="134" t="s">
        <v>57</v>
      </c>
      <c r="B30" s="97">
        <v>500</v>
      </c>
      <c r="C30" s="108">
        <v>1800</v>
      </c>
      <c r="D30" s="109">
        <v>0.11</v>
      </c>
      <c r="E30" s="320"/>
      <c r="F30" s="110">
        <v>63.131313131313135</v>
      </c>
      <c r="H30" s="156">
        <v>146.541</v>
      </c>
      <c r="I30" s="157">
        <v>92.475666666666655</v>
      </c>
      <c r="J30" s="158">
        <v>67.364333333333335</v>
      </c>
      <c r="K30" s="123"/>
      <c r="L30" s="159">
        <v>297.58229</v>
      </c>
      <c r="M30" s="160">
        <v>84.171440000000004</v>
      </c>
      <c r="N30" s="161">
        <v>27</v>
      </c>
      <c r="O30" s="123"/>
      <c r="P30" s="89">
        <v>185.31299999999999</v>
      </c>
      <c r="Q30" s="123"/>
      <c r="R30" s="18">
        <v>513.5</v>
      </c>
      <c r="S30" s="8">
        <v>104.96118330125648</v>
      </c>
      <c r="T30" s="123"/>
      <c r="U30" s="163">
        <v>7.5284638910000004</v>
      </c>
      <c r="V30" s="123"/>
      <c r="W30" s="175">
        <v>12.649800000000003</v>
      </c>
      <c r="X30" s="73">
        <v>1.2734654207232241</v>
      </c>
      <c r="Y30" s="123"/>
      <c r="Z30" s="21">
        <v>99.535759096612296</v>
      </c>
      <c r="AA30" s="123"/>
      <c r="AB30" s="27">
        <v>226.92666666666668</v>
      </c>
      <c r="AC30" s="29">
        <v>234.2533333333333</v>
      </c>
      <c r="AD30" s="17"/>
      <c r="AE30" s="27">
        <v>826.50816232688203</v>
      </c>
      <c r="AF30" s="4">
        <v>0.13035894206549101</v>
      </c>
      <c r="AG30" s="4">
        <v>361.9471410641425</v>
      </c>
      <c r="AH30" s="4">
        <v>1166.5839569442899</v>
      </c>
      <c r="AI30" s="4">
        <v>0.16227573182247404</v>
      </c>
      <c r="AJ30" s="29">
        <v>466.63358277771596</v>
      </c>
      <c r="AK30" s="123"/>
      <c r="AL30" s="27">
        <f t="shared" si="0"/>
        <v>7.2794117647058814</v>
      </c>
      <c r="AM30" s="147"/>
      <c r="AN30" s="157">
        <v>1327.6989110402449</v>
      </c>
      <c r="AO30" s="147"/>
      <c r="AP30" s="27">
        <v>19.777145566666654</v>
      </c>
      <c r="AQ30" s="111">
        <v>93.410096078431394</v>
      </c>
      <c r="AR30" s="29">
        <v>96.341757310744867</v>
      </c>
      <c r="AS30" s="123"/>
    </row>
    <row r="31" spans="1:45" ht="9" customHeight="1" thickBot="1" x14ac:dyDescent="0.35">
      <c r="H31" s="123"/>
      <c r="I31" s="123"/>
      <c r="J31" s="123"/>
      <c r="P31" s="68"/>
      <c r="R31" s="165"/>
      <c r="S31" s="165"/>
      <c r="AL31" s="59"/>
      <c r="AP31" s="17"/>
      <c r="AQ31" s="101"/>
      <c r="AR31" s="17"/>
    </row>
    <row r="32" spans="1:45" ht="16.5" customHeight="1" x14ac:dyDescent="0.3">
      <c r="A32" s="307" t="s">
        <v>21</v>
      </c>
      <c r="B32" s="312" t="s">
        <v>1</v>
      </c>
      <c r="C32" s="310" t="s">
        <v>0</v>
      </c>
      <c r="D32" s="314" t="s">
        <v>22</v>
      </c>
      <c r="E32" s="316" t="s">
        <v>6</v>
      </c>
      <c r="F32" s="301" t="s">
        <v>12</v>
      </c>
      <c r="H32" s="288" t="s">
        <v>23</v>
      </c>
      <c r="I32" s="289"/>
      <c r="J32" s="290"/>
      <c r="K32" s="123"/>
      <c r="L32" s="288" t="s">
        <v>24</v>
      </c>
      <c r="M32" s="289"/>
      <c r="N32" s="290"/>
      <c r="O32" s="123"/>
      <c r="P32" s="183" t="s">
        <v>13</v>
      </c>
      <c r="R32" s="288" t="s">
        <v>98</v>
      </c>
      <c r="S32" s="293"/>
      <c r="U32" s="296" t="s">
        <v>91</v>
      </c>
      <c r="W32" s="298" t="s">
        <v>15</v>
      </c>
      <c r="X32" s="293"/>
      <c r="Z32" s="291" t="s">
        <v>7</v>
      </c>
      <c r="AB32" s="277" t="s">
        <v>25</v>
      </c>
      <c r="AC32" s="278"/>
      <c r="AE32" s="269" t="s">
        <v>26</v>
      </c>
      <c r="AF32" s="270"/>
      <c r="AG32" s="270"/>
      <c r="AH32" s="270"/>
      <c r="AI32" s="270"/>
      <c r="AJ32" s="271"/>
      <c r="AL32" s="215" t="s">
        <v>86</v>
      </c>
      <c r="AN32" s="218" t="s">
        <v>27</v>
      </c>
      <c r="AP32" s="282" t="s">
        <v>85</v>
      </c>
      <c r="AQ32" s="283"/>
      <c r="AR32" s="284"/>
    </row>
    <row r="33" spans="1:45" ht="16.5" customHeight="1" x14ac:dyDescent="0.3">
      <c r="A33" s="308"/>
      <c r="B33" s="313"/>
      <c r="C33" s="311"/>
      <c r="D33" s="315"/>
      <c r="E33" s="317"/>
      <c r="F33" s="302"/>
      <c r="H33" s="194" t="s">
        <v>28</v>
      </c>
      <c r="I33" s="184" t="s">
        <v>29</v>
      </c>
      <c r="J33" s="195" t="s">
        <v>30</v>
      </c>
      <c r="K33" s="123"/>
      <c r="L33" s="194" t="s">
        <v>28</v>
      </c>
      <c r="M33" s="184" t="s">
        <v>29</v>
      </c>
      <c r="N33" s="195" t="s">
        <v>30</v>
      </c>
      <c r="O33" s="123"/>
      <c r="P33" s="186" t="s">
        <v>20</v>
      </c>
      <c r="R33" s="294"/>
      <c r="S33" s="295"/>
      <c r="U33" s="297"/>
      <c r="W33" s="299"/>
      <c r="X33" s="300"/>
      <c r="Z33" s="292"/>
      <c r="AB33" s="179" t="s">
        <v>31</v>
      </c>
      <c r="AC33" s="180" t="s">
        <v>32</v>
      </c>
      <c r="AE33" s="272" t="s">
        <v>31</v>
      </c>
      <c r="AF33" s="273"/>
      <c r="AG33" s="274"/>
      <c r="AH33" s="275" t="s">
        <v>32</v>
      </c>
      <c r="AI33" s="273"/>
      <c r="AJ33" s="276"/>
      <c r="AL33" s="216" t="s">
        <v>92</v>
      </c>
      <c r="AN33" s="219" t="s">
        <v>94</v>
      </c>
      <c r="AP33" s="199" t="s">
        <v>95</v>
      </c>
      <c r="AQ33" s="200" t="s">
        <v>96</v>
      </c>
      <c r="AR33" s="201" t="s">
        <v>97</v>
      </c>
    </row>
    <row r="34" spans="1:45" ht="17.25" thickBot="1" x14ac:dyDescent="0.35">
      <c r="A34" s="309"/>
      <c r="B34" s="125" t="s">
        <v>4</v>
      </c>
      <c r="C34" s="124" t="s">
        <v>3</v>
      </c>
      <c r="D34" s="126" t="s">
        <v>5</v>
      </c>
      <c r="E34" s="182" t="s">
        <v>5</v>
      </c>
      <c r="F34" s="127" t="s">
        <v>16</v>
      </c>
      <c r="H34" s="196" t="s">
        <v>9</v>
      </c>
      <c r="I34" s="197" t="s">
        <v>9</v>
      </c>
      <c r="J34" s="198" t="s">
        <v>9</v>
      </c>
      <c r="K34" s="123"/>
      <c r="L34" s="196" t="s">
        <v>9</v>
      </c>
      <c r="M34" s="197" t="s">
        <v>9</v>
      </c>
      <c r="N34" s="198" t="s">
        <v>9</v>
      </c>
      <c r="O34" s="123"/>
      <c r="P34" s="128" t="s">
        <v>19</v>
      </c>
      <c r="R34" s="129" t="s">
        <v>17</v>
      </c>
      <c r="S34" s="130" t="s">
        <v>18</v>
      </c>
      <c r="U34" s="172" t="s">
        <v>9</v>
      </c>
      <c r="W34" s="132" t="s">
        <v>17</v>
      </c>
      <c r="X34" s="133" t="s">
        <v>18</v>
      </c>
      <c r="Z34" s="178" t="s">
        <v>8</v>
      </c>
      <c r="AB34" s="185" t="s">
        <v>17</v>
      </c>
      <c r="AC34" s="181" t="s">
        <v>17</v>
      </c>
      <c r="AE34" s="187" t="s">
        <v>33</v>
      </c>
      <c r="AF34" s="95" t="s">
        <v>34</v>
      </c>
      <c r="AG34" s="95" t="s">
        <v>35</v>
      </c>
      <c r="AH34" s="95" t="s">
        <v>33</v>
      </c>
      <c r="AI34" s="95" t="s">
        <v>34</v>
      </c>
      <c r="AJ34" s="188" t="s">
        <v>35</v>
      </c>
      <c r="AL34" s="217" t="s">
        <v>93</v>
      </c>
      <c r="AN34" s="220" t="s">
        <v>9</v>
      </c>
      <c r="AP34" s="189" t="s">
        <v>8</v>
      </c>
      <c r="AQ34" s="191" t="s">
        <v>8</v>
      </c>
      <c r="AR34" s="190" t="s">
        <v>8</v>
      </c>
    </row>
    <row r="35" spans="1:45" s="59" customFormat="1" x14ac:dyDescent="0.3">
      <c r="A35" s="19" t="s">
        <v>58</v>
      </c>
      <c r="B35" s="107">
        <v>250</v>
      </c>
      <c r="C35" s="96">
        <v>400</v>
      </c>
      <c r="D35" s="112">
        <v>0.152</v>
      </c>
      <c r="E35" s="303">
        <v>0.06</v>
      </c>
      <c r="F35" s="19">
        <f t="shared" ref="F35:F54" si="1">B35/C35/D35/0.06</f>
        <v>68.530701754385973</v>
      </c>
      <c r="H35" s="135">
        <v>157.25477777777775</v>
      </c>
      <c r="I35" s="136">
        <v>224.68466666666666</v>
      </c>
      <c r="J35" s="137">
        <v>85.448333333333338</v>
      </c>
      <c r="K35" s="123"/>
      <c r="L35" s="138">
        <v>273.36748</v>
      </c>
      <c r="M35" s="139">
        <v>94</v>
      </c>
      <c r="N35" s="140">
        <v>24</v>
      </c>
      <c r="O35" s="123"/>
      <c r="P35" s="87">
        <v>685.55370000000005</v>
      </c>
      <c r="Q35" s="123"/>
      <c r="R35" s="166">
        <v>113.79999999999998</v>
      </c>
      <c r="S35" s="141">
        <v>27.176460402340872</v>
      </c>
      <c r="T35" s="123"/>
      <c r="U35" s="142">
        <v>14.6158907</v>
      </c>
      <c r="V35" s="123"/>
      <c r="W35" s="173">
        <v>8.4625000000000004</v>
      </c>
      <c r="X35" s="64">
        <v>3.584661219077133</v>
      </c>
      <c r="Y35" s="123"/>
      <c r="Z35" s="19">
        <v>98.957340025094098</v>
      </c>
      <c r="AA35" s="123"/>
      <c r="AB35" s="25">
        <v>227.10666666666671</v>
      </c>
      <c r="AC35" s="2">
        <v>242.42307692307696</v>
      </c>
      <c r="AD35" s="17"/>
      <c r="AE35" s="25">
        <v>1008.2333824711873</v>
      </c>
      <c r="AF35" s="1">
        <v>0.1359895997478727</v>
      </c>
      <c r="AG35" s="1">
        <v>433.44612704368797</v>
      </c>
      <c r="AH35" s="1">
        <v>1073.5212770000001</v>
      </c>
      <c r="AI35" s="1">
        <v>0.16253156565656565</v>
      </c>
      <c r="AJ35" s="2">
        <v>393.57551607834199</v>
      </c>
      <c r="AK35" s="123"/>
      <c r="AL35" s="25">
        <v>3.5520166176216024</v>
      </c>
      <c r="AM35" s="147"/>
      <c r="AN35" s="136">
        <v>844.62904607659698</v>
      </c>
      <c r="AO35" s="147"/>
      <c r="AP35" s="25">
        <v>22.14319583333333</v>
      </c>
      <c r="AQ35" s="99">
        <v>93.443527843137261</v>
      </c>
      <c r="AR35" s="2">
        <v>96.445447959911149</v>
      </c>
      <c r="AS35" s="123"/>
    </row>
    <row r="36" spans="1:45" s="59" customFormat="1" x14ac:dyDescent="0.3">
      <c r="A36" s="20" t="s">
        <v>59</v>
      </c>
      <c r="B36" s="100">
        <v>300</v>
      </c>
      <c r="C36" s="103">
        <v>400</v>
      </c>
      <c r="D36" s="113">
        <v>0.16700000000000001</v>
      </c>
      <c r="E36" s="304"/>
      <c r="F36" s="20">
        <f t="shared" si="1"/>
        <v>74.850299401197603</v>
      </c>
      <c r="H36" s="146">
        <v>160.18055555555554</v>
      </c>
      <c r="I36" s="147">
        <v>315.18599999999998</v>
      </c>
      <c r="J36" s="148">
        <v>121.003</v>
      </c>
      <c r="K36" s="123"/>
      <c r="L36" s="149">
        <v>288.12076000000002</v>
      </c>
      <c r="M36" s="150">
        <v>128.875</v>
      </c>
      <c r="N36" s="151">
        <v>26</v>
      </c>
      <c r="O36" s="123"/>
      <c r="P36" s="87">
        <v>871.27020000000005</v>
      </c>
      <c r="Q36" s="123"/>
      <c r="R36" s="166">
        <v>114.69999999999999</v>
      </c>
      <c r="S36" s="141">
        <v>18.061284561182369</v>
      </c>
      <c r="T36" s="123"/>
      <c r="U36" s="152">
        <v>14.11883607</v>
      </c>
      <c r="V36" s="123"/>
      <c r="W36" s="174">
        <v>5.7488999999999999</v>
      </c>
      <c r="X36" s="67">
        <v>1.2088834563807702</v>
      </c>
      <c r="Y36" s="123"/>
      <c r="Z36" s="20">
        <v>98.816687578419078</v>
      </c>
      <c r="AA36" s="123"/>
      <c r="AB36" s="26">
        <v>225.36</v>
      </c>
      <c r="AC36" s="28">
        <v>235.23333333333332</v>
      </c>
      <c r="AD36" s="17"/>
      <c r="AE36" s="26">
        <v>1038.4150977147694</v>
      </c>
      <c r="AF36" s="17">
        <v>0.14780069819105046</v>
      </c>
      <c r="AG36" s="17">
        <v>399.80322883591901</v>
      </c>
      <c r="AH36" s="17">
        <v>1058.458077</v>
      </c>
      <c r="AI36" s="17">
        <v>0.16945758435824659</v>
      </c>
      <c r="AJ36" s="28">
        <v>379.66431027650196</v>
      </c>
      <c r="AK36" s="123"/>
      <c r="AL36" s="26">
        <v>3.8924378453038675</v>
      </c>
      <c r="AM36" s="147"/>
      <c r="AN36" s="147">
        <v>820.4445851551161</v>
      </c>
      <c r="AO36" s="147"/>
      <c r="AP36" s="26">
        <v>37.392128966666682</v>
      </c>
      <c r="AQ36" s="101">
        <v>98.16681137254902</v>
      </c>
      <c r="AR36" s="28">
        <v>95.966671977920697</v>
      </c>
      <c r="AS36" s="123"/>
    </row>
    <row r="37" spans="1:45" s="59" customFormat="1" ht="17.25" thickBot="1" x14ac:dyDescent="0.35">
      <c r="A37" s="21" t="s">
        <v>60</v>
      </c>
      <c r="B37" s="105">
        <v>400</v>
      </c>
      <c r="C37" s="104">
        <v>400</v>
      </c>
      <c r="D37" s="114">
        <v>0.13700000000000001</v>
      </c>
      <c r="E37" s="304"/>
      <c r="F37" s="20">
        <f t="shared" si="1"/>
        <v>121.654501216545</v>
      </c>
      <c r="H37" s="146">
        <v>226.01022222222224</v>
      </c>
      <c r="I37" s="147">
        <v>339.83966666666669</v>
      </c>
      <c r="J37" s="148">
        <v>94.105000000000004</v>
      </c>
      <c r="K37" s="123"/>
      <c r="L37" s="149">
        <v>317.62732</v>
      </c>
      <c r="M37" s="150">
        <v>198.625</v>
      </c>
      <c r="N37" s="151">
        <v>30</v>
      </c>
      <c r="O37" s="123"/>
      <c r="P37" s="87">
        <v>1328.3969999999999</v>
      </c>
      <c r="Q37" s="123"/>
      <c r="R37" s="166">
        <v>159.20000000000002</v>
      </c>
      <c r="S37" s="141">
        <v>74.430907558621058</v>
      </c>
      <c r="T37" s="123"/>
      <c r="U37" s="152">
        <v>12.617463669999999</v>
      </c>
      <c r="V37" s="123"/>
      <c r="W37" s="176">
        <v>10.9178</v>
      </c>
      <c r="X37" s="69">
        <v>4.6974726489999998</v>
      </c>
      <c r="Y37" s="123"/>
      <c r="Z37" s="20">
        <v>99.974905897114184</v>
      </c>
      <c r="AA37" s="123"/>
      <c r="AB37" s="26">
        <v>228.94</v>
      </c>
      <c r="AC37" s="28">
        <v>238.59999999999997</v>
      </c>
      <c r="AD37" s="17"/>
      <c r="AE37" s="26">
        <v>932.55077734579675</v>
      </c>
      <c r="AF37" s="17">
        <v>0.14074999999999999</v>
      </c>
      <c r="AG37" s="17">
        <v>393.62624879468473</v>
      </c>
      <c r="AH37" s="17">
        <v>938.58020699999997</v>
      </c>
      <c r="AI37" s="17">
        <v>0.13999999999999999</v>
      </c>
      <c r="AJ37" s="28">
        <v>415.27973370887241</v>
      </c>
      <c r="AK37" s="123"/>
      <c r="AL37" s="26">
        <v>3.2098229781325935</v>
      </c>
      <c r="AM37" s="147"/>
      <c r="AN37" s="147">
        <v>317.69998361941805</v>
      </c>
      <c r="AO37" s="147"/>
      <c r="AP37" s="26">
        <v>50.004741566666652</v>
      </c>
      <c r="AQ37" s="101">
        <v>99.580090980392171</v>
      </c>
      <c r="AR37" s="28">
        <v>95.74102514425222</v>
      </c>
      <c r="AS37" s="123"/>
    </row>
    <row r="38" spans="1:45" s="59" customFormat="1" x14ac:dyDescent="0.3">
      <c r="A38" s="20" t="s">
        <v>61</v>
      </c>
      <c r="B38" s="100">
        <v>300</v>
      </c>
      <c r="C38" s="103">
        <v>600</v>
      </c>
      <c r="D38" s="113">
        <v>0.13600000000000001</v>
      </c>
      <c r="E38" s="304"/>
      <c r="F38" s="19">
        <f t="shared" si="1"/>
        <v>61.274509803921568</v>
      </c>
      <c r="H38" s="146">
        <v>146.6201111111111</v>
      </c>
      <c r="I38" s="147">
        <v>242.13566666666665</v>
      </c>
      <c r="J38" s="148">
        <v>97.11399999999999</v>
      </c>
      <c r="K38" s="123"/>
      <c r="L38" s="149">
        <v>284.86302000000001</v>
      </c>
      <c r="M38" s="150">
        <v>102.5</v>
      </c>
      <c r="N38" s="151">
        <v>23.25</v>
      </c>
      <c r="O38" s="123"/>
      <c r="P38" s="87">
        <v>612.99170000000004</v>
      </c>
      <c r="Q38" s="123"/>
      <c r="R38" s="166">
        <v>520</v>
      </c>
      <c r="S38" s="141">
        <v>96.588819228728468</v>
      </c>
      <c r="T38" s="123"/>
      <c r="U38" s="152">
        <v>15.12468372</v>
      </c>
      <c r="V38" s="123"/>
      <c r="W38" s="176">
        <v>8.1991999999999994</v>
      </c>
      <c r="X38" s="69">
        <v>2.9101619200000002</v>
      </c>
      <c r="Y38" s="123"/>
      <c r="Z38" s="20">
        <v>99.786700125470517</v>
      </c>
      <c r="AA38" s="123"/>
      <c r="AB38" s="26">
        <v>236.36666666666665</v>
      </c>
      <c r="AC38" s="28">
        <v>238.03333333333333</v>
      </c>
      <c r="AD38" s="17"/>
      <c r="AE38" s="26">
        <v>1001.7547481420314</v>
      </c>
      <c r="AF38" s="17">
        <v>0.19059999999999999</v>
      </c>
      <c r="AG38" s="17">
        <v>462.94384805945498</v>
      </c>
      <c r="AH38" s="17">
        <v>1067.5538840000002</v>
      </c>
      <c r="AI38" s="17">
        <v>0.1448567791215786</v>
      </c>
      <c r="AJ38" s="28">
        <v>410.47982913691908</v>
      </c>
      <c r="AK38" s="123"/>
      <c r="AL38" s="26">
        <v>4.7246525990735986</v>
      </c>
      <c r="AM38" s="147"/>
      <c r="AN38" s="147">
        <v>843.77036934249907</v>
      </c>
      <c r="AO38" s="147"/>
      <c r="AP38" s="26">
        <v>21.559981033333319</v>
      </c>
      <c r="AQ38" s="101">
        <v>96.687422352941184</v>
      </c>
      <c r="AR38" s="28">
        <v>97.895667676540711</v>
      </c>
      <c r="AS38" s="123"/>
    </row>
    <row r="39" spans="1:45" s="59" customFormat="1" x14ac:dyDescent="0.3">
      <c r="A39" s="20" t="s">
        <v>62</v>
      </c>
      <c r="B39" s="100">
        <v>350</v>
      </c>
      <c r="C39" s="103">
        <v>600</v>
      </c>
      <c r="D39" s="113">
        <v>0.13900000000000001</v>
      </c>
      <c r="E39" s="304"/>
      <c r="F39" s="20">
        <f t="shared" si="1"/>
        <v>69.944044764188646</v>
      </c>
      <c r="H39" s="146">
        <v>155.08366666666669</v>
      </c>
      <c r="I39" s="147">
        <v>301.05966666666666</v>
      </c>
      <c r="J39" s="148">
        <v>118.20433333333334</v>
      </c>
      <c r="K39" s="123"/>
      <c r="L39" s="149">
        <v>293.29779000000002</v>
      </c>
      <c r="M39" s="150">
        <v>110.2</v>
      </c>
      <c r="N39" s="151">
        <v>24.33333</v>
      </c>
      <c r="O39" s="123"/>
      <c r="P39" s="87">
        <v>615.23969999999997</v>
      </c>
      <c r="Q39" s="123"/>
      <c r="R39" s="166">
        <v>518.9</v>
      </c>
      <c r="S39" s="141">
        <v>79.612122192540468</v>
      </c>
      <c r="T39" s="123"/>
      <c r="U39" s="152">
        <v>14.002250829999999</v>
      </c>
      <c r="V39" s="123"/>
      <c r="W39" s="176">
        <v>6.0598999999999998</v>
      </c>
      <c r="X39" s="69">
        <v>1.3175232189999999</v>
      </c>
      <c r="Y39" s="123"/>
      <c r="Z39" s="20">
        <v>99.160602258469268</v>
      </c>
      <c r="AA39" s="123"/>
      <c r="AB39" s="26">
        <v>229.25</v>
      </c>
      <c r="AC39" s="28">
        <v>239.9</v>
      </c>
      <c r="AD39" s="17"/>
      <c r="AE39" s="26">
        <v>1016.2862272377533</v>
      </c>
      <c r="AF39" s="17">
        <v>0.2021</v>
      </c>
      <c r="AG39" s="17">
        <v>484.09848679148502</v>
      </c>
      <c r="AH39" s="17">
        <v>1048.3289650000002</v>
      </c>
      <c r="AI39" s="17">
        <v>0.1448567791215786</v>
      </c>
      <c r="AJ39" s="28">
        <v>393.67627785058943</v>
      </c>
      <c r="AK39" s="123"/>
      <c r="AL39" s="26">
        <v>4.825147852918489</v>
      </c>
      <c r="AM39" s="147"/>
      <c r="AN39" s="147">
        <v>847.86218866051377</v>
      </c>
      <c r="AO39" s="147"/>
      <c r="AP39" s="26">
        <v>44.058795633333347</v>
      </c>
      <c r="AQ39" s="101">
        <v>94.487711372549029</v>
      </c>
      <c r="AR39" s="28">
        <v>97.008141683762361</v>
      </c>
      <c r="AS39" s="123"/>
    </row>
    <row r="40" spans="1:45" s="59" customFormat="1" x14ac:dyDescent="0.3">
      <c r="A40" s="20" t="s">
        <v>63</v>
      </c>
      <c r="B40" s="100">
        <v>400</v>
      </c>
      <c r="C40" s="103">
        <v>600</v>
      </c>
      <c r="D40" s="113">
        <v>8.6999999999999994E-2</v>
      </c>
      <c r="E40" s="304"/>
      <c r="F40" s="20">
        <f t="shared" si="1"/>
        <v>127.7139208173691</v>
      </c>
      <c r="H40" s="146">
        <v>154.99188888888889</v>
      </c>
      <c r="I40" s="147">
        <v>347.18633333333332</v>
      </c>
      <c r="J40" s="148">
        <v>115.72866666666665</v>
      </c>
      <c r="K40" s="123"/>
      <c r="L40" s="149">
        <v>301.73257000000001</v>
      </c>
      <c r="M40" s="150">
        <v>117.9</v>
      </c>
      <c r="N40" s="151">
        <v>25.41666</v>
      </c>
      <c r="O40" s="123"/>
      <c r="P40" s="87">
        <v>729.42150000000004</v>
      </c>
      <c r="Q40" s="123"/>
      <c r="R40" s="166">
        <v>589.09999999999991</v>
      </c>
      <c r="S40" s="141">
        <v>75.210969944549959</v>
      </c>
      <c r="T40" s="123"/>
      <c r="U40" s="152">
        <v>13.69729793</v>
      </c>
      <c r="V40" s="123"/>
      <c r="W40" s="176">
        <v>9.4270999999999994</v>
      </c>
      <c r="X40" s="69">
        <v>3.7031804479999999</v>
      </c>
      <c r="Y40" s="123"/>
      <c r="Z40" s="20">
        <v>99.322459222082813</v>
      </c>
      <c r="AA40" s="123"/>
      <c r="AB40" s="26">
        <v>220.88333333333333</v>
      </c>
      <c r="AC40" s="28">
        <v>233.48333333333335</v>
      </c>
      <c r="AD40" s="17"/>
      <c r="AE40" s="26">
        <v>1036.0128975560249</v>
      </c>
      <c r="AF40" s="17">
        <v>0.17315</v>
      </c>
      <c r="AG40" s="17">
        <v>444.20445473168269</v>
      </c>
      <c r="AH40" s="17">
        <v>1053.7665320000001</v>
      </c>
      <c r="AI40" s="17">
        <v>0.160996192893401</v>
      </c>
      <c r="AJ40" s="28">
        <v>380.96607245543419</v>
      </c>
      <c r="AK40" s="123"/>
      <c r="AL40" s="26">
        <v>3.0609851446442526</v>
      </c>
      <c r="AM40" s="147"/>
      <c r="AN40" s="147">
        <v>325.71831137080051</v>
      </c>
      <c r="AO40" s="147"/>
      <c r="AP40" s="26">
        <v>59.023233766666671</v>
      </c>
      <c r="AQ40" s="101">
        <v>98.28349960784314</v>
      </c>
      <c r="AR40" s="28">
        <v>96.408492800956338</v>
      </c>
      <c r="AS40" s="123"/>
    </row>
    <row r="41" spans="1:45" s="59" customFormat="1" x14ac:dyDescent="0.3">
      <c r="A41" s="20" t="s">
        <v>64</v>
      </c>
      <c r="B41" s="100">
        <v>450</v>
      </c>
      <c r="C41" s="103">
        <v>600</v>
      </c>
      <c r="D41" s="113">
        <v>0.16600000000000001</v>
      </c>
      <c r="E41" s="304"/>
      <c r="F41" s="20">
        <f t="shared" si="1"/>
        <v>75.301204819277103</v>
      </c>
      <c r="H41" s="146">
        <v>161.84666666666669</v>
      </c>
      <c r="I41" s="147">
        <v>382.27066666666661</v>
      </c>
      <c r="J41" s="148">
        <v>107.70133333333332</v>
      </c>
      <c r="K41" s="123"/>
      <c r="L41" s="149">
        <v>310.38956999999999</v>
      </c>
      <c r="M41" s="150">
        <v>142.75</v>
      </c>
      <c r="N41" s="151">
        <v>27.45833</v>
      </c>
      <c r="O41" s="123"/>
      <c r="P41" s="87">
        <v>629.78510000000006</v>
      </c>
      <c r="Q41" s="123"/>
      <c r="R41" s="166">
        <v>574.1</v>
      </c>
      <c r="S41" s="141">
        <v>99.551443987518169</v>
      </c>
      <c r="T41" s="123"/>
      <c r="U41" s="152">
        <v>11.998082930000001</v>
      </c>
      <c r="V41" s="123"/>
      <c r="W41" s="176">
        <v>13.816800000000001</v>
      </c>
      <c r="X41" s="69">
        <v>3.4038900829999998</v>
      </c>
      <c r="Y41" s="123"/>
      <c r="Z41" s="20">
        <v>99.146800501882055</v>
      </c>
      <c r="AA41" s="123"/>
      <c r="AB41" s="26">
        <v>219.7466666666667</v>
      </c>
      <c r="AC41" s="28">
        <v>242.04999999999998</v>
      </c>
      <c r="AD41" s="17"/>
      <c r="AE41" s="26">
        <v>1058.0513291537379</v>
      </c>
      <c r="AF41" s="17">
        <v>0.17466306420851874</v>
      </c>
      <c r="AG41" s="17">
        <v>459.89576342858487</v>
      </c>
      <c r="AH41" s="17">
        <v>1030.2351620000002</v>
      </c>
      <c r="AI41" s="17">
        <v>0.16390476190476191</v>
      </c>
      <c r="AJ41" s="28">
        <v>375.13997760358347</v>
      </c>
      <c r="AK41" s="123"/>
      <c r="AL41" s="26">
        <v>5.7226762002042904</v>
      </c>
      <c r="AM41" s="147"/>
      <c r="AN41" s="147">
        <v>626.24286707736428</v>
      </c>
      <c r="AO41" s="147"/>
      <c r="AP41" s="26">
        <v>42.451398766666657</v>
      </c>
      <c r="AQ41" s="101">
        <v>97.676895416666667</v>
      </c>
      <c r="AR41" s="28">
        <v>98.370844459320182</v>
      </c>
      <c r="AS41" s="123"/>
    </row>
    <row r="42" spans="1:45" s="59" customFormat="1" ht="17.25" thickBot="1" x14ac:dyDescent="0.35">
      <c r="A42" s="20" t="s">
        <v>65</v>
      </c>
      <c r="B42" s="100">
        <v>500</v>
      </c>
      <c r="C42" s="103">
        <v>600</v>
      </c>
      <c r="D42" s="113">
        <v>0.191</v>
      </c>
      <c r="E42" s="304"/>
      <c r="F42" s="20">
        <f t="shared" si="1"/>
        <v>72.716695753344979</v>
      </c>
      <c r="H42" s="146">
        <v>167.54333333333332</v>
      </c>
      <c r="I42" s="147">
        <v>402.59733333333332</v>
      </c>
      <c r="J42" s="148">
        <v>105.05066666666669</v>
      </c>
      <c r="K42" s="123"/>
      <c r="L42" s="149">
        <v>319.04658000000001</v>
      </c>
      <c r="M42" s="150">
        <v>172.93725000000001</v>
      </c>
      <c r="N42" s="151">
        <v>29.5</v>
      </c>
      <c r="O42" s="123"/>
      <c r="P42" s="87">
        <v>365.02480000000003</v>
      </c>
      <c r="Q42" s="123"/>
      <c r="R42" s="166">
        <v>520.1</v>
      </c>
      <c r="S42" s="141">
        <v>75.763381656311594</v>
      </c>
      <c r="T42" s="123"/>
      <c r="U42" s="152">
        <v>9.5802623360000005</v>
      </c>
      <c r="V42" s="123"/>
      <c r="W42" s="176">
        <v>13.5197</v>
      </c>
      <c r="X42" s="69">
        <v>7.3126945790000004</v>
      </c>
      <c r="Y42" s="123"/>
      <c r="Z42" s="20">
        <v>99.222082810539533</v>
      </c>
      <c r="AA42" s="123"/>
      <c r="AB42" s="26">
        <v>222.77333333333328</v>
      </c>
      <c r="AC42" s="28">
        <v>245.01666666666665</v>
      </c>
      <c r="AD42" s="17"/>
      <c r="AE42" s="26">
        <v>1049.0562254029521</v>
      </c>
      <c r="AF42" s="17">
        <v>0.16500000000000004</v>
      </c>
      <c r="AG42" s="17">
        <v>456.84706590128559</v>
      </c>
      <c r="AH42" s="17">
        <v>983.95154700000001</v>
      </c>
      <c r="AI42" s="17">
        <v>0.14753577106518284</v>
      </c>
      <c r="AJ42" s="28">
        <v>346.46181220914349</v>
      </c>
      <c r="AK42" s="123"/>
      <c r="AL42" s="26">
        <v>6.542755645775185</v>
      </c>
      <c r="AM42" s="147"/>
      <c r="AN42" s="147">
        <v>915.39896237194</v>
      </c>
      <c r="AO42" s="147"/>
      <c r="AP42" s="26">
        <v>51.488857300000014</v>
      </c>
      <c r="AQ42" s="101">
        <v>99.917169411764704</v>
      </c>
      <c r="AR42" s="28">
        <v>93.9014357518341</v>
      </c>
      <c r="AS42" s="123"/>
    </row>
    <row r="43" spans="1:45" s="59" customFormat="1" x14ac:dyDescent="0.3">
      <c r="A43" s="19" t="s">
        <v>66</v>
      </c>
      <c r="B43" s="107">
        <v>300</v>
      </c>
      <c r="C43" s="107">
        <v>800</v>
      </c>
      <c r="D43" s="98">
        <v>0.112</v>
      </c>
      <c r="E43" s="305"/>
      <c r="F43" s="19">
        <f t="shared" si="1"/>
        <v>55.803571428571431</v>
      </c>
      <c r="H43" s="146">
        <v>113.92188888888889</v>
      </c>
      <c r="I43" s="147">
        <v>168.83133333333333</v>
      </c>
      <c r="J43" s="148">
        <v>92.063666666666677</v>
      </c>
      <c r="K43" s="123"/>
      <c r="L43" s="149">
        <v>281.60527999999999</v>
      </c>
      <c r="M43" s="150">
        <v>91</v>
      </c>
      <c r="N43" s="151">
        <v>21.2</v>
      </c>
      <c r="O43" s="123"/>
      <c r="P43" s="87">
        <v>368.3306</v>
      </c>
      <c r="Q43" s="123"/>
      <c r="R43" s="166">
        <v>483.7</v>
      </c>
      <c r="S43" s="141">
        <v>35.490217744549781</v>
      </c>
      <c r="T43" s="123"/>
      <c r="U43" s="152">
        <v>19.6640625</v>
      </c>
      <c r="V43" s="123"/>
      <c r="W43" s="174">
        <v>8.134500000000001</v>
      </c>
      <c r="X43" s="67">
        <v>2.9409480614250914</v>
      </c>
      <c r="Y43" s="123"/>
      <c r="Z43" s="20">
        <v>99.021329987452958</v>
      </c>
      <c r="AA43" s="123"/>
      <c r="AB43" s="26">
        <v>248.50041143152345</v>
      </c>
      <c r="AC43" s="28">
        <v>255.8644259331009</v>
      </c>
      <c r="AD43" s="17"/>
      <c r="AE43" s="26">
        <v>998.74517899749571</v>
      </c>
      <c r="AF43" s="17">
        <v>0.19955000000000001</v>
      </c>
      <c r="AG43" s="17">
        <v>470.43420764072238</v>
      </c>
      <c r="AH43" s="17">
        <v>1043.473884</v>
      </c>
      <c r="AI43" s="17">
        <v>0.15787974683544304</v>
      </c>
      <c r="AJ43" s="28">
        <v>386.58366751120093</v>
      </c>
      <c r="AK43" s="123"/>
      <c r="AL43" s="26">
        <v>5.1701145494956409</v>
      </c>
      <c r="AM43" s="147"/>
      <c r="AN43" s="147">
        <v>1021.1354212336798</v>
      </c>
      <c r="AO43" s="147"/>
      <c r="AP43" s="26">
        <v>26.439070666666666</v>
      </c>
      <c r="AQ43" s="222">
        <v>92.550300341226546</v>
      </c>
      <c r="AR43" s="202">
        <v>97.57299235962904</v>
      </c>
      <c r="AS43" s="123"/>
    </row>
    <row r="44" spans="1:45" s="59" customFormat="1" x14ac:dyDescent="0.3">
      <c r="A44" s="20" t="s">
        <v>67</v>
      </c>
      <c r="B44" s="100">
        <v>350</v>
      </c>
      <c r="C44" s="100">
        <v>800</v>
      </c>
      <c r="D44" s="102">
        <v>0.129</v>
      </c>
      <c r="E44" s="305"/>
      <c r="F44" s="20">
        <f t="shared" si="1"/>
        <v>56.524547803617573</v>
      </c>
      <c r="H44" s="146">
        <v>116.91855555555556</v>
      </c>
      <c r="I44" s="147">
        <v>222.18999999999997</v>
      </c>
      <c r="J44" s="148">
        <v>92.76400000000001</v>
      </c>
      <c r="K44" s="123"/>
      <c r="L44" s="149">
        <v>287.98185999999998</v>
      </c>
      <c r="M44" s="150">
        <v>103</v>
      </c>
      <c r="N44" s="151">
        <v>22</v>
      </c>
      <c r="O44" s="123"/>
      <c r="P44" s="87">
        <v>335.40499999999997</v>
      </c>
      <c r="Q44" s="123"/>
      <c r="R44" s="166">
        <v>501.6</v>
      </c>
      <c r="S44" s="141">
        <v>79.078176665191734</v>
      </c>
      <c r="T44" s="123"/>
      <c r="U44" s="152">
        <v>19.028636540000001</v>
      </c>
      <c r="V44" s="123"/>
      <c r="W44" s="176">
        <v>9.9954444440000003</v>
      </c>
      <c r="X44" s="69">
        <v>4.1379497670000003</v>
      </c>
      <c r="Y44" s="123"/>
      <c r="Z44" s="20">
        <v>98.971141781681311</v>
      </c>
      <c r="AA44" s="123"/>
      <c r="AB44" s="26">
        <v>232.15958284902493</v>
      </c>
      <c r="AC44" s="28">
        <v>252.67508717551343</v>
      </c>
      <c r="AD44" s="17"/>
      <c r="AE44" s="26">
        <v>992.15709399693378</v>
      </c>
      <c r="AF44" s="17">
        <v>0.21595</v>
      </c>
      <c r="AG44" s="17">
        <v>452.58874867319264</v>
      </c>
      <c r="AH44" s="17">
        <v>1061.120543</v>
      </c>
      <c r="AI44" s="17">
        <v>0.15594900849858356</v>
      </c>
      <c r="AJ44" s="28">
        <v>388.06694154741763</v>
      </c>
      <c r="AK44" s="123"/>
      <c r="AL44" s="26">
        <v>5.9204487506374299</v>
      </c>
      <c r="AM44" s="147"/>
      <c r="AN44" s="147">
        <v>966.25348898514767</v>
      </c>
      <c r="AO44" s="147"/>
      <c r="AP44" s="26">
        <v>24.812707466666662</v>
      </c>
      <c r="AQ44" s="222">
        <v>96.724715781246303</v>
      </c>
      <c r="AR44" s="202">
        <v>97.75481657678867</v>
      </c>
      <c r="AS44" s="123"/>
    </row>
    <row r="45" spans="1:45" s="59" customFormat="1" x14ac:dyDescent="0.3">
      <c r="A45" s="20" t="s">
        <v>68</v>
      </c>
      <c r="B45" s="100">
        <v>400</v>
      </c>
      <c r="C45" s="100">
        <v>800</v>
      </c>
      <c r="D45" s="102">
        <v>0.13800000000000001</v>
      </c>
      <c r="E45" s="305"/>
      <c r="F45" s="20">
        <f t="shared" si="1"/>
        <v>60.386473429951685</v>
      </c>
      <c r="H45" s="146">
        <v>135.0781111111111</v>
      </c>
      <c r="I45" s="147">
        <v>233.21233333333331</v>
      </c>
      <c r="J45" s="148">
        <v>92.483999999999995</v>
      </c>
      <c r="K45" s="123"/>
      <c r="L45" s="149">
        <v>294.35845</v>
      </c>
      <c r="M45" s="150">
        <v>112.25</v>
      </c>
      <c r="N45" s="151">
        <v>22.4</v>
      </c>
      <c r="O45" s="123"/>
      <c r="P45" s="87">
        <v>388.49590000000001</v>
      </c>
      <c r="Q45" s="123"/>
      <c r="R45" s="166">
        <v>544.29999999999995</v>
      </c>
      <c r="S45" s="141">
        <v>73.547331698709314</v>
      </c>
      <c r="T45" s="123"/>
      <c r="U45" s="152">
        <v>16.840966590000001</v>
      </c>
      <c r="V45" s="123"/>
      <c r="W45" s="176">
        <v>11.075900000000001</v>
      </c>
      <c r="X45" s="69">
        <v>3.13432968</v>
      </c>
      <c r="Y45" s="123"/>
      <c r="Z45" s="20">
        <v>99.084065244667514</v>
      </c>
      <c r="AA45" s="123"/>
      <c r="AB45" s="26">
        <v>246.49505359679713</v>
      </c>
      <c r="AC45" s="28">
        <v>211.42777734728145</v>
      </c>
      <c r="AD45" s="17"/>
      <c r="AE45" s="26">
        <v>1024.8497313617743</v>
      </c>
      <c r="AF45" s="17">
        <v>0.19025</v>
      </c>
      <c r="AG45" s="17">
        <v>454.0050927205254</v>
      </c>
      <c r="AH45" s="17">
        <v>1028.458118</v>
      </c>
      <c r="AI45" s="17">
        <v>0.16508838383838384</v>
      </c>
      <c r="AJ45" s="28">
        <v>368.46916763127467</v>
      </c>
      <c r="AK45" s="123"/>
      <c r="AL45" s="26">
        <v>6.3141840366039661</v>
      </c>
      <c r="AM45" s="147"/>
      <c r="AN45" s="147">
        <v>978.86667548536843</v>
      </c>
      <c r="AO45" s="147"/>
      <c r="AP45" s="26">
        <v>32.811759133333339</v>
      </c>
      <c r="AQ45" s="222">
        <v>96.819595733760409</v>
      </c>
      <c r="AR45" s="202">
        <v>97.815997768732686</v>
      </c>
      <c r="AS45" s="123"/>
    </row>
    <row r="46" spans="1:45" s="59" customFormat="1" x14ac:dyDescent="0.3">
      <c r="A46" s="20" t="s">
        <v>69</v>
      </c>
      <c r="B46" s="100">
        <v>450</v>
      </c>
      <c r="C46" s="100">
        <v>800</v>
      </c>
      <c r="D46" s="102">
        <v>0.12</v>
      </c>
      <c r="E46" s="305"/>
      <c r="F46" s="20">
        <f t="shared" si="1"/>
        <v>78.125</v>
      </c>
      <c r="H46" s="146">
        <v>132.76033333333331</v>
      </c>
      <c r="I46" s="147">
        <v>248.49466666666663</v>
      </c>
      <c r="J46" s="148">
        <v>133.04900000000001</v>
      </c>
      <c r="K46" s="123"/>
      <c r="L46" s="149">
        <v>302.23764</v>
      </c>
      <c r="M46" s="150">
        <v>139.66667000000001</v>
      </c>
      <c r="N46" s="151">
        <v>23.25</v>
      </c>
      <c r="O46" s="123"/>
      <c r="P46" s="87">
        <v>563.00829999999996</v>
      </c>
      <c r="Q46" s="123"/>
      <c r="R46" s="166">
        <v>591.70000000000005</v>
      </c>
      <c r="S46" s="141">
        <v>71.626880429068052</v>
      </c>
      <c r="T46" s="123"/>
      <c r="U46" s="152">
        <v>14.64176634</v>
      </c>
      <c r="V46" s="123"/>
      <c r="W46" s="176">
        <v>12.351000000000001</v>
      </c>
      <c r="X46" s="69">
        <v>3.6510959999999999</v>
      </c>
      <c r="Y46" s="123"/>
      <c r="Z46" s="20">
        <v>99.259723964868257</v>
      </c>
      <c r="AA46" s="123"/>
      <c r="AB46" s="26">
        <v>224.08666666666664</v>
      </c>
      <c r="AC46" s="28">
        <v>234.79999999999998</v>
      </c>
      <c r="AD46" s="17"/>
      <c r="AE46" s="26">
        <v>977.47837824326427</v>
      </c>
      <c r="AF46" s="17">
        <v>0.15820948110185779</v>
      </c>
      <c r="AG46" s="17">
        <v>457.80632905064283</v>
      </c>
      <c r="AH46" s="17">
        <v>990.12716699999999</v>
      </c>
      <c r="AI46" s="17">
        <v>0.16257522964840038</v>
      </c>
      <c r="AJ46" s="28">
        <v>375.84419005651853</v>
      </c>
      <c r="AK46" s="123"/>
      <c r="AL46" s="26">
        <v>5.5242966751918159</v>
      </c>
      <c r="AM46" s="147"/>
      <c r="AN46" s="147">
        <v>757.83099825570571</v>
      </c>
      <c r="AO46" s="147"/>
      <c r="AP46" s="26">
        <v>43.627311533333348</v>
      </c>
      <c r="AQ46" s="101">
        <v>96.914475686274514</v>
      </c>
      <c r="AR46" s="28">
        <v>95.293260138929881</v>
      </c>
      <c r="AS46" s="123"/>
    </row>
    <row r="47" spans="1:45" s="59" customFormat="1" ht="17.25" thickBot="1" x14ac:dyDescent="0.35">
      <c r="A47" s="21" t="s">
        <v>70</v>
      </c>
      <c r="B47" s="105">
        <v>500</v>
      </c>
      <c r="C47" s="105">
        <v>800</v>
      </c>
      <c r="D47" s="106">
        <v>0.129</v>
      </c>
      <c r="E47" s="305"/>
      <c r="F47" s="21">
        <f t="shared" si="1"/>
        <v>80.749354005167959</v>
      </c>
      <c r="H47" s="146">
        <v>130.59533333333334</v>
      </c>
      <c r="I47" s="147">
        <v>290.18400000000003</v>
      </c>
      <c r="J47" s="148">
        <v>85.719999999999985</v>
      </c>
      <c r="K47" s="123"/>
      <c r="L47" s="149">
        <v>329.74745999999999</v>
      </c>
      <c r="M47" s="150">
        <v>126.75</v>
      </c>
      <c r="N47" s="151">
        <v>26.375</v>
      </c>
      <c r="O47" s="123"/>
      <c r="P47" s="87">
        <v>348.52890000000002</v>
      </c>
      <c r="Q47" s="123"/>
      <c r="R47" s="166">
        <v>599.29999999999995</v>
      </c>
      <c r="S47" s="141">
        <v>90.377043545360863</v>
      </c>
      <c r="T47" s="123"/>
      <c r="U47" s="152">
        <v>13.806686060000001</v>
      </c>
      <c r="V47" s="123"/>
      <c r="W47" s="176">
        <v>12.903600000000001</v>
      </c>
      <c r="X47" s="69">
        <v>1.920888675</v>
      </c>
      <c r="Y47" s="123"/>
      <c r="Z47" s="20">
        <v>99.171894604767886</v>
      </c>
      <c r="AA47" s="123"/>
      <c r="AB47" s="26">
        <v>224.08</v>
      </c>
      <c r="AC47" s="28">
        <v>234.78666666666672</v>
      </c>
      <c r="AD47" s="17"/>
      <c r="AE47" s="26">
        <v>1019.43895460311</v>
      </c>
      <c r="AF47" s="17">
        <v>0.16911764705882354</v>
      </c>
      <c r="AG47" s="17">
        <v>469.89764313737101</v>
      </c>
      <c r="AH47" s="17">
        <v>1003.9572910000001</v>
      </c>
      <c r="AI47" s="17">
        <v>0.15607717041800642</v>
      </c>
      <c r="AJ47" s="28">
        <v>385.72388561188649</v>
      </c>
      <c r="AK47" s="123"/>
      <c r="AL47" s="26">
        <v>5.9204487506374299</v>
      </c>
      <c r="AM47" s="147"/>
      <c r="AN47" s="147">
        <v>582.49921221124646</v>
      </c>
      <c r="AO47" s="147"/>
      <c r="AP47" s="26">
        <v>51.175912733333348</v>
      </c>
      <c r="AQ47" s="101">
        <v>97.866615416666662</v>
      </c>
      <c r="AR47" s="28">
        <v>96.69889128773562</v>
      </c>
      <c r="AS47" s="123"/>
    </row>
    <row r="48" spans="1:45" s="59" customFormat="1" x14ac:dyDescent="0.3">
      <c r="A48" s="20" t="s">
        <v>71</v>
      </c>
      <c r="B48" s="100">
        <v>450</v>
      </c>
      <c r="C48" s="103">
        <v>1000</v>
      </c>
      <c r="D48" s="113">
        <v>9.8000000000000004E-2</v>
      </c>
      <c r="E48" s="304"/>
      <c r="F48" s="20">
        <f t="shared" si="1"/>
        <v>76.530612244897952</v>
      </c>
      <c r="H48" s="146">
        <v>98.517444444444436</v>
      </c>
      <c r="I48" s="147">
        <v>254.58166666666668</v>
      </c>
      <c r="J48" s="148">
        <v>57.518999999999998</v>
      </c>
      <c r="K48" s="123"/>
      <c r="L48" s="149">
        <v>284.17275000000001</v>
      </c>
      <c r="M48" s="150">
        <v>108.43333</v>
      </c>
      <c r="N48" s="151">
        <v>21.75</v>
      </c>
      <c r="O48" s="123"/>
      <c r="P48" s="87">
        <v>353.983</v>
      </c>
      <c r="Q48" s="123"/>
      <c r="R48" s="166">
        <v>617.9</v>
      </c>
      <c r="S48" s="141">
        <v>101.56913901377733</v>
      </c>
      <c r="T48" s="123"/>
      <c r="U48" s="152"/>
      <c r="V48" s="123"/>
      <c r="W48" s="176">
        <v>18.302299999999999</v>
      </c>
      <c r="X48" s="69">
        <v>4.8114729560000002</v>
      </c>
      <c r="Y48" s="123"/>
      <c r="Z48" s="20">
        <v>99.510664993726479</v>
      </c>
      <c r="AA48" s="123"/>
      <c r="AB48" s="26">
        <v>217.61666666666667</v>
      </c>
      <c r="AC48" s="28">
        <v>228.66</v>
      </c>
      <c r="AD48" s="17"/>
      <c r="AE48" s="26">
        <v>1029.6685619908658</v>
      </c>
      <c r="AF48" s="17">
        <v>0.16546251993620414</v>
      </c>
      <c r="AG48" s="17">
        <v>473.8023758935413</v>
      </c>
      <c r="AH48" s="17">
        <v>971.939571</v>
      </c>
      <c r="AI48" s="17">
        <v>0.15665159832095576</v>
      </c>
      <c r="AJ48" s="28">
        <v>374.33711136529035</v>
      </c>
      <c r="AK48" s="123"/>
      <c r="AL48" s="26">
        <v>5.6345826235093694</v>
      </c>
      <c r="AM48" s="147"/>
      <c r="AN48" s="147">
        <v>1207.8087598743623</v>
      </c>
      <c r="AO48" s="147"/>
      <c r="AP48" s="26">
        <v>46.458036966666683</v>
      </c>
      <c r="AQ48" s="101">
        <v>99.219008235294126</v>
      </c>
      <c r="AR48" s="28">
        <v>97.043155008486536</v>
      </c>
      <c r="AS48" s="123"/>
    </row>
    <row r="49" spans="1:45" s="59" customFormat="1" ht="17.25" thickBot="1" x14ac:dyDescent="0.35">
      <c r="A49" s="21" t="s">
        <v>72</v>
      </c>
      <c r="B49" s="105">
        <v>500</v>
      </c>
      <c r="C49" s="104">
        <v>1000</v>
      </c>
      <c r="D49" s="114">
        <v>0.111</v>
      </c>
      <c r="E49" s="304"/>
      <c r="F49" s="21">
        <f t="shared" si="1"/>
        <v>75.075075075075077</v>
      </c>
      <c r="H49" s="146">
        <v>125.35933333333332</v>
      </c>
      <c r="I49" s="147">
        <v>272.58199999999999</v>
      </c>
      <c r="J49" s="148">
        <v>55.449000000000005</v>
      </c>
      <c r="K49" s="123"/>
      <c r="L49" s="149">
        <v>300.52037999999999</v>
      </c>
      <c r="M49" s="150">
        <v>122.8</v>
      </c>
      <c r="N49" s="151">
        <v>23.3125</v>
      </c>
      <c r="O49" s="123"/>
      <c r="P49" s="87">
        <v>288.62799999999999</v>
      </c>
      <c r="Q49" s="123"/>
      <c r="R49" s="166">
        <v>564.39999999999986</v>
      </c>
      <c r="S49" s="141">
        <v>66.641128441826865</v>
      </c>
      <c r="T49" s="123"/>
      <c r="U49" s="152">
        <v>22.909327170000001</v>
      </c>
      <c r="V49" s="123"/>
      <c r="W49" s="176">
        <v>22.300599999999999</v>
      </c>
      <c r="X49" s="69">
        <v>6.8226381380000003</v>
      </c>
      <c r="Y49" s="123"/>
      <c r="Z49" s="20">
        <v>99.222082810539533</v>
      </c>
      <c r="AA49" s="123"/>
      <c r="AB49" s="26">
        <v>210.69999999999996</v>
      </c>
      <c r="AC49" s="28">
        <v>230.17333333333335</v>
      </c>
      <c r="AD49" s="17"/>
      <c r="AE49" s="26">
        <v>1046.1721453287232</v>
      </c>
      <c r="AF49" s="17">
        <v>0.16162813102119461</v>
      </c>
      <c r="AG49" s="17">
        <v>476.16473059812319</v>
      </c>
      <c r="AH49" s="17">
        <v>978.74618799999996</v>
      </c>
      <c r="AI49" s="17">
        <v>0.15838915470494416</v>
      </c>
      <c r="AJ49" s="28">
        <v>372.9853346885443</v>
      </c>
      <c r="AK49" s="123"/>
      <c r="AL49" s="26">
        <v>6.3468869123252869</v>
      </c>
      <c r="AM49" s="147"/>
      <c r="AN49" s="147">
        <v>1182.548246235574</v>
      </c>
      <c r="AO49" s="147"/>
      <c r="AP49" s="26">
        <v>39.340919866666681</v>
      </c>
      <c r="AQ49" s="101">
        <v>97.055166274509801</v>
      </c>
      <c r="AR49" s="28">
        <v>97.032729226036082</v>
      </c>
      <c r="AS49" s="123"/>
    </row>
    <row r="50" spans="1:45" s="59" customFormat="1" x14ac:dyDescent="0.3">
      <c r="A50" s="20" t="s">
        <v>73</v>
      </c>
      <c r="B50" s="100">
        <v>350</v>
      </c>
      <c r="C50" s="103">
        <v>1200</v>
      </c>
      <c r="D50" s="113">
        <v>6.2E-2</v>
      </c>
      <c r="E50" s="304"/>
      <c r="F50" s="20">
        <f t="shared" si="1"/>
        <v>78.405017921146964</v>
      </c>
      <c r="H50" s="146">
        <v>109.964</v>
      </c>
      <c r="I50" s="147">
        <v>141.26966666666667</v>
      </c>
      <c r="J50" s="148">
        <v>64.646666666666661</v>
      </c>
      <c r="K50" s="123"/>
      <c r="L50" s="149">
        <v>253.14422999999999</v>
      </c>
      <c r="M50" s="150">
        <v>91.4</v>
      </c>
      <c r="N50" s="151">
        <v>20.25</v>
      </c>
      <c r="O50" s="123"/>
      <c r="P50" s="87">
        <v>346.94200000000001</v>
      </c>
      <c r="Q50" s="123"/>
      <c r="R50" s="166">
        <v>487.6</v>
      </c>
      <c r="S50" s="141">
        <v>82.108708429739252</v>
      </c>
      <c r="T50" s="123"/>
      <c r="U50" s="152">
        <v>26.009157779999999</v>
      </c>
      <c r="V50" s="123"/>
      <c r="W50" s="176">
        <v>8.6109000000000009</v>
      </c>
      <c r="X50" s="69">
        <v>1.637658657</v>
      </c>
      <c r="Y50" s="123"/>
      <c r="Z50" s="20">
        <v>99.297365119196996</v>
      </c>
      <c r="AA50" s="123"/>
      <c r="AB50" s="26">
        <v>220.73333333333332</v>
      </c>
      <c r="AC50" s="28">
        <v>232.44000000000003</v>
      </c>
      <c r="AD50" s="17"/>
      <c r="AE50" s="26">
        <v>1019.9086161879898</v>
      </c>
      <c r="AF50" s="17">
        <v>0.15767254963756699</v>
      </c>
      <c r="AG50" s="17">
        <v>469.15796344647526</v>
      </c>
      <c r="AH50" s="17">
        <v>939.74521200000004</v>
      </c>
      <c r="AI50" s="17">
        <v>0.15452950558213716</v>
      </c>
      <c r="AJ50" s="28">
        <v>344.20900224919671</v>
      </c>
      <c r="AK50" s="123"/>
      <c r="AL50" s="26">
        <v>4.3211151264842549</v>
      </c>
      <c r="AM50" s="147"/>
      <c r="AN50" s="147">
        <v>800.80995004223792</v>
      </c>
      <c r="AO50" s="147"/>
      <c r="AP50" s="26">
        <v>46.752015166666673</v>
      </c>
      <c r="AQ50" s="101">
        <v>95.219863333333322</v>
      </c>
      <c r="AR50" s="28">
        <v>95.835819326426673</v>
      </c>
      <c r="AS50" s="123"/>
    </row>
    <row r="51" spans="1:45" s="59" customFormat="1" x14ac:dyDescent="0.3">
      <c r="A51" s="115" t="s">
        <v>74</v>
      </c>
      <c r="B51" s="100">
        <v>400</v>
      </c>
      <c r="C51" s="103">
        <v>1200</v>
      </c>
      <c r="D51" s="113">
        <v>7.2999999999999995E-2</v>
      </c>
      <c r="E51" s="304"/>
      <c r="F51" s="20">
        <f t="shared" si="1"/>
        <v>76.103500761035008</v>
      </c>
      <c r="H51" s="146">
        <v>118.79299999999999</v>
      </c>
      <c r="I51" s="147">
        <v>138.23966666666666</v>
      </c>
      <c r="J51" s="148">
        <v>64.069333333333319</v>
      </c>
      <c r="K51" s="123"/>
      <c r="L51" s="149">
        <v>259.62603999999999</v>
      </c>
      <c r="M51" s="150">
        <v>100.63142000000001</v>
      </c>
      <c r="N51" s="151">
        <v>20.25</v>
      </c>
      <c r="O51" s="123"/>
      <c r="P51" s="87">
        <v>417.75200000000001</v>
      </c>
      <c r="Q51" s="123"/>
      <c r="R51" s="166">
        <v>574.1</v>
      </c>
      <c r="S51" s="141">
        <v>113.69912048912224</v>
      </c>
      <c r="T51" s="123"/>
      <c r="U51" s="152"/>
      <c r="V51" s="123"/>
      <c r="W51" s="176">
        <v>14.4459</v>
      </c>
      <c r="X51" s="69">
        <v>4.506010861</v>
      </c>
      <c r="Y51" s="123"/>
      <c r="Z51" s="20">
        <v>99.830445803368264</v>
      </c>
      <c r="AA51" s="123"/>
      <c r="AB51" s="26">
        <v>244.40666666666669</v>
      </c>
      <c r="AC51" s="28">
        <v>240.22666666666672</v>
      </c>
      <c r="AD51" s="17"/>
      <c r="AE51" s="26">
        <v>989.87930419010331</v>
      </c>
      <c r="AF51" s="17">
        <v>0.17474999999999999</v>
      </c>
      <c r="AG51" s="17">
        <v>429.81601366149221</v>
      </c>
      <c r="AH51" s="17">
        <v>891.26094499999999</v>
      </c>
      <c r="AI51" s="17">
        <v>0.14880281690140848</v>
      </c>
      <c r="AJ51" s="28">
        <v>340.58434355956308</v>
      </c>
      <c r="AK51" s="123"/>
      <c r="AL51" s="26">
        <v>5.0590349075975354</v>
      </c>
      <c r="AM51" s="147"/>
      <c r="AN51" s="147">
        <v>753.46286223917809</v>
      </c>
      <c r="AO51" s="147"/>
      <c r="AP51" s="26">
        <v>47.458511133333346</v>
      </c>
      <c r="AQ51" s="101">
        <v>95.994796470588227</v>
      </c>
      <c r="AR51" s="28">
        <v>98.260972065827957</v>
      </c>
      <c r="AS51" s="123"/>
    </row>
    <row r="52" spans="1:45" s="59" customFormat="1" x14ac:dyDescent="0.3">
      <c r="A52" s="20" t="s">
        <v>75</v>
      </c>
      <c r="B52" s="100">
        <v>450</v>
      </c>
      <c r="C52" s="103">
        <v>1200</v>
      </c>
      <c r="D52" s="113">
        <v>8.5000000000000006E-2</v>
      </c>
      <c r="E52" s="304"/>
      <c r="F52" s="20">
        <f t="shared" si="1"/>
        <v>73.52941176470587</v>
      </c>
      <c r="H52" s="146">
        <v>112.47177777777777</v>
      </c>
      <c r="I52" s="147">
        <v>203.46333333333334</v>
      </c>
      <c r="J52" s="148">
        <v>61.760666666666673</v>
      </c>
      <c r="K52" s="123"/>
      <c r="L52" s="149">
        <v>266.10784999999998</v>
      </c>
      <c r="M52" s="150">
        <v>109.86283</v>
      </c>
      <c r="N52" s="151">
        <v>20.25</v>
      </c>
      <c r="O52" s="123"/>
      <c r="P52" s="87">
        <v>447.37200000000001</v>
      </c>
      <c r="Q52" s="123"/>
      <c r="R52" s="166">
        <v>536.39999999999986</v>
      </c>
      <c r="S52" s="141">
        <v>80.748003071284145</v>
      </c>
      <c r="T52" s="123"/>
      <c r="U52" s="152">
        <v>22.75406014</v>
      </c>
      <c r="V52" s="123"/>
      <c r="W52" s="176">
        <v>17.726900000000001</v>
      </c>
      <c r="X52" s="69">
        <v>3.0621494789999999</v>
      </c>
      <c r="Y52" s="123"/>
      <c r="Z52" s="20">
        <v>99.259723964868257</v>
      </c>
      <c r="AA52" s="123"/>
      <c r="AB52" s="26">
        <v>231.74444</v>
      </c>
      <c r="AC52" s="28">
        <v>242.5333333333333</v>
      </c>
      <c r="AD52" s="17"/>
      <c r="AE52" s="26">
        <v>1008.4630590560911</v>
      </c>
      <c r="AF52" s="17">
        <v>0.19805</v>
      </c>
      <c r="AG52" s="17">
        <v>446.31826043983204</v>
      </c>
      <c r="AH52" s="17">
        <v>927.37721999999997</v>
      </c>
      <c r="AI52" s="17">
        <v>0.15016624040920717</v>
      </c>
      <c r="AJ52" s="28">
        <v>352.66457680250755</v>
      </c>
      <c r="AK52" s="123"/>
      <c r="AL52" s="26">
        <v>5.854591836734695</v>
      </c>
      <c r="AM52" s="147"/>
      <c r="AN52" s="147">
        <v>929.75625885483851</v>
      </c>
      <c r="AO52" s="147"/>
      <c r="AP52" s="26">
        <v>51.18065436666668</v>
      </c>
      <c r="AQ52" s="101">
        <v>97.975103750000002</v>
      </c>
      <c r="AR52" s="28">
        <v>95.533954533175603</v>
      </c>
      <c r="AS52" s="123"/>
    </row>
    <row r="53" spans="1:45" s="59" customFormat="1" ht="17.25" thickBot="1" x14ac:dyDescent="0.35">
      <c r="A53" s="115" t="s">
        <v>76</v>
      </c>
      <c r="B53" s="105">
        <v>500</v>
      </c>
      <c r="C53" s="104">
        <v>1200</v>
      </c>
      <c r="D53" s="113">
        <v>0.11700000000000001</v>
      </c>
      <c r="E53" s="304"/>
      <c r="F53" s="20">
        <f t="shared" si="1"/>
        <v>59.354226020892689</v>
      </c>
      <c r="H53" s="146">
        <v>99.690888888888907</v>
      </c>
      <c r="I53" s="147">
        <v>169.697</v>
      </c>
      <c r="J53" s="148">
        <v>69.840999999999994</v>
      </c>
      <c r="K53" s="123"/>
      <c r="L53" s="149">
        <v>272.58965999999998</v>
      </c>
      <c r="M53" s="150">
        <v>119.09425</v>
      </c>
      <c r="N53" s="151">
        <v>20.25</v>
      </c>
      <c r="O53" s="123"/>
      <c r="P53" s="87">
        <v>389.22300000000001</v>
      </c>
      <c r="Q53" s="123"/>
      <c r="R53" s="166">
        <v>507.40000000000009</v>
      </c>
      <c r="S53" s="141">
        <v>66.675632730405809</v>
      </c>
      <c r="T53" s="123"/>
      <c r="U53" s="152"/>
      <c r="V53" s="123"/>
      <c r="W53" s="176">
        <v>23.052199999999999</v>
      </c>
      <c r="X53" s="69">
        <v>6.6067191190000001</v>
      </c>
      <c r="Y53" s="123"/>
      <c r="Z53" s="20">
        <v>99.150564617314942</v>
      </c>
      <c r="AA53" s="123"/>
      <c r="AB53" s="26">
        <v>243.07333333333327</v>
      </c>
      <c r="AC53" s="28">
        <v>244.36666666666667</v>
      </c>
      <c r="AD53" s="17"/>
      <c r="AE53" s="26">
        <v>1059.8275664371558</v>
      </c>
      <c r="AF53" s="17">
        <v>0.18454999999999999</v>
      </c>
      <c r="AG53" s="17">
        <v>463.57218130095072</v>
      </c>
      <c r="AH53" s="17">
        <v>821.07932400000004</v>
      </c>
      <c r="AI53" s="17">
        <v>0.14151467339854845</v>
      </c>
      <c r="AJ53" s="28">
        <v>318.72568022501633</v>
      </c>
      <c r="AK53" s="123"/>
      <c r="AL53" s="26">
        <v>7.9292168674698802</v>
      </c>
      <c r="AM53" s="147"/>
      <c r="AN53" s="147">
        <v>1094.0977545147034</v>
      </c>
      <c r="AO53" s="147"/>
      <c r="AP53" s="26">
        <v>29.274537699999993</v>
      </c>
      <c r="AQ53" s="101">
        <v>96.781997083333323</v>
      </c>
      <c r="AR53" s="28">
        <v>94.010062461874583</v>
      </c>
      <c r="AS53" s="123"/>
    </row>
    <row r="54" spans="1:45" s="59" customFormat="1" ht="17.25" thickBot="1" x14ac:dyDescent="0.35">
      <c r="A54" s="110" t="s">
        <v>77</v>
      </c>
      <c r="B54" s="105">
        <v>450</v>
      </c>
      <c r="C54" s="104">
        <v>1400</v>
      </c>
      <c r="D54" s="116">
        <v>9.7000000000000003E-2</v>
      </c>
      <c r="E54" s="306"/>
      <c r="F54" s="110">
        <f t="shared" si="1"/>
        <v>55.228276877761417</v>
      </c>
      <c r="H54" s="156">
        <v>101.69822222222221</v>
      </c>
      <c r="I54" s="157">
        <v>147.18600000000001</v>
      </c>
      <c r="J54" s="158">
        <v>63.684333333333335</v>
      </c>
      <c r="K54" s="123"/>
      <c r="L54" s="159">
        <v>224.29427000000001</v>
      </c>
      <c r="M54" s="160">
        <v>58.5</v>
      </c>
      <c r="N54" s="161">
        <v>19.190480000000001</v>
      </c>
      <c r="O54" s="123"/>
      <c r="P54" s="89">
        <v>512.13199999999995</v>
      </c>
      <c r="Q54" s="123"/>
      <c r="R54" s="167">
        <v>367.4</v>
      </c>
      <c r="S54" s="162">
        <v>32.754236367224316</v>
      </c>
      <c r="T54" s="123"/>
      <c r="U54" s="163">
        <v>21.55518395</v>
      </c>
      <c r="V54" s="123"/>
      <c r="W54" s="177">
        <v>23.906500000000001</v>
      </c>
      <c r="X54" s="82">
        <v>6.7764730459999996</v>
      </c>
      <c r="Y54" s="123"/>
      <c r="Z54" s="21">
        <v>99.485570890840663</v>
      </c>
      <c r="AA54" s="123"/>
      <c r="AB54" s="27">
        <v>231.91428571428574</v>
      </c>
      <c r="AC54" s="29">
        <v>234.72</v>
      </c>
      <c r="AD54" s="17"/>
      <c r="AE54" s="27">
        <v>1072.3894939141578</v>
      </c>
      <c r="AF54" s="4">
        <v>0.17665</v>
      </c>
      <c r="AG54" s="4">
        <v>484.30493273542612</v>
      </c>
      <c r="AH54" s="4">
        <v>954.03323399999999</v>
      </c>
      <c r="AI54" s="4">
        <v>0.14901430842607313</v>
      </c>
      <c r="AJ54" s="29">
        <v>366.71547717578181</v>
      </c>
      <c r="AK54" s="123"/>
      <c r="AL54" s="27">
        <v>7.6842149383854474</v>
      </c>
      <c r="AM54" s="147"/>
      <c r="AN54" s="157">
        <v>1042.3870844565781</v>
      </c>
      <c r="AO54" s="147"/>
      <c r="AP54" s="27">
        <v>29.113323866666676</v>
      </c>
      <c r="AQ54" s="111">
        <v>95.015414509803918</v>
      </c>
      <c r="AR54" s="29">
        <v>96.689505065707053</v>
      </c>
      <c r="AS54" s="123"/>
    </row>
    <row r="55" spans="1:45" ht="21.75" customHeight="1" thickBot="1" x14ac:dyDescent="0.35">
      <c r="A55" s="122"/>
      <c r="B55" s="168"/>
      <c r="C55" s="168"/>
      <c r="D55" s="168"/>
      <c r="E55" s="122"/>
      <c r="F55" s="122"/>
      <c r="H55" s="123"/>
      <c r="I55" s="123"/>
      <c r="J55" s="123"/>
      <c r="P55" s="59"/>
      <c r="R55" s="165"/>
      <c r="S55" s="165"/>
      <c r="U55" s="56"/>
      <c r="W55" s="57"/>
      <c r="X55" s="58"/>
      <c r="Z55" s="122"/>
      <c r="AB55" s="123"/>
      <c r="AL55" s="59"/>
      <c r="AP55" s="17"/>
      <c r="AQ55" s="101"/>
      <c r="AR55" s="17"/>
    </row>
    <row r="56" spans="1:45" ht="16.5" customHeight="1" x14ac:dyDescent="0.3">
      <c r="A56" s="307" t="s">
        <v>21</v>
      </c>
      <c r="B56" s="312" t="s">
        <v>1</v>
      </c>
      <c r="C56" s="310" t="s">
        <v>0</v>
      </c>
      <c r="D56" s="314" t="s">
        <v>22</v>
      </c>
      <c r="E56" s="316" t="s">
        <v>6</v>
      </c>
      <c r="F56" s="301" t="s">
        <v>12</v>
      </c>
      <c r="H56" s="288" t="s">
        <v>23</v>
      </c>
      <c r="I56" s="289"/>
      <c r="J56" s="290"/>
      <c r="K56" s="123"/>
      <c r="L56" s="288" t="s">
        <v>24</v>
      </c>
      <c r="M56" s="289"/>
      <c r="N56" s="290"/>
      <c r="O56" s="123"/>
      <c r="P56" s="183" t="s">
        <v>13</v>
      </c>
      <c r="R56" s="288" t="s">
        <v>98</v>
      </c>
      <c r="S56" s="293"/>
      <c r="U56" s="296" t="s">
        <v>91</v>
      </c>
      <c r="W56" s="298" t="s">
        <v>15</v>
      </c>
      <c r="X56" s="293"/>
      <c r="Z56" s="291" t="s">
        <v>7</v>
      </c>
      <c r="AB56" s="277" t="s">
        <v>25</v>
      </c>
      <c r="AC56" s="278"/>
      <c r="AE56" s="269" t="s">
        <v>26</v>
      </c>
      <c r="AF56" s="270"/>
      <c r="AG56" s="270"/>
      <c r="AH56" s="270"/>
      <c r="AI56" s="270"/>
      <c r="AJ56" s="271"/>
      <c r="AL56" s="215" t="s">
        <v>86</v>
      </c>
      <c r="AN56" s="218" t="s">
        <v>27</v>
      </c>
      <c r="AP56" s="282" t="s">
        <v>85</v>
      </c>
      <c r="AQ56" s="283"/>
      <c r="AR56" s="284"/>
    </row>
    <row r="57" spans="1:45" ht="16.5" customHeight="1" x14ac:dyDescent="0.3">
      <c r="A57" s="308"/>
      <c r="B57" s="313"/>
      <c r="C57" s="311"/>
      <c r="D57" s="315"/>
      <c r="E57" s="317"/>
      <c r="F57" s="302"/>
      <c r="H57" s="194" t="s">
        <v>28</v>
      </c>
      <c r="I57" s="184" t="s">
        <v>29</v>
      </c>
      <c r="J57" s="195" t="s">
        <v>30</v>
      </c>
      <c r="K57" s="123"/>
      <c r="L57" s="194" t="s">
        <v>28</v>
      </c>
      <c r="M57" s="184" t="s">
        <v>29</v>
      </c>
      <c r="N57" s="195" t="s">
        <v>30</v>
      </c>
      <c r="O57" s="123"/>
      <c r="P57" s="186" t="s">
        <v>20</v>
      </c>
      <c r="R57" s="294"/>
      <c r="S57" s="295"/>
      <c r="U57" s="297"/>
      <c r="W57" s="299"/>
      <c r="X57" s="300"/>
      <c r="Z57" s="292"/>
      <c r="AB57" s="179" t="s">
        <v>31</v>
      </c>
      <c r="AC57" s="180" t="s">
        <v>32</v>
      </c>
      <c r="AE57" s="272" t="s">
        <v>31</v>
      </c>
      <c r="AF57" s="273"/>
      <c r="AG57" s="274"/>
      <c r="AH57" s="275" t="s">
        <v>32</v>
      </c>
      <c r="AI57" s="273"/>
      <c r="AJ57" s="276"/>
      <c r="AL57" s="216" t="s">
        <v>92</v>
      </c>
      <c r="AN57" s="219" t="s">
        <v>94</v>
      </c>
      <c r="AP57" s="199" t="s">
        <v>95</v>
      </c>
      <c r="AQ57" s="200" t="s">
        <v>96</v>
      </c>
      <c r="AR57" s="201" t="s">
        <v>97</v>
      </c>
    </row>
    <row r="58" spans="1:45" ht="17.25" thickBot="1" x14ac:dyDescent="0.35">
      <c r="A58" s="309"/>
      <c r="B58" s="125" t="s">
        <v>4</v>
      </c>
      <c r="C58" s="124" t="s">
        <v>3</v>
      </c>
      <c r="D58" s="126" t="s">
        <v>5</v>
      </c>
      <c r="E58" s="182" t="s">
        <v>5</v>
      </c>
      <c r="F58" s="127" t="s">
        <v>16</v>
      </c>
      <c r="H58" s="196" t="s">
        <v>9</v>
      </c>
      <c r="I58" s="197" t="s">
        <v>9</v>
      </c>
      <c r="J58" s="198" t="s">
        <v>9</v>
      </c>
      <c r="K58" s="123"/>
      <c r="L58" s="196" t="s">
        <v>9</v>
      </c>
      <c r="M58" s="197" t="s">
        <v>9</v>
      </c>
      <c r="N58" s="198" t="s">
        <v>9</v>
      </c>
      <c r="O58" s="123"/>
      <c r="P58" s="128" t="s">
        <v>19</v>
      </c>
      <c r="R58" s="129" t="s">
        <v>17</v>
      </c>
      <c r="S58" s="130" t="s">
        <v>18</v>
      </c>
      <c r="U58" s="172" t="s">
        <v>9</v>
      </c>
      <c r="W58" s="132" t="s">
        <v>17</v>
      </c>
      <c r="X58" s="133" t="s">
        <v>18</v>
      </c>
      <c r="Z58" s="178" t="s">
        <v>8</v>
      </c>
      <c r="AB58" s="185" t="s">
        <v>17</v>
      </c>
      <c r="AC58" s="181" t="s">
        <v>17</v>
      </c>
      <c r="AE58" s="187" t="s">
        <v>33</v>
      </c>
      <c r="AF58" s="95" t="s">
        <v>34</v>
      </c>
      <c r="AG58" s="95" t="s">
        <v>35</v>
      </c>
      <c r="AH58" s="95" t="s">
        <v>33</v>
      </c>
      <c r="AI58" s="95" t="s">
        <v>34</v>
      </c>
      <c r="AJ58" s="188" t="s">
        <v>35</v>
      </c>
      <c r="AL58" s="217" t="s">
        <v>93</v>
      </c>
      <c r="AN58" s="220" t="s">
        <v>9</v>
      </c>
      <c r="AP58" s="189" t="s">
        <v>8</v>
      </c>
      <c r="AQ58" s="191" t="s">
        <v>8</v>
      </c>
      <c r="AR58" s="190" t="s">
        <v>8</v>
      </c>
    </row>
    <row r="59" spans="1:45" s="59" customFormat="1" x14ac:dyDescent="0.3">
      <c r="A59" s="80" t="s">
        <v>78</v>
      </c>
      <c r="B59" s="96">
        <v>300</v>
      </c>
      <c r="C59" s="107">
        <v>400</v>
      </c>
      <c r="D59" s="117">
        <v>0.16</v>
      </c>
      <c r="E59" s="285">
        <v>0.08</v>
      </c>
      <c r="F59" s="22">
        <f t="shared" ref="F59:F65" si="2">B59/C59/D59/0.08</f>
        <v>58.59375</v>
      </c>
      <c r="H59" s="135">
        <v>157.40811111111111</v>
      </c>
      <c r="I59" s="136">
        <v>417.8966666666667</v>
      </c>
      <c r="J59" s="137">
        <v>73.596999999999994</v>
      </c>
      <c r="K59" s="123"/>
      <c r="L59" s="80">
        <v>240.88771012421722</v>
      </c>
      <c r="M59" s="63">
        <v>116</v>
      </c>
      <c r="N59" s="144">
        <v>19.285714285714285</v>
      </c>
      <c r="O59" s="123"/>
      <c r="P59" s="87">
        <v>989.91700000000003</v>
      </c>
      <c r="Q59" s="123"/>
      <c r="R59" s="166">
        <v>468.3</v>
      </c>
      <c r="S59" s="141">
        <v>65.568361272796821</v>
      </c>
      <c r="T59" s="123"/>
      <c r="U59" s="142">
        <v>19.32605139</v>
      </c>
      <c r="V59" s="123"/>
      <c r="W59" s="173">
        <v>23.320900000000002</v>
      </c>
      <c r="X59" s="64">
        <v>7.6446690000000004</v>
      </c>
      <c r="Y59" s="123"/>
      <c r="Z59" s="86">
        <v>98.77628519006754</v>
      </c>
      <c r="AA59" s="123"/>
      <c r="AB59" s="25">
        <v>283.76666666666665</v>
      </c>
      <c r="AC59" s="2">
        <v>234.01333333333329</v>
      </c>
      <c r="AD59" s="17"/>
      <c r="AE59" s="25">
        <v>954.46038677479748</v>
      </c>
      <c r="AF59" s="1">
        <v>0.14681311684177015</v>
      </c>
      <c r="AG59" s="1">
        <v>397.02343819623928</v>
      </c>
      <c r="AH59" s="1">
        <v>1100.9675966413654</v>
      </c>
      <c r="AI59" s="1">
        <v>0.158516047028916</v>
      </c>
      <c r="AJ59" s="2">
        <v>375.40155874017904</v>
      </c>
      <c r="AK59" s="123"/>
      <c r="AL59" s="25">
        <v>4.9783923941227313</v>
      </c>
      <c r="AM59" s="147"/>
      <c r="AN59" s="136">
        <v>1079.9441623377427</v>
      </c>
      <c r="AO59" s="147"/>
      <c r="AP59" s="25">
        <v>55.348506399999977</v>
      </c>
      <c r="AQ59" s="99">
        <v>91.580544583333321</v>
      </c>
      <c r="AR59" s="2">
        <v>97.874996647614608</v>
      </c>
      <c r="AS59" s="123"/>
    </row>
    <row r="60" spans="1:45" s="59" customFormat="1" x14ac:dyDescent="0.3">
      <c r="A60" s="68" t="s">
        <v>79</v>
      </c>
      <c r="B60" s="103">
        <v>350</v>
      </c>
      <c r="C60" s="100">
        <v>400</v>
      </c>
      <c r="D60" s="118">
        <v>0.18</v>
      </c>
      <c r="E60" s="286"/>
      <c r="F60" s="23">
        <f t="shared" si="2"/>
        <v>60.763888888888893</v>
      </c>
      <c r="H60" s="146">
        <v>155.00344444444443</v>
      </c>
      <c r="I60" s="147">
        <v>488.91333333333336</v>
      </c>
      <c r="J60" s="148">
        <v>81.962000000000003</v>
      </c>
      <c r="K60" s="123"/>
      <c r="L60" s="68">
        <v>328.88322059999899</v>
      </c>
      <c r="M60" s="59">
        <v>155.125</v>
      </c>
      <c r="N60" s="143">
        <v>19.36</v>
      </c>
      <c r="O60" s="123"/>
      <c r="P60" s="87">
        <v>1141.8510000000001</v>
      </c>
      <c r="Q60" s="123"/>
      <c r="R60" s="166">
        <v>542</v>
      </c>
      <c r="S60" s="141">
        <v>103.85663195001065</v>
      </c>
      <c r="T60" s="123"/>
      <c r="U60" s="152">
        <v>17.201631240000001</v>
      </c>
      <c r="V60" s="123"/>
      <c r="W60" s="174">
        <v>21.263500000000001</v>
      </c>
      <c r="X60" s="67">
        <v>7.4969159999999997</v>
      </c>
      <c r="Y60" s="123"/>
      <c r="Z60" s="87">
        <v>98.968470069736796</v>
      </c>
      <c r="AA60" s="123"/>
      <c r="AB60" s="26">
        <v>224.08333333333334</v>
      </c>
      <c r="AC60" s="28">
        <v>228.94666666666666</v>
      </c>
      <c r="AD60" s="17"/>
      <c r="AE60" s="26">
        <v>991.22130040517084</v>
      </c>
      <c r="AF60" s="17">
        <v>0.15901077996195309</v>
      </c>
      <c r="AG60" s="17">
        <v>443.15550839282275</v>
      </c>
      <c r="AH60" s="17">
        <v>1089.2850850921393</v>
      </c>
      <c r="AI60" s="17">
        <v>0.16302839116719242</v>
      </c>
      <c r="AJ60" s="28">
        <v>353.58162150734654</v>
      </c>
      <c r="AK60" s="123"/>
      <c r="AL60" s="26">
        <v>5.5813953488372086</v>
      </c>
      <c r="AM60" s="147"/>
      <c r="AN60" s="147">
        <v>1098.3923747535468</v>
      </c>
      <c r="AO60" s="147"/>
      <c r="AP60" s="26">
        <v>61.559981033333308</v>
      </c>
      <c r="AQ60" s="101">
        <v>95.275826666666674</v>
      </c>
      <c r="AR60" s="28">
        <v>96.981702892266554</v>
      </c>
      <c r="AS60" s="123"/>
    </row>
    <row r="61" spans="1:45" s="59" customFormat="1" ht="17.25" thickBot="1" x14ac:dyDescent="0.35">
      <c r="A61" s="70" t="s">
        <v>80</v>
      </c>
      <c r="B61" s="104">
        <v>400</v>
      </c>
      <c r="C61" s="105">
        <v>400</v>
      </c>
      <c r="D61" s="119">
        <v>0.153</v>
      </c>
      <c r="E61" s="286"/>
      <c r="F61" s="23">
        <f t="shared" si="2"/>
        <v>81.699346405228752</v>
      </c>
      <c r="H61" s="146">
        <v>160.93366666666668</v>
      </c>
      <c r="I61" s="147">
        <v>565.68100000000004</v>
      </c>
      <c r="J61" s="148">
        <v>105.84100000000001</v>
      </c>
      <c r="K61" s="123"/>
      <c r="L61" s="68">
        <v>328.94607454999999</v>
      </c>
      <c r="M61" s="59">
        <v>170.9375</v>
      </c>
      <c r="N61" s="143">
        <v>19.43</v>
      </c>
      <c r="O61" s="123"/>
      <c r="P61" s="87">
        <v>950.08299999999997</v>
      </c>
      <c r="Q61" s="123"/>
      <c r="R61" s="166">
        <v>544.20000000000005</v>
      </c>
      <c r="S61" s="141">
        <v>56.69179834861508</v>
      </c>
      <c r="T61" s="123"/>
      <c r="U61" s="152">
        <v>17.46170279</v>
      </c>
      <c r="V61" s="123"/>
      <c r="W61" s="174">
        <v>15.9976</v>
      </c>
      <c r="X61" s="67">
        <v>5.1638190000000002</v>
      </c>
      <c r="Y61" s="123"/>
      <c r="Z61" s="87">
        <v>98.674887890451203</v>
      </c>
      <c r="AA61" s="123"/>
      <c r="AB61" s="26">
        <v>221.86666666666667</v>
      </c>
      <c r="AC61" s="28">
        <v>231.19333333333336</v>
      </c>
      <c r="AD61" s="17"/>
      <c r="AE61" s="26">
        <v>977.16957905538413</v>
      </c>
      <c r="AF61" s="17">
        <v>0.15769475357710652</v>
      </c>
      <c r="AG61" s="17">
        <v>424.05472298629877</v>
      </c>
      <c r="AH61" s="17">
        <v>1054.6311435991151</v>
      </c>
      <c r="AI61" s="17">
        <v>0.1649211356466877</v>
      </c>
      <c r="AJ61" s="28">
        <v>295.75839184380112</v>
      </c>
      <c r="AK61" s="123"/>
      <c r="AL61" s="26">
        <v>4.7663551401869153</v>
      </c>
      <c r="AM61" s="147"/>
      <c r="AN61" s="147">
        <v>828.52675228473322</v>
      </c>
      <c r="AO61" s="147"/>
      <c r="AP61" s="26">
        <v>76.220957799999994</v>
      </c>
      <c r="AQ61" s="101">
        <v>98.780797916666657</v>
      </c>
      <c r="AR61" s="28">
        <v>95.98437731074867</v>
      </c>
      <c r="AS61" s="123"/>
    </row>
    <row r="62" spans="1:45" s="59" customFormat="1" x14ac:dyDescent="0.3">
      <c r="A62" s="68" t="s">
        <v>81</v>
      </c>
      <c r="B62" s="103">
        <v>400</v>
      </c>
      <c r="C62" s="100">
        <v>600</v>
      </c>
      <c r="D62" s="118">
        <v>0.11799999999999999</v>
      </c>
      <c r="E62" s="286"/>
      <c r="F62" s="22">
        <f t="shared" si="2"/>
        <v>70.621468926553675</v>
      </c>
      <c r="H62" s="146">
        <v>159.99555555555557</v>
      </c>
      <c r="I62" s="147">
        <v>396.61666666666662</v>
      </c>
      <c r="J62" s="148">
        <v>124.217</v>
      </c>
      <c r="K62" s="123"/>
      <c r="L62" s="68">
        <v>291.13943203333298</v>
      </c>
      <c r="M62" s="59">
        <v>126.83333333333333</v>
      </c>
      <c r="N62" s="143">
        <v>17.333333333333332</v>
      </c>
      <c r="O62" s="123"/>
      <c r="P62" s="87">
        <v>1414.347</v>
      </c>
      <c r="Q62" s="123"/>
      <c r="R62" s="166">
        <v>479.1</v>
      </c>
      <c r="S62" s="141">
        <v>93.447792911336393</v>
      </c>
      <c r="T62" s="123"/>
      <c r="U62" s="152">
        <v>14.48212292</v>
      </c>
      <c r="V62" s="123"/>
      <c r="W62" s="174">
        <v>13.495100000000001</v>
      </c>
      <c r="X62" s="67">
        <v>3.4126669999999999</v>
      </c>
      <c r="Y62" s="123"/>
      <c r="Z62" s="87">
        <v>98.587683805111283</v>
      </c>
      <c r="AA62" s="123"/>
      <c r="AB62" s="26">
        <v>203.14999999999998</v>
      </c>
      <c r="AC62" s="28">
        <v>232.21666666666667</v>
      </c>
      <c r="AD62" s="17"/>
      <c r="AE62" s="26">
        <v>983.16270412048402</v>
      </c>
      <c r="AF62" s="17">
        <v>0.16498892755457134</v>
      </c>
      <c r="AG62" s="17">
        <v>445.0461121922329</v>
      </c>
      <c r="AH62" s="17">
        <v>1014.0132999478153</v>
      </c>
      <c r="AI62" s="17">
        <v>0.16174757281553398</v>
      </c>
      <c r="AJ62" s="28">
        <v>294.4372896449039</v>
      </c>
      <c r="AK62" s="123"/>
      <c r="AL62" s="26">
        <v>5.4912099276111679</v>
      </c>
      <c r="AM62" s="147"/>
      <c r="AN62" s="147">
        <v>877.03005267043284</v>
      </c>
      <c r="AO62" s="147"/>
      <c r="AP62" s="26">
        <v>50.739687066666676</v>
      </c>
      <c r="AQ62" s="101">
        <v>97.043945882352943</v>
      </c>
      <c r="AR62" s="28">
        <v>94.279632460690053</v>
      </c>
      <c r="AS62" s="123"/>
    </row>
    <row r="63" spans="1:45" s="59" customFormat="1" x14ac:dyDescent="0.3">
      <c r="A63" s="68" t="s">
        <v>82</v>
      </c>
      <c r="B63" s="103">
        <v>450</v>
      </c>
      <c r="C63" s="100">
        <v>600</v>
      </c>
      <c r="D63" s="118">
        <v>0.109</v>
      </c>
      <c r="E63" s="286"/>
      <c r="F63" s="23">
        <f t="shared" si="2"/>
        <v>86.0091743119266</v>
      </c>
      <c r="H63" s="146">
        <v>146.9088888888889</v>
      </c>
      <c r="I63" s="147">
        <v>427.464</v>
      </c>
      <c r="J63" s="148">
        <v>95.451000000000008</v>
      </c>
      <c r="K63" s="123"/>
      <c r="L63" s="68">
        <v>305.09300586666598</v>
      </c>
      <c r="M63" s="59">
        <v>154.86979165</v>
      </c>
      <c r="N63" s="143">
        <v>20.5</v>
      </c>
      <c r="O63" s="123"/>
      <c r="P63" s="87">
        <v>1595.4380000000001</v>
      </c>
      <c r="Q63" s="123"/>
      <c r="R63" s="166">
        <v>457</v>
      </c>
      <c r="S63" s="141">
        <v>93.369159790585968</v>
      </c>
      <c r="T63" s="123"/>
      <c r="U63" s="169"/>
      <c r="V63" s="123"/>
      <c r="W63" s="174">
        <v>12.651999999999999</v>
      </c>
      <c r="X63" s="67">
        <v>2.4475030000000002</v>
      </c>
      <c r="Y63" s="123"/>
      <c r="Z63" s="87">
        <v>98.716212224517236</v>
      </c>
      <c r="AA63" s="123"/>
      <c r="AB63" s="26">
        <v>234.20000000000002</v>
      </c>
      <c r="AC63" s="28">
        <v>235.68666666666667</v>
      </c>
      <c r="AD63" s="17"/>
      <c r="AE63" s="26">
        <v>1000.8395563607445</v>
      </c>
      <c r="AF63" s="17">
        <v>0.16174352495262162</v>
      </c>
      <c r="AG63" s="17">
        <v>432.48199372542103</v>
      </c>
      <c r="AH63" s="17">
        <v>949.18872758326233</v>
      </c>
      <c r="AI63" s="17">
        <v>0.16255663430420711</v>
      </c>
      <c r="AJ63" s="28">
        <v>279.24850555081133</v>
      </c>
      <c r="AK63" s="123"/>
      <c r="AL63" s="26">
        <v>5.0842187095102362</v>
      </c>
      <c r="AM63" s="147"/>
      <c r="AN63" s="147">
        <v>834.52489169473961</v>
      </c>
      <c r="AO63" s="147"/>
      <c r="AP63" s="26">
        <v>82.878141299999996</v>
      </c>
      <c r="AQ63" s="101">
        <v>96.555972426470603</v>
      </c>
      <c r="AR63" s="28">
        <v>94.568345102434108</v>
      </c>
      <c r="AS63" s="123"/>
    </row>
    <row r="64" spans="1:45" s="59" customFormat="1" ht="17.25" thickBot="1" x14ac:dyDescent="0.35">
      <c r="A64" s="68" t="s">
        <v>83</v>
      </c>
      <c r="B64" s="103">
        <v>500</v>
      </c>
      <c r="C64" s="100">
        <v>600</v>
      </c>
      <c r="D64" s="118">
        <v>0.123</v>
      </c>
      <c r="E64" s="286"/>
      <c r="F64" s="24">
        <f t="shared" si="2"/>
        <v>84.688346883468839</v>
      </c>
      <c r="H64" s="146">
        <v>151.25922222222221</v>
      </c>
      <c r="I64" s="147">
        <v>498.12999999999994</v>
      </c>
      <c r="J64" s="148">
        <v>75.924333333333337</v>
      </c>
      <c r="K64" s="123"/>
      <c r="L64" s="68">
        <v>319.04657967137024</v>
      </c>
      <c r="M64" s="59">
        <v>182.90625</v>
      </c>
      <c r="N64" s="143">
        <v>23.67</v>
      </c>
      <c r="O64" s="123"/>
      <c r="P64" s="87">
        <v>1068</v>
      </c>
      <c r="Q64" s="123"/>
      <c r="R64" s="166">
        <v>535.09999999999991</v>
      </c>
      <c r="S64" s="141">
        <v>53.253075028584028</v>
      </c>
      <c r="T64" s="123"/>
      <c r="U64" s="169"/>
      <c r="V64" s="123"/>
      <c r="W64" s="174">
        <v>13.7134</v>
      </c>
      <c r="X64" s="67">
        <v>5.1346590000000001</v>
      </c>
      <c r="Y64" s="123"/>
      <c r="Z64" s="87">
        <v>98.712927267217921</v>
      </c>
      <c r="AA64" s="123"/>
      <c r="AB64" s="26">
        <v>207.85</v>
      </c>
      <c r="AC64" s="28">
        <v>245</v>
      </c>
      <c r="AD64" s="17"/>
      <c r="AE64" s="26">
        <v>987.99035904255345</v>
      </c>
      <c r="AF64" s="17">
        <v>0.16270939086294417</v>
      </c>
      <c r="AG64" s="17">
        <v>428.54471409574478</v>
      </c>
      <c r="AH64" s="17">
        <v>1014.6478551063256</v>
      </c>
      <c r="AI64" s="17">
        <v>0.15602178090967328</v>
      </c>
      <c r="AJ64" s="28">
        <v>291.15981929138036</v>
      </c>
      <c r="AK64" s="123"/>
      <c r="AL64" s="26">
        <v>5.7164988381099926</v>
      </c>
      <c r="AM64" s="147"/>
      <c r="AN64" s="147">
        <v>821.69871949813898</v>
      </c>
      <c r="AO64" s="147"/>
      <c r="AP64" s="26">
        <v>80.801327633333344</v>
      </c>
      <c r="AQ64" s="101">
        <v>99.676036666666676</v>
      </c>
      <c r="AR64" s="28">
        <v>95.615262369527642</v>
      </c>
      <c r="AS64" s="123"/>
    </row>
    <row r="65" spans="1:45" s="59" customFormat="1" ht="17.25" thickBot="1" x14ac:dyDescent="0.35">
      <c r="A65" s="170" t="s">
        <v>84</v>
      </c>
      <c r="B65" s="108">
        <v>450</v>
      </c>
      <c r="C65" s="97">
        <v>800</v>
      </c>
      <c r="D65" s="120">
        <v>0.10199999999999999</v>
      </c>
      <c r="E65" s="287"/>
      <c r="F65" s="24">
        <f t="shared" si="2"/>
        <v>68.933823529411768</v>
      </c>
      <c r="H65" s="156">
        <v>123.48188888888889</v>
      </c>
      <c r="I65" s="157">
        <v>338.17699999999996</v>
      </c>
      <c r="J65" s="158">
        <v>56.377000000000002</v>
      </c>
      <c r="K65" s="123"/>
      <c r="L65" s="70">
        <v>271.71756579999999</v>
      </c>
      <c r="M65" s="71">
        <v>153.25</v>
      </c>
      <c r="N65" s="164">
        <v>18.3125</v>
      </c>
      <c r="O65" s="123"/>
      <c r="P65" s="89">
        <v>2065.19</v>
      </c>
      <c r="Q65" s="123"/>
      <c r="R65" s="167">
        <v>647.4</v>
      </c>
      <c r="S65" s="162">
        <v>55.561137497355112</v>
      </c>
      <c r="T65" s="123"/>
      <c r="U65" s="171"/>
      <c r="V65" s="123"/>
      <c r="W65" s="175">
        <v>23.242599999999999</v>
      </c>
      <c r="X65" s="73">
        <v>4.4857389999999997</v>
      </c>
      <c r="Y65" s="123"/>
      <c r="Z65" s="89">
        <v>98.634999368189995</v>
      </c>
      <c r="AA65" s="123"/>
      <c r="AB65" s="27">
        <v>212.5</v>
      </c>
      <c r="AC65" s="29">
        <v>236.43333333333331</v>
      </c>
      <c r="AD65" s="17"/>
      <c r="AE65" s="27">
        <v>1007.6853502493846</v>
      </c>
      <c r="AF65" s="4">
        <v>0.17471469556901498</v>
      </c>
      <c r="AG65" s="4">
        <v>401.49963173998918</v>
      </c>
      <c r="AH65" s="4">
        <v>967.5941480101402</v>
      </c>
      <c r="AI65" s="4">
        <v>0.14499999999999999</v>
      </c>
      <c r="AJ65" s="29">
        <v>294.12663021899147</v>
      </c>
      <c r="AK65" s="123"/>
      <c r="AL65" s="27">
        <v>6.2995367987647963</v>
      </c>
      <c r="AM65" s="147"/>
      <c r="AN65" s="157">
        <v>869.94111558803365</v>
      </c>
      <c r="AO65" s="147"/>
      <c r="AP65" s="27">
        <v>55.651967766666658</v>
      </c>
      <c r="AQ65" s="111">
        <v>95.987839607843142</v>
      </c>
      <c r="AR65" s="29">
        <v>95.655181076089946</v>
      </c>
      <c r="AS65" s="123"/>
    </row>
    <row r="70" spans="1:45" x14ac:dyDescent="0.3">
      <c r="AF70" s="123"/>
    </row>
    <row r="71" spans="1:45" x14ac:dyDescent="0.3">
      <c r="AE71" s="123"/>
      <c r="AF71" s="123"/>
    </row>
    <row r="72" spans="1:45" x14ac:dyDescent="0.3">
      <c r="AE72" s="123"/>
      <c r="AF72" s="123"/>
    </row>
    <row r="73" spans="1:45" x14ac:dyDescent="0.3">
      <c r="AE73" s="123"/>
      <c r="AF73" s="123"/>
    </row>
    <row r="74" spans="1:45" x14ac:dyDescent="0.3">
      <c r="AE74" s="123"/>
      <c r="AF74" s="123"/>
    </row>
    <row r="75" spans="1:45" x14ac:dyDescent="0.3">
      <c r="AE75" s="123"/>
      <c r="AF75" s="123"/>
    </row>
    <row r="76" spans="1:45" x14ac:dyDescent="0.3">
      <c r="AE76" s="123"/>
      <c r="AF76" s="123"/>
    </row>
    <row r="77" spans="1:45" x14ac:dyDescent="0.3">
      <c r="AE77" s="123"/>
      <c r="AF77" s="123"/>
    </row>
    <row r="78" spans="1:45" x14ac:dyDescent="0.3">
      <c r="AE78" s="123"/>
      <c r="AF78" s="123"/>
    </row>
    <row r="79" spans="1:45" x14ac:dyDescent="0.3">
      <c r="AE79" s="123"/>
      <c r="AF79" s="123"/>
    </row>
    <row r="80" spans="1:45" x14ac:dyDescent="0.3">
      <c r="AE80" s="123"/>
      <c r="AF80" s="123"/>
    </row>
    <row r="81" spans="31:32" x14ac:dyDescent="0.3">
      <c r="AE81" s="123"/>
      <c r="AF81" s="123"/>
    </row>
    <row r="82" spans="31:32" x14ac:dyDescent="0.3">
      <c r="AE82" s="123"/>
      <c r="AF82" s="123"/>
    </row>
    <row r="83" spans="31:32" x14ac:dyDescent="0.3">
      <c r="AE83" s="123"/>
      <c r="AF83" s="123"/>
    </row>
    <row r="84" spans="31:32" x14ac:dyDescent="0.3">
      <c r="AE84" s="123"/>
      <c r="AF84" s="123"/>
    </row>
    <row r="85" spans="31:32" x14ac:dyDescent="0.3">
      <c r="AE85" s="123"/>
      <c r="AF85" s="123"/>
    </row>
    <row r="86" spans="31:32" x14ac:dyDescent="0.3">
      <c r="AE86" s="123"/>
      <c r="AF86" s="123"/>
    </row>
    <row r="87" spans="31:32" x14ac:dyDescent="0.3">
      <c r="AE87" s="123"/>
      <c r="AF87" s="123"/>
    </row>
    <row r="88" spans="31:32" x14ac:dyDescent="0.3">
      <c r="AE88" s="123"/>
      <c r="AF88" s="123"/>
    </row>
    <row r="89" spans="31:32" x14ac:dyDescent="0.3">
      <c r="AF89" s="123"/>
    </row>
  </sheetData>
  <mergeCells count="62">
    <mergeCell ref="AB56:AC56"/>
    <mergeCell ref="AE56:AJ56"/>
    <mergeCell ref="AP56:AR56"/>
    <mergeCell ref="AE57:AG57"/>
    <mergeCell ref="AH57:AJ57"/>
    <mergeCell ref="E59:E65"/>
    <mergeCell ref="H56:J56"/>
    <mergeCell ref="L56:N56"/>
    <mergeCell ref="R56:S57"/>
    <mergeCell ref="U56:U57"/>
    <mergeCell ref="W56:X57"/>
    <mergeCell ref="Z56:Z57"/>
    <mergeCell ref="A56:A58"/>
    <mergeCell ref="B56:B57"/>
    <mergeCell ref="C56:C57"/>
    <mergeCell ref="D56:D57"/>
    <mergeCell ref="E56:E57"/>
    <mergeCell ref="F56:F57"/>
    <mergeCell ref="AB32:AC32"/>
    <mergeCell ref="AE32:AJ32"/>
    <mergeCell ref="AP32:AR32"/>
    <mergeCell ref="AE33:AG33"/>
    <mergeCell ref="AH33:AJ33"/>
    <mergeCell ref="E35:E54"/>
    <mergeCell ref="H32:J32"/>
    <mergeCell ref="L32:N32"/>
    <mergeCell ref="R32:S33"/>
    <mergeCell ref="U32:U33"/>
    <mergeCell ref="W32:X33"/>
    <mergeCell ref="Z32:Z33"/>
    <mergeCell ref="A32:A34"/>
    <mergeCell ref="B32:B33"/>
    <mergeCell ref="C32:C33"/>
    <mergeCell ref="D32:D33"/>
    <mergeCell ref="E32:E33"/>
    <mergeCell ref="F32:F33"/>
    <mergeCell ref="AB7:AC7"/>
    <mergeCell ref="AE7:AJ7"/>
    <mergeCell ref="AP7:AR7"/>
    <mergeCell ref="AE8:AG8"/>
    <mergeCell ref="AH8:AJ8"/>
    <mergeCell ref="E10:E30"/>
    <mergeCell ref="H7:J7"/>
    <mergeCell ref="L7:N7"/>
    <mergeCell ref="R7:S8"/>
    <mergeCell ref="U7:U8"/>
    <mergeCell ref="W7:X8"/>
    <mergeCell ref="Z7:Z8"/>
    <mergeCell ref="A7:A9"/>
    <mergeCell ref="B7:B8"/>
    <mergeCell ref="C7:C8"/>
    <mergeCell ref="D7:D8"/>
    <mergeCell ref="E7:E8"/>
    <mergeCell ref="F7:F8"/>
    <mergeCell ref="H5:N5"/>
    <mergeCell ref="P5:X5"/>
    <mergeCell ref="AB5:AJ5"/>
    <mergeCell ref="AQ5:AR5"/>
    <mergeCell ref="H6:U6"/>
    <mergeCell ref="W6:X6"/>
    <mergeCell ref="AB6:AJ6"/>
    <mergeCell ref="AL6:AR6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Densification</vt:lpstr>
      <vt:lpstr>Expanded map</vt:lpstr>
      <vt:lpstr>As-printed</vt:lpstr>
      <vt:lpstr>As-printed(원본)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김민겸</dc:creator>
  <cp:lastModifiedBy>k12472</cp:lastModifiedBy>
  <dcterms:created xsi:type="dcterms:W3CDTF">2023-12-15T00:13:15Z</dcterms:created>
  <dcterms:modified xsi:type="dcterms:W3CDTF">2023-12-18T10:25:12Z</dcterms:modified>
</cp:coreProperties>
</file>