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SIL\Doe\PublicationsWeb\IP 2021\IP1834 bilan démographique\"/>
    </mc:Choice>
  </mc:AlternateContent>
  <bookViews>
    <workbookView xWindow="0" yWindow="0" windowWidth="16380" windowHeight="8190" tabRatio="500"/>
  </bookViews>
  <sheets>
    <sheet name="Figure 1" sheetId="1" r:id="rId1"/>
    <sheet name="Figure 2a" sheetId="2" r:id="rId2"/>
    <sheet name="Figure 2b" sheetId="3" r:id="rId3"/>
    <sheet name="Figure 2c" sheetId="4" r:id="rId4"/>
    <sheet name="Figure 3" sheetId="5" r:id="rId5"/>
    <sheet name="Figure 4a" sheetId="6" r:id="rId6"/>
    <sheet name="Figure 4b" sheetId="7" r:id="rId7"/>
    <sheet name="Figure 5a" sheetId="8" r:id="rId8"/>
    <sheet name="Figure 5b" sheetId="9" r:id="rId9"/>
    <sheet name="Figure 5c" sheetId="10" r:id="rId10"/>
    <sheet name="Figure 5d" sheetId="11" r:id="rId11"/>
    <sheet name="Figure 5e" sheetId="12" r:id="rId12"/>
    <sheet name="Figure 5f" sheetId="13" r:id="rId13"/>
    <sheet name="Figure 5g" sheetId="14" r:id="rId14"/>
    <sheet name="Figure 6a" sheetId="15" r:id="rId15"/>
    <sheet name="Figure 6b" sheetId="16" r:id="rId16"/>
    <sheet name="Figure 7a" sheetId="17" r:id="rId17"/>
    <sheet name="Figure 7b" sheetId="18" r:id="rId18"/>
    <sheet name="Figure complémentaire 1" sheetId="19" r:id="rId19"/>
    <sheet name="Figure complémentaire 2" sheetId="20" r:id="rId20"/>
    <sheet name="Figure complémentaire 3" sheetId="21" r:id="rId21"/>
    <sheet name="Figure complémentaire 4" sheetId="22" r:id="rId22"/>
  </sheets>
  <definedNames>
    <definedName name="Excel_BuiltIn_Print_Area" localSheetId="1">#REF!</definedName>
    <definedName name="Excel_BuiltIn_Print_Area" localSheetId="4">#REF!</definedName>
    <definedName name="Excel_BuiltIn_Print_Area" localSheetId="16">#REF!</definedName>
    <definedName name="Print_Area" localSheetId="0">'Figure 1'!$A$1:$H$16</definedName>
    <definedName name="Print_Area" localSheetId="1">'Figure 2a'!$A$1:$G$1</definedName>
    <definedName name="Print_Area" localSheetId="4">'Figure 3'!$A$1:$L$1</definedName>
    <definedName name="Print_Area" localSheetId="5">'Figure 4a'!$A$1:$H$19</definedName>
    <definedName name="Print_Area" localSheetId="6">'Figure 4b'!$A$1:$I$2</definedName>
    <definedName name="Print_Area" localSheetId="7">'Figure 5a'!$A$1:$Q$16</definedName>
    <definedName name="Print_Area" localSheetId="8">'Figure 5b'!$A$1:$M$1</definedName>
    <definedName name="Print_Area" localSheetId="14">'Figure 6a'!$A$1:$F$1</definedName>
    <definedName name="Print_Area" localSheetId="15">'Figure 6b'!$A$1:$J$16</definedName>
    <definedName name="Print_Area" localSheetId="16">'Figure 7a'!$A$1:$H$1</definedName>
    <definedName name="Print_Area" localSheetId="18">'Figure complémentaire 1'!$A$1:$D$4</definedName>
    <definedName name="Print_Area" localSheetId="19">'Figure complémentaire 2'!$A$1:$G$37</definedName>
    <definedName name="Print_Area" localSheetId="20">'Figure complémentaire 3'!$A$1:$N$47</definedName>
    <definedName name="Print_Area" localSheetId="21">'Figure complémentaire 4'!$A$1:$L$33</definedName>
    <definedName name="_xlnm.Print_Area" localSheetId="0">'Figure 1'!$A$1:$H$16</definedName>
    <definedName name="_xlnm.Print_Area" localSheetId="1">'Figure 2a'!$A$1:$G$1</definedName>
    <definedName name="_xlnm.Print_Area" localSheetId="2">'Figure 2b'!$A$1:$F$1</definedName>
    <definedName name="_xlnm.Print_Area" localSheetId="3">'Figure 2c'!$A$1</definedName>
    <definedName name="_xlnm.Print_Area" localSheetId="4">'Figure 3'!$A$1:$K$1</definedName>
    <definedName name="_xlnm.Print_Area" localSheetId="5">'Figure 4a'!$A$1:$H$20</definedName>
    <definedName name="_xlnm.Print_Area" localSheetId="6">'Figure 4b'!$A$1:$I$2</definedName>
    <definedName name="_xlnm.Print_Area" localSheetId="7">'Figure 5a'!$A$1:$Q$17</definedName>
    <definedName name="_xlnm.Print_Area" localSheetId="8">'Figure 5b'!$A$1:$I$1</definedName>
    <definedName name="_xlnm.Print_Area" localSheetId="9">'Figure 5c'!$A$1:$I$1</definedName>
    <definedName name="_xlnm.Print_Area" localSheetId="10">'Figure 5d'!$A$1:$J$1</definedName>
    <definedName name="_xlnm.Print_Area" localSheetId="11">'Figure 5e'!$A$1:$J$2</definedName>
    <definedName name="_xlnm.Print_Area" localSheetId="12">'Figure 5f'!$A$1:$J$2</definedName>
    <definedName name="_xlnm.Print_Area" localSheetId="13">'Figure 5g'!$A$1:$I$1</definedName>
    <definedName name="_xlnm.Print_Area" localSheetId="14">'Figure 6a'!$A$1:$E$1</definedName>
    <definedName name="_xlnm.Print_Area" localSheetId="15">'Figure 6b'!$A$1:$J$18</definedName>
    <definedName name="_xlnm.Print_Area" localSheetId="16">'Figure 7a'!$A$1:$G$1</definedName>
    <definedName name="_xlnm.Print_Area" localSheetId="17">'Figure 7b'!$A$1</definedName>
    <definedName name="_xlnm.Print_Area" localSheetId="18">'Figure complémentaire 1'!$A$1:$G$38</definedName>
    <definedName name="_xlnm.Print_Area" localSheetId="19">'Figure complémentaire 2'!$A$1:$G$39</definedName>
    <definedName name="_xlnm.Print_Area" localSheetId="20">'Figure complémentaire 3'!$A$1:$G$48</definedName>
    <definedName name="_xlnm.Print_Area" localSheetId="21">'Figure complémentaire 4'!$A$1:$N$35</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E40" i="21" l="1"/>
  <c r="G6" i="1"/>
  <c r="F6" i="1"/>
  <c r="G5" i="1"/>
  <c r="F5" i="1"/>
  <c r="G4" i="1"/>
  <c r="F4" i="1"/>
</calcChain>
</file>

<file path=xl/sharedStrings.xml><?xml version="1.0" encoding="utf-8"?>
<sst xmlns="http://schemas.openxmlformats.org/spreadsheetml/2006/main" count="562" uniqueCount="268">
  <si>
    <t>Figure 1 - Évolution générale de la situation démographique</t>
  </si>
  <si>
    <t>en milliers</t>
  </si>
  <si>
    <r>
      <rPr>
        <b/>
        <sz val="10"/>
        <color rgb="FF000000"/>
        <rFont val="Arial"/>
        <family val="2"/>
      </rPr>
      <t>Population au
1</t>
    </r>
    <r>
      <rPr>
        <vertAlign val="superscript"/>
        <sz val="11"/>
        <color rgb="FF000000"/>
        <rFont val="Calibri"/>
        <family val="2"/>
      </rPr>
      <t>er</t>
    </r>
    <r>
      <rPr>
        <b/>
        <sz val="10"/>
        <color rgb="FF000000"/>
        <rFont val="Arial"/>
        <family val="2"/>
      </rPr>
      <t xml:space="preserve"> janvier</t>
    </r>
  </si>
  <si>
    <t>Nombre de naissances vivantes</t>
  </si>
  <si>
    <t>Nombre de décès</t>
  </si>
  <si>
    <t>Solde naturel</t>
  </si>
  <si>
    <t>Solde migratoire évalué</t>
  </si>
  <si>
    <r>
      <rPr>
        <b/>
        <sz val="10"/>
        <color rgb="FF000000"/>
        <rFont val="Arial"/>
        <family val="2"/>
      </rPr>
      <t>Ajustement</t>
    </r>
    <r>
      <rPr>
        <vertAlign val="superscript"/>
        <sz val="11"/>
        <color rgb="FF000000"/>
        <rFont val="Calibri"/>
        <family val="2"/>
      </rPr>
      <t>1</t>
    </r>
  </si>
  <si>
    <r>
      <rPr>
        <b/>
        <sz val="10"/>
        <color rgb="FF000000"/>
        <rFont val="Arial"/>
        <family val="2"/>
      </rPr>
      <t>Évolution de la population</t>
    </r>
    <r>
      <rPr>
        <vertAlign val="superscript"/>
        <sz val="11"/>
        <color rgb="FF000000"/>
        <rFont val="Calibri"/>
        <family val="2"/>
      </rPr>
      <t xml:space="preserve">2
</t>
    </r>
    <r>
      <rPr>
        <b/>
        <sz val="10"/>
        <color rgb="FF000000"/>
        <rFont val="Arial"/>
        <family val="2"/>
      </rPr>
      <t>(en %)</t>
    </r>
  </si>
  <si>
    <r>
      <rPr>
        <sz val="10"/>
        <color rgb="FF000000"/>
        <rFont val="Arial"/>
        <family val="2"/>
      </rPr>
      <t>+ 87</t>
    </r>
    <r>
      <rPr>
        <i/>
        <sz val="11"/>
        <color rgb="FF000000"/>
        <rFont val="Calibri"/>
        <family val="2"/>
      </rPr>
      <t>p</t>
    </r>
  </si>
  <si>
    <r>
      <rPr>
        <sz val="10"/>
        <color rgb="FF000000"/>
        <rFont val="Arial"/>
        <family val="2"/>
      </rPr>
      <t>- 84</t>
    </r>
    <r>
      <rPr>
        <i/>
        <sz val="11"/>
        <color rgb="FF000000"/>
        <rFont val="Calibri"/>
        <family val="2"/>
      </rPr>
      <t>p</t>
    </r>
  </si>
  <si>
    <r>
      <rPr>
        <sz val="10"/>
        <color rgb="FF000000"/>
        <rFont val="Arial"/>
        <family val="2"/>
      </rPr>
      <t>0,35</t>
    </r>
    <r>
      <rPr>
        <i/>
        <sz val="11"/>
        <color rgb="FF000000"/>
        <rFont val="Calibri"/>
        <family val="2"/>
      </rPr>
      <t>p</t>
    </r>
  </si>
  <si>
    <r>
      <rPr>
        <sz val="10"/>
        <color rgb="FF000000"/>
        <rFont val="Arial"/>
        <family val="2"/>
      </rPr>
      <t>67 144</t>
    </r>
    <r>
      <rPr>
        <i/>
        <sz val="11"/>
        <color rgb="FF000000"/>
        <rFont val="Calibri"/>
        <family val="2"/>
      </rPr>
      <t>p</t>
    </r>
  </si>
  <si>
    <r>
      <rPr>
        <sz val="10"/>
        <color rgb="FF000000"/>
        <rFont val="Arial"/>
        <family val="2"/>
      </rPr>
      <t>0,34</t>
    </r>
    <r>
      <rPr>
        <i/>
        <sz val="11"/>
        <color rgb="FF000000"/>
        <rFont val="Calibri"/>
        <family val="2"/>
      </rPr>
      <t>p</t>
    </r>
  </si>
  <si>
    <r>
      <rPr>
        <sz val="10"/>
        <color rgb="FF000000"/>
        <rFont val="Arial"/>
        <family val="2"/>
      </rPr>
      <t>67 287</t>
    </r>
    <r>
      <rPr>
        <i/>
        <sz val="11"/>
        <color rgb="FF000000"/>
        <rFont val="Calibri"/>
        <family val="2"/>
      </rPr>
      <t>p</t>
    </r>
  </si>
  <si>
    <r>
      <rPr>
        <sz val="10"/>
        <color rgb="FF000000"/>
        <rFont val="Arial"/>
        <family val="2"/>
      </rPr>
      <t>740,0</t>
    </r>
    <r>
      <rPr>
        <i/>
        <sz val="11"/>
        <color rgb="FF000000"/>
        <rFont val="Calibri"/>
        <family val="2"/>
      </rPr>
      <t>p</t>
    </r>
  </si>
  <si>
    <r>
      <rPr>
        <sz val="10"/>
        <color rgb="FF000000"/>
        <rFont val="Arial"/>
        <family val="2"/>
      </rPr>
      <t>658,0</t>
    </r>
    <r>
      <rPr>
        <i/>
        <sz val="11"/>
        <color rgb="FF000000"/>
        <rFont val="Calibri"/>
        <family val="2"/>
      </rPr>
      <t>p</t>
    </r>
  </si>
  <si>
    <r>
      <rPr>
        <sz val="10"/>
        <color rgb="FF000000"/>
        <rFont val="Arial"/>
        <family val="2"/>
      </rPr>
      <t>+ 82,0</t>
    </r>
    <r>
      <rPr>
        <i/>
        <sz val="11"/>
        <color rgb="FF000000"/>
        <rFont val="Calibri"/>
        <family val="2"/>
      </rPr>
      <t>p</t>
    </r>
  </si>
  <si>
    <r>
      <rPr>
        <sz val="10"/>
        <color rgb="FF000000"/>
        <rFont val="Arial"/>
        <family val="2"/>
      </rPr>
      <t>- 34</t>
    </r>
    <r>
      <rPr>
        <i/>
        <sz val="11"/>
        <color rgb="FF000000"/>
        <rFont val="Calibri"/>
        <family val="2"/>
      </rPr>
      <t>p</t>
    </r>
  </si>
  <si>
    <r>
      <rPr>
        <sz val="10"/>
        <color rgb="FF000000"/>
        <rFont val="Arial"/>
        <family val="2"/>
      </rPr>
      <t>0,25</t>
    </r>
    <r>
      <rPr>
        <i/>
        <sz val="11"/>
        <color rgb="FF000000"/>
        <rFont val="Calibri"/>
        <family val="2"/>
      </rPr>
      <t>p</t>
    </r>
  </si>
  <si>
    <r>
      <rPr>
        <sz val="10"/>
        <color rgb="FF000000"/>
        <rFont val="Arial"/>
        <family val="2"/>
      </rPr>
      <t>67 422</t>
    </r>
    <r>
      <rPr>
        <i/>
        <sz val="11"/>
        <color rgb="FF000000"/>
        <rFont val="Calibri"/>
        <family val="2"/>
      </rPr>
      <t>p</t>
    </r>
  </si>
  <si>
    <t>…</t>
  </si>
  <si>
    <r>
      <rPr>
        <i/>
        <sz val="11"/>
        <color rgb="FF000000"/>
        <rFont val="Calibri"/>
        <family val="2"/>
      </rPr>
      <t>p :</t>
    </r>
    <r>
      <rPr>
        <sz val="11"/>
        <color rgb="FF000000"/>
        <rFont val="Calibri"/>
        <family val="2"/>
      </rPr>
      <t xml:space="preserve"> d</t>
    </r>
    <r>
      <rPr>
        <sz val="10"/>
        <color rgb="FF000000"/>
        <rFont val="Arial"/>
        <family val="2"/>
      </rPr>
      <t>onnées provisoires fin novembre 2020 ; … : résultat non disponible.</t>
    </r>
  </si>
  <si>
    <t>1. Du fait d'un changement de questionnaire du recensement de la population visant à améliorer la connaissance des situations de multi-résidence, un ajustement a été introduit pour estimer les évolutions de population à questionnement inchangé. Cet effet de questionnaire sera visible pendant huit ans compte tenu de la méthode de recensement [Insee, 2020].</t>
  </si>
  <si>
    <r>
      <rPr>
        <sz val="10"/>
        <color rgb="FF000000"/>
        <rFont val="Arial"/>
        <family val="2"/>
      </rPr>
      <t>2. Le taux de variation de la population une année donnée correspond à la somme du solde naturel et du solde migratoire divisée par la population au 1</t>
    </r>
    <r>
      <rPr>
        <vertAlign val="superscript"/>
        <sz val="10"/>
        <color rgb="FF000000"/>
        <rFont val="Arial"/>
        <family val="2"/>
      </rPr>
      <t>er</t>
    </r>
    <r>
      <rPr>
        <sz val="10"/>
        <color rgb="FF000000"/>
        <rFont val="Arial"/>
        <family val="2"/>
      </rPr>
      <t xml:space="preserve"> janvier de cette année.</t>
    </r>
  </si>
  <si>
    <t>Champ : France.</t>
  </si>
  <si>
    <t>Source : Insee, estimations de population et statistiques de l'état civil réalisées fin novembre 2020.</t>
  </si>
  <si>
    <t>Naissances</t>
  </si>
  <si>
    <t>Décès</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</si>
  <si>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</si>
  <si>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</si>
  <si>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</si>
  <si>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</si>
  <si>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</si>
  <si>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</si>
  <si>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</si>
  <si>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</si>
  <si>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</si>
  <si>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</si>
  <si>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</si>
  <si>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</si>
  <si>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</si>
  <si>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</si>
  <si>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</si>
  <si>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</si>
  <si>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</si>
  <si>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</si>
  <si>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</si>
  <si>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</si>
  <si>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</si>
  <si>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</si>
  <si>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</si>
  <si>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</si>
  <si>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</si>
  <si>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</si>
  <si>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</si>
  <si>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</si>
  <si>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</si>
  <si>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</si>
  <si>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</si>
  <si>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</si>
  <si>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</si>
  <si>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</si>
  <si>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</si>
  <si>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</si>
  <si>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</si>
  <si>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</si>
  <si>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</si>
  <si>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</si>
  <si>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</si>
  <si>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</si>
  <si>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</si>
  <si>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</si>
  <si>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</si>
  <si>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</si>
  <si>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</si>
  <si>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</si>
  <si>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</si>
  <si>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</si>
  <si>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</si>
  <si>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</si>
  <si>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</si>
  <si>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</si>
  <si>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</si>
  <si>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</si>
  <si>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</si>
  <si>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</si>
  <si>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</si>
  <si>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</si>
  <si>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</si>
  <si>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</si>
  <si>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</si>
  <si>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r>
      <rPr>
        <sz val="10"/>
        <color rgb="FF000000"/>
        <rFont val="Arial"/>
        <family val="2"/>
      </rPr>
      <t>2020</t>
    </r>
    <r>
      <rPr>
        <i/>
        <sz val="11"/>
        <color rgb="FF000000"/>
        <rFont val="Calibri"/>
        <family val="2"/>
      </rPr>
      <t>p</t>
    </r>
  </si>
  <si>
    <r>
      <rPr>
        <i/>
        <sz val="11"/>
        <color rgb="FF000000"/>
        <rFont val="Calibri"/>
        <family val="2"/>
      </rPr>
      <t>p </t>
    </r>
    <r>
      <rPr>
        <sz val="10"/>
        <color rgb="FF000000"/>
        <rFont val="Arial"/>
        <family val="2"/>
      </rPr>
      <t>: données provisoires fin novembre 2020.</t>
    </r>
  </si>
  <si>
    <t>Champ : France hors Mayotte.</t>
  </si>
  <si>
    <t>Figure 2b - Nombre moyen de naissances par jour selon le mois de 2015 à 2020</t>
  </si>
  <si>
    <r>
      <rPr>
        <b/>
        <sz val="10"/>
        <color rgb="FF000000"/>
        <rFont val="Arial"/>
        <family val="2"/>
      </rPr>
      <t>2020</t>
    </r>
    <r>
      <rPr>
        <b/>
        <i/>
        <sz val="10"/>
        <color rgb="FF000000"/>
        <rFont val="Arial"/>
        <family val="2"/>
      </rPr>
      <t>p</t>
    </r>
  </si>
  <si>
    <t>Janvier</t>
  </si>
  <si>
    <t>Février</t>
  </si>
  <si>
    <t>Mars</t>
  </si>
  <si>
    <t>Avril</t>
  </si>
  <si>
    <t>Mai</t>
  </si>
  <si>
    <t>Juin</t>
  </si>
  <si>
    <t>Juillet</t>
  </si>
  <si>
    <t>Août</t>
  </si>
  <si>
    <t>Septembre</t>
  </si>
  <si>
    <t>Octobre</t>
  </si>
  <si>
    <t>Novembre</t>
  </si>
  <si>
    <t>Décembre</t>
  </si>
  <si>
    <t>Figure 2c - Nombre moyen de décès par jour selon le mois de 2015 à 2020</t>
  </si>
  <si>
    <t>Note : les estimations de l’année 2020 ont été réalisées fin novembre 2020, avant la fin de la deuxième vague de la pandémie de la Covid-19. Elles ont été réalisées à partir des remontées des décès connus à cette date. Elles tiennent compte des tendances passées et d’un correctif ajouté pour les décès de novembre du fait de la pandémie (note méthodologique).</t>
  </si>
  <si>
    <t>Figure 3 - Nombre de naissances, de femmes en âge de procréer et ICF* de 1995 à 2020</t>
  </si>
  <si>
    <t>Nombre de femmes âgées de 15 à 50 ans</t>
  </si>
  <si>
    <t>Nombre de femmes âgées de 20 à 40 ans</t>
  </si>
  <si>
    <t>Nombre de naissances</t>
  </si>
  <si>
    <t>(indice 100 en 1995)</t>
  </si>
  <si>
    <r>
      <rPr>
        <sz val="10"/>
        <color rgb="FF000000"/>
        <rFont val="Arial"/>
        <family val="2"/>
      </rPr>
      <t>2018</t>
    </r>
    <r>
      <rPr>
        <i/>
        <sz val="11"/>
        <color rgb="FF000000"/>
        <rFont val="Calibri"/>
        <family val="2"/>
      </rPr>
      <t>p</t>
    </r>
  </si>
  <si>
    <t>2019p</t>
  </si>
  <si>
    <t>* Indicateur conjoncturel de fécondité.</t>
  </si>
  <si>
    <t>Nombre de naissances pour 100 femmes</t>
  </si>
  <si>
    <r>
      <rPr>
        <b/>
        <sz val="10"/>
        <color rgb="FF000000"/>
        <rFont val="Arial"/>
        <family val="2"/>
      </rPr>
      <t>ICF pour
100 femmes</t>
    </r>
    <r>
      <rPr>
        <vertAlign val="superscript"/>
        <sz val="11"/>
        <color rgb="FF000000"/>
        <rFont val="Calibri"/>
        <family val="2"/>
      </rPr>
      <t>1</t>
    </r>
  </si>
  <si>
    <r>
      <rPr>
        <b/>
        <sz val="10"/>
        <color rgb="FF000000"/>
        <rFont val="Arial"/>
        <family val="2"/>
      </rPr>
      <t>Âge moyen des mères</t>
    </r>
    <r>
      <rPr>
        <b/>
        <vertAlign val="superscript"/>
        <sz val="10"/>
        <color rgb="FF000000"/>
        <rFont val="Arial"/>
        <family val="2"/>
      </rPr>
      <t>2</t>
    </r>
  </si>
  <si>
    <t>15-24 ans</t>
  </si>
  <si>
    <t>25-29 ans</t>
  </si>
  <si>
    <t>30-34 ans</t>
  </si>
  <si>
    <t>35-39 ans</t>
  </si>
  <si>
    <t>40-50 ans</t>
  </si>
  <si>
    <r>
      <rPr>
        <sz val="10"/>
        <color rgb="FF000000"/>
        <rFont val="Arial"/>
        <family val="2"/>
      </rPr>
      <t>2019</t>
    </r>
    <r>
      <rPr>
        <i/>
        <sz val="10"/>
        <color rgb="FF000000"/>
        <rFont val="Arial"/>
        <family val="2"/>
      </rPr>
      <t>p</t>
    </r>
  </si>
  <si>
    <t xml:space="preserve">1. Indicateur conjoncturel de fécondité. </t>
  </si>
  <si>
    <t>2. Âge calculé pour une génération fictive de femmes qui auraient à tous les âges la fécondité de l'année considérée.</t>
  </si>
  <si>
    <t>Lecture : en 2020, 100 femmes âgées de 30 à 34 ans (âge atteint dans l'année) ont eu en moyenne 12,5 enfants.</t>
  </si>
  <si>
    <t>Champ : France hors Mayotte jusqu'en 2013 et y compris Mayotte à partir de 2014.</t>
  </si>
  <si>
    <t>Figure 4b- Fécondité par âge des hommes et des femmes en 1990 et en 2020</t>
  </si>
  <si>
    <t>Nombre d'enfants nés vivants pour 10 000 femmes ou hommes</t>
  </si>
  <si>
    <t>Année 1990</t>
  </si>
  <si>
    <t>Année 2020</t>
  </si>
  <si>
    <t>Femmes</t>
  </si>
  <si>
    <t>Hommes</t>
  </si>
  <si>
    <t>///</t>
  </si>
  <si>
    <t xml:space="preserve"> /// Absence de résultat due à la nature des choses.</t>
  </si>
  <si>
    <r>
      <rPr>
        <sz val="10"/>
        <color rgb="FF000000"/>
        <rFont val="Arial"/>
        <family val="2"/>
      </rPr>
      <t xml:space="preserve">1. </t>
    </r>
    <r>
      <rPr>
        <sz val="10"/>
        <color rgb="FF000000"/>
        <rFont val="Arial"/>
      </rPr>
      <t>Â</t>
    </r>
    <r>
      <rPr>
        <sz val="10"/>
        <color rgb="FF000000"/>
        <rFont val="Arial"/>
        <family val="2"/>
      </rPr>
      <t>ge atteint le 1</t>
    </r>
    <r>
      <rPr>
        <vertAlign val="superscript"/>
        <sz val="11"/>
        <color rgb="FF000000"/>
        <rFont val="Calibri"/>
        <family val="2"/>
      </rPr>
      <t>er</t>
    </r>
    <r>
      <rPr>
        <sz val="10"/>
        <color rgb="FF000000"/>
        <rFont val="Arial"/>
        <family val="2"/>
      </rPr>
      <t xml:space="preserve"> janvier.</t>
    </r>
  </si>
  <si>
    <t>Champ : France métropolitaine.</t>
  </si>
  <si>
    <t xml:space="preserve">Figure 5a - Espérance de vie à divers âges et mortalité infantile </t>
  </si>
  <si>
    <t>figurera dans le PDF</t>
  </si>
  <si>
    <r>
      <rPr>
        <b/>
        <sz val="10"/>
        <color rgb="FF000000"/>
        <rFont val="Arial"/>
        <family val="2"/>
      </rPr>
      <t>Taux de mortalité infantile pour 1 000 enfants nés vivants</t>
    </r>
    <r>
      <rPr>
        <b/>
        <vertAlign val="superscript"/>
        <sz val="10"/>
        <color rgb="FF000000"/>
        <rFont val="Arial"/>
        <family val="2"/>
      </rPr>
      <t>1</t>
    </r>
  </si>
  <si>
    <t>0 an</t>
  </si>
  <si>
    <t>1 an</t>
  </si>
  <si>
    <t>20 ans</t>
  </si>
  <si>
    <t>60 ans</t>
  </si>
  <si>
    <t>80 ans</t>
  </si>
  <si>
    <t>1. Rapport entre le nombre d’enfants décédés avant leur premier anniversaire et l’ensemble des enfants nés vivants.</t>
  </si>
  <si>
    <t>Lecture : en 2020, l'espérance de vie des femmes de 60 ans est de 27,4 ans. Ce chiffre représente le nombre d'années restant à vivre aux femmes de 60 ans dans les conditions de mortalité à chaque âge observées en 2020.</t>
  </si>
  <si>
    <t>Figure 5b - Espérance de vie à la naissance de 1994 à 2020</t>
  </si>
  <si>
    <t>en années</t>
  </si>
  <si>
    <r>
      <rPr>
        <sz val="10"/>
        <color rgb="FF000000"/>
        <rFont val="Arial"/>
        <family val="2"/>
      </rPr>
      <t>2019</t>
    </r>
    <r>
      <rPr>
        <i/>
        <sz val="11"/>
        <color rgb="FF000000"/>
        <rFont val="Calibri"/>
        <family val="2"/>
      </rPr>
      <t>p</t>
    </r>
  </si>
  <si>
    <t>2020p</t>
  </si>
  <si>
    <t>Champ : France hors Mayotte jusqu'en 2014 et y compris Mayotte à partir de 2014.</t>
  </si>
  <si>
    <t>Figure 5c - Espérance de vie à 1 an de 1994 à 2020</t>
  </si>
  <si>
    <t>Figure 5d - Espérance de vie à 20 ans de 1994 à 2020</t>
  </si>
  <si>
    <t>Figure 5e - Espérance de vie à 60 ans de 1994 à 2020</t>
  </si>
  <si>
    <t>Figure 5f - Espérance de vie à 80 ans de 1994 à 2020</t>
  </si>
  <si>
    <t>* Rapport entre le nombre d’enfants décédés avant leur premier anniversaire et l’ensemble des enfants nés vivants.</t>
  </si>
  <si>
    <r>
      <rPr>
        <b/>
        <sz val="10"/>
        <color rgb="FF000000"/>
        <rFont val="Arial"/>
      </rPr>
      <t>Âge</t>
    </r>
    <r>
      <rPr>
        <b/>
        <vertAlign val="superscript"/>
        <sz val="10"/>
        <color rgb="FF000000"/>
        <rFont val="Arial"/>
      </rPr>
      <t>1</t>
    </r>
  </si>
  <si>
    <t>110 ou plus</t>
  </si>
  <si>
    <t xml:space="preserve">Note : données provisoires fin novembre 2020. </t>
  </si>
  <si>
    <r>
      <rPr>
        <sz val="10"/>
        <color rgb="FF000000"/>
        <rFont val="Arial"/>
        <family val="2"/>
      </rPr>
      <t>1. Âge atteint le 1</t>
    </r>
    <r>
      <rPr>
        <vertAlign val="superscript"/>
        <sz val="11"/>
        <color rgb="FF000000"/>
        <rFont val="Calibri"/>
        <family val="2"/>
      </rPr>
      <t>er</t>
    </r>
    <r>
      <rPr>
        <sz val="10"/>
        <color rgb="FF000000"/>
        <rFont val="Arial"/>
        <family val="2"/>
      </rPr>
      <t xml:space="preserve"> janvier.</t>
    </r>
  </si>
  <si>
    <r>
      <rPr>
        <b/>
        <sz val="10"/>
        <color rgb="FF000000"/>
        <rFont val="Arial"/>
      </rPr>
      <t>Population au 1</t>
    </r>
    <r>
      <rPr>
        <b/>
        <vertAlign val="superscript"/>
        <sz val="10"/>
        <color rgb="FF000000"/>
        <rFont val="Arial"/>
      </rPr>
      <t>er</t>
    </r>
    <r>
      <rPr>
        <b/>
        <sz val="10"/>
        <color rgb="FF000000"/>
        <rFont val="Arial"/>
      </rPr>
      <t xml:space="preserve"> janvier (en milliers)</t>
    </r>
  </si>
  <si>
    <t>Proportion (en %)</t>
  </si>
  <si>
    <t>Moins de 20 ans</t>
  </si>
  <si>
    <t>20-59 ans</t>
  </si>
  <si>
    <t>60-64 ans</t>
  </si>
  <si>
    <t>65 ans ou plus</t>
  </si>
  <si>
    <t>75 ans ou plus</t>
  </si>
  <si>
    <t>20-64 ans</t>
  </si>
  <si>
    <t>2021p</t>
  </si>
  <si>
    <t>Source : Insee, estimations de population réalisées fin novembre 2020.</t>
  </si>
  <si>
    <t>Figure 7a - Mariages et Pacs de 2000 à 2020</t>
  </si>
  <si>
    <t>Mariages de personnes de sexe différent</t>
  </si>
  <si>
    <t>Mariages de personnes de même sexe</t>
  </si>
  <si>
    <t>Ensemble des mariages</t>
  </si>
  <si>
    <t>Pacs* de personnes de sexe différent</t>
  </si>
  <si>
    <t>Pacs* de personnes de même sexe</t>
  </si>
  <si>
    <t>Ensemble des Pacs*</t>
  </si>
  <si>
    <r>
      <rPr>
        <i/>
        <sz val="11"/>
        <color rgb="FF000000"/>
        <rFont val="Calibri"/>
        <family val="2"/>
      </rPr>
      <t>p </t>
    </r>
    <r>
      <rPr>
        <sz val="10"/>
        <color rgb="FF000000"/>
        <rFont val="Arial"/>
        <family val="2"/>
      </rPr>
      <t>: mariages 2020, Pacs 2018 et 2019 : résultats provisoires à la fin 2020. /// : absence de résultat due à la nature des choses. … : résultat non disponible.</t>
    </r>
  </si>
  <si>
    <t>* Pacte civil de solidarité.</t>
  </si>
  <si>
    <t>Sources : Insee, statistiques de l'état civil (mariages) ; ministère de la Justice, Conseil supérieur du notariat (pacs).</t>
  </si>
  <si>
    <t>Figure 7b - Nombre moyen de mariages par jour selon le mois</t>
  </si>
  <si>
    <t>Note : les estimations de l’année 2020 ont été réalisées fin novembre 2020 (cf. note méthodologique).</t>
  </si>
  <si>
    <t>Champ : France</t>
  </si>
  <si>
    <t>Figure complémentaire 1 - Comparaisons européennes</t>
  </si>
  <si>
    <t>Part dans la population (2019)</t>
  </si>
  <si>
    <t>Indicateur conjoncturel de fécondité (2018)</t>
  </si>
  <si>
    <t>Âge moyen à la maternité (2018)</t>
  </si>
  <si>
    <t>Espérance de vie à la naissance (2018)</t>
  </si>
  <si>
    <t>Moins de 15 ans</t>
  </si>
  <si>
    <t>En %</t>
  </si>
  <si>
    <t>En années</t>
  </si>
  <si>
    <t>Union européenne - 28 pays</t>
  </si>
  <si>
    <t>Union européenne – 27 pays (hors RU)</t>
  </si>
  <si>
    <t>Allemagne</t>
  </si>
  <si>
    <t>Autriche</t>
  </si>
  <si>
    <t>Belgique</t>
  </si>
  <si>
    <t>Bulgarie</t>
  </si>
  <si>
    <t>Chypre</t>
  </si>
  <si>
    <t>Croatie</t>
  </si>
  <si>
    <t>Danemark</t>
  </si>
  <si>
    <t>Espagne</t>
  </si>
  <si>
    <t>Estonie</t>
  </si>
  <si>
    <t>Finlande</t>
  </si>
  <si>
    <t>France</t>
  </si>
  <si>
    <t>Grèce</t>
  </si>
  <si>
    <t>Hongrie</t>
  </si>
  <si>
    <t>Irlande</t>
  </si>
  <si>
    <t>Italie</t>
  </si>
  <si>
    <t>Lettonie</t>
  </si>
  <si>
    <t>Lituanie</t>
  </si>
  <si>
    <t>Luxembourg</t>
  </si>
  <si>
    <t>Malte</t>
  </si>
  <si>
    <t>Pays-Bas</t>
  </si>
  <si>
    <t>Pologne</t>
  </si>
  <si>
    <t>Portugal</t>
  </si>
  <si>
    <t>Roumanie</t>
  </si>
  <si>
    <t>Royaume-Uni</t>
  </si>
  <si>
    <t>Slovaquie</t>
  </si>
  <si>
    <t>Slovénie</t>
  </si>
  <si>
    <t>Suède</t>
  </si>
  <si>
    <t>Tchéquie</t>
  </si>
  <si>
    <t>Sources : Eurostat (extraction des données le 13/11/2020) ; Insee (fin novembre 2020).</t>
  </si>
  <si>
    <t>Figure complémentaire 2 - Âge des mariés</t>
  </si>
  <si>
    <t>Nombre de mariages de personnes de sexe différent</t>
  </si>
  <si>
    <t>Nombre de mariages de personnes de même sexe</t>
  </si>
  <si>
    <t>nd</t>
  </si>
  <si>
    <t>2014 hors Mayotte</t>
  </si>
  <si>
    <t>2014 y c. Mayotte</t>
  </si>
  <si>
    <r>
      <rPr>
        <i/>
        <sz val="11"/>
        <color rgb="FF000000"/>
        <rFont val="Calibri"/>
        <family val="2"/>
      </rPr>
      <t>p </t>
    </r>
    <r>
      <rPr>
        <sz val="10"/>
        <color rgb="FF000000"/>
        <rFont val="Arial"/>
        <family val="2"/>
      </rPr>
      <t>: données provisoires fin novembre 2020. /// : absence de résultat due à la nature des choses.</t>
    </r>
  </si>
  <si>
    <t>1. Âge moyen calculé par moyenne simple des personnes s'étant mariées l'année considérée.</t>
  </si>
  <si>
    <t>Source : Insee, statistiques de l'état civil réalisées fin novembre 2020.</t>
  </si>
  <si>
    <t>Figure complémentaire 3 - Évolution générale de la situation démographique</t>
  </si>
  <si>
    <r>
      <rPr>
        <b/>
        <sz val="10"/>
        <color rgb="FF000000"/>
        <rFont val="Arial"/>
      </rPr>
      <t>Population au 1</t>
    </r>
    <r>
      <rPr>
        <b/>
        <vertAlign val="superscript"/>
        <sz val="10"/>
        <color rgb="FF000000"/>
        <rFont val="Arial"/>
      </rPr>
      <t>er</t>
    </r>
    <r>
      <rPr>
        <b/>
        <sz val="10"/>
        <color rgb="FF000000"/>
        <rFont val="Arial"/>
      </rPr>
      <t xml:space="preserve"> janvier</t>
    </r>
  </si>
  <si>
    <r>
      <rPr>
        <b/>
        <sz val="10"/>
        <color rgb="FF000000"/>
        <rFont val="Arial"/>
        <family val="2"/>
      </rPr>
      <t>Ajustement</t>
    </r>
    <r>
      <rPr>
        <b/>
        <vertAlign val="superscript"/>
        <sz val="12"/>
        <color rgb="FF000000"/>
        <rFont val="Arial"/>
        <family val="2"/>
      </rPr>
      <t>1</t>
    </r>
  </si>
  <si>
    <r>
      <rPr>
        <sz val="10"/>
        <color rgb="FF000000"/>
        <rFont val="Arial"/>
        <family val="2"/>
      </rPr>
      <t>2021</t>
    </r>
    <r>
      <rPr>
        <i/>
        <sz val="11"/>
        <color rgb="FF000000"/>
        <rFont val="Calibri"/>
        <family val="2"/>
      </rPr>
      <t>p</t>
    </r>
  </si>
  <si>
    <r>
      <rPr>
        <i/>
        <sz val="10"/>
        <color rgb="FF000000"/>
        <rFont val="Arial"/>
        <family val="2"/>
      </rPr>
      <t>p </t>
    </r>
    <r>
      <rPr>
        <sz val="10"/>
        <color rgb="FF000000"/>
        <rFont val="Arial"/>
        <family val="2"/>
      </rPr>
      <t>: populations 2019, 2020 et 2021, état civil 2020, soldes migratoires et ajustement 2018, 2019 et 2020 : résultats provisoires fin novembre 2020. … : résultat non disponible.</t>
    </r>
  </si>
  <si>
    <t>1. À partir de 2015, du fait d'un changement de questionnaire du recensement de la population, un ajustement a été introduit pour rendre comparables les niveaux de populations annuels successifs. Cet effet de questionnaire est réparti sur plusieurs années. Les explications méthodologiques de cette rupture de série peuvent être consultées ici :  https://www.insee.fr/fr/information/2383177. Par le passé, un ajustement avait aussi été introduit entre 1990 et 2005.</t>
  </si>
  <si>
    <t>Figure complémentaire 4 - Espérance de vie à divers âges et mortalité infantile</t>
  </si>
  <si>
    <t>Espérance de vie des hommes (en années)</t>
  </si>
  <si>
    <t>Espérance de vie des femmes (en années)</t>
  </si>
  <si>
    <t>Taux de mortalité infantile pour 1 000 enfants nés vivants</t>
  </si>
  <si>
    <t>à 0 an</t>
  </si>
  <si>
    <t>à 1 an</t>
  </si>
  <si>
    <t>à 20 ans</t>
  </si>
  <si>
    <t>à 40 ans</t>
  </si>
  <si>
    <t>à 60 ans</t>
  </si>
  <si>
    <t>à 80 ans</t>
  </si>
  <si>
    <r>
      <rPr>
        <i/>
        <sz val="10"/>
        <color rgb="FF000000"/>
        <rFont val="Calibri"/>
        <family val="2"/>
      </rPr>
      <t>p </t>
    </r>
    <r>
      <rPr>
        <sz val="10"/>
        <color rgb="FF000000"/>
        <rFont val="Arial"/>
        <family val="2"/>
      </rPr>
      <t>: donnée provisoire fin novembre 2020.</t>
    </r>
  </si>
  <si>
    <r>
      <t>Lecture : la population est de 66 774 482 habitants au 1</t>
    </r>
    <r>
      <rPr>
        <vertAlign val="superscript"/>
        <sz val="11"/>
        <color rgb="FF000000"/>
        <rFont val="Calibri"/>
        <family val="2"/>
      </rPr>
      <t xml:space="preserve">er </t>
    </r>
    <r>
      <rPr>
        <sz val="10"/>
        <color rgb="FF000000"/>
        <rFont val="Arial"/>
        <family val="2"/>
      </rPr>
      <t>janvier 2017 d'après le recensement de 2017, et de 66 992 159 habitants au 1</t>
    </r>
    <r>
      <rPr>
        <vertAlign val="superscript"/>
        <sz val="10"/>
        <color rgb="FF000000"/>
        <rFont val="Arial"/>
        <family val="2"/>
      </rPr>
      <t>er</t>
    </r>
    <r>
      <rPr>
        <sz val="10"/>
        <color rgb="FF000000"/>
        <rFont val="Arial"/>
        <family val="2"/>
      </rPr>
      <t xml:space="preserve"> janvier 2018 d'après le recensement de 2018. La population évolue donc en apparence de + 217 677 habitants : + 163 279 dû au solde naturel, + 154 661 dû au solde migratoire et – 100 263 dû au changement de questionnaire. L'évolution de la population à questionnaire identique est donc estimée à + 317 940 habitants, soit une hausse de la population de 0,48 % en un an.</t>
    </r>
  </si>
  <si>
    <t xml:space="preserve"> Indicateur conjoncturel de fécondité  pour 100 femmes</t>
  </si>
  <si>
    <r>
      <t>Âge</t>
    </r>
    <r>
      <rPr>
        <b/>
        <vertAlign val="superscript"/>
        <sz val="10"/>
        <color rgb="FF000000"/>
        <rFont val="Arial"/>
        <family val="2"/>
      </rPr>
      <t>1</t>
    </r>
  </si>
  <si>
    <t>Femmes (en années)</t>
  </si>
  <si>
    <t>Hommes (en années)</t>
  </si>
  <si>
    <r>
      <t>Âge moyen au mariage</t>
    </r>
    <r>
      <rPr>
        <b/>
        <vertAlign val="superscript"/>
        <sz val="10"/>
        <color rgb="FF000000"/>
        <rFont val="Arial"/>
        <family val="2"/>
      </rPr>
      <t>1</t>
    </r>
  </si>
  <si>
    <r>
      <t xml:space="preserve">Âge moyen au mariage </t>
    </r>
    <r>
      <rPr>
        <b/>
        <vertAlign val="superscript"/>
        <sz val="10"/>
        <color rgb="FF000000"/>
        <rFont val="Arial"/>
        <family val="2"/>
      </rPr>
      <t>1</t>
    </r>
  </si>
  <si>
    <r>
      <t>Figure 6a - Pyramide des âges au 1</t>
    </r>
    <r>
      <rPr>
        <vertAlign val="superscript"/>
        <sz val="10"/>
        <color rgb="FF000000"/>
        <rFont val="Arial"/>
        <family val="2"/>
      </rPr>
      <t>er</t>
    </r>
    <r>
      <rPr>
        <b/>
        <sz val="10"/>
        <color rgb="FF000000"/>
        <rFont val="Arial"/>
        <family val="2"/>
      </rPr>
      <t xml:space="preserve"> janvier 2021</t>
    </r>
  </si>
  <si>
    <t>Figure 2a - Nombre de naissances, de décès et solde naturel de 1957 à 2020</t>
  </si>
  <si>
    <t>Figure 4a - Taux de fécondité par groupe d'âge</t>
  </si>
  <si>
    <r>
      <t>Taux de mortalité infantile pour 1 000 enfants nés vivants</t>
    </r>
    <r>
      <rPr>
        <b/>
        <vertAlign val="superscript"/>
        <sz val="10"/>
        <color rgb="FF000000"/>
        <rFont val="Arial"/>
        <family val="2"/>
      </rPr>
      <t>*</t>
    </r>
  </si>
  <si>
    <t>Figure 5g - Taux de mortalité infantile pour 1 000 enfants nés vivants* de 1994 à 2020</t>
  </si>
  <si>
    <t>Figure 6b - Répartition de la population par groupe d'âge</t>
  </si>
  <si>
    <r>
      <t>p</t>
    </r>
    <r>
      <rPr>
        <sz val="10"/>
        <color rgb="FF000000"/>
        <rFont val="Arial"/>
        <family val="2"/>
      </rPr>
      <t xml:space="preserve"> : données provisoires fin novembre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</si>
</sst>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0\ "/>
    <numFmt numFmtId="165" formatCode="&quot;+ &quot;#,##0.0\ ;&quot;- &quot;#,##0.0\ ;0\,0&quot;  &quot;"/>
    <numFmt numFmtId="166" formatCode="&quot;+ &quot;0\ ;&quot;- &quot;0\ ;0&quot;  &quot;"/>
    <numFmt numFmtId="167" formatCode="0\ "/>
    <numFmt numFmtId="168" formatCode="#,##0.0"/>
    <numFmt numFmtId="169" formatCode="0.0"/>
    <numFmt numFmtId="170" formatCode="#,##0.0&quot;     &quot;"/>
    <numFmt numFmtId="171" formatCode="0.0%"/>
    <numFmt numFmtId="172" formatCode="0.00\ %"/>
    <numFmt numFmtId="173" formatCode="&quot;+ &quot;#,##0;&quot;- &quot;#,##0;0"/>
  </numFmts>
  <fonts count="50">
    <font>
      <sz val="11"/>
      <color rgb="FF000000"/>
      <name val="Calibri"/>
      <family val="2"/>
    </font>
    <font>
      <sz val="10"/>
      <name val="Arial"/>
    </font>
    <font>
      <sz val="11"/>
      <color rgb="FFFFFFFF"/>
      <name val="Calibri"/>
      <family val="2"/>
    </font>
    <font>
      <sz val="11"/>
      <color rgb="FFFF0000"/>
      <name val="Calibri"/>
      <family val="2"/>
    </font>
    <font>
      <b/>
      <sz val="11"/>
      <color rgb="FFFF9900"/>
      <name val="Calibri"/>
      <family val="2"/>
    </font>
    <font>
      <sz val="11"/>
      <color rgb="FFFF9900"/>
      <name val="Calibri"/>
      <family val="2"/>
    </font>
    <font>
      <sz val="10"/>
      <color rgb="FF000000"/>
      <name val="Arial"/>
    </font>
    <font>
      <sz val="11"/>
      <color rgb="FF333399"/>
      <name val="Calibri"/>
      <family val="2"/>
    </font>
    <font>
      <sz val="11"/>
      <color rgb="FF800080"/>
      <name val="Calibri"/>
      <family val="2"/>
    </font>
    <font>
      <sz val="11"/>
      <color rgb="FF993300"/>
      <name val="Calibri"/>
      <family val="2"/>
    </font>
    <font>
      <sz val="10"/>
      <color rgb="FF000000"/>
      <name val="Arial1"/>
    </font>
    <font>
      <sz val="11"/>
      <color rgb="FF008000"/>
      <name val="Calibri"/>
      <family val="2"/>
    </font>
    <font>
      <b/>
      <sz val="11"/>
      <color rgb="FF333333"/>
      <name val="Calibri"/>
      <family val="2"/>
    </font>
    <font>
      <i/>
      <sz val="11"/>
      <color rgb="FF808080"/>
      <name val="Calibri"/>
      <family val="2"/>
    </font>
    <font>
      <b/>
      <sz val="18"/>
      <color rgb="FF003366"/>
      <name val="Cambria"/>
      <family val="1"/>
    </font>
    <font>
      <b/>
      <sz val="15"/>
      <color rgb="FF003366"/>
      <name val="Calibri"/>
      <family val="2"/>
    </font>
    <font>
      <b/>
      <sz val="13"/>
      <color rgb="FF003366"/>
      <name val="Calibri"/>
      <family val="2"/>
    </font>
    <font>
      <b/>
      <sz val="11"/>
      <color rgb="FF003366"/>
      <name val="Calibri"/>
      <family val="2"/>
    </font>
    <font>
      <b/>
      <sz val="11"/>
      <color rgb="FF000000"/>
      <name val="Calibri"/>
      <family val="2"/>
    </font>
    <font>
      <b/>
      <sz val="11"/>
      <color rgb="FFFFFFFF"/>
      <name val="Calibri"/>
      <family val="2"/>
    </font>
    <font>
      <sz val="8"/>
      <color rgb="FF000000"/>
      <name val="MS Sans Serif"/>
    </font>
    <font>
      <b/>
      <sz val="8.5"/>
      <color rgb="FF0000FF"/>
      <name val="MS Sans Serif"/>
      <family val="2"/>
    </font>
    <font>
      <b/>
      <sz val="12"/>
      <color rgb="FF0000FF"/>
      <name val="Bookman"/>
      <family val="1"/>
    </font>
    <font>
      <b/>
      <i/>
      <u/>
      <sz val="10"/>
      <color rgb="FFFF0000"/>
      <name val="Bookman"/>
      <family val="1"/>
    </font>
    <font>
      <sz val="10"/>
      <color rgb="FF000000"/>
      <name val="Arial"/>
      <family val="2"/>
    </font>
    <font>
      <b/>
      <sz val="10"/>
      <color rgb="FF000000"/>
      <name val="MS Sans Serif"/>
      <family val="2"/>
    </font>
    <font>
      <b/>
      <sz val="8"/>
      <color rgb="FF000000"/>
      <name val="MS Sans Serif"/>
    </font>
    <font>
      <b/>
      <sz val="8.5"/>
      <color rgb="FF000000"/>
      <name val="MS Sans Serif"/>
      <family val="2"/>
    </font>
    <font>
      <b/>
      <u/>
      <sz val="10"/>
      <color rgb="FF000000"/>
      <name val="MS Sans Serif"/>
      <family val="2"/>
    </font>
    <font>
      <b/>
      <sz val="18"/>
      <color rgb="FF003366"/>
      <name val="Cambria"/>
      <family val="2"/>
    </font>
    <font>
      <sz val="11"/>
      <color rgb="FF000000"/>
      <name val="Arial"/>
      <family val="2"/>
    </font>
    <font>
      <b/>
      <sz val="10"/>
      <color rgb="FF000000"/>
      <name val="Arial"/>
      <family val="2"/>
    </font>
    <font>
      <vertAlign val="superscript"/>
      <sz val="11"/>
      <color rgb="FF000000"/>
      <name val="Calibri"/>
      <family val="2"/>
    </font>
    <font>
      <i/>
      <sz val="11"/>
      <color rgb="FF000000"/>
      <name val="Calibri"/>
      <family val="2"/>
    </font>
    <font>
      <vertAlign val="superscript"/>
      <sz val="10"/>
      <color rgb="FF000000"/>
      <name val="Arial"/>
      <family val="2"/>
    </font>
    <font>
      <i/>
      <sz val="10"/>
      <color rgb="FF000000"/>
      <name val="Arial"/>
      <family val="2"/>
    </font>
    <font>
      <b/>
      <sz val="10"/>
      <color rgb="FF000000"/>
      <name val="Arial"/>
    </font>
    <font>
      <b/>
      <i/>
      <sz val="10"/>
      <color rgb="FF000000"/>
      <name val="Arial"/>
      <family val="2"/>
    </font>
    <font>
      <sz val="9"/>
      <color rgb="FF000000"/>
      <name val="Arial"/>
      <family val="2"/>
    </font>
    <font>
      <b/>
      <sz val="10"/>
      <color rgb="FFFF0000"/>
      <name val="Arial"/>
      <family val="2"/>
    </font>
    <font>
      <b/>
      <vertAlign val="superscript"/>
      <sz val="10"/>
      <color rgb="FF000000"/>
      <name val="Arial"/>
      <family val="2"/>
    </font>
    <font>
      <sz val="10"/>
      <color rgb="FFED1C24"/>
      <name val="Arial"/>
      <family val="2"/>
    </font>
    <font>
      <sz val="10"/>
      <color rgb="FFFF0000"/>
      <name val="Arial"/>
      <family val="2"/>
    </font>
    <font>
      <strike/>
      <sz val="10"/>
      <color rgb="FF000000"/>
      <name val="Arial"/>
      <family val="2"/>
    </font>
    <font>
      <b/>
      <vertAlign val="superscript"/>
      <sz val="10"/>
      <color rgb="FF000000"/>
      <name val="Arial"/>
    </font>
    <font>
      <b/>
      <sz val="11"/>
      <color rgb="FF000000"/>
      <name val="Arial"/>
      <family val="2"/>
    </font>
    <font>
      <i/>
      <sz val="10"/>
      <name val="Arial"/>
      <family val="2"/>
    </font>
    <font>
      <b/>
      <vertAlign val="superscript"/>
      <sz val="12"/>
      <color rgb="FF000000"/>
      <name val="Arial"/>
      <family val="2"/>
    </font>
    <font>
      <i/>
      <sz val="10"/>
      <color rgb="FF000000"/>
      <name val="Calibri"/>
      <family val="2"/>
    </font>
    <font>
      <sz val="11"/>
      <color rgb="FF000000"/>
      <name val="Calibri"/>
      <family val="2"/>
    </font>
  </fonts>
  <fills count="26">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9999FF"/>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ED1C24"/>
      </patternFill>
    </fill>
    <fill>
      <patternFill patternType="solid">
        <fgColor rgb="FF339966"/>
        <bgColor rgb="FF008080"/>
      </patternFill>
    </fill>
    <fill>
      <patternFill patternType="solid">
        <fgColor rgb="FFFF6600"/>
        <bgColor rgb="FFFF9900"/>
      </patternFill>
    </fill>
    <fill>
      <patternFill patternType="solid">
        <fgColor rgb="FFC0C0C0"/>
        <bgColor rgb="FFCCCCFF"/>
      </patternFill>
    </fill>
    <fill>
      <patternFill patternType="solid">
        <fgColor rgb="FFFFFFCC"/>
        <bgColor rgb="FFFFFFFF"/>
      </patternFill>
    </fill>
    <fill>
      <patternFill patternType="solid">
        <fgColor rgb="FFFFFF99"/>
        <bgColor rgb="FFFFFFCC"/>
      </patternFill>
    </fill>
    <fill>
      <patternFill patternType="solid">
        <fgColor rgb="FF969696"/>
        <bgColor rgb="FF808080"/>
      </patternFill>
    </fill>
    <fill>
      <patternFill patternType="solid">
        <fgColor rgb="FFFFFF00"/>
        <bgColor rgb="FFFFFF00"/>
      </patternFill>
    </fill>
    <fill>
      <patternFill patternType="solid">
        <fgColor rgb="FFFFFFFF"/>
        <bgColor rgb="FFFFFFCC"/>
      </patternFill>
    </fill>
  </fills>
  <borders count="29">
    <border>
      <left/>
      <right/>
      <top/>
      <bottom/>
      <diagonal/>
    </border>
    <border>
      <left style="hair">
        <color rgb="FF808080"/>
      </left>
      <right style="hair">
        <color rgb="FF808080"/>
      </right>
      <top style="hair">
        <color rgb="FF808080"/>
      </top>
      <bottom style="hair">
        <color rgb="FF808080"/>
      </bottom>
      <diagonal/>
    </border>
    <border>
      <left/>
      <right/>
      <top/>
      <bottom style="hair">
        <color auto="1"/>
      </bottom>
      <diagonal/>
    </border>
    <border>
      <left style="hair">
        <color rgb="FFC0C0C0"/>
      </left>
      <right style="hair">
        <color rgb="FFC0C0C0"/>
      </right>
      <top style="hair">
        <color rgb="FFC0C0C0"/>
      </top>
      <bottom style="hair">
        <color rgb="FFC0C0C0"/>
      </bottom>
      <diagonal/>
    </border>
    <border>
      <left style="hair">
        <color rgb="FF333333"/>
      </left>
      <right style="hair">
        <color rgb="FF333333"/>
      </right>
      <top style="hair">
        <color rgb="FF333333"/>
      </top>
      <bottom style="hair">
        <color rgb="FF333333"/>
      </bottom>
      <diagonal/>
    </border>
    <border>
      <left/>
      <right/>
      <top/>
      <bottom style="medium">
        <color rgb="FF333399"/>
      </bottom>
      <diagonal/>
    </border>
    <border>
      <left/>
      <right/>
      <top/>
      <bottom style="medium">
        <color rgb="FFC0C0C0"/>
      </bottom>
      <diagonal/>
    </border>
    <border>
      <left/>
      <right/>
      <top/>
      <bottom style="hair">
        <color rgb="FF0066CC"/>
      </bottom>
      <diagonal/>
    </border>
    <border>
      <left/>
      <right/>
      <top style="hair">
        <color rgb="FF333399"/>
      </top>
      <bottom style="hair">
        <color auto="1"/>
      </bottom>
      <diagonal/>
    </border>
    <border>
      <left style="hair">
        <color auto="1"/>
      </left>
      <right style="hair">
        <color auto="1"/>
      </right>
      <top style="hair">
        <color auto="1"/>
      </top>
      <bottom style="hair">
        <color auto="1"/>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style="thin">
        <color auto="1"/>
      </right>
      <top style="thin">
        <color auto="1"/>
      </top>
      <bottom style="thin">
        <color auto="1"/>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auto="1"/>
      </left>
      <right/>
      <top style="thin">
        <color auto="1"/>
      </top>
      <bottom style="thin">
        <color auto="1"/>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s>
  <cellStyleXfs count="99">
    <xf numFmtId="0" fontId="0" fillId="0" borderId="0"/>
    <xf numFmtId="0" fontId="49" fillId="2" borderId="0" applyBorder="0" applyProtection="0"/>
    <xf numFmtId="0" fontId="49" fillId="3" borderId="0" applyBorder="0" applyProtection="0"/>
    <xf numFmtId="0" fontId="49" fillId="4" borderId="0" applyBorder="0" applyProtection="0"/>
    <xf numFmtId="0" fontId="49" fillId="5" borderId="0" applyBorder="0" applyProtection="0"/>
    <xf numFmtId="0" fontId="49" fillId="6" borderId="0" applyBorder="0" applyProtection="0"/>
    <xf numFmtId="0" fontId="49" fillId="7" borderId="0" applyBorder="0" applyProtection="0"/>
    <xf numFmtId="0" fontId="49" fillId="8" borderId="0" applyBorder="0" applyProtection="0"/>
    <xf numFmtId="0" fontId="49" fillId="9" borderId="0" applyBorder="0" applyProtection="0"/>
    <xf numFmtId="0" fontId="49" fillId="10" borderId="0" applyBorder="0" applyProtection="0"/>
    <xf numFmtId="0" fontId="49" fillId="5" borderId="0" applyBorder="0" applyProtection="0"/>
    <xf numFmtId="0" fontId="49" fillId="8" borderId="0" applyBorder="0" applyProtection="0"/>
    <xf numFmtId="0" fontId="49" fillId="11" borderId="0" applyBorder="0" applyProtection="0"/>
    <xf numFmtId="0" fontId="2" fillId="12" borderId="0" applyBorder="0" applyProtection="0"/>
    <xf numFmtId="0" fontId="2" fillId="9" borderId="0" applyBorder="0" applyProtection="0"/>
    <xf numFmtId="0" fontId="2" fillId="10" borderId="0" applyBorder="0" applyProtection="0"/>
    <xf numFmtId="0" fontId="2" fillId="13" borderId="0" applyBorder="0" applyProtection="0"/>
    <xf numFmtId="0" fontId="2" fillId="14" borderId="0" applyBorder="0" applyProtection="0"/>
    <xf numFmtId="0" fontId="2" fillId="15" borderId="0" applyBorder="0" applyProtection="0"/>
    <xf numFmtId="0" fontId="2" fillId="16" borderId="0" applyBorder="0" applyProtection="0"/>
    <xf numFmtId="0" fontId="2" fillId="17" borderId="0" applyBorder="0" applyProtection="0"/>
    <xf numFmtId="0" fontId="2" fillId="18" borderId="0" applyBorder="0" applyProtection="0"/>
    <xf numFmtId="0" fontId="2" fillId="13" borderId="0" applyBorder="0" applyProtection="0"/>
    <xf numFmtId="0" fontId="2" fillId="14" borderId="0" applyBorder="0" applyProtection="0"/>
    <xf numFmtId="0" fontId="2" fillId="19" borderId="0" applyBorder="0" applyProtection="0"/>
    <xf numFmtId="0" fontId="3" fillId="0" borderId="0" applyBorder="0" applyProtection="0"/>
    <xf numFmtId="0" fontId="4" fillId="20" borderId="1" applyProtection="0"/>
    <xf numFmtId="0" fontId="5" fillId="0" borderId="2" applyProtection="0"/>
    <xf numFmtId="0" fontId="6" fillId="21" borderId="3" applyProtection="0"/>
    <xf numFmtId="0" fontId="7" fillId="7" borderId="1" applyProtection="0"/>
    <xf numFmtId="0" fontId="8" fillId="3" borderId="0" applyBorder="0" applyProtection="0"/>
    <xf numFmtId="0" fontId="9" fillId="22" borderId="0" applyBorder="0" applyProtection="0"/>
    <xf numFmtId="0" fontId="6" fillId="0" borderId="0" applyBorder="0" applyProtection="0"/>
    <xf numFmtId="0" fontId="10" fillId="0" borderId="0" applyBorder="0" applyProtection="0"/>
    <xf numFmtId="0" fontId="11" fillId="4" borderId="0" applyBorder="0" applyProtection="0"/>
    <xf numFmtId="0" fontId="12" fillId="20" borderId="4" applyProtection="0"/>
    <xf numFmtId="0" fontId="13" fillId="0" borderId="0" applyBorder="0" applyProtection="0"/>
    <xf numFmtId="0" fontId="14" fillId="0" borderId="0" applyBorder="0" applyProtection="0"/>
    <xf numFmtId="0" fontId="14" fillId="0" borderId="0" applyBorder="0" applyProtection="0"/>
    <xf numFmtId="0" fontId="14" fillId="0" borderId="0" applyBorder="0" applyProtection="0"/>
    <xf numFmtId="0" fontId="15" fillId="0" borderId="5" applyProtection="0"/>
    <xf numFmtId="0" fontId="16" fillId="0" borderId="6" applyProtection="0"/>
    <xf numFmtId="0" fontId="17" fillId="0" borderId="7" applyProtection="0"/>
    <xf numFmtId="0" fontId="17" fillId="0" borderId="0" applyBorder="0" applyProtection="0"/>
    <xf numFmtId="0" fontId="18" fillId="0" borderId="8" applyProtection="0"/>
    <xf numFmtId="0" fontId="19" fillId="23" borderId="9" applyProtection="0"/>
    <xf numFmtId="0" fontId="49" fillId="2" borderId="0" applyBorder="0" applyProtection="0"/>
    <xf numFmtId="0" fontId="49" fillId="3" borderId="0" applyBorder="0" applyProtection="0"/>
    <xf numFmtId="0" fontId="49" fillId="4" borderId="0" applyBorder="0" applyProtection="0"/>
    <xf numFmtId="0" fontId="49" fillId="5" borderId="0" applyBorder="0" applyProtection="0"/>
    <xf numFmtId="0" fontId="49" fillId="6" borderId="0" applyBorder="0" applyProtection="0"/>
    <xf numFmtId="0" fontId="49" fillId="7" borderId="0" applyBorder="0" applyProtection="0"/>
    <xf numFmtId="0" fontId="49" fillId="8" borderId="0" applyBorder="0" applyProtection="0"/>
    <xf numFmtId="0" fontId="49" fillId="9" borderId="0" applyBorder="0" applyProtection="0"/>
    <xf numFmtId="0" fontId="49" fillId="10" borderId="0" applyBorder="0" applyProtection="0"/>
    <xf numFmtId="0" fontId="49" fillId="5" borderId="0" applyBorder="0" applyProtection="0"/>
    <xf numFmtId="0" fontId="49" fillId="8" borderId="0" applyBorder="0" applyProtection="0"/>
    <xf numFmtId="0" fontId="49" fillId="11" borderId="0" applyBorder="0" applyProtection="0"/>
    <xf numFmtId="0" fontId="2" fillId="12" borderId="0" applyBorder="0" applyProtection="0"/>
    <xf numFmtId="0" fontId="2" fillId="9" borderId="0" applyBorder="0" applyProtection="0"/>
    <xf numFmtId="0" fontId="2" fillId="10" borderId="0" applyBorder="0" applyProtection="0"/>
    <xf numFmtId="0" fontId="2" fillId="13" borderId="0" applyBorder="0" applyProtection="0"/>
    <xf numFmtId="0" fontId="2" fillId="14" borderId="0" applyBorder="0" applyProtection="0"/>
    <xf numFmtId="0" fontId="2" fillId="15" borderId="0" applyBorder="0" applyProtection="0"/>
    <xf numFmtId="0" fontId="8" fillId="3" borderId="0" applyBorder="0" applyProtection="0"/>
    <xf numFmtId="0" fontId="4" fillId="20" borderId="10" applyProtection="0"/>
    <xf numFmtId="0" fontId="19" fillId="23" borderId="11" applyProtection="0"/>
    <xf numFmtId="0" fontId="20" fillId="17" borderId="12">
      <alignment horizontal="left" vertical="top" wrapText="1"/>
    </xf>
    <xf numFmtId="0" fontId="21" fillId="20" borderId="0">
      <alignment horizontal="center" vertical="center"/>
    </xf>
    <xf numFmtId="0" fontId="22" fillId="0" borderId="0">
      <alignment horizontal="center"/>
    </xf>
    <xf numFmtId="0" fontId="22" fillId="0" borderId="0"/>
    <xf numFmtId="0" fontId="23" fillId="0" borderId="0"/>
    <xf numFmtId="0" fontId="13" fillId="0" borderId="0" applyBorder="0" applyProtection="0"/>
    <xf numFmtId="0" fontId="24" fillId="20" borderId="0">
      <alignment horizontal="left"/>
    </xf>
    <xf numFmtId="0" fontId="11" fillId="4" borderId="0" applyBorder="0" applyProtection="0"/>
    <xf numFmtId="0" fontId="25" fillId="17" borderId="0">
      <alignment horizontal="left" vertical="top"/>
    </xf>
    <xf numFmtId="0" fontId="26" fillId="20" borderId="0">
      <alignment horizontal="right" vertical="top" wrapText="1"/>
    </xf>
    <xf numFmtId="0" fontId="15" fillId="0" borderId="13" applyProtection="0"/>
    <xf numFmtId="0" fontId="16" fillId="0" borderId="14" applyProtection="0"/>
    <xf numFmtId="0" fontId="17" fillId="0" borderId="15" applyProtection="0"/>
    <xf numFmtId="0" fontId="17" fillId="0" borderId="0" applyBorder="0" applyProtection="0"/>
    <xf numFmtId="0" fontId="7" fillId="7" borderId="10" applyProtection="0"/>
    <xf numFmtId="0" fontId="27" fillId="17" borderId="0">
      <alignment horizontal="center" wrapText="1"/>
    </xf>
    <xf numFmtId="0" fontId="20" fillId="17" borderId="16">
      <alignment horizontal="left" vertical="top" wrapText="1"/>
    </xf>
    <xf numFmtId="0" fontId="5" fillId="0" borderId="17" applyProtection="0"/>
    <xf numFmtId="0" fontId="9" fillId="22" borderId="0" applyBorder="0" applyProtection="0"/>
    <xf numFmtId="0" fontId="1" fillId="21" borderId="18" applyProtection="0"/>
    <xf numFmtId="0" fontId="12" fillId="20" borderId="19" applyProtection="0"/>
    <xf numFmtId="0" fontId="28" fillId="17" borderId="0">
      <alignment horizontal="center"/>
    </xf>
    <xf numFmtId="0" fontId="21" fillId="20" borderId="0">
      <alignment horizontal="right"/>
    </xf>
    <xf numFmtId="0" fontId="20" fillId="20" borderId="20">
      <alignment horizontal="left" vertical="top" wrapText="1"/>
    </xf>
    <xf numFmtId="0" fontId="20" fillId="20" borderId="12">
      <alignment horizontal="left" vertical="top" wrapText="1"/>
    </xf>
    <xf numFmtId="0" fontId="20" fillId="20" borderId="16">
      <alignment horizontal="left" vertical="top"/>
    </xf>
    <xf numFmtId="0" fontId="25" fillId="8" borderId="0">
      <alignment horizontal="left"/>
    </xf>
    <xf numFmtId="0" fontId="27" fillId="8" borderId="0">
      <alignment horizontal="left" wrapText="1"/>
    </xf>
    <xf numFmtId="0" fontId="25" fillId="8" borderId="0">
      <alignment horizontal="left"/>
    </xf>
    <xf numFmtId="0" fontId="29" fillId="0" borderId="0" applyBorder="0" applyProtection="0"/>
    <xf numFmtId="0" fontId="25" fillId="8" borderId="0">
      <alignment horizontal="left"/>
    </xf>
    <xf numFmtId="0" fontId="3" fillId="0" borderId="0" applyBorder="0" applyProtection="0"/>
  </cellStyleXfs>
  <cellXfs count="278">
    <xf numFmtId="0" fontId="0" fillId="0" borderId="0" xfId="0"/>
    <xf numFmtId="0" fontId="30" fillId="0" borderId="0" xfId="0" applyFont="1"/>
    <xf numFmtId="0" fontId="30" fillId="0" borderId="0" xfId="0" applyFont="1"/>
    <xf numFmtId="0" fontId="31" fillId="0" borderId="0" xfId="0" applyFont="1" applyAlignment="1">
      <alignment vertical="center"/>
    </xf>
    <xf numFmtId="0" fontId="24" fillId="0" borderId="0" xfId="0" applyFont="1" applyAlignment="1">
      <alignment vertical="center"/>
    </xf>
    <xf numFmtId="0" fontId="24" fillId="0" borderId="0" xfId="0" applyFont="1"/>
    <xf numFmtId="0" fontId="24" fillId="0" borderId="0" xfId="0" applyFont="1"/>
    <xf numFmtId="0" fontId="24" fillId="0" borderId="0" xfId="0" applyFont="1" applyAlignment="1">
      <alignment horizontal="right"/>
    </xf>
    <xf numFmtId="0" fontId="30" fillId="0" borderId="0" xfId="0" applyFont="1" applyAlignment="1">
      <alignment horizontal="center" vertical="center" wrapText="1"/>
    </xf>
    <xf numFmtId="0" fontId="33" fillId="0" borderId="0" xfId="0" applyFont="1" applyAlignment="1">
      <alignment horizontal="left"/>
    </xf>
    <xf numFmtId="167" fontId="24" fillId="0" borderId="0" xfId="0" applyNumberFormat="1" applyFont="1" applyAlignment="1">
      <alignment horizontal="right"/>
    </xf>
    <xf numFmtId="0" fontId="30" fillId="0" borderId="0" xfId="0" applyFont="1"/>
    <xf numFmtId="0" fontId="35" fillId="0" borderId="0" xfId="0" applyFont="1" applyAlignment="1">
      <alignment horizontal="left"/>
    </xf>
    <xf numFmtId="0" fontId="24" fillId="0" borderId="0" xfId="0" applyFont="1" applyAlignment="1">
      <alignment horizontal="center"/>
    </xf>
    <xf numFmtId="0" fontId="31" fillId="0" borderId="0" xfId="0" applyFont="1" applyAlignment="1">
      <alignment horizontal="left"/>
    </xf>
    <xf numFmtId="0" fontId="24" fillId="0" borderId="0" xfId="0" applyFont="1" applyAlignment="1"/>
    <xf numFmtId="0" fontId="24" fillId="0" borderId="0" xfId="0" applyFont="1" applyAlignment="1">
      <alignment horizontal="center" vertical="center"/>
    </xf>
    <xf numFmtId="169" fontId="24" fillId="0" borderId="0" xfId="0" applyNumberFormat="1" applyFont="1"/>
    <xf numFmtId="168" fontId="24" fillId="0" borderId="0" xfId="0" applyNumberFormat="1" applyFont="1"/>
    <xf numFmtId="0" fontId="33" fillId="0" borderId="0" xfId="0" applyFont="1"/>
    <xf numFmtId="0" fontId="24" fillId="0" borderId="0" xfId="0" applyFont="1" applyAlignment="1">
      <alignment horizontal="left" vertical="center"/>
    </xf>
    <xf numFmtId="0" fontId="31" fillId="0" borderId="0" xfId="0" applyFont="1" applyAlignment="1">
      <alignment vertical="center"/>
    </xf>
    <xf numFmtId="0" fontId="24" fillId="0" borderId="0" xfId="0" applyFont="1" applyAlignment="1">
      <alignment vertical="center"/>
    </xf>
    <xf numFmtId="0" fontId="36" fillId="0" borderId="0" xfId="0" applyFont="1"/>
    <xf numFmtId="0" fontId="30" fillId="0" borderId="0" xfId="0" applyFont="1" applyAlignment="1">
      <alignment horizontal="right"/>
    </xf>
    <xf numFmtId="164" fontId="24" fillId="0" borderId="0" xfId="33" applyNumberFormat="1" applyFont="1" applyAlignment="1" applyProtection="1">
      <alignment horizontal="center"/>
    </xf>
    <xf numFmtId="49" fontId="31" fillId="0" borderId="0" xfId="0" applyNumberFormat="1" applyFont="1" applyBorder="1" applyAlignment="1">
      <alignment horizontal="left" vertical="center" wrapText="1"/>
    </xf>
    <xf numFmtId="0" fontId="24" fillId="0" borderId="0" xfId="0" applyFont="1" applyBorder="1" applyAlignment="1">
      <alignment horizontal="center" vertical="center"/>
    </xf>
    <xf numFmtId="49" fontId="31" fillId="0" borderId="0" xfId="0" applyNumberFormat="1" applyFont="1" applyBorder="1" applyAlignment="1">
      <alignment horizontal="left" wrapText="1"/>
    </xf>
    <xf numFmtId="3" fontId="24" fillId="0" borderId="0" xfId="0" applyNumberFormat="1" applyFont="1" applyBorder="1"/>
    <xf numFmtId="0" fontId="35" fillId="0" borderId="0" xfId="0" applyFont="1"/>
    <xf numFmtId="0" fontId="31" fillId="0" borderId="0" xfId="0" applyFont="1"/>
    <xf numFmtId="0" fontId="24" fillId="0" borderId="0" xfId="33" applyFont="1" applyAlignment="1" applyProtection="1">
      <alignment horizontal="left" vertical="center" wrapText="1"/>
    </xf>
    <xf numFmtId="0" fontId="35" fillId="0" borderId="0" xfId="33" applyFont="1" applyAlignment="1" applyProtection="1">
      <alignment horizontal="left" vertical="center" wrapText="1"/>
    </xf>
    <xf numFmtId="0" fontId="31" fillId="0" borderId="0" xfId="0" applyFont="1"/>
    <xf numFmtId="0" fontId="31" fillId="0" borderId="20" xfId="0" applyFont="1" applyBorder="1" applyAlignment="1">
      <alignment horizontal="center" vertical="center" wrapText="1"/>
    </xf>
    <xf numFmtId="0" fontId="31" fillId="0" borderId="21" xfId="0" applyFont="1" applyBorder="1" applyAlignment="1">
      <alignment horizontal="center" vertical="center" wrapText="1"/>
    </xf>
    <xf numFmtId="169" fontId="24" fillId="0" borderId="0" xfId="0" applyNumberFormat="1" applyFont="1"/>
    <xf numFmtId="169" fontId="30" fillId="0" borderId="0" xfId="0" applyNumberFormat="1" applyFont="1"/>
    <xf numFmtId="3" fontId="30" fillId="0" borderId="0" xfId="0" applyNumberFormat="1" applyFont="1"/>
    <xf numFmtId="0" fontId="24" fillId="0" borderId="0" xfId="0" applyFont="1" applyAlignment="1">
      <alignment horizontal="left"/>
    </xf>
    <xf numFmtId="0" fontId="24" fillId="0" borderId="0" xfId="0" applyFont="1" applyAlignment="1">
      <alignment horizontal="center"/>
    </xf>
    <xf numFmtId="0" fontId="39" fillId="0" borderId="0" xfId="0" applyFont="1"/>
    <xf numFmtId="0" fontId="24" fillId="0" borderId="0" xfId="0" applyFont="1"/>
    <xf numFmtId="164" fontId="24" fillId="0" borderId="0" xfId="0" applyNumberFormat="1" applyFont="1"/>
    <xf numFmtId="164" fontId="41" fillId="0" borderId="0" xfId="0" applyNumberFormat="1" applyFont="1"/>
    <xf numFmtId="167" fontId="24" fillId="0" borderId="0" xfId="0" applyNumberFormat="1" applyFont="1" applyAlignment="1">
      <alignment vertical="center"/>
    </xf>
    <xf numFmtId="167" fontId="31" fillId="0" borderId="0" xfId="0" applyNumberFormat="1" applyFont="1" applyAlignment="1">
      <alignment vertical="center"/>
    </xf>
    <xf numFmtId="0" fontId="35" fillId="0" borderId="0" xfId="0" applyFont="1"/>
    <xf numFmtId="0" fontId="24" fillId="0" borderId="0" xfId="0" applyFont="1" applyAlignment="1">
      <alignment horizontal="left"/>
    </xf>
    <xf numFmtId="167" fontId="35" fillId="0" borderId="0" xfId="0" applyNumberFormat="1" applyFont="1" applyAlignment="1">
      <alignment horizontal="right" vertical="center"/>
    </xf>
    <xf numFmtId="167" fontId="24" fillId="0" borderId="0" xfId="0" applyNumberFormat="1" applyFont="1" applyAlignment="1">
      <alignment horizontal="right" vertical="center"/>
    </xf>
    <xf numFmtId="49" fontId="24" fillId="0" borderId="0" xfId="0" applyNumberFormat="1" applyFont="1" applyAlignment="1">
      <alignment vertical="center"/>
    </xf>
    <xf numFmtId="164" fontId="24" fillId="0" borderId="0" xfId="0" applyNumberFormat="1" applyFont="1" applyAlignment="1">
      <alignment horizontal="center" vertical="center"/>
    </xf>
    <xf numFmtId="0" fontId="24" fillId="0" borderId="0" xfId="0" applyFont="1" applyAlignment="1">
      <alignment horizontal="center" wrapText="1"/>
    </xf>
    <xf numFmtId="169" fontId="24" fillId="0" borderId="0" xfId="0" applyNumberFormat="1" applyFont="1" applyAlignment="1">
      <alignment horizontal="center" wrapText="1"/>
    </xf>
    <xf numFmtId="0" fontId="24" fillId="0" borderId="0" xfId="32" applyFont="1" applyAlignment="1" applyProtection="1"/>
    <xf numFmtId="0" fontId="31" fillId="0" borderId="0" xfId="32" applyFont="1" applyAlignment="1" applyProtection="1"/>
    <xf numFmtId="0" fontId="24" fillId="0" borderId="0" xfId="32" applyFont="1" applyAlignment="1" applyProtection="1">
      <alignment horizontal="left"/>
    </xf>
    <xf numFmtId="0" fontId="24" fillId="0" borderId="0" xfId="32" applyFont="1" applyAlignment="1" applyProtection="1">
      <alignment horizontal="right"/>
    </xf>
    <xf numFmtId="0" fontId="30" fillId="0" borderId="0" xfId="0" applyFont="1"/>
    <xf numFmtId="0" fontId="31" fillId="24" borderId="0" xfId="0" applyFont="1" applyFill="1"/>
    <xf numFmtId="0" fontId="31" fillId="0" borderId="0" xfId="0" applyFont="1" applyAlignment="1">
      <alignment horizontal="left" vertical="center"/>
    </xf>
    <xf numFmtId="168" fontId="24" fillId="0" borderId="0" xfId="0" applyNumberFormat="1" applyFont="1" applyBorder="1" applyAlignment="1">
      <alignment horizontal="right"/>
    </xf>
    <xf numFmtId="170" fontId="24" fillId="0" borderId="0" xfId="0" applyNumberFormat="1" applyFont="1" applyAlignment="1">
      <alignment horizontal="right" vertical="center"/>
    </xf>
    <xf numFmtId="170" fontId="24" fillId="0" borderId="0" xfId="0" applyNumberFormat="1" applyFont="1" applyAlignment="1">
      <alignment horizontal="right" vertical="center"/>
    </xf>
    <xf numFmtId="0" fontId="24" fillId="0" borderId="0" xfId="0" applyFont="1" applyProtection="1">
      <protection locked="0"/>
    </xf>
    <xf numFmtId="0" fontId="30" fillId="0" borderId="0" xfId="0" applyFont="1" applyProtection="1">
      <protection locked="0"/>
    </xf>
    <xf numFmtId="49" fontId="24" fillId="0" borderId="0" xfId="0" applyNumberFormat="1" applyFont="1" applyBorder="1" applyAlignment="1">
      <alignment horizontal="left" vertical="center"/>
    </xf>
    <xf numFmtId="49" fontId="43" fillId="0" borderId="0" xfId="0" applyNumberFormat="1" applyFont="1" applyAlignment="1">
      <alignment horizontal="left" vertical="center"/>
    </xf>
    <xf numFmtId="49" fontId="24" fillId="0" borderId="0" xfId="0" applyNumberFormat="1" applyFont="1" applyAlignment="1">
      <alignment horizontal="left" vertical="center"/>
    </xf>
    <xf numFmtId="0" fontId="24" fillId="0" borderId="0" xfId="0" applyFont="1" applyAlignment="1">
      <alignment horizontal="right" vertical="center"/>
    </xf>
    <xf numFmtId="0" fontId="24" fillId="0" borderId="0" xfId="33" applyFont="1" applyAlignment="1" applyProtection="1">
      <alignment horizontal="center"/>
    </xf>
    <xf numFmtId="0" fontId="35" fillId="0" borderId="0" xfId="33" applyFont="1" applyAlignment="1" applyProtection="1">
      <alignment horizontal="left" vertical="center"/>
    </xf>
    <xf numFmtId="0" fontId="24" fillId="0" borderId="0" xfId="0" applyFont="1" applyAlignment="1"/>
    <xf numFmtId="0" fontId="31" fillId="0" borderId="0" xfId="33" applyFont="1" applyAlignment="1" applyProtection="1"/>
    <xf numFmtId="0" fontId="24" fillId="0" borderId="0" xfId="33" applyFont="1" applyAlignment="1" applyProtection="1">
      <alignment horizontal="left" vertical="center"/>
    </xf>
    <xf numFmtId="0" fontId="24" fillId="0" borderId="0" xfId="0" applyFont="1" applyAlignment="1">
      <alignment horizontal="right"/>
    </xf>
    <xf numFmtId="0" fontId="24" fillId="0" borderId="0" xfId="0" applyFont="1" applyAlignment="1">
      <alignment horizontal="right" vertical="center"/>
    </xf>
    <xf numFmtId="0" fontId="30" fillId="0" borderId="0" xfId="0" applyFont="1" applyAlignment="1"/>
    <xf numFmtId="168" fontId="31" fillId="25" borderId="0" xfId="33" applyNumberFormat="1" applyFont="1" applyFill="1" applyAlignment="1" applyProtection="1">
      <alignment horizontal="center" vertical="center" wrapText="1"/>
    </xf>
    <xf numFmtId="164" fontId="24" fillId="0" borderId="0" xfId="33" applyNumberFormat="1" applyFont="1" applyAlignment="1" applyProtection="1">
      <alignment horizontal="center" vertical="center"/>
    </xf>
    <xf numFmtId="168" fontId="24" fillId="0" borderId="0" xfId="0" applyNumberFormat="1" applyFont="1" applyAlignment="1">
      <alignment horizontal="center" vertical="center"/>
    </xf>
    <xf numFmtId="0" fontId="33" fillId="0" borderId="0" xfId="0" applyFont="1" applyAlignment="1"/>
    <xf numFmtId="9" fontId="24" fillId="0" borderId="0" xfId="32" applyNumberFormat="1" applyFont="1" applyAlignment="1" applyProtection="1"/>
    <xf numFmtId="0" fontId="31" fillId="0" borderId="0" xfId="32" applyFont="1" applyBorder="1" applyAlignment="1" applyProtection="1">
      <alignment horizontal="center" vertical="center"/>
    </xf>
    <xf numFmtId="0" fontId="36" fillId="0" borderId="20" xfId="32" applyFont="1" applyBorder="1" applyAlignment="1" applyProtection="1">
      <alignment horizontal="center"/>
    </xf>
    <xf numFmtId="0" fontId="35" fillId="0" borderId="0" xfId="0" applyFont="1" applyAlignment="1">
      <alignment vertical="center"/>
    </xf>
    <xf numFmtId="168" fontId="30" fillId="0" borderId="0" xfId="0" applyNumberFormat="1" applyFont="1"/>
    <xf numFmtId="167" fontId="35" fillId="0" borderId="0" xfId="0" applyNumberFormat="1" applyFont="1" applyAlignment="1">
      <alignment horizontal="right"/>
    </xf>
    <xf numFmtId="49" fontId="24" fillId="0" borderId="0" xfId="0" applyNumberFormat="1" applyFont="1" applyAlignment="1">
      <alignment vertical="center"/>
    </xf>
    <xf numFmtId="0" fontId="31" fillId="0" borderId="0" xfId="0" applyFont="1" applyAlignment="1">
      <alignment horizontal="left"/>
    </xf>
    <xf numFmtId="0" fontId="42" fillId="0" borderId="0" xfId="0" applyFont="1" applyAlignment="1">
      <alignment wrapText="1"/>
    </xf>
    <xf numFmtId="0" fontId="24" fillId="0" borderId="0" xfId="0" applyFont="1" applyAlignment="1">
      <alignment wrapText="1"/>
    </xf>
    <xf numFmtId="168" fontId="24" fillId="0" borderId="0" xfId="0" applyNumberFormat="1" applyFont="1" applyAlignment="1">
      <alignment wrapText="1"/>
    </xf>
    <xf numFmtId="3" fontId="31" fillId="0" borderId="0" xfId="0" applyNumberFormat="1" applyFont="1" applyAlignment="1">
      <alignment wrapText="1"/>
    </xf>
    <xf numFmtId="172" fontId="24" fillId="0" borderId="0" xfId="0" applyNumberFormat="1" applyFont="1" applyAlignment="1">
      <alignment wrapText="1"/>
    </xf>
    <xf numFmtId="3" fontId="24" fillId="0" borderId="0" xfId="0" applyNumberFormat="1" applyFont="1"/>
    <xf numFmtId="172" fontId="24" fillId="0" borderId="0" xfId="0" applyNumberFormat="1" applyFont="1"/>
    <xf numFmtId="3" fontId="24" fillId="0" borderId="0" xfId="0" applyNumberFormat="1" applyFont="1" applyAlignment="1">
      <alignment wrapText="1"/>
    </xf>
    <xf numFmtId="3" fontId="24" fillId="0" borderId="0" xfId="0" applyNumberFormat="1" applyFont="1" applyAlignment="1">
      <alignment wrapText="1"/>
    </xf>
    <xf numFmtId="3" fontId="24" fillId="0" borderId="0" xfId="0" applyNumberFormat="1" applyFont="1" applyBorder="1" applyAlignment="1">
      <alignment horizontal="left" wrapText="1"/>
    </xf>
    <xf numFmtId="172" fontId="24" fillId="0" borderId="0" xfId="0" applyNumberFormat="1" applyFont="1" applyAlignment="1">
      <alignment horizontal="left"/>
    </xf>
    <xf numFmtId="49" fontId="35" fillId="0" borderId="0" xfId="0" applyNumberFormat="1" applyFont="1" applyAlignment="1">
      <alignment horizontal="left"/>
    </xf>
    <xf numFmtId="49" fontId="46" fillId="0" borderId="0" xfId="0" applyNumberFormat="1" applyFont="1" applyAlignment="1">
      <alignment horizontal="left"/>
    </xf>
    <xf numFmtId="0" fontId="24" fillId="0" borderId="0" xfId="33" applyFont="1" applyAlignment="1" applyProtection="1"/>
    <xf numFmtId="3" fontId="24" fillId="0" borderId="0" xfId="0" applyNumberFormat="1" applyFont="1" applyAlignment="1">
      <alignment horizontal="center"/>
    </xf>
    <xf numFmtId="3" fontId="24" fillId="0" borderId="0" xfId="0" applyNumberFormat="1" applyFont="1" applyAlignment="1">
      <alignment horizontal="center"/>
    </xf>
    <xf numFmtId="169" fontId="31" fillId="0" borderId="0" xfId="33" applyNumberFormat="1" applyFont="1" applyAlignment="1" applyProtection="1"/>
    <xf numFmtId="49" fontId="24" fillId="0" borderId="0" xfId="33" applyNumberFormat="1" applyFont="1" applyAlignment="1" applyProtection="1">
      <alignment horizontal="left" vertical="center" wrapText="1"/>
    </xf>
    <xf numFmtId="0" fontId="38" fillId="0" borderId="0" xfId="33" applyFont="1" applyAlignment="1" applyProtection="1"/>
    <xf numFmtId="0" fontId="31" fillId="0" borderId="0" xfId="33" applyFont="1" applyAlignment="1" applyProtection="1">
      <alignment horizontal="left"/>
    </xf>
    <xf numFmtId="171" fontId="24" fillId="0" borderId="0" xfId="33" applyNumberFormat="1" applyFont="1" applyAlignment="1" applyProtection="1">
      <alignment horizontal="center"/>
    </xf>
    <xf numFmtId="2" fontId="24" fillId="0" borderId="0" xfId="33" applyNumberFormat="1" applyFont="1" applyAlignment="1" applyProtection="1">
      <alignment horizontal="center"/>
    </xf>
    <xf numFmtId="0" fontId="48" fillId="0" borderId="0" xfId="0" applyFont="1"/>
    <xf numFmtId="0" fontId="24" fillId="0" borderId="22" xfId="0" applyFont="1" applyBorder="1" applyAlignment="1">
      <alignment horizontal="left"/>
    </xf>
    <xf numFmtId="3" fontId="24" fillId="0" borderId="22" xfId="0" applyNumberFormat="1" applyFont="1" applyBorder="1" applyAlignment="1">
      <alignment horizontal="right"/>
    </xf>
    <xf numFmtId="164" fontId="24" fillId="0" borderId="22" xfId="0" applyNumberFormat="1" applyFont="1" applyBorder="1" applyAlignment="1">
      <alignment horizontal="right"/>
    </xf>
    <xf numFmtId="165" fontId="24" fillId="0" borderId="22" xfId="0" applyNumberFormat="1" applyFont="1" applyBorder="1" applyAlignment="1">
      <alignment horizontal="right" vertical="center"/>
    </xf>
    <xf numFmtId="166" fontId="24" fillId="0" borderId="22" xfId="0" applyNumberFormat="1" applyFont="1" applyBorder="1" applyAlignment="1">
      <alignment horizontal="right" vertical="center"/>
    </xf>
    <xf numFmtId="4" fontId="24" fillId="0" borderId="22" xfId="0" applyNumberFormat="1" applyFont="1" applyBorder="1" applyAlignment="1">
      <alignment horizontal="right" vertical="center"/>
    </xf>
    <xf numFmtId="0" fontId="24" fillId="0" borderId="23" xfId="0" applyFont="1" applyBorder="1" applyAlignment="1">
      <alignment horizontal="left"/>
    </xf>
    <xf numFmtId="3" fontId="24" fillId="0" borderId="23" xfId="0" applyNumberFormat="1" applyFont="1" applyBorder="1" applyAlignment="1">
      <alignment horizontal="right"/>
    </xf>
    <xf numFmtId="164" fontId="24" fillId="0" borderId="23" xfId="0" applyNumberFormat="1" applyFont="1" applyBorder="1" applyAlignment="1">
      <alignment horizontal="right"/>
    </xf>
    <xf numFmtId="165" fontId="24" fillId="0" borderId="23" xfId="0" applyNumberFormat="1" applyFont="1" applyBorder="1" applyAlignment="1">
      <alignment horizontal="right" vertical="center"/>
    </xf>
    <xf numFmtId="166" fontId="24" fillId="0" borderId="23" xfId="0" applyNumberFormat="1" applyFont="1" applyBorder="1" applyAlignment="1">
      <alignment horizontal="right" vertical="center"/>
    </xf>
    <xf numFmtId="49" fontId="24" fillId="0" borderId="22" xfId="0" applyNumberFormat="1" applyFont="1" applyBorder="1" applyAlignment="1">
      <alignment horizontal="left"/>
    </xf>
    <xf numFmtId="49" fontId="24" fillId="0" borderId="23" xfId="0" applyNumberFormat="1" applyFont="1" applyBorder="1" applyAlignment="1">
      <alignment horizontal="left"/>
    </xf>
    <xf numFmtId="0" fontId="24" fillId="0" borderId="0" xfId="0" applyFont="1" applyBorder="1" applyAlignment="1">
      <alignment horizontal="right" vertical="center" wrapText="1"/>
    </xf>
    <xf numFmtId="168" fontId="24" fillId="0" borderId="22" xfId="0" applyNumberFormat="1" applyFont="1" applyBorder="1" applyAlignment="1">
      <alignment horizontal="right" vertical="center"/>
    </xf>
    <xf numFmtId="169" fontId="24" fillId="0" borderId="22" xfId="0" applyNumberFormat="1" applyFont="1" applyBorder="1" applyAlignment="1">
      <alignment horizontal="right"/>
    </xf>
    <xf numFmtId="168" fontId="24" fillId="0" borderId="22" xfId="0" applyNumberFormat="1" applyFont="1" applyBorder="1" applyAlignment="1">
      <alignment horizontal="right"/>
    </xf>
    <xf numFmtId="168" fontId="24" fillId="0" borderId="23" xfId="0" applyNumberFormat="1" applyFont="1" applyBorder="1" applyAlignment="1">
      <alignment horizontal="right"/>
    </xf>
    <xf numFmtId="0" fontId="30" fillId="0" borderId="0" xfId="0" applyFont="1" applyFill="1"/>
    <xf numFmtId="0" fontId="31" fillId="0" borderId="20" xfId="0" applyFont="1" applyBorder="1" applyAlignment="1">
      <alignment horizontal="center" vertical="center"/>
    </xf>
    <xf numFmtId="49" fontId="24" fillId="0" borderId="22" xfId="0" applyNumberFormat="1" applyFont="1" applyBorder="1" applyAlignment="1">
      <alignment horizontal="left" wrapText="1"/>
    </xf>
    <xf numFmtId="3" fontId="24" fillId="0" borderId="22" xfId="0" applyNumberFormat="1" applyFont="1" applyBorder="1"/>
    <xf numFmtId="49" fontId="24" fillId="0" borderId="23" xfId="0" applyNumberFormat="1" applyFont="1" applyBorder="1" applyAlignment="1">
      <alignment horizontal="left" wrapText="1"/>
    </xf>
    <xf numFmtId="3" fontId="24" fillId="0" borderId="23" xfId="0" applyNumberFormat="1" applyFont="1" applyBorder="1"/>
    <xf numFmtId="49" fontId="31" fillId="0" borderId="20" xfId="0" applyNumberFormat="1" applyFont="1" applyBorder="1" applyAlignment="1">
      <alignment horizontal="center" vertical="center" wrapText="1"/>
    </xf>
    <xf numFmtId="0" fontId="31" fillId="0" borderId="0" xfId="0" applyFont="1" applyFill="1" applyAlignment="1"/>
    <xf numFmtId="3" fontId="38" fillId="0" borderId="22" xfId="0" applyNumberFormat="1" applyFont="1" applyBorder="1"/>
    <xf numFmtId="3" fontId="38" fillId="0" borderId="23" xfId="0" applyNumberFormat="1" applyFont="1" applyBorder="1"/>
    <xf numFmtId="169" fontId="30" fillId="0" borderId="0" xfId="0" applyNumberFormat="1" applyFont="1" applyFill="1"/>
    <xf numFmtId="3" fontId="24" fillId="0" borderId="22" xfId="0" applyNumberFormat="1" applyFont="1" applyBorder="1" applyAlignment="1">
      <alignment horizontal="right" vertical="center" wrapText="1"/>
    </xf>
    <xf numFmtId="169" fontId="24" fillId="0" borderId="22" xfId="0" applyNumberFormat="1" applyFont="1" applyBorder="1" applyAlignment="1">
      <alignment horizontal="right" vertical="center" wrapText="1"/>
    </xf>
    <xf numFmtId="169" fontId="24" fillId="0" borderId="22" xfId="0" applyNumberFormat="1" applyFont="1" applyBorder="1" applyAlignment="1">
      <alignment horizontal="right" vertical="center"/>
    </xf>
    <xf numFmtId="3" fontId="24" fillId="0" borderId="22" xfId="0" applyNumberFormat="1" applyFont="1" applyBorder="1" applyAlignment="1">
      <alignment horizontal="right" wrapText="1"/>
    </xf>
    <xf numFmtId="169" fontId="24" fillId="0" borderId="22" xfId="0" applyNumberFormat="1" applyFont="1" applyBorder="1" applyAlignment="1">
      <alignment horizontal="right" wrapText="1"/>
    </xf>
    <xf numFmtId="164" fontId="24" fillId="0" borderId="22" xfId="0" applyNumberFormat="1" applyFont="1" applyBorder="1" applyAlignment="1">
      <alignment horizontal="right" vertical="center"/>
    </xf>
    <xf numFmtId="0" fontId="24" fillId="0" borderId="22" xfId="0" applyFont="1" applyBorder="1" applyAlignment="1">
      <alignment horizontal="left" wrapText="1"/>
    </xf>
    <xf numFmtId="169" fontId="24" fillId="0" borderId="23" xfId="0" applyNumberFormat="1" applyFont="1" applyBorder="1" applyAlignment="1">
      <alignment horizontal="right" wrapText="1"/>
    </xf>
    <xf numFmtId="164" fontId="24" fillId="0" borderId="23" xfId="0" applyNumberFormat="1" applyFont="1" applyBorder="1" applyAlignment="1">
      <alignment horizontal="right" vertical="center"/>
    </xf>
    <xf numFmtId="0" fontId="31" fillId="0" borderId="0" xfId="0" applyFont="1" applyFill="1" applyAlignment="1">
      <alignment vertical="center"/>
    </xf>
    <xf numFmtId="49" fontId="24" fillId="0" borderId="22" xfId="0" applyNumberFormat="1" applyFont="1" applyBorder="1" applyAlignment="1">
      <alignment horizontal="left" vertical="center"/>
    </xf>
    <xf numFmtId="49" fontId="24" fillId="0" borderId="23" xfId="0" applyNumberFormat="1" applyFont="1" applyBorder="1" applyAlignment="1">
      <alignment horizontal="left" vertical="center"/>
    </xf>
    <xf numFmtId="3" fontId="24" fillId="0" borderId="22" xfId="32" applyNumberFormat="1" applyFont="1" applyBorder="1" applyAlignment="1" applyProtection="1">
      <alignment horizontal="right"/>
    </xf>
    <xf numFmtId="0" fontId="24" fillId="0" borderId="22" xfId="32" applyFont="1" applyBorder="1" applyAlignment="1" applyProtection="1">
      <alignment horizontal="center"/>
    </xf>
    <xf numFmtId="0" fontId="24" fillId="0" borderId="22" xfId="32" applyFont="1" applyBorder="1" applyAlignment="1" applyProtection="1">
      <alignment horizontal="right"/>
    </xf>
    <xf numFmtId="0" fontId="24" fillId="0" borderId="23" xfId="32" applyFont="1" applyBorder="1" applyAlignment="1" applyProtection="1">
      <alignment horizontal="center"/>
    </xf>
    <xf numFmtId="3" fontId="24" fillId="0" borderId="23" xfId="32" applyNumberFormat="1" applyFont="1" applyBorder="1" applyAlignment="1" applyProtection="1">
      <alignment horizontal="right"/>
    </xf>
    <xf numFmtId="0" fontId="24" fillId="0" borderId="23" xfId="32" applyFont="1" applyBorder="1" applyAlignment="1" applyProtection="1">
      <alignment horizontal="right"/>
    </xf>
    <xf numFmtId="0" fontId="24" fillId="0" borderId="0" xfId="0" applyFont="1" applyFill="1" applyAlignment="1">
      <alignment vertical="center"/>
    </xf>
    <xf numFmtId="168" fontId="24" fillId="0" borderId="23" xfId="0" applyNumberFormat="1" applyFont="1" applyBorder="1" applyAlignment="1">
      <alignment horizontal="right" vertical="center"/>
    </xf>
    <xf numFmtId="164" fontId="24" fillId="0" borderId="22" xfId="33" applyNumberFormat="1" applyFont="1" applyBorder="1" applyAlignment="1" applyProtection="1">
      <alignment horizontal="right" vertical="center"/>
    </xf>
    <xf numFmtId="0" fontId="24" fillId="0" borderId="22" xfId="33" applyFont="1" applyBorder="1" applyAlignment="1" applyProtection="1">
      <alignment horizontal="left" vertical="center" wrapText="1"/>
    </xf>
    <xf numFmtId="49" fontId="24" fillId="0" borderId="22" xfId="0" applyNumberFormat="1" applyFont="1" applyBorder="1" applyAlignment="1">
      <alignment horizontal="left" vertical="center" wrapText="1"/>
    </xf>
    <xf numFmtId="49" fontId="24" fillId="0" borderId="23" xfId="0" applyNumberFormat="1" applyFont="1" applyBorder="1" applyAlignment="1">
      <alignment horizontal="left" vertical="center" wrapText="1"/>
    </xf>
    <xf numFmtId="164" fontId="24" fillId="0" borderId="23" xfId="33" applyNumberFormat="1" applyFont="1" applyBorder="1" applyAlignment="1" applyProtection="1">
      <alignment horizontal="right" vertical="center"/>
    </xf>
    <xf numFmtId="168" fontId="31" fillId="25" borderId="20" xfId="33" applyNumberFormat="1" applyFont="1" applyFill="1" applyBorder="1" applyAlignment="1" applyProtection="1">
      <alignment horizontal="center" vertical="center" wrapText="1"/>
    </xf>
    <xf numFmtId="0" fontId="24" fillId="0" borderId="22" xfId="33" applyFont="1" applyBorder="1" applyAlignment="1" applyProtection="1">
      <alignment horizontal="left" vertical="center"/>
    </xf>
    <xf numFmtId="0" fontId="24" fillId="0" borderId="22" xfId="33" applyFont="1" applyBorder="1" applyAlignment="1" applyProtection="1">
      <alignment horizontal="left" vertical="center" indent="1"/>
    </xf>
    <xf numFmtId="0" fontId="24" fillId="0" borderId="23" xfId="33" applyFont="1" applyBorder="1" applyAlignment="1" applyProtection="1">
      <alignment horizontal="left" vertical="center" indent="1"/>
    </xf>
    <xf numFmtId="0" fontId="31" fillId="0" borderId="20" xfId="32" applyFont="1" applyBorder="1" applyAlignment="1" applyProtection="1">
      <alignment horizontal="center"/>
    </xf>
    <xf numFmtId="3" fontId="24" fillId="0" borderId="21" xfId="32" applyNumberFormat="1" applyFont="1" applyBorder="1" applyAlignment="1" applyProtection="1">
      <alignment horizontal="right"/>
    </xf>
    <xf numFmtId="0" fontId="24" fillId="0" borderId="21" xfId="32" applyFont="1" applyBorder="1" applyAlignment="1" applyProtection="1"/>
    <xf numFmtId="0" fontId="24" fillId="0" borderId="22" xfId="32" applyFont="1" applyBorder="1" applyAlignment="1" applyProtection="1"/>
    <xf numFmtId="0" fontId="24" fillId="0" borderId="23" xfId="32" applyFont="1" applyBorder="1" applyAlignment="1" applyProtection="1"/>
    <xf numFmtId="0" fontId="24" fillId="0" borderId="0" xfId="32" applyFont="1" applyFill="1" applyAlignment="1" applyProtection="1"/>
    <xf numFmtId="3" fontId="35" fillId="0" borderId="22" xfId="0" applyNumberFormat="1" applyFont="1" applyBorder="1" applyAlignment="1">
      <alignment horizontal="right"/>
    </xf>
    <xf numFmtId="168" fontId="24" fillId="0" borderId="22" xfId="0" applyNumberFormat="1" applyFont="1" applyBorder="1" applyAlignment="1">
      <alignment horizontal="right" vertical="center" wrapText="1"/>
    </xf>
    <xf numFmtId="168" fontId="35" fillId="0" borderId="22" xfId="0" applyNumberFormat="1" applyFont="1" applyBorder="1" applyAlignment="1">
      <alignment horizontal="right" vertical="center" wrapText="1"/>
    </xf>
    <xf numFmtId="168" fontId="35" fillId="0" borderId="22" xfId="0" applyNumberFormat="1" applyFont="1" applyBorder="1" applyAlignment="1">
      <alignment horizontal="right"/>
    </xf>
    <xf numFmtId="168" fontId="24" fillId="0" borderId="22" xfId="0" applyNumberFormat="1" applyFont="1" applyBorder="1" applyAlignment="1">
      <alignment horizontal="right" vertical="top" wrapText="1"/>
    </xf>
    <xf numFmtId="168" fontId="35" fillId="0" borderId="22" xfId="0" applyNumberFormat="1" applyFont="1" applyBorder="1" applyAlignment="1">
      <alignment horizontal="right" vertical="top" wrapText="1"/>
    </xf>
    <xf numFmtId="3" fontId="24" fillId="0" borderId="22" xfId="0" applyNumberFormat="1" applyFont="1" applyBorder="1" applyAlignment="1">
      <alignment horizontal="right" vertical="top" wrapText="1"/>
    </xf>
    <xf numFmtId="3" fontId="35" fillId="0" borderId="22" xfId="0" applyNumberFormat="1" applyFont="1" applyBorder="1" applyAlignment="1">
      <alignment horizontal="right" vertical="top" wrapText="1"/>
    </xf>
    <xf numFmtId="3" fontId="24" fillId="0" borderId="23" xfId="0" applyNumberFormat="1" applyFont="1" applyBorder="1" applyAlignment="1">
      <alignment horizontal="right" vertical="top" wrapText="1"/>
    </xf>
    <xf numFmtId="3" fontId="35" fillId="0" borderId="23" xfId="0" applyNumberFormat="1" applyFont="1" applyBorder="1" applyAlignment="1">
      <alignment horizontal="right" vertical="top" wrapText="1"/>
    </xf>
    <xf numFmtId="168" fontId="24" fillId="0" borderId="23" xfId="0" applyNumberFormat="1" applyFont="1" applyBorder="1" applyAlignment="1">
      <alignment horizontal="right" vertical="top" wrapText="1"/>
    </xf>
    <xf numFmtId="168" fontId="24" fillId="0" borderId="23" xfId="0" applyNumberFormat="1" applyFont="1" applyBorder="1" applyAlignment="1">
      <alignment horizontal="right" vertical="center" wrapText="1"/>
    </xf>
    <xf numFmtId="168" fontId="35" fillId="0" borderId="23" xfId="0" applyNumberFormat="1" applyFont="1" applyBorder="1" applyAlignment="1">
      <alignment horizontal="right" vertical="top" wrapText="1"/>
    </xf>
    <xf numFmtId="0" fontId="31" fillId="0" borderId="0" xfId="0" applyFont="1" applyFill="1"/>
    <xf numFmtId="49" fontId="24" fillId="0" borderId="23" xfId="0" applyNumberFormat="1" applyFont="1" applyBorder="1" applyAlignment="1">
      <alignment horizontal="right"/>
    </xf>
    <xf numFmtId="0" fontId="45" fillId="0" borderId="0" xfId="0" applyFont="1" applyFill="1"/>
    <xf numFmtId="168" fontId="31" fillId="0" borderId="22" xfId="33" applyNumberFormat="1" applyFont="1" applyBorder="1" applyAlignment="1" applyProtection="1">
      <alignment vertical="center"/>
    </xf>
    <xf numFmtId="168" fontId="31" fillId="0" borderId="22" xfId="0" applyNumberFormat="1" applyFont="1" applyBorder="1" applyAlignment="1">
      <alignment horizontal="right"/>
    </xf>
    <xf numFmtId="4" fontId="31" fillId="0" borderId="22" xfId="0" applyNumberFormat="1" applyFont="1" applyBorder="1" applyAlignment="1">
      <alignment horizontal="right"/>
    </xf>
    <xf numFmtId="168" fontId="31" fillId="0" borderId="22" xfId="33" applyNumberFormat="1" applyFont="1" applyBorder="1" applyAlignment="1" applyProtection="1">
      <alignment horizontal="right"/>
    </xf>
    <xf numFmtId="168" fontId="24" fillId="0" borderId="22" xfId="33" applyNumberFormat="1" applyFont="1" applyBorder="1" applyAlignment="1" applyProtection="1">
      <alignment vertical="center"/>
    </xf>
    <xf numFmtId="4" fontId="24" fillId="0" borderId="22" xfId="0" applyNumberFormat="1" applyFont="1" applyBorder="1" applyAlignment="1">
      <alignment horizontal="right"/>
    </xf>
    <xf numFmtId="168" fontId="24" fillId="0" borderId="22" xfId="33" applyNumberFormat="1" applyFont="1" applyBorder="1" applyAlignment="1" applyProtection="1">
      <alignment horizontal="right"/>
    </xf>
    <xf numFmtId="168" fontId="24" fillId="0" borderId="23" xfId="33" applyNumberFormat="1" applyFont="1" applyBorder="1" applyAlignment="1" applyProtection="1">
      <alignment vertical="center"/>
    </xf>
    <xf numFmtId="4" fontId="24" fillId="0" borderId="23" xfId="0" applyNumberFormat="1" applyFont="1" applyBorder="1" applyAlignment="1">
      <alignment horizontal="right"/>
    </xf>
    <xf numFmtId="3" fontId="24" fillId="0" borderId="25" xfId="33" applyNumberFormat="1" applyFont="1" applyBorder="1" applyAlignment="1" applyProtection="1">
      <alignment horizontal="right"/>
    </xf>
    <xf numFmtId="3" fontId="24" fillId="0" borderId="22" xfId="33" applyNumberFormat="1" applyFont="1" applyBorder="1" applyAlignment="1" applyProtection="1">
      <alignment horizontal="right"/>
    </xf>
    <xf numFmtId="169" fontId="24" fillId="0" borderId="22" xfId="33" applyNumberFormat="1" applyFont="1" applyBorder="1" applyAlignment="1" applyProtection="1">
      <alignment horizontal="right"/>
    </xf>
    <xf numFmtId="0" fontId="24" fillId="0" borderId="22" xfId="33" applyFont="1" applyBorder="1" applyAlignment="1" applyProtection="1">
      <alignment horizontal="right" vertical="center"/>
    </xf>
    <xf numFmtId="1" fontId="24" fillId="0" borderId="22" xfId="33" applyNumberFormat="1" applyFont="1" applyBorder="1" applyAlignment="1" applyProtection="1">
      <alignment horizontal="left" vertical="center"/>
    </xf>
    <xf numFmtId="3" fontId="24" fillId="0" borderId="23" xfId="33" applyNumberFormat="1" applyFont="1" applyBorder="1" applyAlignment="1" applyProtection="1">
      <alignment horizontal="right"/>
    </xf>
    <xf numFmtId="169" fontId="24" fillId="0" borderId="23" xfId="33" applyNumberFormat="1" applyFont="1" applyBorder="1" applyAlignment="1" applyProtection="1">
      <alignment horizontal="right"/>
    </xf>
    <xf numFmtId="0" fontId="24" fillId="0" borderId="22" xfId="33" applyFont="1" applyBorder="1" applyAlignment="1" applyProtection="1">
      <alignment horizontal="left"/>
    </xf>
    <xf numFmtId="3" fontId="24" fillId="0" borderId="22" xfId="33" applyNumberFormat="1" applyFont="1" applyBorder="1" applyAlignment="1" applyProtection="1">
      <alignment horizontal="right" vertical="center"/>
    </xf>
    <xf numFmtId="0" fontId="24" fillId="0" borderId="25" xfId="33" applyFont="1" applyBorder="1" applyAlignment="1" applyProtection="1">
      <alignment horizontal="left"/>
    </xf>
    <xf numFmtId="3" fontId="24" fillId="0" borderId="25" xfId="33" applyNumberFormat="1" applyFont="1" applyBorder="1" applyAlignment="1" applyProtection="1">
      <alignment horizontal="right" vertical="center"/>
    </xf>
    <xf numFmtId="0" fontId="24" fillId="25" borderId="20" xfId="33" applyFont="1" applyFill="1" applyBorder="1" applyAlignment="1" applyProtection="1">
      <alignment horizontal="center" vertical="center" wrapText="1"/>
    </xf>
    <xf numFmtId="3" fontId="36" fillId="25" borderId="20" xfId="33" applyNumberFormat="1" applyFont="1" applyFill="1" applyBorder="1" applyAlignment="1" applyProtection="1">
      <alignment horizontal="center" vertical="center" wrapText="1"/>
    </xf>
    <xf numFmtId="3" fontId="31" fillId="25" borderId="20" xfId="33" applyNumberFormat="1" applyFont="1" applyFill="1" applyBorder="1" applyAlignment="1" applyProtection="1">
      <alignment horizontal="center" vertical="center" wrapText="1"/>
    </xf>
    <xf numFmtId="173" fontId="31" fillId="25" borderId="20" xfId="33" applyNumberFormat="1" applyFont="1" applyFill="1" applyBorder="1" applyAlignment="1" applyProtection="1">
      <alignment horizontal="center" vertical="center" wrapText="1"/>
    </xf>
    <xf numFmtId="0" fontId="31" fillId="0" borderId="20" xfId="0" applyFont="1" applyBorder="1" applyAlignment="1">
      <alignment horizontal="center" vertical="center" wrapText="1"/>
    </xf>
    <xf numFmtId="0" fontId="31" fillId="0" borderId="23" xfId="32" applyFont="1" applyBorder="1" applyAlignment="1" applyProtection="1">
      <alignment horizontal="center"/>
    </xf>
    <xf numFmtId="0" fontId="31" fillId="0" borderId="23" xfId="0" applyFont="1" applyBorder="1" applyAlignment="1">
      <alignment horizontal="center" vertical="center"/>
    </xf>
    <xf numFmtId="0" fontId="31" fillId="0" borderId="23" xfId="0" applyFont="1" applyBorder="1" applyAlignment="1">
      <alignment horizontal="center" vertical="center" wrapText="1"/>
    </xf>
    <xf numFmtId="0" fontId="31" fillId="0" borderId="20" xfId="33" applyFont="1" applyBorder="1" applyAlignment="1" applyProtection="1">
      <alignment horizontal="center"/>
    </xf>
    <xf numFmtId="3" fontId="31" fillId="0" borderId="22" xfId="0" applyNumberFormat="1" applyFont="1" applyBorder="1" applyAlignment="1">
      <alignment horizontal="right" wrapText="1"/>
    </xf>
    <xf numFmtId="3" fontId="31" fillId="0" borderId="22" xfId="0" applyNumberFormat="1" applyFont="1" applyBorder="1" applyAlignment="1">
      <alignment horizontal="right"/>
    </xf>
    <xf numFmtId="3" fontId="31" fillId="0" borderId="23" xfId="0" applyNumberFormat="1" applyFont="1" applyBorder="1" applyAlignment="1">
      <alignment horizontal="right"/>
    </xf>
    <xf numFmtId="0" fontId="24" fillId="0" borderId="0" xfId="0" applyFont="1" applyAlignment="1">
      <alignment horizontal="left" wrapText="1"/>
    </xf>
    <xf numFmtId="0" fontId="24" fillId="0" borderId="0" xfId="0" applyFont="1" applyAlignment="1">
      <alignment wrapText="1"/>
    </xf>
    <xf numFmtId="0" fontId="24" fillId="0" borderId="21" xfId="0" applyFont="1" applyBorder="1" applyAlignment="1">
      <alignment horizontal="center" vertical="center"/>
    </xf>
    <xf numFmtId="0" fontId="24" fillId="0" borderId="20" xfId="0" applyFont="1" applyBorder="1" applyAlignment="1">
      <alignment horizontal="center" vertical="center"/>
    </xf>
    <xf numFmtId="0" fontId="31" fillId="0" borderId="20" xfId="0" applyFont="1" applyBorder="1" applyAlignment="1">
      <alignment horizontal="center" vertical="center" wrapText="1"/>
    </xf>
    <xf numFmtId="0" fontId="31" fillId="0" borderId="21" xfId="0" applyFont="1" applyBorder="1" applyAlignment="1">
      <alignment horizontal="center" vertical="center" wrapText="1"/>
    </xf>
    <xf numFmtId="0" fontId="24" fillId="0" borderId="24" xfId="0" applyFont="1" applyBorder="1"/>
    <xf numFmtId="0" fontId="24" fillId="0" borderId="26" xfId="0" applyFont="1" applyBorder="1"/>
    <xf numFmtId="0" fontId="24" fillId="0" borderId="27" xfId="0" applyFont="1" applyBorder="1"/>
    <xf numFmtId="0" fontId="31" fillId="0" borderId="20" xfId="0" applyFont="1" applyBorder="1" applyAlignment="1">
      <alignment horizontal="center" vertical="center"/>
    </xf>
    <xf numFmtId="169" fontId="31" fillId="0" borderId="24" xfId="0" applyNumberFormat="1" applyFont="1" applyBorder="1" applyAlignment="1">
      <alignment horizontal="center" vertical="center" wrapText="1"/>
    </xf>
    <xf numFmtId="169" fontId="31" fillId="0" borderId="26" xfId="0" applyNumberFormat="1" applyFont="1" applyBorder="1" applyAlignment="1">
      <alignment horizontal="center" vertical="center" wrapText="1"/>
    </xf>
    <xf numFmtId="0" fontId="31" fillId="0" borderId="26" xfId="0" applyFont="1" applyBorder="1" applyAlignment="1">
      <alignment horizontal="center" vertical="center"/>
    </xf>
    <xf numFmtId="0" fontId="31" fillId="0" borderId="27" xfId="0" applyFont="1" applyBorder="1" applyAlignment="1">
      <alignment horizontal="center" vertical="center"/>
    </xf>
    <xf numFmtId="0" fontId="31" fillId="0" borderId="24" xfId="0" applyFont="1" applyBorder="1" applyAlignment="1">
      <alignment horizontal="center" vertical="center" wrapText="1"/>
    </xf>
    <xf numFmtId="0" fontId="31" fillId="0" borderId="28" xfId="0" applyFont="1" applyBorder="1" applyAlignment="1">
      <alignment horizontal="center" vertical="center"/>
    </xf>
    <xf numFmtId="0" fontId="31" fillId="0" borderId="20" xfId="32" applyFont="1" applyBorder="1" applyAlignment="1" applyProtection="1">
      <alignment horizontal="center" wrapText="1"/>
    </xf>
    <xf numFmtId="0" fontId="31" fillId="0" borderId="23" xfId="32" applyFont="1" applyBorder="1" applyAlignment="1" applyProtection="1">
      <alignment horizontal="center"/>
    </xf>
    <xf numFmtId="0" fontId="31" fillId="0" borderId="20" xfId="32" applyFont="1" applyBorder="1" applyAlignment="1" applyProtection="1">
      <alignment horizontal="center"/>
    </xf>
    <xf numFmtId="0" fontId="24" fillId="0" borderId="0" xfId="32" applyFont="1" applyBorder="1" applyAlignment="1" applyProtection="1">
      <alignment horizontal="left"/>
    </xf>
    <xf numFmtId="0" fontId="31" fillId="0" borderId="21" xfId="32" applyFont="1" applyBorder="1" applyAlignment="1" applyProtection="1">
      <alignment horizontal="center" vertical="center"/>
    </xf>
    <xf numFmtId="0" fontId="31" fillId="0" borderId="22" xfId="32" applyFont="1" applyBorder="1" applyAlignment="1" applyProtection="1">
      <alignment horizontal="center" vertical="center"/>
    </xf>
    <xf numFmtId="0" fontId="31" fillId="0" borderId="23" xfId="32" applyFont="1" applyBorder="1" applyAlignment="1" applyProtection="1">
      <alignment horizontal="center" vertical="center"/>
    </xf>
    <xf numFmtId="0" fontId="24" fillId="0" borderId="0" xfId="0" applyFont="1" applyBorder="1" applyAlignment="1">
      <alignment horizontal="center" vertical="center" wrapText="1"/>
    </xf>
    <xf numFmtId="0" fontId="31" fillId="0" borderId="27" xfId="0" applyFont="1" applyBorder="1" applyAlignment="1">
      <alignment horizontal="center" vertical="center" wrapText="1"/>
    </xf>
    <xf numFmtId="0" fontId="24" fillId="0" borderId="0" xfId="32" applyFont="1" applyBorder="1" applyAlignment="1" applyProtection="1">
      <alignment horizontal="right"/>
    </xf>
    <xf numFmtId="0" fontId="30" fillId="0" borderId="24" xfId="0" applyFont="1" applyBorder="1"/>
    <xf numFmtId="0" fontId="30" fillId="0" borderId="26" xfId="0" applyFont="1" applyBorder="1"/>
    <xf numFmtId="0" fontId="30" fillId="0" borderId="27" xfId="0" applyFont="1" applyBorder="1"/>
    <xf numFmtId="0" fontId="36" fillId="0" borderId="20" xfId="0" applyFont="1" applyBorder="1" applyAlignment="1">
      <alignment horizontal="center" vertical="center"/>
    </xf>
    <xf numFmtId="49" fontId="31" fillId="0" borderId="28" xfId="0" applyNumberFormat="1" applyFont="1" applyBorder="1" applyAlignment="1">
      <alignment horizontal="center" vertical="center" wrapText="1"/>
    </xf>
    <xf numFmtId="49" fontId="31" fillId="0" borderId="26" xfId="0" applyNumberFormat="1" applyFont="1" applyBorder="1" applyAlignment="1">
      <alignment horizontal="center" vertical="center" wrapText="1"/>
    </xf>
    <xf numFmtId="49" fontId="31" fillId="0" borderId="27" xfId="0" applyNumberFormat="1" applyFont="1" applyBorder="1" applyAlignment="1">
      <alignment horizontal="center" vertical="center" wrapText="1"/>
    </xf>
    <xf numFmtId="49" fontId="37" fillId="0" borderId="28" xfId="0" applyNumberFormat="1" applyFont="1" applyBorder="1" applyAlignment="1">
      <alignment horizontal="center" vertical="center" wrapText="1"/>
    </xf>
    <xf numFmtId="49" fontId="37" fillId="0" borderId="26" xfId="0" applyNumberFormat="1" applyFont="1" applyBorder="1" applyAlignment="1">
      <alignment horizontal="center" vertical="center" wrapText="1"/>
    </xf>
    <xf numFmtId="49" fontId="37" fillId="0" borderId="27" xfId="0" applyNumberFormat="1" applyFont="1" applyBorder="1" applyAlignment="1">
      <alignment horizontal="center" vertical="center" wrapText="1"/>
    </xf>
    <xf numFmtId="49" fontId="33" fillId="0" borderId="0" xfId="0" applyNumberFormat="1" applyFont="1" applyAlignment="1">
      <alignment horizontal="left" vertical="center" wrapText="1"/>
    </xf>
    <xf numFmtId="0" fontId="31" fillId="0" borderId="0" xfId="33" applyFont="1" applyAlignment="1" applyProtection="1"/>
    <xf numFmtId="0" fontId="31" fillId="0" borderId="20" xfId="0" applyFont="1" applyBorder="1" applyAlignment="1">
      <alignment horizontal="center" wrapText="1"/>
    </xf>
    <xf numFmtId="49" fontId="31" fillId="0" borderId="20" xfId="0" applyNumberFormat="1" applyFont="1" applyBorder="1" applyAlignment="1">
      <alignment horizontal="center" vertical="center" wrapText="1"/>
    </xf>
    <xf numFmtId="0" fontId="33" fillId="0" borderId="0" xfId="33" applyFont="1" applyBorder="1" applyAlignment="1" applyProtection="1">
      <alignment horizontal="left" vertical="center" wrapText="1"/>
    </xf>
    <xf numFmtId="2" fontId="24" fillId="0" borderId="0" xfId="33" applyNumberFormat="1" applyFont="1" applyAlignment="1" applyProtection="1">
      <alignment horizontal="left" vertical="center" wrapText="1"/>
    </xf>
    <xf numFmtId="49" fontId="35" fillId="0" borderId="0" xfId="33" applyNumberFormat="1" applyFont="1" applyAlignment="1" applyProtection="1">
      <alignment horizontal="left" vertical="center" wrapText="1"/>
    </xf>
    <xf numFmtId="0" fontId="31" fillId="0" borderId="24" xfId="33" applyFont="1" applyBorder="1" applyAlignment="1" applyProtection="1">
      <alignment horizontal="center" vertical="center" wrapText="1"/>
    </xf>
    <xf numFmtId="0" fontId="31" fillId="0" borderId="26" xfId="33" applyFont="1" applyBorder="1" applyAlignment="1" applyProtection="1">
      <alignment horizontal="center" vertical="center" wrapText="1"/>
    </xf>
    <xf numFmtId="0" fontId="31" fillId="0" borderId="27" xfId="33" applyFont="1" applyBorder="1" applyAlignment="1" applyProtection="1">
      <alignment horizontal="center" vertical="center" wrapText="1"/>
    </xf>
    <xf numFmtId="0" fontId="31" fillId="0" borderId="20" xfId="33" applyFont="1" applyBorder="1" applyAlignment="1" applyProtection="1">
      <alignment horizontal="center" vertical="center" wrapText="1"/>
    </xf>
    <xf numFmtId="0" fontId="31" fillId="0" borderId="0" xfId="33" applyFont="1" applyAlignment="1" applyProtection="1">
      <alignment horizontal="left"/>
    </xf>
    <xf numFmtId="0" fontId="35" fillId="0" borderId="0" xfId="33" applyFont="1" applyBorder="1" applyAlignment="1" applyProtection="1">
      <alignment horizontal="left" vertical="center" wrapText="1"/>
    </xf>
    <xf numFmtId="0" fontId="31" fillId="25" borderId="20" xfId="33" applyFont="1" applyFill="1" applyBorder="1" applyAlignment="1" applyProtection="1">
      <alignment horizontal="center" vertical="center" wrapText="1"/>
    </xf>
    <xf numFmtId="168" fontId="31" fillId="25" borderId="20" xfId="33" applyNumberFormat="1" applyFont="1" applyFill="1" applyBorder="1" applyAlignment="1" applyProtection="1">
      <alignment horizontal="center" vertical="center" wrapText="1"/>
    </xf>
  </cellXfs>
  <cellStyles count="99">
    <cellStyle name="20 % - Accent1" xfId="1"/>
    <cellStyle name="20 % - Accent2" xfId="2"/>
    <cellStyle name="20 % - Accent3" xfId="3"/>
    <cellStyle name="20 % - Accent4" xfId="4"/>
    <cellStyle name="20 % - Accent5" xfId="5"/>
    <cellStyle name="20 % - Accent6" xfId="6"/>
    <cellStyle name="20% - Accent1" xfId="46"/>
    <cellStyle name="20% - Accent2" xfId="47"/>
    <cellStyle name="20% - Accent3" xfId="48"/>
    <cellStyle name="20% - Accent4" xfId="49"/>
    <cellStyle name="20% - Accent5" xfId="50"/>
    <cellStyle name="20% - Accent6" xfId="51"/>
    <cellStyle name="40 % - Accent1" xfId="7"/>
    <cellStyle name="40 % - Accent2" xfId="8"/>
    <cellStyle name="40 % - Accent3" xfId="9"/>
    <cellStyle name="40 % - Accent4" xfId="10"/>
    <cellStyle name="40 % - Accent5" xfId="11"/>
    <cellStyle name="40 % - Accent6" xfId="12"/>
    <cellStyle name="40% - Accent1" xfId="52"/>
    <cellStyle name="40% - Accent2" xfId="53"/>
    <cellStyle name="40% - Accent3" xfId="54"/>
    <cellStyle name="40% - Accent4" xfId="55"/>
    <cellStyle name="40% - Accent5" xfId="56"/>
    <cellStyle name="40% - Accent6" xfId="57"/>
    <cellStyle name="60 % - Accent1" xfId="13"/>
    <cellStyle name="60 % - Accent2" xfId="14"/>
    <cellStyle name="60 % - Accent3" xfId="15"/>
    <cellStyle name="60 % - Accent4" xfId="16"/>
    <cellStyle name="60 % - Accent5" xfId="17"/>
    <cellStyle name="60 % - Accent6" xfId="18"/>
    <cellStyle name="60% - Accent1" xfId="58"/>
    <cellStyle name="60% - Accent2" xfId="59"/>
    <cellStyle name="60% - Accent3" xfId="60"/>
    <cellStyle name="60% - Accent4" xfId="61"/>
    <cellStyle name="60% - Accent5" xfId="62"/>
    <cellStyle name="60% - Accent6" xfId="63"/>
    <cellStyle name="Accent1" xfId="19"/>
    <cellStyle name="Accent2" xfId="20"/>
    <cellStyle name="Accent3" xfId="21"/>
    <cellStyle name="Accent4" xfId="22"/>
    <cellStyle name="Accent5" xfId="23"/>
    <cellStyle name="Accent6" xfId="24"/>
    <cellStyle name="Avertissement" xfId="25"/>
    <cellStyle name="Bad 1" xfId="64"/>
    <cellStyle name="Calcul" xfId="26"/>
    <cellStyle name="Calculation" xfId="65"/>
    <cellStyle name="Cellule liée" xfId="27"/>
    <cellStyle name="Check Cell" xfId="66"/>
    <cellStyle name="Code additions" xfId="67"/>
    <cellStyle name="ColCodes" xfId="68"/>
    <cellStyle name="Commentaire" xfId="28"/>
    <cellStyle name="Didier" xfId="69"/>
    <cellStyle name="Didier - Title" xfId="70"/>
    <cellStyle name="Didier subtitles" xfId="71"/>
    <cellStyle name="Entrée" xfId="29"/>
    <cellStyle name="Explanatory Text" xfId="72"/>
    <cellStyle name="gap" xfId="73"/>
    <cellStyle name="Good 1" xfId="74"/>
    <cellStyle name="Grey_background" xfId="75"/>
    <cellStyle name="GreyBackground" xfId="76"/>
    <cellStyle name="Heading 1 1" xfId="77"/>
    <cellStyle name="Heading 2 1" xfId="78"/>
    <cellStyle name="Heading 3" xfId="79"/>
    <cellStyle name="Heading 4" xfId="80"/>
    <cellStyle name="Input" xfId="81"/>
    <cellStyle name="Insatisfaisant" xfId="30"/>
    <cellStyle name="ISCED Titles" xfId="82"/>
    <cellStyle name="Line titles-Rows" xfId="83"/>
    <cellStyle name="Linked Cell" xfId="84"/>
    <cellStyle name="Neutral 1" xfId="85"/>
    <cellStyle name="Neutre" xfId="31"/>
    <cellStyle name="Normal" xfId="0" builtinId="0"/>
    <cellStyle name="Normal_Bilan 2015 - données complémentaires_Données complémentaires bilan 2016" xfId="32"/>
    <cellStyle name="Normal_Données complémentaires bilan 2016" xfId="33"/>
    <cellStyle name="Note 1" xfId="86"/>
    <cellStyle name="Output" xfId="87"/>
    <cellStyle name="RowCodes" xfId="89"/>
    <cellStyle name="Row-Col Headings" xfId="88"/>
    <cellStyle name="RowTitles" xfId="90"/>
    <cellStyle name="RowTitles-Col2" xfId="91"/>
    <cellStyle name="RowTitles-Detail" xfId="92"/>
    <cellStyle name="Satisfaisant" xfId="34"/>
    <cellStyle name="Sortie" xfId="35"/>
    <cellStyle name="Sub-titles" xfId="93"/>
    <cellStyle name="Sub-titles Cols" xfId="94"/>
    <cellStyle name="Sub-titles rows" xfId="95"/>
    <cellStyle name="Texte explicatif" xfId="36"/>
    <cellStyle name="Title" xfId="96"/>
    <cellStyle name="Titles" xfId="97"/>
    <cellStyle name="Titre 1" xfId="37"/>
    <cellStyle name="Titre 2" xfId="38"/>
    <cellStyle name="Titre 3" xfId="39"/>
    <cellStyle name="Titre 1" xfId="40"/>
    <cellStyle name="Titre 2" xfId="41"/>
    <cellStyle name="Titre 3" xfId="42"/>
    <cellStyle name="Titre 4" xfId="43"/>
    <cellStyle name="Total" xfId="44"/>
    <cellStyle name="Vérification" xfId="45"/>
    <cellStyle name="Warning Text" xfId="9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hyperlink" Target="https://www.insee.fr/fr/information/2383177"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16"/>
  <sheetViews>
    <sheetView tabSelected="1" zoomScaleNormal="100" workbookViewId="0"/>
  </sheetViews>
  <sheetFormatPr baseColWidth="10" defaultColWidth="10.85546875" defaultRowHeight="15"/>
  <cols>
    <col min="1" max="1" width="6.140625" style="1" customWidth="1"/>
    <col min="2" max="6" width="10.85546875" style="1"/>
    <col min="7" max="7" width="13.42578125" style="1" customWidth="1"/>
    <col min="8" max="8" width="14.7109375" style="1" customWidth="1"/>
    <col min="9" max="47" width="10.85546875" style="1"/>
    <col min="48" max="1007" width="10.85546875" style="2"/>
    <col min="1008" max="1024" width="11.5703125" customWidth="1"/>
  </cols>
  <sheetData>
    <row r="1" spans="1:1024">
      <c r="A1" s="3" t="s">
        <v>0</v>
      </c>
      <c r="B1" s="4"/>
      <c r="C1" s="4"/>
      <c r="D1" s="4"/>
      <c r="E1" s="4"/>
      <c r="F1" s="4"/>
      <c r="G1" s="5"/>
      <c r="H1" s="6"/>
    </row>
    <row r="2" spans="1:1024">
      <c r="A2" s="6"/>
      <c r="B2" s="6"/>
      <c r="C2" s="6"/>
      <c r="D2" s="6"/>
      <c r="E2" s="6"/>
      <c r="F2" s="6"/>
      <c r="G2" s="6"/>
      <c r="H2" s="7" t="s">
        <v>1</v>
      </c>
      <c r="K2" s="8"/>
      <c r="L2" s="8"/>
      <c r="M2" s="8"/>
    </row>
    <row r="3" spans="1:1024" s="8" customFormat="1" ht="51">
      <c r="A3" s="35"/>
      <c r="B3" s="35" t="s">
        <v>2</v>
      </c>
      <c r="C3" s="35" t="s">
        <v>3</v>
      </c>
      <c r="D3" s="35" t="s">
        <v>4</v>
      </c>
      <c r="E3" s="35" t="s">
        <v>5</v>
      </c>
      <c r="F3" s="35" t="s">
        <v>6</v>
      </c>
      <c r="G3" s="35" t="s">
        <v>7</v>
      </c>
      <c r="H3" s="35" t="s">
        <v>8</v>
      </c>
      <c r="ALT3"/>
      <c r="ALU3"/>
      <c r="ALV3"/>
      <c r="ALW3"/>
      <c r="ALX3"/>
      <c r="ALY3"/>
      <c r="ALZ3"/>
      <c r="AMA3"/>
      <c r="AMB3"/>
      <c r="AMC3"/>
      <c r="AMD3"/>
      <c r="AME3"/>
      <c r="AMF3"/>
      <c r="AMG3"/>
      <c r="AMH3"/>
      <c r="AMI3"/>
      <c r="AMJ3"/>
    </row>
    <row r="4" spans="1:1024">
      <c r="A4" s="115">
        <v>2015</v>
      </c>
      <c r="B4" s="116">
        <v>66422</v>
      </c>
      <c r="C4" s="117">
        <v>798.9</v>
      </c>
      <c r="D4" s="117">
        <v>593.70000000000005</v>
      </c>
      <c r="E4" s="118">
        <v>205.3</v>
      </c>
      <c r="F4" s="119">
        <f>+ 40</f>
        <v>40</v>
      </c>
      <c r="G4" s="119">
        <f>- 65</f>
        <v>-65</v>
      </c>
      <c r="H4" s="120">
        <v>0.37</v>
      </c>
      <c r="J4" s="60"/>
      <c r="K4" s="60"/>
      <c r="L4" s="60"/>
      <c r="M4" s="60"/>
      <c r="N4" s="60"/>
      <c r="O4" s="60"/>
    </row>
    <row r="5" spans="1:1024">
      <c r="A5" s="115">
        <v>2016</v>
      </c>
      <c r="B5" s="116">
        <v>66603</v>
      </c>
      <c r="C5" s="117">
        <v>783.6</v>
      </c>
      <c r="D5" s="117">
        <v>593.9</v>
      </c>
      <c r="E5" s="118">
        <v>189.8</v>
      </c>
      <c r="F5" s="119">
        <f>+ 65</f>
        <v>65</v>
      </c>
      <c r="G5" s="119">
        <f>- 83</f>
        <v>-83</v>
      </c>
      <c r="H5" s="120">
        <v>0.38</v>
      </c>
    </row>
    <row r="6" spans="1:1024">
      <c r="A6" s="115">
        <v>2017</v>
      </c>
      <c r="B6" s="116">
        <v>66774</v>
      </c>
      <c r="C6" s="117">
        <v>769.6</v>
      </c>
      <c r="D6" s="117">
        <v>606.29999999999995</v>
      </c>
      <c r="E6" s="118">
        <v>163.30000000000001</v>
      </c>
      <c r="F6" s="119">
        <f>+ 155</f>
        <v>155</v>
      </c>
      <c r="G6" s="119">
        <f>- 100</f>
        <v>-100</v>
      </c>
      <c r="H6" s="120">
        <v>0.48</v>
      </c>
    </row>
    <row r="7" spans="1:1024">
      <c r="A7" s="115">
        <v>2018</v>
      </c>
      <c r="B7" s="116">
        <v>66992</v>
      </c>
      <c r="C7" s="117">
        <v>758.6</v>
      </c>
      <c r="D7" s="117">
        <v>609.70000000000005</v>
      </c>
      <c r="E7" s="118">
        <v>148.9</v>
      </c>
      <c r="F7" s="119" t="s">
        <v>9</v>
      </c>
      <c r="G7" s="119" t="s">
        <v>10</v>
      </c>
      <c r="H7" s="120" t="s">
        <v>11</v>
      </c>
    </row>
    <row r="8" spans="1:1024">
      <c r="A8" s="115">
        <v>2019</v>
      </c>
      <c r="B8" s="116" t="s">
        <v>12</v>
      </c>
      <c r="C8" s="117">
        <v>753.4</v>
      </c>
      <c r="D8" s="117">
        <v>613.29999999999995</v>
      </c>
      <c r="E8" s="118">
        <v>140.1</v>
      </c>
      <c r="F8" s="119" t="s">
        <v>9</v>
      </c>
      <c r="G8" s="119" t="s">
        <v>10</v>
      </c>
      <c r="H8" s="120" t="s">
        <v>13</v>
      </c>
    </row>
    <row r="9" spans="1:1024">
      <c r="A9" s="115">
        <v>2020</v>
      </c>
      <c r="B9" s="116" t="s">
        <v>14</v>
      </c>
      <c r="C9" s="117" t="s">
        <v>15</v>
      </c>
      <c r="D9" s="117" t="s">
        <v>16</v>
      </c>
      <c r="E9" s="118" t="s">
        <v>17</v>
      </c>
      <c r="F9" s="119" t="s">
        <v>9</v>
      </c>
      <c r="G9" s="119" t="s">
        <v>18</v>
      </c>
      <c r="H9" s="120" t="s">
        <v>19</v>
      </c>
    </row>
    <row r="10" spans="1:1024">
      <c r="A10" s="121">
        <v>2021</v>
      </c>
      <c r="B10" s="122" t="s">
        <v>20</v>
      </c>
      <c r="C10" s="123" t="s">
        <v>21</v>
      </c>
      <c r="D10" s="123" t="s">
        <v>21</v>
      </c>
      <c r="E10" s="124" t="s">
        <v>21</v>
      </c>
      <c r="F10" s="125" t="s">
        <v>21</v>
      </c>
      <c r="G10" s="125" t="s">
        <v>21</v>
      </c>
      <c r="H10" s="125" t="s">
        <v>21</v>
      </c>
    </row>
    <row r="11" spans="1:1024">
      <c r="A11" s="9" t="s">
        <v>22</v>
      </c>
      <c r="B11" s="10"/>
      <c r="C11" s="10"/>
      <c r="D11" s="10"/>
      <c r="E11" s="10"/>
      <c r="F11" s="10"/>
      <c r="G11" s="6"/>
      <c r="H11" s="6"/>
    </row>
    <row r="12" spans="1:1024" ht="54.75" customHeight="1">
      <c r="A12" s="227" t="s">
        <v>23</v>
      </c>
      <c r="B12" s="227"/>
      <c r="C12" s="227"/>
      <c r="D12" s="227"/>
      <c r="E12" s="227"/>
      <c r="F12" s="227"/>
      <c r="G12" s="227"/>
      <c r="H12" s="227"/>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row>
    <row r="13" spans="1:1024" ht="36" customHeight="1">
      <c r="A13" s="227" t="s">
        <v>24</v>
      </c>
      <c r="B13" s="227"/>
      <c r="C13" s="227"/>
      <c r="D13" s="227"/>
      <c r="E13" s="227"/>
      <c r="F13" s="227"/>
      <c r="G13" s="227"/>
      <c r="H13" s="227"/>
      <c r="I13" s="5"/>
      <c r="J13" s="5"/>
    </row>
    <row r="14" spans="1:1024" ht="69" customHeight="1">
      <c r="A14" s="227" t="s">
        <v>254</v>
      </c>
      <c r="B14" s="227"/>
      <c r="C14" s="227"/>
      <c r="D14" s="227"/>
      <c r="E14" s="227"/>
      <c r="F14" s="227"/>
      <c r="G14" s="227"/>
      <c r="H14" s="227"/>
      <c r="I14" s="11"/>
      <c r="J14" s="5"/>
    </row>
    <row r="15" spans="1:1024">
      <c r="A15" s="5" t="s">
        <v>25</v>
      </c>
      <c r="B15" s="5"/>
      <c r="C15" s="5"/>
      <c r="D15" s="5"/>
      <c r="E15" s="5"/>
      <c r="F15" s="5"/>
      <c r="G15" s="5"/>
      <c r="H15" s="5"/>
      <c r="J15" s="5"/>
    </row>
    <row r="16" spans="1:1024">
      <c r="A16" s="12" t="s">
        <v>26</v>
      </c>
      <c r="B16" s="5"/>
      <c r="C16" s="5"/>
      <c r="D16" s="5"/>
      <c r="E16" s="5"/>
      <c r="F16" s="5"/>
      <c r="G16" s="5"/>
      <c r="H16" s="5"/>
      <c r="J16" s="5"/>
    </row>
  </sheetData>
  <mergeCells count="3">
    <mergeCell ref="A12:H12"/>
    <mergeCell ref="A13:H13"/>
    <mergeCell ref="A14:H14"/>
  </mergeCells>
  <pageMargins left="0.74791666666666701" right="0.74791666666666701" top="0.98402777777777795" bottom="0.98402777777777795" header="0.98402777777777795" footer="0.98402777777777795"/>
  <pageSetup paperSize="9" firstPageNumber="0" pageOrder="overThenDown"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33"/>
  <sheetViews>
    <sheetView zoomScaleNormal="100" workbookViewId="0"/>
  </sheetViews>
  <sheetFormatPr baseColWidth="10" defaultColWidth="11.5703125" defaultRowHeight="15"/>
  <cols>
    <col min="1" max="1" width="9" style="1" customWidth="1"/>
    <col min="2" max="3" width="14.42578125" style="1" customWidth="1"/>
    <col min="4" max="4" width="16.42578125" style="1" customWidth="1"/>
    <col min="5" max="18" width="11.42578125" style="1"/>
    <col min="19" max="64" width="10.85546875" style="1" customWidth="1"/>
    <col min="65" max="65" width="10.85546875" customWidth="1"/>
    <col min="66" max="1024" width="11.5703125" style="2"/>
  </cols>
  <sheetData>
    <row r="1" spans="1:13">
      <c r="A1" s="21" t="s">
        <v>157</v>
      </c>
      <c r="B1" s="21"/>
      <c r="C1" s="22"/>
      <c r="D1" s="22"/>
      <c r="E1" s="5"/>
      <c r="F1" s="140"/>
      <c r="G1" s="153"/>
    </row>
    <row r="2" spans="1:13">
      <c r="A2" s="3"/>
      <c r="B2" s="3"/>
      <c r="C2" s="71" t="s">
        <v>153</v>
      </c>
      <c r="D2" s="71"/>
      <c r="E2" s="4"/>
      <c r="F2" s="4"/>
      <c r="G2" s="25"/>
      <c r="H2" s="25"/>
      <c r="I2" s="25"/>
      <c r="J2" s="25"/>
      <c r="K2" s="25"/>
      <c r="L2" s="25"/>
      <c r="M2" s="25"/>
    </row>
    <row r="3" spans="1:13">
      <c r="A3" s="169"/>
      <c r="B3" s="169" t="s">
        <v>136</v>
      </c>
      <c r="C3" s="169" t="s">
        <v>137</v>
      </c>
      <c r="D3"/>
      <c r="G3" s="25"/>
      <c r="H3" s="25"/>
      <c r="I3" s="25"/>
      <c r="J3" s="25"/>
      <c r="K3" s="25"/>
      <c r="L3" s="25"/>
      <c r="M3" s="25"/>
    </row>
    <row r="4" spans="1:13">
      <c r="A4" s="170">
        <v>1994</v>
      </c>
      <c r="B4" s="164">
        <v>81.3</v>
      </c>
      <c r="C4" s="164">
        <v>73.099999999999994</v>
      </c>
      <c r="D4"/>
      <c r="E4" s="72"/>
      <c r="F4" s="75"/>
      <c r="G4" s="25"/>
      <c r="H4" s="25"/>
      <c r="I4" s="25"/>
      <c r="J4" s="25"/>
      <c r="K4" s="25"/>
      <c r="L4" s="25"/>
      <c r="M4" s="25"/>
    </row>
    <row r="5" spans="1:13">
      <c r="A5" s="170">
        <v>1995</v>
      </c>
      <c r="B5" s="164">
        <v>81.2</v>
      </c>
      <c r="C5" s="164">
        <v>73.2</v>
      </c>
      <c r="D5"/>
      <c r="E5" s="72"/>
      <c r="F5" s="72"/>
      <c r="G5" s="25"/>
      <c r="H5" s="25"/>
      <c r="I5" s="25"/>
      <c r="J5" s="25"/>
      <c r="K5" s="25"/>
      <c r="L5" s="25"/>
      <c r="M5" s="25"/>
    </row>
    <row r="6" spans="1:13">
      <c r="A6" s="170">
        <v>1996</v>
      </c>
      <c r="B6" s="164">
        <v>81.400000000000006</v>
      </c>
      <c r="C6" s="164">
        <v>73.5</v>
      </c>
      <c r="D6"/>
      <c r="E6" s="72"/>
      <c r="F6" s="72"/>
      <c r="G6" s="25"/>
      <c r="H6" s="25"/>
      <c r="I6" s="25"/>
      <c r="J6" s="25"/>
      <c r="K6" s="25"/>
      <c r="L6" s="25"/>
      <c r="M6" s="25"/>
    </row>
    <row r="7" spans="1:13">
      <c r="A7" s="170">
        <v>1997</v>
      </c>
      <c r="B7" s="164">
        <v>81.599999999999994</v>
      </c>
      <c r="C7" s="164">
        <v>73.900000000000006</v>
      </c>
      <c r="D7"/>
      <c r="E7" s="72"/>
      <c r="F7" s="72"/>
      <c r="G7" s="25"/>
      <c r="H7" s="25"/>
      <c r="I7" s="25"/>
      <c r="J7" s="25"/>
      <c r="K7" s="25"/>
      <c r="L7" s="25"/>
      <c r="M7" s="25"/>
    </row>
    <row r="8" spans="1:13">
      <c r="A8" s="170">
        <v>1998</v>
      </c>
      <c r="B8" s="164">
        <v>81.7</v>
      </c>
      <c r="C8" s="164">
        <v>74.099999999999994</v>
      </c>
      <c r="D8"/>
      <c r="E8" s="72"/>
      <c r="F8" s="72"/>
      <c r="G8" s="25"/>
      <c r="H8" s="25"/>
      <c r="I8" s="25"/>
      <c r="J8" s="25"/>
      <c r="K8" s="25"/>
      <c r="L8" s="25"/>
      <c r="M8" s="25"/>
    </row>
    <row r="9" spans="1:13">
      <c r="A9" s="170">
        <v>1999</v>
      </c>
      <c r="B9" s="164">
        <v>81.8</v>
      </c>
      <c r="C9" s="164">
        <v>74.3</v>
      </c>
      <c r="D9"/>
      <c r="E9" s="72"/>
      <c r="F9" s="72"/>
      <c r="G9" s="25"/>
      <c r="H9" s="25"/>
      <c r="I9" s="25"/>
      <c r="J9" s="25"/>
      <c r="K9" s="25"/>
      <c r="L9" s="25"/>
      <c r="M9" s="25"/>
    </row>
    <row r="10" spans="1:13">
      <c r="A10" s="170">
        <v>2000</v>
      </c>
      <c r="B10" s="164">
        <v>82.1</v>
      </c>
      <c r="C10" s="164">
        <v>74.599999999999994</v>
      </c>
      <c r="D10"/>
      <c r="E10" s="72"/>
      <c r="F10" s="72"/>
      <c r="G10" s="25"/>
      <c r="H10" s="25"/>
      <c r="I10" s="25"/>
      <c r="J10" s="25"/>
      <c r="K10" s="25"/>
      <c r="L10" s="25"/>
      <c r="M10" s="25"/>
    </row>
    <row r="11" spans="1:13">
      <c r="A11" s="170">
        <v>2001</v>
      </c>
      <c r="B11" s="164">
        <v>82.2</v>
      </c>
      <c r="C11" s="164">
        <v>74.8</v>
      </c>
      <c r="D11"/>
      <c r="E11" s="72"/>
      <c r="F11" s="72"/>
      <c r="G11" s="25"/>
      <c r="H11" s="25"/>
      <c r="I11" s="25"/>
      <c r="J11" s="25"/>
      <c r="K11" s="25"/>
      <c r="L11" s="25"/>
      <c r="M11" s="25"/>
    </row>
    <row r="12" spans="1:13">
      <c r="A12" s="170">
        <v>2002</v>
      </c>
      <c r="B12" s="164">
        <v>82.3</v>
      </c>
      <c r="C12" s="164">
        <v>75.099999999999994</v>
      </c>
      <c r="D12"/>
      <c r="E12" s="72"/>
      <c r="F12" s="72"/>
      <c r="G12" s="25"/>
      <c r="H12" s="25"/>
      <c r="I12" s="25"/>
      <c r="J12" s="25"/>
      <c r="K12" s="25"/>
      <c r="L12" s="25"/>
      <c r="M12" s="25"/>
    </row>
    <row r="13" spans="1:13">
      <c r="A13" s="170">
        <v>2003</v>
      </c>
      <c r="B13" s="164">
        <v>82.2</v>
      </c>
      <c r="C13" s="164">
        <v>75.2</v>
      </c>
      <c r="D13"/>
      <c r="E13" s="72"/>
      <c r="F13" s="72"/>
      <c r="G13" s="25"/>
      <c r="H13" s="25"/>
      <c r="I13" s="25"/>
      <c r="J13" s="25"/>
      <c r="K13" s="25"/>
      <c r="L13" s="25"/>
      <c r="M13" s="25"/>
    </row>
    <row r="14" spans="1:13">
      <c r="A14" s="170">
        <v>2004</v>
      </c>
      <c r="B14" s="164">
        <v>83.1</v>
      </c>
      <c r="C14" s="164">
        <v>76</v>
      </c>
      <c r="D14"/>
      <c r="E14" s="72"/>
      <c r="F14" s="72"/>
      <c r="G14" s="25"/>
      <c r="H14" s="25"/>
      <c r="I14" s="25"/>
      <c r="J14" s="25"/>
      <c r="K14" s="25"/>
      <c r="L14" s="25"/>
      <c r="M14" s="25"/>
    </row>
    <row r="15" spans="1:13">
      <c r="A15" s="170">
        <v>2005</v>
      </c>
      <c r="B15" s="164">
        <v>83.1</v>
      </c>
      <c r="C15" s="164">
        <v>76</v>
      </c>
      <c r="D15"/>
      <c r="E15" s="72"/>
      <c r="F15" s="72"/>
      <c r="G15" s="25"/>
      <c r="H15" s="25"/>
      <c r="I15" s="25"/>
      <c r="J15" s="25"/>
      <c r="K15" s="25"/>
      <c r="L15" s="25"/>
      <c r="M15" s="25"/>
    </row>
    <row r="16" spans="1:13">
      <c r="A16" s="170">
        <v>2006</v>
      </c>
      <c r="B16" s="164">
        <v>83.5</v>
      </c>
      <c r="C16" s="164">
        <v>76.5</v>
      </c>
      <c r="D16"/>
      <c r="E16" s="72"/>
      <c r="F16" s="72"/>
      <c r="G16" s="25"/>
      <c r="H16" s="25"/>
      <c r="I16" s="25"/>
      <c r="J16" s="25"/>
      <c r="K16" s="25"/>
      <c r="L16" s="25"/>
      <c r="M16" s="25"/>
    </row>
    <row r="17" spans="1:13">
      <c r="A17" s="170">
        <v>2007</v>
      </c>
      <c r="B17" s="164">
        <v>83.6</v>
      </c>
      <c r="C17" s="164">
        <v>76.7</v>
      </c>
      <c r="D17"/>
      <c r="E17" s="72"/>
      <c r="F17" s="72"/>
      <c r="G17" s="25"/>
      <c r="H17" s="25"/>
      <c r="I17" s="25"/>
      <c r="J17" s="25"/>
      <c r="K17" s="25"/>
      <c r="L17" s="25"/>
      <c r="M17" s="25"/>
    </row>
    <row r="18" spans="1:13">
      <c r="A18" s="170">
        <v>2008</v>
      </c>
      <c r="B18" s="164">
        <v>83.6</v>
      </c>
      <c r="C18" s="164">
        <v>76.900000000000006</v>
      </c>
      <c r="D18"/>
      <c r="E18" s="72"/>
      <c r="F18" s="72"/>
      <c r="G18" s="25"/>
      <c r="H18" s="25"/>
      <c r="I18" s="25"/>
      <c r="J18" s="25"/>
      <c r="K18" s="25"/>
      <c r="L18" s="25"/>
      <c r="M18" s="25"/>
    </row>
    <row r="19" spans="1:13">
      <c r="A19" s="170">
        <v>2009</v>
      </c>
      <c r="B19" s="164">
        <v>83.7</v>
      </c>
      <c r="C19" s="164">
        <v>77.099999999999994</v>
      </c>
      <c r="D19"/>
      <c r="E19" s="72"/>
      <c r="F19" s="72"/>
      <c r="G19" s="72"/>
      <c r="H19" s="72"/>
      <c r="I19" s="72"/>
      <c r="J19" s="72"/>
      <c r="K19" s="72"/>
      <c r="L19" s="72"/>
      <c r="M19" s="72"/>
    </row>
    <row r="20" spans="1:13">
      <c r="A20" s="170">
        <v>2010</v>
      </c>
      <c r="B20" s="164">
        <v>83.9</v>
      </c>
      <c r="C20" s="164">
        <v>77.3</v>
      </c>
      <c r="D20"/>
      <c r="E20" s="72"/>
      <c r="F20" s="72"/>
      <c r="G20" s="72"/>
      <c r="H20" s="72"/>
      <c r="I20" s="72"/>
      <c r="J20" s="72"/>
      <c r="K20" s="72"/>
      <c r="L20" s="72"/>
      <c r="M20" s="72"/>
    </row>
    <row r="21" spans="1:13">
      <c r="A21" s="170">
        <v>2011</v>
      </c>
      <c r="B21" s="164">
        <v>84.3</v>
      </c>
      <c r="C21" s="164">
        <v>77.7</v>
      </c>
      <c r="D21"/>
      <c r="E21" s="72"/>
      <c r="F21" s="72"/>
      <c r="G21" s="72"/>
      <c r="H21" s="72"/>
      <c r="I21" s="72"/>
      <c r="J21" s="72"/>
      <c r="K21" s="72"/>
      <c r="L21" s="72"/>
      <c r="M21" s="72"/>
    </row>
    <row r="22" spans="1:13">
      <c r="A22" s="170">
        <v>2012</v>
      </c>
      <c r="B22" s="164">
        <v>84.1</v>
      </c>
      <c r="C22" s="164">
        <v>77.8</v>
      </c>
      <c r="D22"/>
      <c r="E22" s="72"/>
      <c r="F22" s="72"/>
      <c r="G22" s="72"/>
      <c r="H22" s="72"/>
      <c r="I22" s="72"/>
      <c r="J22" s="72"/>
      <c r="K22" s="72"/>
      <c r="L22" s="72"/>
      <c r="M22" s="72"/>
    </row>
    <row r="23" spans="1:13">
      <c r="A23" s="170">
        <v>2013</v>
      </c>
      <c r="B23" s="164">
        <v>84.3</v>
      </c>
      <c r="C23" s="164">
        <v>78.099999999999994</v>
      </c>
      <c r="D23"/>
      <c r="E23" s="72"/>
      <c r="F23" s="72"/>
      <c r="G23" s="72"/>
      <c r="H23" s="72"/>
      <c r="I23" s="72"/>
      <c r="J23" s="72"/>
      <c r="K23" s="72"/>
      <c r="L23" s="72"/>
      <c r="M23" s="72"/>
    </row>
    <row r="24" spans="1:13">
      <c r="A24" s="170">
        <v>2014</v>
      </c>
      <c r="B24" s="164">
        <v>84.7</v>
      </c>
      <c r="C24" s="164">
        <v>78.5</v>
      </c>
      <c r="D24"/>
      <c r="E24" s="72"/>
      <c r="F24" s="72"/>
      <c r="G24" s="72"/>
      <c r="H24" s="72"/>
      <c r="I24" s="72"/>
      <c r="J24" s="72"/>
      <c r="K24" s="72"/>
      <c r="L24" s="72"/>
      <c r="M24" s="72"/>
    </row>
    <row r="25" spans="1:13">
      <c r="A25" s="170">
        <v>2015</v>
      </c>
      <c r="B25" s="164">
        <v>84.4</v>
      </c>
      <c r="C25" s="164">
        <v>78.3</v>
      </c>
      <c r="D25"/>
      <c r="E25" s="72"/>
      <c r="F25" s="72"/>
      <c r="G25" s="72"/>
      <c r="H25" s="72"/>
      <c r="I25" s="72"/>
      <c r="J25" s="72"/>
      <c r="K25" s="72"/>
      <c r="L25" s="72"/>
      <c r="M25" s="72"/>
    </row>
    <row r="26" spans="1:13">
      <c r="A26" s="170">
        <v>2016</v>
      </c>
      <c r="B26" s="164">
        <v>84.6</v>
      </c>
      <c r="C26" s="164">
        <v>78.599999999999994</v>
      </c>
      <c r="D26"/>
      <c r="E26" s="72"/>
      <c r="F26" s="72"/>
      <c r="G26" s="72"/>
      <c r="H26" s="72"/>
      <c r="I26" s="72"/>
      <c r="J26" s="72"/>
      <c r="K26" s="72"/>
      <c r="L26" s="72"/>
      <c r="M26" s="72"/>
    </row>
    <row r="27" spans="1:13">
      <c r="A27" s="154" t="s">
        <v>89</v>
      </c>
      <c r="B27" s="164">
        <v>84.6</v>
      </c>
      <c r="C27" s="164">
        <v>78.7</v>
      </c>
      <c r="D27"/>
      <c r="E27" s="72"/>
      <c r="F27" s="72"/>
      <c r="G27" s="32"/>
      <c r="H27" s="32"/>
      <c r="I27" s="32"/>
      <c r="J27" s="32"/>
      <c r="K27" s="32"/>
      <c r="L27" s="32"/>
      <c r="M27" s="32"/>
    </row>
    <row r="28" spans="1:13">
      <c r="A28" s="154" t="s">
        <v>116</v>
      </c>
      <c r="B28" s="164">
        <v>84.7</v>
      </c>
      <c r="C28" s="164">
        <v>78.8</v>
      </c>
      <c r="D28"/>
      <c r="E28" s="72"/>
      <c r="F28" s="72"/>
      <c r="G28" s="32"/>
      <c r="H28" s="32"/>
      <c r="I28" s="32"/>
      <c r="J28" s="32"/>
      <c r="K28" s="32"/>
      <c r="L28" s="32"/>
      <c r="M28" s="32"/>
    </row>
    <row r="29" spans="1:13">
      <c r="A29" s="154" t="s">
        <v>117</v>
      </c>
      <c r="B29" s="164">
        <v>84.9</v>
      </c>
      <c r="C29" s="164">
        <v>79</v>
      </c>
      <c r="D29"/>
      <c r="E29" s="72"/>
      <c r="F29" s="72"/>
      <c r="G29" s="32"/>
      <c r="H29" s="32"/>
      <c r="I29" s="32"/>
      <c r="J29" s="32"/>
      <c r="K29" s="32"/>
      <c r="L29" s="32"/>
      <c r="M29" s="32"/>
    </row>
    <row r="30" spans="1:13">
      <c r="A30" s="155" t="s">
        <v>92</v>
      </c>
      <c r="B30" s="168">
        <v>84.5</v>
      </c>
      <c r="C30" s="168">
        <v>78.5</v>
      </c>
      <c r="D30"/>
      <c r="E30" s="72"/>
      <c r="F30" s="72"/>
      <c r="G30" s="33"/>
      <c r="H30" s="33"/>
      <c r="I30" s="33"/>
      <c r="J30" s="33"/>
      <c r="K30" s="33"/>
      <c r="L30" s="33"/>
      <c r="M30" s="33"/>
    </row>
    <row r="31" spans="1:13">
      <c r="A31" s="19" t="s">
        <v>93</v>
      </c>
      <c r="B31" s="6"/>
    </row>
    <row r="32" spans="1:13">
      <c r="A32" s="15" t="s">
        <v>156</v>
      </c>
      <c r="B32" s="15"/>
      <c r="C32" s="76"/>
      <c r="D32" s="76"/>
      <c r="E32" s="32"/>
      <c r="F32" s="32"/>
    </row>
    <row r="33" spans="1:6">
      <c r="A33" s="12" t="s">
        <v>26</v>
      </c>
      <c r="B33" s="12"/>
      <c r="C33" s="73"/>
      <c r="D33" s="73"/>
      <c r="E33" s="33"/>
      <c r="F33" s="33"/>
    </row>
  </sheetData>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ignoredErrors>
    <ignoredError sqref="A27"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33"/>
  <sheetViews>
    <sheetView zoomScaleNormal="100" workbookViewId="0"/>
  </sheetViews>
  <sheetFormatPr baseColWidth="10" defaultColWidth="11.5703125" defaultRowHeight="15"/>
  <cols>
    <col min="1" max="18" width="11.42578125" style="1"/>
    <col min="19" max="64" width="10.85546875" style="1" customWidth="1"/>
    <col min="65" max="65" width="10.85546875" customWidth="1"/>
    <col min="66" max="1024" width="11.5703125" style="2"/>
  </cols>
  <sheetData>
    <row r="1" spans="1:8">
      <c r="A1" s="21" t="s">
        <v>158</v>
      </c>
      <c r="B1" s="21"/>
      <c r="C1" s="22"/>
      <c r="D1" s="22"/>
      <c r="E1" s="22"/>
      <c r="F1" s="5"/>
      <c r="G1" s="25"/>
      <c r="H1" s="25"/>
    </row>
    <row r="2" spans="1:8">
      <c r="A2" s="6"/>
      <c r="B2" s="6"/>
      <c r="C2" s="77" t="s">
        <v>153</v>
      </c>
      <c r="D2" s="77"/>
      <c r="E2" s="6"/>
      <c r="F2" s="6"/>
      <c r="G2" s="25"/>
    </row>
    <row r="3" spans="1:8">
      <c r="A3" s="169"/>
      <c r="B3" s="169" t="s">
        <v>136</v>
      </c>
      <c r="C3" s="169" t="s">
        <v>137</v>
      </c>
      <c r="D3"/>
      <c r="E3" s="6"/>
      <c r="F3" s="6"/>
      <c r="G3" s="25"/>
    </row>
    <row r="4" spans="1:8">
      <c r="A4" s="170">
        <v>1994</v>
      </c>
      <c r="B4" s="164">
        <v>62.6</v>
      </c>
      <c r="C4" s="164">
        <v>54.6</v>
      </c>
      <c r="D4"/>
      <c r="E4" s="72"/>
      <c r="F4" s="75"/>
      <c r="G4" s="25"/>
    </row>
    <row r="5" spans="1:8">
      <c r="A5" s="170">
        <v>1995</v>
      </c>
      <c r="B5" s="164">
        <v>62.5</v>
      </c>
      <c r="C5" s="164">
        <v>54.7</v>
      </c>
      <c r="D5"/>
      <c r="E5" s="72"/>
      <c r="F5" s="72"/>
      <c r="G5" s="25"/>
    </row>
    <row r="6" spans="1:8">
      <c r="A6" s="170">
        <v>1996</v>
      </c>
      <c r="B6" s="164">
        <v>62.6</v>
      </c>
      <c r="C6" s="164">
        <v>54.9</v>
      </c>
      <c r="D6"/>
      <c r="E6" s="72"/>
      <c r="F6" s="72"/>
      <c r="G6" s="25"/>
    </row>
    <row r="7" spans="1:8">
      <c r="A7" s="170">
        <v>1997</v>
      </c>
      <c r="B7" s="164">
        <v>62.9</v>
      </c>
      <c r="C7" s="164">
        <v>55.3</v>
      </c>
      <c r="D7"/>
      <c r="E7" s="72"/>
      <c r="F7" s="72"/>
      <c r="G7" s="25"/>
    </row>
    <row r="8" spans="1:8">
      <c r="A8" s="170">
        <v>1998</v>
      </c>
      <c r="B8" s="164">
        <v>63</v>
      </c>
      <c r="C8" s="164">
        <v>55.5</v>
      </c>
      <c r="D8"/>
      <c r="E8" s="72"/>
      <c r="F8" s="72"/>
      <c r="G8" s="25"/>
    </row>
    <row r="9" spans="1:8">
      <c r="A9" s="170">
        <v>1999</v>
      </c>
      <c r="B9" s="164">
        <v>63.1</v>
      </c>
      <c r="C9" s="164">
        <v>55.7</v>
      </c>
      <c r="D9"/>
      <c r="E9" s="72"/>
      <c r="F9" s="72"/>
      <c r="G9" s="25"/>
    </row>
    <row r="10" spans="1:8">
      <c r="A10" s="170">
        <v>2000</v>
      </c>
      <c r="B10" s="164">
        <v>63.4</v>
      </c>
      <c r="C10" s="164">
        <v>56</v>
      </c>
      <c r="D10"/>
      <c r="E10" s="72"/>
      <c r="F10" s="72"/>
      <c r="G10" s="25"/>
    </row>
    <row r="11" spans="1:8">
      <c r="A11" s="170">
        <v>2001</v>
      </c>
      <c r="B11" s="164">
        <v>63.5</v>
      </c>
      <c r="C11" s="164">
        <v>56.2</v>
      </c>
      <c r="D11"/>
      <c r="E11" s="72"/>
      <c r="F11" s="72"/>
      <c r="G11" s="25"/>
    </row>
    <row r="12" spans="1:8">
      <c r="A12" s="170">
        <v>2002</v>
      </c>
      <c r="B12" s="164">
        <v>63.6</v>
      </c>
      <c r="C12" s="164">
        <v>56.4</v>
      </c>
      <c r="D12"/>
      <c r="E12" s="72"/>
      <c r="F12" s="72"/>
      <c r="G12" s="25"/>
    </row>
    <row r="13" spans="1:8">
      <c r="A13" s="170">
        <v>2003</v>
      </c>
      <c r="B13" s="164">
        <v>63.5</v>
      </c>
      <c r="C13" s="164">
        <v>56.5</v>
      </c>
      <c r="D13"/>
      <c r="E13" s="72"/>
      <c r="F13" s="72"/>
      <c r="G13" s="25"/>
    </row>
    <row r="14" spans="1:8">
      <c r="A14" s="170">
        <v>2004</v>
      </c>
      <c r="B14" s="164">
        <v>64.400000000000006</v>
      </c>
      <c r="C14" s="164">
        <v>57.3</v>
      </c>
      <c r="D14"/>
      <c r="E14" s="72"/>
      <c r="F14" s="72"/>
      <c r="G14" s="25"/>
    </row>
    <row r="15" spans="1:8">
      <c r="A15" s="170">
        <v>2005</v>
      </c>
      <c r="B15" s="164">
        <v>64.3</v>
      </c>
      <c r="C15" s="164">
        <v>57.4</v>
      </c>
      <c r="D15"/>
      <c r="E15" s="72"/>
      <c r="F15" s="72"/>
      <c r="G15" s="25"/>
    </row>
    <row r="16" spans="1:8">
      <c r="A16" s="170">
        <v>2006</v>
      </c>
      <c r="B16" s="164">
        <v>64.7</v>
      </c>
      <c r="C16" s="164">
        <v>57.8</v>
      </c>
      <c r="D16"/>
      <c r="E16" s="72"/>
      <c r="F16" s="72"/>
      <c r="G16" s="25"/>
    </row>
    <row r="17" spans="1:7">
      <c r="A17" s="170">
        <v>2007</v>
      </c>
      <c r="B17" s="164">
        <v>64.8</v>
      </c>
      <c r="C17" s="164">
        <v>58</v>
      </c>
      <c r="D17"/>
      <c r="E17" s="72"/>
      <c r="F17" s="72"/>
      <c r="G17" s="25"/>
    </row>
    <row r="18" spans="1:7">
      <c r="A18" s="170">
        <v>2008</v>
      </c>
      <c r="B18" s="164">
        <v>64.8</v>
      </c>
      <c r="C18" s="164">
        <v>58.2</v>
      </c>
      <c r="D18"/>
      <c r="E18" s="72"/>
      <c r="F18" s="72"/>
      <c r="G18" s="25"/>
    </row>
    <row r="19" spans="1:7">
      <c r="A19" s="170">
        <v>2009</v>
      </c>
      <c r="B19" s="164">
        <v>64.900000000000006</v>
      </c>
      <c r="C19" s="164">
        <v>58.3</v>
      </c>
      <c r="D19"/>
      <c r="E19" s="72"/>
      <c r="F19" s="72"/>
      <c r="G19" s="72"/>
    </row>
    <row r="20" spans="1:7">
      <c r="A20" s="170">
        <v>2010</v>
      </c>
      <c r="B20" s="164">
        <v>65.099999999999994</v>
      </c>
      <c r="C20" s="164">
        <v>58.6</v>
      </c>
      <c r="D20"/>
      <c r="E20" s="72"/>
      <c r="F20" s="72"/>
      <c r="G20" s="72"/>
    </row>
    <row r="21" spans="1:7">
      <c r="A21" s="170">
        <v>2011</v>
      </c>
      <c r="B21" s="164">
        <v>65.400000000000006</v>
      </c>
      <c r="C21" s="164">
        <v>59</v>
      </c>
      <c r="D21"/>
      <c r="E21" s="72"/>
      <c r="F21" s="72"/>
      <c r="G21" s="72"/>
    </row>
    <row r="22" spans="1:7">
      <c r="A22" s="170">
        <v>2012</v>
      </c>
      <c r="B22" s="164">
        <v>65.3</v>
      </c>
      <c r="C22" s="164">
        <v>59</v>
      </c>
      <c r="D22"/>
      <c r="E22" s="72"/>
      <c r="F22" s="72"/>
      <c r="G22" s="72"/>
    </row>
    <row r="23" spans="1:7">
      <c r="A23" s="170">
        <v>2013</v>
      </c>
      <c r="B23" s="164">
        <v>65.5</v>
      </c>
      <c r="C23" s="164">
        <v>59.3</v>
      </c>
      <c r="D23"/>
      <c r="E23" s="72"/>
      <c r="F23" s="72"/>
      <c r="G23" s="72"/>
    </row>
    <row r="24" spans="1:7">
      <c r="A24" s="170">
        <v>2014</v>
      </c>
      <c r="B24" s="164">
        <v>65.8</v>
      </c>
      <c r="C24" s="164">
        <v>59.8</v>
      </c>
      <c r="D24"/>
      <c r="E24" s="72"/>
      <c r="F24" s="72"/>
      <c r="G24" s="72"/>
    </row>
    <row r="25" spans="1:7">
      <c r="A25" s="170">
        <v>2015</v>
      </c>
      <c r="B25" s="164">
        <v>65.599999999999994</v>
      </c>
      <c r="C25" s="164">
        <v>59.6</v>
      </c>
      <c r="D25"/>
      <c r="E25" s="72"/>
      <c r="F25" s="72"/>
      <c r="G25" s="72"/>
    </row>
    <row r="26" spans="1:7">
      <c r="A26" s="170">
        <v>2016</v>
      </c>
      <c r="B26" s="164">
        <v>65.7</v>
      </c>
      <c r="C26" s="164">
        <v>59.8</v>
      </c>
      <c r="D26"/>
      <c r="E26" s="72"/>
      <c r="F26" s="72"/>
      <c r="G26" s="72"/>
    </row>
    <row r="27" spans="1:7">
      <c r="A27" s="170">
        <v>2017</v>
      </c>
      <c r="B27" s="164">
        <v>65.8</v>
      </c>
      <c r="C27" s="164">
        <v>60</v>
      </c>
      <c r="D27"/>
      <c r="E27" s="72"/>
      <c r="F27" s="72"/>
      <c r="G27" s="32"/>
    </row>
    <row r="28" spans="1:7">
      <c r="A28" s="154" t="s">
        <v>116</v>
      </c>
      <c r="B28" s="164">
        <v>65.900000000000006</v>
      </c>
      <c r="C28" s="164">
        <v>60.1</v>
      </c>
      <c r="D28"/>
      <c r="E28" s="72"/>
      <c r="F28" s="72"/>
      <c r="G28" s="32"/>
    </row>
    <row r="29" spans="1:7">
      <c r="A29" s="154" t="s">
        <v>154</v>
      </c>
      <c r="B29" s="164">
        <v>66</v>
      </c>
      <c r="C29" s="164">
        <v>60.3</v>
      </c>
      <c r="D29"/>
      <c r="E29" s="72"/>
      <c r="F29" s="72"/>
      <c r="G29" s="33"/>
    </row>
    <row r="30" spans="1:7">
      <c r="A30" s="155" t="s">
        <v>155</v>
      </c>
      <c r="B30" s="168">
        <v>65.7</v>
      </c>
      <c r="C30" s="168">
        <v>59.7</v>
      </c>
      <c r="D30"/>
      <c r="E30" s="32"/>
      <c r="F30" s="32"/>
      <c r="G30" s="6"/>
    </row>
    <row r="31" spans="1:7">
      <c r="A31" s="19" t="s">
        <v>93</v>
      </c>
      <c r="B31" s="6"/>
      <c r="C31" s="32"/>
      <c r="D31" s="32"/>
      <c r="E31" s="32"/>
      <c r="F31" s="32"/>
      <c r="G31" s="6"/>
    </row>
    <row r="32" spans="1:7">
      <c r="A32" s="15" t="s">
        <v>156</v>
      </c>
      <c r="B32" s="15"/>
      <c r="C32" s="73"/>
      <c r="D32" s="33"/>
      <c r="E32" s="33"/>
      <c r="F32" s="33"/>
      <c r="G32" s="6"/>
    </row>
    <row r="33" spans="1:7">
      <c r="A33" s="12" t="s">
        <v>26</v>
      </c>
      <c r="B33" s="12"/>
      <c r="C33" s="74"/>
      <c r="D33" s="6"/>
      <c r="E33" s="6"/>
      <c r="F33" s="6"/>
      <c r="G33" s="6"/>
    </row>
  </sheetData>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50"/>
  <sheetViews>
    <sheetView zoomScaleNormal="100" workbookViewId="0"/>
  </sheetViews>
  <sheetFormatPr baseColWidth="10" defaultColWidth="11.5703125" defaultRowHeight="15"/>
  <cols>
    <col min="1" max="18" width="11.42578125" style="1"/>
    <col min="19" max="64" width="10.85546875" style="1" customWidth="1"/>
    <col min="65" max="65" width="10.85546875" customWidth="1"/>
  </cols>
  <sheetData>
    <row r="1" spans="1:65">
      <c r="A1" s="21" t="s">
        <v>159</v>
      </c>
      <c r="B1" s="21"/>
      <c r="C1" s="22"/>
      <c r="D1" s="22"/>
      <c r="E1" s="22"/>
      <c r="F1" s="5"/>
      <c r="G1" s="140"/>
      <c r="H1" s="153"/>
    </row>
    <row r="2" spans="1:65">
      <c r="A2" s="22"/>
      <c r="B2" s="22"/>
      <c r="C2" s="78" t="s">
        <v>153</v>
      </c>
    </row>
    <row r="3" spans="1:65">
      <c r="A3" s="169"/>
      <c r="B3" s="169" t="s">
        <v>136</v>
      </c>
      <c r="C3" s="169" t="s">
        <v>137</v>
      </c>
      <c r="D3"/>
      <c r="BM3" s="2"/>
    </row>
    <row r="4" spans="1:65">
      <c r="A4" s="170">
        <v>1994</v>
      </c>
      <c r="B4" s="164">
        <v>25</v>
      </c>
      <c r="C4" s="164">
        <v>19.7</v>
      </c>
      <c r="D4"/>
      <c r="E4" s="72"/>
      <c r="F4" s="75"/>
      <c r="G4" s="25"/>
      <c r="BM4" s="2"/>
    </row>
    <row r="5" spans="1:65">
      <c r="A5" s="170">
        <v>1995</v>
      </c>
      <c r="B5" s="164">
        <v>24.9</v>
      </c>
      <c r="C5" s="164">
        <v>19.7</v>
      </c>
      <c r="D5"/>
      <c r="E5" s="72"/>
      <c r="F5" s="72"/>
      <c r="G5" s="25"/>
      <c r="BM5" s="2"/>
    </row>
    <row r="6" spans="1:65">
      <c r="A6" s="170">
        <v>1996</v>
      </c>
      <c r="B6" s="164">
        <v>25</v>
      </c>
      <c r="C6" s="164">
        <v>19.7</v>
      </c>
      <c r="D6"/>
      <c r="E6" s="72"/>
      <c r="F6" s="72"/>
      <c r="G6" s="25"/>
      <c r="BM6" s="2"/>
    </row>
    <row r="7" spans="1:65">
      <c r="A7" s="170">
        <v>1997</v>
      </c>
      <c r="B7" s="164">
        <v>25.2</v>
      </c>
      <c r="C7" s="164">
        <v>19.899999999999999</v>
      </c>
      <c r="D7"/>
      <c r="E7" s="72"/>
      <c r="F7" s="72"/>
      <c r="G7" s="25"/>
      <c r="BM7" s="2"/>
    </row>
    <row r="8" spans="1:65">
      <c r="A8" s="170">
        <v>1998</v>
      </c>
      <c r="B8" s="164">
        <v>25.3</v>
      </c>
      <c r="C8" s="164">
        <v>20</v>
      </c>
      <c r="D8"/>
      <c r="E8" s="72"/>
      <c r="F8" s="72"/>
      <c r="G8" s="25"/>
      <c r="BM8" s="2"/>
    </row>
    <row r="9" spans="1:65">
      <c r="A9" s="170">
        <v>1999</v>
      </c>
      <c r="B9" s="164">
        <v>25.3</v>
      </c>
      <c r="C9" s="164">
        <v>20.2</v>
      </c>
      <c r="D9"/>
      <c r="E9" s="72"/>
      <c r="F9" s="72"/>
      <c r="G9" s="25"/>
      <c r="BM9" s="2"/>
    </row>
    <row r="10" spans="1:65">
      <c r="A10" s="170">
        <v>2000</v>
      </c>
      <c r="B10" s="164">
        <v>25.6</v>
      </c>
      <c r="C10" s="164">
        <v>20.399999999999999</v>
      </c>
      <c r="D10"/>
      <c r="E10" s="72"/>
      <c r="F10" s="72"/>
      <c r="G10" s="25"/>
      <c r="BM10" s="2"/>
    </row>
    <row r="11" spans="1:65">
      <c r="A11" s="170">
        <v>2001</v>
      </c>
      <c r="B11" s="164">
        <v>25.7</v>
      </c>
      <c r="C11" s="164">
        <v>20.6</v>
      </c>
      <c r="D11"/>
      <c r="E11" s="72"/>
      <c r="F11" s="72"/>
      <c r="G11" s="25"/>
      <c r="BM11" s="2"/>
    </row>
    <row r="12" spans="1:65">
      <c r="A12" s="170">
        <v>2002</v>
      </c>
      <c r="B12" s="164">
        <v>25.8</v>
      </c>
      <c r="C12" s="164">
        <v>20.8</v>
      </c>
      <c r="D12"/>
      <c r="E12" s="72"/>
      <c r="F12" s="72"/>
      <c r="G12" s="25"/>
      <c r="BM12" s="2"/>
    </row>
    <row r="13" spans="1:65">
      <c r="A13" s="170">
        <v>2003</v>
      </c>
      <c r="B13" s="164">
        <v>25.6</v>
      </c>
      <c r="C13" s="164">
        <v>20.8</v>
      </c>
      <c r="D13"/>
      <c r="E13" s="72"/>
      <c r="F13" s="72"/>
      <c r="G13" s="25"/>
      <c r="BM13" s="2"/>
    </row>
    <row r="14" spans="1:65">
      <c r="A14" s="170">
        <v>2004</v>
      </c>
      <c r="B14" s="164">
        <v>26.5</v>
      </c>
      <c r="C14" s="164">
        <v>21.5</v>
      </c>
      <c r="D14"/>
      <c r="E14" s="72"/>
      <c r="F14" s="72"/>
      <c r="G14" s="25"/>
      <c r="BM14" s="2"/>
    </row>
    <row r="15" spans="1:65">
      <c r="A15" s="170">
        <v>2005</v>
      </c>
      <c r="B15" s="164">
        <v>26.4</v>
      </c>
      <c r="C15" s="164">
        <v>21.4</v>
      </c>
      <c r="D15"/>
      <c r="E15" s="72"/>
      <c r="F15" s="72"/>
      <c r="G15" s="25"/>
      <c r="BM15" s="2"/>
    </row>
    <row r="16" spans="1:65">
      <c r="A16" s="170">
        <v>2006</v>
      </c>
      <c r="B16" s="164">
        <v>26.7</v>
      </c>
      <c r="C16" s="164">
        <v>21.8</v>
      </c>
      <c r="D16"/>
      <c r="E16" s="72"/>
      <c r="F16" s="72"/>
      <c r="G16" s="25"/>
      <c r="BM16" s="2"/>
    </row>
    <row r="17" spans="1:65">
      <c r="A17" s="170">
        <v>2007</v>
      </c>
      <c r="B17" s="164">
        <v>26.9</v>
      </c>
      <c r="C17" s="164">
        <v>21.9</v>
      </c>
      <c r="D17"/>
      <c r="E17" s="72"/>
      <c r="F17" s="72"/>
      <c r="G17" s="25"/>
      <c r="BM17" s="2"/>
    </row>
    <row r="18" spans="1:65">
      <c r="A18" s="170">
        <v>2008</v>
      </c>
      <c r="B18" s="164">
        <v>26.8</v>
      </c>
      <c r="C18" s="164">
        <v>22</v>
      </c>
      <c r="D18"/>
      <c r="E18" s="72"/>
      <c r="F18" s="72"/>
      <c r="G18" s="25"/>
      <c r="BM18" s="2"/>
    </row>
    <row r="19" spans="1:65">
      <c r="A19" s="170">
        <v>2009</v>
      </c>
      <c r="B19" s="164">
        <v>27</v>
      </c>
      <c r="C19" s="164">
        <v>22.2</v>
      </c>
      <c r="D19"/>
      <c r="E19" s="72"/>
      <c r="F19" s="72"/>
      <c r="G19" s="25"/>
      <c r="BM19" s="2"/>
    </row>
    <row r="20" spans="1:65">
      <c r="A20" s="170">
        <v>2010</v>
      </c>
      <c r="B20" s="164">
        <v>27.1</v>
      </c>
      <c r="C20" s="164">
        <v>22.4</v>
      </c>
      <c r="D20"/>
      <c r="E20" s="72"/>
      <c r="F20" s="72"/>
      <c r="G20" s="25"/>
      <c r="BM20" s="2"/>
    </row>
    <row r="21" spans="1:65">
      <c r="A21" s="170">
        <v>2011</v>
      </c>
      <c r="B21" s="164">
        <v>27.4</v>
      </c>
      <c r="C21" s="164">
        <v>22.7</v>
      </c>
      <c r="D21"/>
      <c r="E21" s="72"/>
      <c r="F21" s="72"/>
      <c r="G21" s="25"/>
      <c r="BM21" s="2"/>
    </row>
    <row r="22" spans="1:65">
      <c r="A22" s="170">
        <v>2012</v>
      </c>
      <c r="B22" s="164">
        <v>27.2</v>
      </c>
      <c r="C22" s="164">
        <v>22.6</v>
      </c>
      <c r="D22"/>
      <c r="E22" s="72"/>
      <c r="F22" s="72"/>
      <c r="G22" s="72"/>
      <c r="BM22" s="2"/>
    </row>
    <row r="23" spans="1:65">
      <c r="A23" s="170">
        <v>2013</v>
      </c>
      <c r="B23" s="164">
        <v>27.4</v>
      </c>
      <c r="C23" s="164">
        <v>22.8</v>
      </c>
      <c r="D23"/>
      <c r="E23" s="72"/>
      <c r="F23" s="72"/>
      <c r="G23" s="72"/>
      <c r="BM23" s="2"/>
    </row>
    <row r="24" spans="1:65">
      <c r="A24" s="170">
        <v>2014</v>
      </c>
      <c r="B24" s="164">
        <v>27.7</v>
      </c>
      <c r="C24" s="164">
        <v>23.1</v>
      </c>
      <c r="D24"/>
      <c r="E24" s="72"/>
      <c r="F24" s="72"/>
      <c r="G24" s="72"/>
      <c r="BM24" s="2"/>
    </row>
    <row r="25" spans="1:65">
      <c r="A25" s="170">
        <v>2015</v>
      </c>
      <c r="B25" s="164">
        <v>27.4</v>
      </c>
      <c r="C25" s="164">
        <v>22.9</v>
      </c>
      <c r="D25"/>
      <c r="E25" s="72"/>
      <c r="F25" s="72"/>
      <c r="G25" s="72"/>
      <c r="BM25" s="2"/>
    </row>
    <row r="26" spans="1:65">
      <c r="A26" s="170">
        <v>2016</v>
      </c>
      <c r="B26" s="164">
        <v>27.6</v>
      </c>
      <c r="C26" s="164">
        <v>23.1</v>
      </c>
      <c r="D26"/>
      <c r="E26" s="72"/>
      <c r="F26" s="72"/>
      <c r="G26" s="72"/>
      <c r="BM26" s="2"/>
    </row>
    <row r="27" spans="1:65">
      <c r="A27" s="170">
        <v>2017</v>
      </c>
      <c r="B27" s="164">
        <v>27.6</v>
      </c>
      <c r="C27" s="164">
        <v>23.2</v>
      </c>
      <c r="D27"/>
      <c r="E27" s="72"/>
      <c r="F27" s="72"/>
      <c r="G27" s="72"/>
      <c r="BM27" s="2"/>
    </row>
    <row r="28" spans="1:65">
      <c r="A28" s="154" t="s">
        <v>116</v>
      </c>
      <c r="B28" s="164">
        <v>27.7</v>
      </c>
      <c r="C28" s="164">
        <v>23.3</v>
      </c>
      <c r="D28"/>
      <c r="E28" s="72"/>
      <c r="F28" s="72"/>
      <c r="G28" s="72"/>
      <c r="BM28" s="2"/>
    </row>
    <row r="29" spans="1:65">
      <c r="A29" s="154" t="s">
        <v>154</v>
      </c>
      <c r="B29" s="164">
        <v>27.8</v>
      </c>
      <c r="C29" s="164">
        <v>23.4</v>
      </c>
      <c r="D29"/>
      <c r="E29" s="72"/>
      <c r="F29" s="72"/>
      <c r="G29" s="72"/>
      <c r="BM29" s="2"/>
    </row>
    <row r="30" spans="1:65">
      <c r="A30" s="155" t="s">
        <v>92</v>
      </c>
      <c r="B30" s="168">
        <v>27.4</v>
      </c>
      <c r="C30" s="168">
        <v>22.9</v>
      </c>
      <c r="D30"/>
      <c r="E30" s="32"/>
      <c r="F30" s="32"/>
      <c r="G30" s="32"/>
      <c r="BM30" s="2"/>
    </row>
    <row r="31" spans="1:65">
      <c r="A31" s="19" t="s">
        <v>93</v>
      </c>
      <c r="B31" s="6"/>
      <c r="C31" s="32"/>
      <c r="D31" s="32"/>
      <c r="E31" s="32"/>
      <c r="F31" s="32"/>
      <c r="G31" s="32"/>
      <c r="BM31" s="2"/>
    </row>
    <row r="32" spans="1:65">
      <c r="A32" s="15" t="s">
        <v>156</v>
      </c>
      <c r="B32" s="15"/>
      <c r="C32" s="73"/>
      <c r="D32" s="33"/>
      <c r="E32" s="33"/>
      <c r="F32" s="33"/>
      <c r="G32" s="33"/>
      <c r="BM32" s="2"/>
    </row>
    <row r="33" spans="1:65">
      <c r="A33" s="12" t="s">
        <v>26</v>
      </c>
      <c r="B33" s="12"/>
      <c r="C33" s="79"/>
      <c r="BM33" s="2"/>
    </row>
    <row r="34" spans="1:65">
      <c r="BM34" s="2"/>
    </row>
    <row r="35" spans="1:65">
      <c r="BM35" s="2"/>
    </row>
    <row r="36" spans="1:65">
      <c r="BM36" s="2"/>
    </row>
    <row r="37" spans="1:65">
      <c r="BM37" s="2"/>
    </row>
    <row r="38" spans="1:65">
      <c r="BM38" s="2"/>
    </row>
    <row r="39" spans="1:65">
      <c r="BM39" s="2"/>
    </row>
    <row r="40" spans="1:65">
      <c r="BM40" s="2"/>
    </row>
    <row r="41" spans="1:65">
      <c r="BM41" s="2"/>
    </row>
    <row r="42" spans="1:65">
      <c r="BM42" s="2"/>
    </row>
    <row r="43" spans="1:65">
      <c r="BM43" s="2"/>
    </row>
    <row r="44" spans="1:65">
      <c r="BM44" s="2"/>
    </row>
    <row r="45" spans="1:65">
      <c r="BM45" s="2"/>
    </row>
    <row r="46" spans="1:65">
      <c r="BM46" s="2"/>
    </row>
    <row r="47" spans="1:65">
      <c r="BM47" s="2"/>
    </row>
    <row r="48" spans="1:65">
      <c r="BM48" s="2"/>
    </row>
    <row r="49" spans="65:65">
      <c r="BM49" s="2"/>
    </row>
    <row r="50" spans="65:65">
      <c r="BM50" s="2"/>
    </row>
  </sheetData>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94"/>
  <sheetViews>
    <sheetView zoomScaleNormal="100" workbookViewId="0"/>
  </sheetViews>
  <sheetFormatPr baseColWidth="10" defaultColWidth="11.5703125" defaultRowHeight="15"/>
  <cols>
    <col min="1" max="18" width="11.42578125" style="1"/>
    <col min="19" max="64" width="10.85546875" style="1" customWidth="1"/>
    <col min="65" max="65" width="10.85546875" customWidth="1"/>
  </cols>
  <sheetData>
    <row r="1" spans="1:65">
      <c r="A1" s="21" t="s">
        <v>160</v>
      </c>
      <c r="B1" s="21"/>
      <c r="C1" s="22"/>
      <c r="D1" s="22"/>
      <c r="E1" s="22"/>
      <c r="F1" s="11"/>
      <c r="G1" s="140"/>
      <c r="H1" s="153"/>
    </row>
    <row r="2" spans="1:65">
      <c r="A2" s="22"/>
      <c r="B2" s="22"/>
      <c r="C2" s="78" t="s">
        <v>153</v>
      </c>
    </row>
    <row r="3" spans="1:65">
      <c r="A3" s="169"/>
      <c r="B3" s="169" t="s">
        <v>136</v>
      </c>
      <c r="C3" s="169" t="s">
        <v>137</v>
      </c>
      <c r="D3"/>
      <c r="BM3" s="2"/>
    </row>
    <row r="4" spans="1:65">
      <c r="A4" s="170">
        <v>1994</v>
      </c>
      <c r="B4" s="164">
        <v>9.3000000000000007</v>
      </c>
      <c r="C4" s="164">
        <v>7.3</v>
      </c>
      <c r="D4"/>
      <c r="E4" s="72"/>
      <c r="F4" s="75"/>
      <c r="G4" s="75"/>
      <c r="H4" s="75"/>
      <c r="I4" s="75"/>
      <c r="J4" s="75"/>
      <c r="K4" s="75"/>
      <c r="BM4" s="2"/>
    </row>
    <row r="5" spans="1:65">
      <c r="A5" s="170">
        <v>1995</v>
      </c>
      <c r="B5" s="164">
        <v>9.3000000000000007</v>
      </c>
      <c r="C5" s="164">
        <v>7.3</v>
      </c>
      <c r="D5"/>
      <c r="E5" s="72"/>
      <c r="F5" s="72"/>
      <c r="G5" s="72"/>
      <c r="H5" s="72"/>
      <c r="I5" s="72"/>
      <c r="J5" s="72"/>
      <c r="K5" s="72"/>
      <c r="BM5" s="2"/>
    </row>
    <row r="6" spans="1:65">
      <c r="A6" s="170">
        <v>1996</v>
      </c>
      <c r="B6" s="164">
        <v>9.3000000000000007</v>
      </c>
      <c r="C6" s="164">
        <v>7.2</v>
      </c>
      <c r="D6"/>
      <c r="E6" s="72"/>
      <c r="F6" s="72"/>
      <c r="G6" s="72"/>
      <c r="H6" s="72"/>
      <c r="I6" s="72"/>
      <c r="J6" s="72"/>
      <c r="K6" s="72"/>
      <c r="BM6" s="2"/>
    </row>
    <row r="7" spans="1:65">
      <c r="A7" s="170">
        <v>1997</v>
      </c>
      <c r="B7" s="164">
        <v>9.4</v>
      </c>
      <c r="C7" s="164">
        <v>7.4</v>
      </c>
      <c r="D7"/>
      <c r="E7" s="72"/>
      <c r="F7" s="72"/>
      <c r="G7" s="72"/>
      <c r="H7" s="72"/>
      <c r="I7" s="72"/>
      <c r="J7" s="72"/>
      <c r="K7" s="72"/>
      <c r="BM7" s="2"/>
    </row>
    <row r="8" spans="1:65">
      <c r="A8" s="170">
        <v>1998</v>
      </c>
      <c r="B8" s="164">
        <v>9.4</v>
      </c>
      <c r="C8" s="164">
        <v>7.4</v>
      </c>
      <c r="D8"/>
      <c r="E8" s="72"/>
      <c r="F8" s="72"/>
      <c r="G8" s="72"/>
      <c r="H8" s="72"/>
      <c r="I8" s="72"/>
      <c r="J8" s="72"/>
      <c r="K8" s="72"/>
      <c r="BM8" s="2"/>
    </row>
    <row r="9" spans="1:65">
      <c r="A9" s="170">
        <v>1999</v>
      </c>
      <c r="B9" s="164">
        <v>9.4</v>
      </c>
      <c r="C9" s="164">
        <v>7.4</v>
      </c>
      <c r="D9"/>
      <c r="E9" s="72"/>
      <c r="F9" s="72"/>
      <c r="G9" s="72"/>
      <c r="H9" s="72"/>
      <c r="I9" s="72"/>
      <c r="J9" s="72"/>
      <c r="K9" s="72"/>
      <c r="BM9" s="2"/>
    </row>
    <row r="10" spans="1:65">
      <c r="A10" s="170">
        <v>2000</v>
      </c>
      <c r="B10" s="164">
        <v>9.6</v>
      </c>
      <c r="C10" s="164">
        <v>7.6</v>
      </c>
      <c r="D10"/>
      <c r="E10" s="72"/>
      <c r="F10" s="72"/>
      <c r="G10" s="72"/>
      <c r="H10" s="72"/>
      <c r="I10" s="72"/>
      <c r="J10" s="72"/>
      <c r="K10" s="72"/>
      <c r="BM10" s="2"/>
    </row>
    <row r="11" spans="1:65">
      <c r="A11" s="170">
        <v>2001</v>
      </c>
      <c r="B11" s="164">
        <v>9.6999999999999993</v>
      </c>
      <c r="C11" s="164">
        <v>7.6</v>
      </c>
      <c r="D11"/>
      <c r="E11" s="72"/>
      <c r="F11" s="72"/>
      <c r="G11" s="72"/>
      <c r="H11" s="72"/>
      <c r="I11" s="72"/>
      <c r="J11" s="72"/>
      <c r="K11" s="72"/>
      <c r="BM11" s="2"/>
    </row>
    <row r="12" spans="1:65">
      <c r="A12" s="170">
        <v>2002</v>
      </c>
      <c r="B12" s="164">
        <v>9.6999999999999993</v>
      </c>
      <c r="C12" s="164">
        <v>7.7</v>
      </c>
      <c r="D12"/>
      <c r="E12" s="72"/>
      <c r="F12" s="72"/>
      <c r="G12" s="72"/>
      <c r="H12" s="72"/>
      <c r="I12" s="72"/>
      <c r="J12" s="72"/>
      <c r="K12" s="72"/>
      <c r="BM12" s="2"/>
    </row>
    <row r="13" spans="1:65">
      <c r="A13" s="170">
        <v>2003</v>
      </c>
      <c r="B13" s="164">
        <v>9.5</v>
      </c>
      <c r="C13" s="164">
        <v>7.6</v>
      </c>
      <c r="D13"/>
      <c r="E13" s="72"/>
      <c r="F13" s="72"/>
      <c r="G13" s="72"/>
      <c r="H13" s="72"/>
      <c r="I13" s="72"/>
      <c r="J13" s="72"/>
      <c r="K13" s="72"/>
      <c r="BM13" s="2"/>
    </row>
    <row r="14" spans="1:65">
      <c r="A14" s="170">
        <v>2004</v>
      </c>
      <c r="B14" s="164">
        <v>10.3</v>
      </c>
      <c r="C14" s="164">
        <v>8.1</v>
      </c>
      <c r="D14"/>
      <c r="E14" s="72"/>
      <c r="F14" s="72"/>
      <c r="G14" s="72"/>
      <c r="H14" s="72"/>
      <c r="I14" s="72"/>
      <c r="J14" s="72"/>
      <c r="K14" s="72"/>
      <c r="BM14" s="2"/>
    </row>
    <row r="15" spans="1:65">
      <c r="A15" s="170">
        <v>2005</v>
      </c>
      <c r="B15" s="164">
        <v>10.1</v>
      </c>
      <c r="C15" s="164">
        <v>8</v>
      </c>
      <c r="D15"/>
      <c r="E15" s="72"/>
      <c r="F15" s="72"/>
      <c r="G15" s="72"/>
      <c r="H15" s="72"/>
      <c r="I15" s="72"/>
      <c r="J15" s="72"/>
      <c r="K15" s="72"/>
      <c r="BM15" s="2"/>
    </row>
    <row r="16" spans="1:65">
      <c r="A16" s="170">
        <v>2006</v>
      </c>
      <c r="B16" s="164">
        <v>10.5</v>
      </c>
      <c r="C16" s="164">
        <v>8.1999999999999993</v>
      </c>
      <c r="D16"/>
      <c r="E16" s="72"/>
      <c r="F16" s="72"/>
      <c r="G16" s="72"/>
      <c r="H16" s="72"/>
      <c r="I16" s="72"/>
      <c r="J16" s="72"/>
      <c r="K16" s="72"/>
      <c r="BM16" s="2"/>
    </row>
    <row r="17" spans="1:65">
      <c r="A17" s="170">
        <v>2007</v>
      </c>
      <c r="B17" s="164">
        <v>10.5</v>
      </c>
      <c r="C17" s="164">
        <v>8.1999999999999993</v>
      </c>
      <c r="D17"/>
      <c r="E17" s="72"/>
      <c r="F17" s="72"/>
      <c r="G17" s="72"/>
      <c r="H17" s="72"/>
      <c r="I17" s="72"/>
      <c r="J17" s="72"/>
      <c r="K17" s="72"/>
      <c r="BM17" s="2"/>
    </row>
    <row r="18" spans="1:65">
      <c r="A18" s="170">
        <v>2008</v>
      </c>
      <c r="B18" s="164">
        <v>10.5</v>
      </c>
      <c r="C18" s="164">
        <v>8.3000000000000007</v>
      </c>
      <c r="D18"/>
      <c r="E18" s="72"/>
      <c r="F18" s="72"/>
      <c r="G18" s="72"/>
      <c r="H18" s="72"/>
      <c r="I18" s="72"/>
      <c r="J18" s="72"/>
      <c r="K18" s="72"/>
      <c r="BM18" s="2"/>
    </row>
    <row r="19" spans="1:65">
      <c r="A19" s="170">
        <v>2009</v>
      </c>
      <c r="B19" s="164">
        <v>10.5</v>
      </c>
      <c r="C19" s="164">
        <v>8.4</v>
      </c>
      <c r="D19"/>
      <c r="E19" s="72"/>
      <c r="F19" s="72"/>
      <c r="G19" s="72"/>
      <c r="H19" s="72"/>
      <c r="I19" s="72"/>
      <c r="J19" s="72"/>
      <c r="K19" s="72"/>
      <c r="BM19" s="2"/>
    </row>
    <row r="20" spans="1:65">
      <c r="A20" s="170">
        <v>2010</v>
      </c>
      <c r="B20" s="164">
        <v>10.7</v>
      </c>
      <c r="C20" s="164">
        <v>8.5</v>
      </c>
      <c r="D20"/>
      <c r="E20" s="72"/>
      <c r="F20" s="72"/>
      <c r="G20" s="72"/>
      <c r="H20" s="72"/>
      <c r="I20" s="72"/>
      <c r="J20" s="72"/>
      <c r="K20" s="72"/>
      <c r="BM20" s="2"/>
    </row>
    <row r="21" spans="1:65">
      <c r="A21" s="170">
        <v>2011</v>
      </c>
      <c r="B21" s="164">
        <v>10.9</v>
      </c>
      <c r="C21" s="164">
        <v>8.6999999999999993</v>
      </c>
      <c r="D21"/>
      <c r="E21" s="72"/>
      <c r="F21" s="72"/>
      <c r="G21" s="72"/>
      <c r="H21" s="72"/>
      <c r="I21" s="72"/>
      <c r="J21" s="72"/>
      <c r="K21" s="72"/>
      <c r="BM21" s="2"/>
    </row>
    <row r="22" spans="1:65">
      <c r="A22" s="170">
        <v>2012</v>
      </c>
      <c r="B22" s="164">
        <v>10.6</v>
      </c>
      <c r="C22" s="164">
        <v>8.6</v>
      </c>
      <c r="D22"/>
      <c r="E22" s="72"/>
      <c r="F22" s="72"/>
      <c r="G22" s="72"/>
      <c r="H22" s="72"/>
      <c r="I22" s="72"/>
      <c r="J22" s="72"/>
      <c r="K22" s="72"/>
      <c r="BM22" s="2"/>
    </row>
    <row r="23" spans="1:65">
      <c r="A23" s="170">
        <v>2013</v>
      </c>
      <c r="B23" s="164">
        <v>10.8</v>
      </c>
      <c r="C23" s="164">
        <v>8.6999999999999993</v>
      </c>
      <c r="D23"/>
      <c r="E23" s="72"/>
      <c r="F23" s="72"/>
      <c r="G23" s="72"/>
      <c r="H23" s="72"/>
      <c r="I23" s="72"/>
      <c r="J23" s="72"/>
      <c r="K23" s="72"/>
      <c r="BM23" s="2"/>
    </row>
    <row r="24" spans="1:65">
      <c r="A24" s="170">
        <v>2014</v>
      </c>
      <c r="B24" s="164">
        <v>11.1</v>
      </c>
      <c r="C24" s="164">
        <v>9</v>
      </c>
      <c r="D24"/>
      <c r="E24" s="72"/>
      <c r="F24" s="72"/>
      <c r="G24" s="72"/>
      <c r="H24" s="72"/>
      <c r="I24" s="72"/>
      <c r="J24" s="72"/>
      <c r="K24" s="72"/>
      <c r="BM24" s="2"/>
    </row>
    <row r="25" spans="1:65">
      <c r="A25" s="170">
        <v>2015</v>
      </c>
      <c r="B25" s="164">
        <v>10.8</v>
      </c>
      <c r="C25" s="164">
        <v>8.8000000000000007</v>
      </c>
      <c r="D25"/>
      <c r="E25" s="72"/>
      <c r="F25" s="72"/>
      <c r="G25" s="72"/>
      <c r="H25" s="72"/>
      <c r="I25" s="72"/>
      <c r="J25" s="72"/>
      <c r="K25" s="72"/>
      <c r="BM25" s="2"/>
    </row>
    <row r="26" spans="1:65">
      <c r="A26" s="170">
        <v>2016</v>
      </c>
      <c r="B26" s="164">
        <v>11</v>
      </c>
      <c r="C26" s="164">
        <v>9</v>
      </c>
      <c r="D26"/>
      <c r="E26" s="72"/>
      <c r="F26" s="72"/>
      <c r="G26" s="72"/>
      <c r="H26" s="72"/>
      <c r="I26" s="72"/>
      <c r="J26" s="72"/>
      <c r="K26" s="72"/>
      <c r="BM26" s="2"/>
    </row>
    <row r="27" spans="1:65">
      <c r="A27" s="170">
        <v>2017</v>
      </c>
      <c r="B27" s="164">
        <v>11.1</v>
      </c>
      <c r="C27" s="164">
        <v>9</v>
      </c>
      <c r="D27"/>
      <c r="E27" s="72"/>
      <c r="F27" s="72"/>
      <c r="G27" s="72"/>
      <c r="H27" s="72"/>
      <c r="I27" s="72"/>
      <c r="J27" s="72"/>
      <c r="K27" s="72"/>
      <c r="BM27" s="2"/>
    </row>
    <row r="28" spans="1:65">
      <c r="A28" s="154" t="s">
        <v>116</v>
      </c>
      <c r="B28" s="164">
        <v>11.2</v>
      </c>
      <c r="C28" s="164">
        <v>9.1</v>
      </c>
      <c r="D28"/>
      <c r="E28" s="72"/>
      <c r="F28" s="72"/>
      <c r="G28" s="72"/>
      <c r="H28" s="72"/>
      <c r="I28" s="72"/>
      <c r="J28" s="72"/>
      <c r="K28" s="72"/>
      <c r="BM28" s="2"/>
    </row>
    <row r="29" spans="1:65">
      <c r="A29" s="154" t="s">
        <v>154</v>
      </c>
      <c r="B29" s="164">
        <v>11.3</v>
      </c>
      <c r="C29" s="164">
        <v>9.1999999999999993</v>
      </c>
      <c r="D29"/>
      <c r="E29" s="72"/>
      <c r="F29" s="72"/>
      <c r="G29" s="72"/>
      <c r="H29" s="72"/>
      <c r="I29" s="72"/>
      <c r="J29" s="72"/>
      <c r="K29" s="72"/>
      <c r="BM29" s="2"/>
    </row>
    <row r="30" spans="1:65">
      <c r="A30" s="155" t="s">
        <v>92</v>
      </c>
      <c r="B30" s="168">
        <v>11</v>
      </c>
      <c r="C30" s="168">
        <v>8.9</v>
      </c>
      <c r="D30"/>
      <c r="E30" s="32"/>
      <c r="F30" s="32"/>
      <c r="G30" s="32"/>
      <c r="H30" s="32"/>
      <c r="I30" s="32"/>
      <c r="J30" s="32"/>
      <c r="K30" s="32"/>
      <c r="BM30" s="2"/>
    </row>
    <row r="31" spans="1:65">
      <c r="A31" s="19" t="s">
        <v>93</v>
      </c>
      <c r="B31" s="6"/>
      <c r="C31" s="32"/>
      <c r="D31" s="32"/>
      <c r="E31" s="32"/>
      <c r="F31" s="32"/>
      <c r="G31" s="32"/>
      <c r="H31" s="32"/>
      <c r="I31" s="32"/>
      <c r="J31" s="32"/>
      <c r="K31" s="32"/>
      <c r="BM31" s="2"/>
    </row>
    <row r="32" spans="1:65">
      <c r="A32" s="15" t="s">
        <v>156</v>
      </c>
      <c r="B32" s="15"/>
      <c r="C32" s="73"/>
      <c r="D32" s="33"/>
      <c r="E32" s="33"/>
      <c r="F32" s="33"/>
      <c r="G32" s="33"/>
      <c r="BM32" s="2"/>
    </row>
    <row r="33" spans="1:65">
      <c r="A33" s="12" t="s">
        <v>26</v>
      </c>
      <c r="B33" s="12"/>
      <c r="C33" s="79"/>
      <c r="BM33" s="2"/>
    </row>
    <row r="34" spans="1:65">
      <c r="BM34" s="2"/>
    </row>
    <row r="35" spans="1:65">
      <c r="BM35" s="2"/>
    </row>
    <row r="36" spans="1:65">
      <c r="BM36" s="2"/>
    </row>
    <row r="37" spans="1:65">
      <c r="BM37" s="2"/>
    </row>
    <row r="38" spans="1:65">
      <c r="BM38" s="2"/>
    </row>
    <row r="39" spans="1:65">
      <c r="BM39" s="2"/>
    </row>
    <row r="40" spans="1:65">
      <c r="BM40" s="2"/>
    </row>
    <row r="41" spans="1:65">
      <c r="BM41" s="2"/>
    </row>
    <row r="42" spans="1:65">
      <c r="BM42" s="2"/>
    </row>
    <row r="43" spans="1:65">
      <c r="BM43" s="2"/>
    </row>
    <row r="44" spans="1:65">
      <c r="BM44" s="2"/>
    </row>
    <row r="45" spans="1:65">
      <c r="BM45" s="2"/>
    </row>
    <row r="46" spans="1:65">
      <c r="BM46" s="2"/>
    </row>
    <row r="47" spans="1:65">
      <c r="BM47" s="2"/>
    </row>
    <row r="48" spans="1:65">
      <c r="BM48" s="2"/>
    </row>
    <row r="49" spans="65:65">
      <c r="BM49" s="2"/>
    </row>
    <row r="50" spans="65:65">
      <c r="BM50" s="2"/>
    </row>
    <row r="51" spans="65:65">
      <c r="BM51" s="2"/>
    </row>
    <row r="52" spans="65:65">
      <c r="BM52" s="2"/>
    </row>
    <row r="53" spans="65:65">
      <c r="BM53" s="2"/>
    </row>
    <row r="54" spans="65:65">
      <c r="BM54" s="2"/>
    </row>
    <row r="55" spans="65:65">
      <c r="BM55" s="2"/>
    </row>
    <row r="56" spans="65:65">
      <c r="BM56" s="2"/>
    </row>
    <row r="57" spans="65:65">
      <c r="BM57" s="2"/>
    </row>
    <row r="58" spans="65:65">
      <c r="BM58" s="2"/>
    </row>
    <row r="59" spans="65:65">
      <c r="BM59" s="2"/>
    </row>
    <row r="60" spans="65:65">
      <c r="BM60" s="2"/>
    </row>
    <row r="61" spans="65:65">
      <c r="BM61" s="2"/>
    </row>
    <row r="62" spans="65:65">
      <c r="BM62" s="2"/>
    </row>
    <row r="63" spans="65:65">
      <c r="BM63" s="2"/>
    </row>
    <row r="64" spans="65:65">
      <c r="BM64" s="2"/>
    </row>
    <row r="65" spans="65:65">
      <c r="BM65" s="2"/>
    </row>
    <row r="66" spans="65:65">
      <c r="BM66" s="2"/>
    </row>
    <row r="67" spans="65:65">
      <c r="BM67" s="2"/>
    </row>
    <row r="68" spans="65:65">
      <c r="BM68" s="2"/>
    </row>
    <row r="69" spans="65:65">
      <c r="BM69" s="2"/>
    </row>
    <row r="70" spans="65:65">
      <c r="BM70" s="2"/>
    </row>
    <row r="71" spans="65:65">
      <c r="BM71" s="2"/>
    </row>
    <row r="72" spans="65:65">
      <c r="BM72" s="2"/>
    </row>
    <row r="73" spans="65:65">
      <c r="BM73" s="2"/>
    </row>
    <row r="74" spans="65:65">
      <c r="BM74" s="2"/>
    </row>
    <row r="75" spans="65:65">
      <c r="BM75" s="2"/>
    </row>
    <row r="76" spans="65:65">
      <c r="BM76" s="2"/>
    </row>
    <row r="77" spans="65:65">
      <c r="BM77" s="2"/>
    </row>
    <row r="78" spans="65:65">
      <c r="BM78" s="2"/>
    </row>
    <row r="79" spans="65:65">
      <c r="BM79" s="2"/>
    </row>
    <row r="80" spans="65:65">
      <c r="BM80" s="2"/>
    </row>
    <row r="81" spans="65:65">
      <c r="BM81" s="2"/>
    </row>
    <row r="82" spans="65:65">
      <c r="BM82" s="2"/>
    </row>
    <row r="83" spans="65:65">
      <c r="BM83" s="2"/>
    </row>
    <row r="84" spans="65:65">
      <c r="BM84" s="2"/>
    </row>
    <row r="85" spans="65:65">
      <c r="BM85" s="2"/>
    </row>
    <row r="86" spans="65:65">
      <c r="BM86" s="2"/>
    </row>
    <row r="87" spans="65:65">
      <c r="BM87" s="2"/>
    </row>
    <row r="88" spans="65:65">
      <c r="BM88" s="2"/>
    </row>
    <row r="89" spans="65:65">
      <c r="BM89" s="2"/>
    </row>
    <row r="90" spans="65:65">
      <c r="BM90" s="2"/>
    </row>
    <row r="91" spans="65:65">
      <c r="BM91" s="2"/>
    </row>
    <row r="92" spans="65:65">
      <c r="BM92" s="2"/>
    </row>
    <row r="93" spans="65:65">
      <c r="BM93" s="2"/>
    </row>
    <row r="94" spans="65:65">
      <c r="BM94" s="2"/>
    </row>
  </sheetData>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75"/>
  <sheetViews>
    <sheetView zoomScaleNormal="100" workbookViewId="0"/>
  </sheetViews>
  <sheetFormatPr baseColWidth="10" defaultColWidth="11.5703125" defaultRowHeight="15"/>
  <cols>
    <col min="1" max="1" width="11.42578125" style="1"/>
    <col min="2" max="2" width="20.7109375" style="1" customWidth="1"/>
    <col min="3" max="17" width="11.42578125" style="1"/>
    <col min="18" max="64" width="10.85546875" style="1" customWidth="1"/>
  </cols>
  <sheetData>
    <row r="1" spans="1:64">
      <c r="A1" s="21" t="s">
        <v>265</v>
      </c>
      <c r="B1" s="22"/>
      <c r="C1" s="22"/>
      <c r="D1" s="11"/>
      <c r="E1" s="11"/>
      <c r="F1" s="11"/>
      <c r="G1" s="11"/>
      <c r="H1" s="140"/>
      <c r="I1" s="153"/>
      <c r="J1" s="133"/>
    </row>
    <row r="2" spans="1:64">
      <c r="A2" s="21"/>
      <c r="B2" s="22"/>
      <c r="C2" s="22"/>
      <c r="D2" s="11"/>
      <c r="E2" s="11"/>
      <c r="F2" s="11"/>
      <c r="G2" s="11"/>
      <c r="H2" s="6"/>
      <c r="I2" s="6"/>
    </row>
    <row r="3" spans="1:64" ht="39.75">
      <c r="A3" s="169"/>
      <c r="B3" s="169" t="s">
        <v>264</v>
      </c>
      <c r="C3" s="6"/>
      <c r="D3" s="6"/>
      <c r="E3" s="6"/>
      <c r="F3" s="6"/>
      <c r="G3" s="6"/>
      <c r="H3" s="6"/>
      <c r="I3" s="21"/>
      <c r="J3" s="21"/>
      <c r="K3" s="11"/>
      <c r="L3" s="11"/>
      <c r="M3" s="11"/>
      <c r="N3" s="11"/>
      <c r="O3" s="11"/>
      <c r="P3" s="11"/>
      <c r="BL3" s="2"/>
    </row>
    <row r="4" spans="1:64">
      <c r="A4" s="171">
        <v>1994</v>
      </c>
      <c r="B4" s="164">
        <v>6</v>
      </c>
      <c r="C4" s="72"/>
      <c r="D4" s="75"/>
      <c r="E4" s="25"/>
      <c r="F4" s="6"/>
      <c r="G4" s="6"/>
      <c r="H4" s="6"/>
      <c r="BL4" s="2"/>
    </row>
    <row r="5" spans="1:64">
      <c r="A5" s="171">
        <v>1995</v>
      </c>
      <c r="B5" s="164">
        <v>5</v>
      </c>
      <c r="C5" s="72"/>
      <c r="D5" s="72"/>
      <c r="E5" s="25"/>
      <c r="F5" s="6"/>
      <c r="G5" s="6"/>
      <c r="H5" s="6"/>
      <c r="I5" s="3"/>
      <c r="J5" s="71"/>
      <c r="K5" s="4"/>
      <c r="L5" s="4"/>
      <c r="M5" s="4"/>
      <c r="BL5" s="2"/>
    </row>
    <row r="6" spans="1:64">
      <c r="A6" s="171">
        <v>1996</v>
      </c>
      <c r="B6" s="164">
        <v>4.9000000000000004</v>
      </c>
      <c r="C6" s="72"/>
      <c r="D6" s="72"/>
      <c r="E6" s="25"/>
      <c r="F6" s="6"/>
      <c r="G6" s="6"/>
      <c r="H6" s="6"/>
      <c r="I6" s="80"/>
      <c r="J6" s="80"/>
      <c r="BL6" s="2"/>
    </row>
    <row r="7" spans="1:64">
      <c r="A7" s="171">
        <v>1997</v>
      </c>
      <c r="B7" s="164">
        <v>4.9000000000000004</v>
      </c>
      <c r="C7" s="72"/>
      <c r="D7" s="72"/>
      <c r="E7" s="25"/>
      <c r="F7" s="6"/>
      <c r="G7" s="6"/>
      <c r="H7" s="6"/>
      <c r="I7" s="76"/>
      <c r="J7" s="81"/>
      <c r="K7" s="72"/>
      <c r="L7" s="75"/>
      <c r="M7" s="25"/>
      <c r="BL7" s="2"/>
    </row>
    <row r="8" spans="1:64">
      <c r="A8" s="171">
        <v>1998</v>
      </c>
      <c r="B8" s="164">
        <v>4.8</v>
      </c>
      <c r="C8" s="72"/>
      <c r="D8" s="72"/>
      <c r="E8" s="25"/>
      <c r="F8" s="6"/>
      <c r="G8" s="6"/>
      <c r="H8" s="6"/>
      <c r="I8" s="76"/>
      <c r="J8" s="81"/>
      <c r="K8" s="72"/>
      <c r="L8" s="72"/>
      <c r="M8" s="25"/>
      <c r="BL8" s="2"/>
    </row>
    <row r="9" spans="1:64">
      <c r="A9" s="171">
        <v>1999</v>
      </c>
      <c r="B9" s="164">
        <v>4.4000000000000004</v>
      </c>
      <c r="C9" s="72"/>
      <c r="D9" s="72"/>
      <c r="E9" s="25"/>
      <c r="F9" s="6"/>
      <c r="G9" s="6"/>
      <c r="H9" s="6"/>
      <c r="I9" s="76"/>
      <c r="J9" s="81"/>
      <c r="K9" s="72"/>
      <c r="L9" s="72"/>
      <c r="M9" s="25"/>
      <c r="BL9" s="2"/>
    </row>
    <row r="10" spans="1:64">
      <c r="A10" s="171">
        <v>2000</v>
      </c>
      <c r="B10" s="164">
        <v>4.5</v>
      </c>
      <c r="C10" s="72"/>
      <c r="D10" s="72"/>
      <c r="E10" s="25"/>
      <c r="F10" s="6"/>
      <c r="G10" s="6"/>
      <c r="H10" s="6"/>
      <c r="I10" s="76"/>
      <c r="J10" s="81"/>
      <c r="K10" s="72"/>
      <c r="L10" s="72"/>
      <c r="M10" s="25"/>
      <c r="BL10" s="2"/>
    </row>
    <row r="11" spans="1:64">
      <c r="A11" s="171">
        <v>2001</v>
      </c>
      <c r="B11" s="164">
        <v>4.5999999999999996</v>
      </c>
      <c r="C11" s="72"/>
      <c r="D11" s="72"/>
      <c r="E11" s="25"/>
      <c r="F11" s="6"/>
      <c r="G11" s="6"/>
      <c r="H11" s="6"/>
      <c r="I11" s="76"/>
      <c r="J11" s="81"/>
      <c r="K11" s="72"/>
      <c r="L11" s="72"/>
      <c r="M11" s="25"/>
      <c r="BL11" s="2"/>
    </row>
    <row r="12" spans="1:64">
      <c r="A12" s="171">
        <v>2002</v>
      </c>
      <c r="B12" s="164">
        <v>4.2</v>
      </c>
      <c r="C12" s="72"/>
      <c r="D12" s="72"/>
      <c r="E12" s="25"/>
      <c r="F12" s="6"/>
      <c r="G12" s="6"/>
      <c r="H12" s="6"/>
      <c r="I12" s="76"/>
      <c r="J12" s="81"/>
      <c r="K12" s="72"/>
      <c r="L12" s="72"/>
      <c r="M12" s="25"/>
      <c r="BL12" s="2"/>
    </row>
    <row r="13" spans="1:64">
      <c r="A13" s="171">
        <v>2003</v>
      </c>
      <c r="B13" s="164">
        <v>4.2</v>
      </c>
      <c r="C13" s="72"/>
      <c r="D13" s="72"/>
      <c r="E13" s="25"/>
      <c r="F13" s="6"/>
      <c r="G13" s="6"/>
      <c r="H13" s="6"/>
      <c r="I13" s="76"/>
      <c r="J13" s="81"/>
      <c r="K13" s="72"/>
      <c r="L13" s="72"/>
      <c r="M13" s="25"/>
      <c r="BL13" s="2"/>
    </row>
    <row r="14" spans="1:64">
      <c r="A14" s="171">
        <v>2004</v>
      </c>
      <c r="B14" s="164">
        <v>4</v>
      </c>
      <c r="C14" s="72"/>
      <c r="D14" s="72"/>
      <c r="E14" s="25"/>
      <c r="F14" s="6"/>
      <c r="G14" s="6"/>
      <c r="H14" s="6"/>
      <c r="I14" s="76"/>
      <c r="J14" s="81"/>
      <c r="K14" s="72"/>
      <c r="L14" s="72"/>
      <c r="M14" s="25"/>
      <c r="BL14" s="2"/>
    </row>
    <row r="15" spans="1:64">
      <c r="A15" s="171">
        <v>2005</v>
      </c>
      <c r="B15" s="164">
        <v>3.8</v>
      </c>
      <c r="C15" s="72"/>
      <c r="D15" s="72"/>
      <c r="E15" s="25"/>
      <c r="F15" s="6"/>
      <c r="G15" s="6"/>
      <c r="H15" s="6"/>
      <c r="I15" s="76"/>
      <c r="J15" s="81"/>
      <c r="K15" s="72"/>
      <c r="L15" s="72"/>
      <c r="M15" s="25"/>
      <c r="BL15" s="2"/>
    </row>
    <row r="16" spans="1:64">
      <c r="A16" s="171">
        <v>2006</v>
      </c>
      <c r="B16" s="164">
        <v>3.8</v>
      </c>
      <c r="C16" s="72"/>
      <c r="D16" s="72"/>
      <c r="E16" s="25"/>
      <c r="F16" s="6"/>
      <c r="G16" s="6"/>
      <c r="H16" s="6"/>
      <c r="I16" s="76"/>
      <c r="J16" s="81"/>
      <c r="K16" s="72"/>
      <c r="L16" s="72"/>
      <c r="M16" s="25"/>
      <c r="BL16" s="2"/>
    </row>
    <row r="17" spans="1:64">
      <c r="A17" s="171">
        <v>2007</v>
      </c>
      <c r="B17" s="164">
        <v>3.8</v>
      </c>
      <c r="C17" s="72"/>
      <c r="D17" s="72"/>
      <c r="E17" s="25"/>
      <c r="F17" s="6"/>
      <c r="G17" s="6"/>
      <c r="H17" s="6"/>
      <c r="I17" s="76"/>
      <c r="J17" s="81"/>
      <c r="K17" s="72"/>
      <c r="L17" s="72"/>
      <c r="M17" s="25"/>
      <c r="BL17" s="2"/>
    </row>
    <row r="18" spans="1:64">
      <c r="A18" s="171">
        <v>2008</v>
      </c>
      <c r="B18" s="164">
        <v>3.8</v>
      </c>
      <c r="C18" s="72"/>
      <c r="D18" s="72"/>
      <c r="E18" s="25"/>
      <c r="F18" s="6"/>
      <c r="G18" s="6"/>
      <c r="H18" s="6"/>
      <c r="I18" s="76"/>
      <c r="J18" s="81"/>
      <c r="K18" s="72"/>
      <c r="L18" s="72"/>
      <c r="M18" s="25"/>
      <c r="BL18" s="2"/>
    </row>
    <row r="19" spans="1:64">
      <c r="A19" s="171">
        <v>2009</v>
      </c>
      <c r="B19" s="164">
        <v>3.9</v>
      </c>
      <c r="C19" s="72"/>
      <c r="D19" s="72"/>
      <c r="E19" s="25"/>
      <c r="F19" s="6"/>
      <c r="G19" s="6"/>
      <c r="H19" s="6"/>
      <c r="I19" s="76"/>
      <c r="J19" s="81"/>
      <c r="K19" s="72"/>
      <c r="L19" s="72"/>
      <c r="M19" s="25"/>
      <c r="BL19" s="2"/>
    </row>
    <row r="20" spans="1:64">
      <c r="A20" s="171">
        <v>2010</v>
      </c>
      <c r="B20" s="164">
        <v>3.6</v>
      </c>
      <c r="C20" s="72"/>
      <c r="D20" s="72"/>
      <c r="E20" s="25"/>
      <c r="F20" s="6"/>
      <c r="G20" s="6"/>
      <c r="H20" s="6"/>
      <c r="I20" s="76"/>
      <c r="J20" s="81"/>
      <c r="K20" s="72"/>
      <c r="L20" s="72"/>
      <c r="M20" s="25"/>
      <c r="BL20" s="2"/>
    </row>
    <row r="21" spans="1:64">
      <c r="A21" s="171">
        <v>2011</v>
      </c>
      <c r="B21" s="164">
        <v>3.5</v>
      </c>
      <c r="C21" s="72"/>
      <c r="D21" s="72"/>
      <c r="E21" s="25"/>
      <c r="F21" s="6"/>
      <c r="G21" s="6"/>
      <c r="H21" s="6"/>
      <c r="I21" s="76"/>
      <c r="J21" s="81"/>
      <c r="K21" s="72"/>
      <c r="L21" s="72"/>
      <c r="M21" s="25"/>
      <c r="BL21" s="2"/>
    </row>
    <row r="22" spans="1:64">
      <c r="A22" s="171">
        <v>2012</v>
      </c>
      <c r="B22" s="164">
        <v>3.5</v>
      </c>
      <c r="C22" s="72"/>
      <c r="D22" s="72"/>
      <c r="E22" s="72"/>
      <c r="F22" s="6"/>
      <c r="G22" s="6"/>
      <c r="H22" s="6"/>
      <c r="I22" s="76"/>
      <c r="J22" s="81"/>
      <c r="K22" s="72"/>
      <c r="L22" s="72"/>
      <c r="M22" s="25"/>
      <c r="BL22" s="2"/>
    </row>
    <row r="23" spans="1:64">
      <c r="A23" s="171">
        <v>2013</v>
      </c>
      <c r="B23" s="164">
        <v>3.6</v>
      </c>
      <c r="C23" s="72"/>
      <c r="D23" s="72"/>
      <c r="E23" s="72"/>
      <c r="F23" s="6"/>
      <c r="G23" s="6"/>
      <c r="H23" s="6"/>
      <c r="I23" s="76"/>
      <c r="J23" s="81"/>
      <c r="K23" s="72"/>
      <c r="L23" s="72"/>
      <c r="M23" s="25"/>
      <c r="BL23" s="2"/>
    </row>
    <row r="24" spans="1:64">
      <c r="A24" s="171">
        <v>2014</v>
      </c>
      <c r="B24" s="164">
        <v>3.5</v>
      </c>
      <c r="C24" s="72"/>
      <c r="D24" s="72"/>
      <c r="E24" s="72"/>
      <c r="F24" s="6"/>
      <c r="G24" s="6"/>
      <c r="H24" s="6"/>
      <c r="I24" s="76"/>
      <c r="J24" s="81"/>
      <c r="K24" s="72"/>
      <c r="L24" s="72"/>
      <c r="M24" s="25"/>
      <c r="BL24" s="2"/>
    </row>
    <row r="25" spans="1:64">
      <c r="A25" s="171">
        <v>2015</v>
      </c>
      <c r="B25" s="164">
        <v>3.7</v>
      </c>
      <c r="C25" s="72"/>
      <c r="D25" s="72"/>
      <c r="E25" s="72"/>
      <c r="F25" s="6"/>
      <c r="G25" s="6"/>
      <c r="H25" s="6"/>
      <c r="I25" s="76"/>
      <c r="J25" s="81"/>
      <c r="K25" s="72"/>
      <c r="L25" s="72"/>
      <c r="M25" s="72"/>
      <c r="BL25" s="2"/>
    </row>
    <row r="26" spans="1:64">
      <c r="A26" s="171">
        <v>2016</v>
      </c>
      <c r="B26" s="164">
        <v>3.7</v>
      </c>
      <c r="C26" s="72"/>
      <c r="D26" s="72"/>
      <c r="E26" s="72"/>
      <c r="F26" s="6"/>
      <c r="G26" s="6"/>
      <c r="H26" s="6"/>
      <c r="I26" s="76"/>
      <c r="J26" s="81"/>
      <c r="K26" s="72"/>
      <c r="L26" s="72"/>
      <c r="M26" s="72"/>
      <c r="BL26" s="2"/>
    </row>
    <row r="27" spans="1:64">
      <c r="A27" s="171" t="s">
        <v>89</v>
      </c>
      <c r="B27" s="164">
        <v>3.9</v>
      </c>
      <c r="C27" s="72"/>
      <c r="D27" s="72"/>
      <c r="E27" s="72"/>
      <c r="F27" s="6"/>
      <c r="G27" s="6"/>
      <c r="H27" s="6"/>
      <c r="J27" s="82"/>
      <c r="K27" s="72"/>
      <c r="L27" s="72"/>
      <c r="M27" s="72"/>
      <c r="BL27" s="2"/>
    </row>
    <row r="28" spans="1:64">
      <c r="A28" s="171" t="s">
        <v>116</v>
      </c>
      <c r="B28" s="164">
        <v>3.8</v>
      </c>
      <c r="C28" s="72"/>
      <c r="D28" s="72"/>
      <c r="E28" s="72"/>
      <c r="F28" s="6"/>
      <c r="G28" s="6"/>
      <c r="H28" s="6"/>
      <c r="J28" s="82"/>
      <c r="K28" s="72"/>
      <c r="L28" s="72"/>
      <c r="M28" s="72"/>
      <c r="BL28" s="2"/>
    </row>
    <row r="29" spans="1:64">
      <c r="A29" s="171" t="s">
        <v>154</v>
      </c>
      <c r="B29" s="164">
        <v>3.8</v>
      </c>
      <c r="C29" s="72"/>
      <c r="D29" s="72"/>
      <c r="E29" s="72"/>
      <c r="F29" s="6"/>
      <c r="G29" s="6"/>
      <c r="H29" s="6"/>
      <c r="J29" s="82"/>
      <c r="K29" s="72"/>
      <c r="L29" s="72"/>
      <c r="M29" s="72"/>
      <c r="BL29" s="2"/>
    </row>
    <row r="30" spans="1:64">
      <c r="A30" s="172" t="s">
        <v>92</v>
      </c>
      <c r="B30" s="168">
        <v>3.5</v>
      </c>
      <c r="C30" s="32"/>
      <c r="D30" s="32"/>
      <c r="E30" s="32"/>
      <c r="F30" s="6"/>
      <c r="G30" s="6"/>
      <c r="H30" s="6"/>
      <c r="J30" s="82"/>
      <c r="K30" s="72"/>
      <c r="L30" s="72"/>
      <c r="M30" s="72"/>
      <c r="BL30" s="2"/>
    </row>
    <row r="31" spans="1:64">
      <c r="A31" s="83" t="s">
        <v>93</v>
      </c>
      <c r="B31" s="6"/>
      <c r="C31" s="6"/>
      <c r="D31" s="6"/>
      <c r="E31" s="6"/>
      <c r="F31" s="6"/>
      <c r="G31" s="6"/>
      <c r="H31" s="6"/>
      <c r="J31" s="82"/>
      <c r="K31" s="72"/>
      <c r="L31" s="72"/>
      <c r="M31" s="72"/>
      <c r="BL31" s="2"/>
    </row>
    <row r="32" spans="1:64">
      <c r="A32" s="52" t="s">
        <v>161</v>
      </c>
      <c r="B32" s="32"/>
      <c r="C32" s="32"/>
      <c r="D32" s="32"/>
      <c r="E32" s="32"/>
      <c r="F32" s="6"/>
      <c r="G32" s="6"/>
      <c r="H32" s="6"/>
      <c r="J32" s="82"/>
      <c r="K32" s="72"/>
      <c r="L32" s="72"/>
      <c r="M32" s="72"/>
      <c r="BL32" s="2"/>
    </row>
    <row r="33" spans="1:64">
      <c r="A33" s="15" t="s">
        <v>156</v>
      </c>
      <c r="B33" s="32"/>
      <c r="C33" s="32"/>
      <c r="D33" s="32"/>
      <c r="E33" s="32"/>
      <c r="F33" s="6"/>
      <c r="G33" s="6"/>
      <c r="H33" s="6"/>
      <c r="J33" s="32"/>
      <c r="K33" s="32"/>
      <c r="L33" s="32"/>
      <c r="M33" s="32"/>
      <c r="BL33" s="2"/>
    </row>
    <row r="34" spans="1:64">
      <c r="A34" s="12" t="s">
        <v>26</v>
      </c>
      <c r="B34" s="33"/>
      <c r="C34" s="33"/>
      <c r="D34" s="33"/>
      <c r="E34" s="33"/>
      <c r="F34" s="6"/>
      <c r="G34" s="6"/>
      <c r="H34" s="6"/>
      <c r="I34" s="52"/>
      <c r="J34" s="32"/>
      <c r="K34" s="32"/>
      <c r="L34" s="32"/>
      <c r="M34" s="32"/>
      <c r="BL34" s="2"/>
    </row>
    <row r="35" spans="1:64">
      <c r="I35" s="5"/>
      <c r="J35" s="32"/>
      <c r="K35" s="32"/>
      <c r="L35" s="32"/>
      <c r="M35" s="32"/>
      <c r="BL35" s="2"/>
    </row>
    <row r="36" spans="1:64">
      <c r="I36" s="30"/>
      <c r="J36" s="33"/>
      <c r="K36" s="33"/>
      <c r="L36" s="33"/>
      <c r="M36" s="33"/>
      <c r="BL36" s="2"/>
    </row>
    <row r="37" spans="1:64">
      <c r="BL37" s="2"/>
    </row>
    <row r="38" spans="1:64">
      <c r="BL38" s="2"/>
    </row>
    <row r="39" spans="1:64">
      <c r="BL39" s="2"/>
    </row>
    <row r="40" spans="1:64">
      <c r="BL40" s="2"/>
    </row>
    <row r="41" spans="1:64">
      <c r="BL41" s="2"/>
    </row>
    <row r="42" spans="1:64">
      <c r="BL42" s="2"/>
    </row>
    <row r="43" spans="1:64">
      <c r="BL43" s="2"/>
    </row>
    <row r="44" spans="1:64">
      <c r="BL44" s="2"/>
    </row>
    <row r="45" spans="1:64">
      <c r="BL45" s="2"/>
    </row>
    <row r="46" spans="1:64">
      <c r="BL46" s="2"/>
    </row>
    <row r="47" spans="1:64">
      <c r="BL47" s="2"/>
    </row>
    <row r="48" spans="1:64">
      <c r="BL48" s="2"/>
    </row>
    <row r="49" spans="64:64">
      <c r="BL49" s="2"/>
    </row>
    <row r="50" spans="64:64">
      <c r="BL50" s="2"/>
    </row>
    <row r="51" spans="64:64">
      <c r="BL51" s="2"/>
    </row>
    <row r="52" spans="64:64">
      <c r="BL52" s="2"/>
    </row>
    <row r="53" spans="64:64">
      <c r="BL53" s="2"/>
    </row>
    <row r="54" spans="64:64">
      <c r="BL54" s="2"/>
    </row>
    <row r="55" spans="64:64">
      <c r="BL55" s="2"/>
    </row>
    <row r="56" spans="64:64">
      <c r="BL56" s="2"/>
    </row>
    <row r="57" spans="64:64">
      <c r="BL57" s="2"/>
    </row>
    <row r="58" spans="64:64">
      <c r="BL58" s="2"/>
    </row>
    <row r="59" spans="64:64">
      <c r="BL59" s="2"/>
    </row>
    <row r="60" spans="64:64">
      <c r="BL60" s="2"/>
    </row>
    <row r="61" spans="64:64">
      <c r="BL61" s="2"/>
    </row>
    <row r="62" spans="64:64">
      <c r="BL62" s="2"/>
    </row>
    <row r="63" spans="64:64">
      <c r="BL63" s="2"/>
    </row>
    <row r="64" spans="64:64">
      <c r="BL64" s="2"/>
    </row>
    <row r="65" spans="64:64">
      <c r="BL65" s="2"/>
    </row>
    <row r="66" spans="64:64">
      <c r="BL66" s="2"/>
    </row>
    <row r="67" spans="64:64">
      <c r="BL67" s="2"/>
    </row>
    <row r="68" spans="64:64">
      <c r="BL68" s="2"/>
    </row>
    <row r="69" spans="64:64">
      <c r="BL69" s="2"/>
    </row>
    <row r="70" spans="64:64">
      <c r="BL70" s="2"/>
    </row>
    <row r="71" spans="64:64">
      <c r="BL71" s="2"/>
    </row>
    <row r="72" spans="64:64">
      <c r="BL72" s="2"/>
    </row>
    <row r="73" spans="64:64">
      <c r="BL73" s="2"/>
    </row>
    <row r="74" spans="64:64">
      <c r="BL74" s="2"/>
    </row>
    <row r="75" spans="64:64">
      <c r="BL75" s="2"/>
    </row>
  </sheetData>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ignoredErrors>
    <ignoredError sqref="A2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18"/>
  <sheetViews>
    <sheetView zoomScaleNormal="100" workbookViewId="0"/>
  </sheetViews>
  <sheetFormatPr baseColWidth="10" defaultColWidth="11.5703125" defaultRowHeight="15"/>
  <cols>
    <col min="1" max="3" width="11.42578125" style="56"/>
    <col min="4" max="4" width="25.85546875" style="56" customWidth="1"/>
    <col min="5" max="12" width="11.42578125" style="56"/>
    <col min="13" max="14" width="11.42578125" style="84"/>
    <col min="15" max="61" width="11.42578125" style="56"/>
  </cols>
  <sheetData>
    <row r="1" spans="1:9">
      <c r="A1" s="57" t="s">
        <v>261</v>
      </c>
      <c r="F1" s="178"/>
      <c r="G1" s="178"/>
      <c r="H1"/>
      <c r="I1"/>
    </row>
    <row r="2" spans="1:9">
      <c r="A2" s="85"/>
      <c r="B2" s="252" t="s">
        <v>1</v>
      </c>
      <c r="C2" s="252"/>
    </row>
    <row r="3" spans="1:9">
      <c r="A3" s="86" t="s">
        <v>162</v>
      </c>
      <c r="B3" s="173" t="s">
        <v>136</v>
      </c>
      <c r="C3" s="173" t="s">
        <v>137</v>
      </c>
    </row>
    <row r="4" spans="1:9">
      <c r="A4" s="157">
        <v>0</v>
      </c>
      <c r="B4" s="174">
        <v>341</v>
      </c>
      <c r="C4" s="175">
        <v>355</v>
      </c>
    </row>
    <row r="5" spans="1:9">
      <c r="A5" s="157">
        <v>1</v>
      </c>
      <c r="B5" s="156">
        <v>351</v>
      </c>
      <c r="C5" s="176">
        <v>364</v>
      </c>
    </row>
    <row r="6" spans="1:9">
      <c r="A6" s="157">
        <v>2</v>
      </c>
      <c r="B6" s="156">
        <v>354</v>
      </c>
      <c r="C6" s="176">
        <v>370</v>
      </c>
    </row>
    <row r="7" spans="1:9">
      <c r="A7" s="157">
        <v>3</v>
      </c>
      <c r="B7" s="156">
        <v>364</v>
      </c>
      <c r="C7" s="176">
        <v>377</v>
      </c>
    </row>
    <row r="8" spans="1:9">
      <c r="A8" s="157">
        <v>4</v>
      </c>
      <c r="B8" s="156">
        <v>373</v>
      </c>
      <c r="C8" s="176">
        <v>389</v>
      </c>
    </row>
    <row r="9" spans="1:9">
      <c r="A9" s="157">
        <v>5</v>
      </c>
      <c r="B9" s="156">
        <v>383</v>
      </c>
      <c r="C9" s="176">
        <v>399</v>
      </c>
    </row>
    <row r="10" spans="1:9">
      <c r="A10" s="157">
        <v>6</v>
      </c>
      <c r="B10" s="156">
        <v>397</v>
      </c>
      <c r="C10" s="176">
        <v>409</v>
      </c>
    </row>
    <row r="11" spans="1:9">
      <c r="A11" s="157">
        <v>7</v>
      </c>
      <c r="B11" s="156">
        <v>398</v>
      </c>
      <c r="C11" s="176">
        <v>416</v>
      </c>
    </row>
    <row r="12" spans="1:9">
      <c r="A12" s="157">
        <v>8</v>
      </c>
      <c r="B12" s="156">
        <v>404</v>
      </c>
      <c r="C12" s="176">
        <v>425</v>
      </c>
    </row>
    <row r="13" spans="1:9">
      <c r="A13" s="157">
        <v>9</v>
      </c>
      <c r="B13" s="156">
        <v>410</v>
      </c>
      <c r="C13" s="176">
        <v>426</v>
      </c>
    </row>
    <row r="14" spans="1:9">
      <c r="A14" s="157">
        <v>10</v>
      </c>
      <c r="B14" s="156">
        <v>420</v>
      </c>
      <c r="C14" s="176">
        <v>437</v>
      </c>
    </row>
    <row r="15" spans="1:9">
      <c r="A15" s="157">
        <v>11</v>
      </c>
      <c r="B15" s="156">
        <v>413</v>
      </c>
      <c r="C15" s="176">
        <v>432</v>
      </c>
    </row>
    <row r="16" spans="1:9">
      <c r="A16" s="157">
        <v>12</v>
      </c>
      <c r="B16" s="156">
        <v>416</v>
      </c>
      <c r="C16" s="176">
        <v>437</v>
      </c>
    </row>
    <row r="17" spans="1:3">
      <c r="A17" s="157">
        <v>13</v>
      </c>
      <c r="B17" s="156">
        <v>412</v>
      </c>
      <c r="C17" s="176">
        <v>432</v>
      </c>
    </row>
    <row r="18" spans="1:3">
      <c r="A18" s="157">
        <v>14</v>
      </c>
      <c r="B18" s="156">
        <v>419</v>
      </c>
      <c r="C18" s="176">
        <v>439</v>
      </c>
    </row>
    <row r="19" spans="1:3">
      <c r="A19" s="157">
        <v>15</v>
      </c>
      <c r="B19" s="156">
        <v>410</v>
      </c>
      <c r="C19" s="176">
        <v>433</v>
      </c>
    </row>
    <row r="20" spans="1:3">
      <c r="A20" s="157">
        <v>16</v>
      </c>
      <c r="B20" s="156">
        <v>408</v>
      </c>
      <c r="C20" s="176">
        <v>431</v>
      </c>
    </row>
    <row r="21" spans="1:3">
      <c r="A21" s="157">
        <v>17</v>
      </c>
      <c r="B21" s="156">
        <v>404</v>
      </c>
      <c r="C21" s="176">
        <v>426</v>
      </c>
    </row>
    <row r="22" spans="1:3">
      <c r="A22" s="157">
        <v>18</v>
      </c>
      <c r="B22" s="156">
        <v>400</v>
      </c>
      <c r="C22" s="176">
        <v>423</v>
      </c>
    </row>
    <row r="23" spans="1:3">
      <c r="A23" s="157">
        <v>19</v>
      </c>
      <c r="B23" s="156">
        <v>399</v>
      </c>
      <c r="C23" s="176">
        <v>424</v>
      </c>
    </row>
    <row r="24" spans="1:3">
      <c r="A24" s="157">
        <v>20</v>
      </c>
      <c r="B24" s="156">
        <v>400</v>
      </c>
      <c r="C24" s="176">
        <v>424</v>
      </c>
    </row>
    <row r="25" spans="1:3">
      <c r="A25" s="157">
        <v>21</v>
      </c>
      <c r="B25" s="156">
        <v>376</v>
      </c>
      <c r="C25" s="176">
        <v>395</v>
      </c>
    </row>
    <row r="26" spans="1:3">
      <c r="A26" s="157">
        <v>22</v>
      </c>
      <c r="B26" s="156">
        <v>373</v>
      </c>
      <c r="C26" s="176">
        <v>385</v>
      </c>
    </row>
    <row r="27" spans="1:3">
      <c r="A27" s="157">
        <v>23</v>
      </c>
      <c r="B27" s="156">
        <v>363</v>
      </c>
      <c r="C27" s="176">
        <v>370</v>
      </c>
    </row>
    <row r="28" spans="1:3">
      <c r="A28" s="157">
        <v>24</v>
      </c>
      <c r="B28" s="156">
        <v>369</v>
      </c>
      <c r="C28" s="176">
        <v>370</v>
      </c>
    </row>
    <row r="29" spans="1:3">
      <c r="A29" s="157">
        <v>25</v>
      </c>
      <c r="B29" s="156">
        <v>367</v>
      </c>
      <c r="C29" s="176">
        <v>365</v>
      </c>
    </row>
    <row r="30" spans="1:3">
      <c r="A30" s="157">
        <v>26</v>
      </c>
      <c r="B30" s="156">
        <v>361</v>
      </c>
      <c r="C30" s="176">
        <v>354</v>
      </c>
    </row>
    <row r="31" spans="1:3">
      <c r="A31" s="157">
        <v>27</v>
      </c>
      <c r="B31" s="156">
        <v>364</v>
      </c>
      <c r="C31" s="176">
        <v>356</v>
      </c>
    </row>
    <row r="32" spans="1:3">
      <c r="A32" s="157">
        <v>28</v>
      </c>
      <c r="B32" s="156">
        <v>384</v>
      </c>
      <c r="C32" s="176">
        <v>373</v>
      </c>
    </row>
    <row r="33" spans="1:3">
      <c r="A33" s="157">
        <v>29</v>
      </c>
      <c r="B33" s="156">
        <v>393</v>
      </c>
      <c r="C33" s="176">
        <v>382</v>
      </c>
    </row>
    <row r="34" spans="1:3">
      <c r="A34" s="157">
        <v>30</v>
      </c>
      <c r="B34" s="156">
        <v>405</v>
      </c>
      <c r="C34" s="176">
        <v>391</v>
      </c>
    </row>
    <row r="35" spans="1:3">
      <c r="A35" s="157">
        <v>31</v>
      </c>
      <c r="B35" s="156">
        <v>413</v>
      </c>
      <c r="C35" s="176">
        <v>390</v>
      </c>
    </row>
    <row r="36" spans="1:3">
      <c r="A36" s="157">
        <v>32</v>
      </c>
      <c r="B36" s="156">
        <v>419</v>
      </c>
      <c r="C36" s="176">
        <v>396</v>
      </c>
    </row>
    <row r="37" spans="1:3">
      <c r="A37" s="157">
        <v>33</v>
      </c>
      <c r="B37" s="156">
        <v>422</v>
      </c>
      <c r="C37" s="176">
        <v>397</v>
      </c>
    </row>
    <row r="38" spans="1:3">
      <c r="A38" s="157">
        <v>34</v>
      </c>
      <c r="B38" s="156">
        <v>430</v>
      </c>
      <c r="C38" s="176">
        <v>403</v>
      </c>
    </row>
    <row r="39" spans="1:3">
      <c r="A39" s="157">
        <v>35</v>
      </c>
      <c r="B39" s="156">
        <v>430</v>
      </c>
      <c r="C39" s="176">
        <v>402</v>
      </c>
    </row>
    <row r="40" spans="1:3">
      <c r="A40" s="157">
        <v>36</v>
      </c>
      <c r="B40" s="156">
        <v>426</v>
      </c>
      <c r="C40" s="176">
        <v>400</v>
      </c>
    </row>
    <row r="41" spans="1:3">
      <c r="A41" s="157">
        <v>37</v>
      </c>
      <c r="B41" s="156">
        <v>421</v>
      </c>
      <c r="C41" s="176">
        <v>397</v>
      </c>
    </row>
    <row r="42" spans="1:3">
      <c r="A42" s="157">
        <v>38</v>
      </c>
      <c r="B42" s="156">
        <v>444</v>
      </c>
      <c r="C42" s="176">
        <v>421</v>
      </c>
    </row>
    <row r="43" spans="1:3">
      <c r="A43" s="157">
        <v>39</v>
      </c>
      <c r="B43" s="156">
        <v>447</v>
      </c>
      <c r="C43" s="176">
        <v>425</v>
      </c>
    </row>
    <row r="44" spans="1:3">
      <c r="A44" s="157">
        <v>40</v>
      </c>
      <c r="B44" s="156">
        <v>451</v>
      </c>
      <c r="C44" s="176">
        <v>430</v>
      </c>
    </row>
    <row r="45" spans="1:3">
      <c r="A45" s="157">
        <v>41</v>
      </c>
      <c r="B45" s="156">
        <v>426</v>
      </c>
      <c r="C45" s="176">
        <v>408</v>
      </c>
    </row>
    <row r="46" spans="1:3">
      <c r="A46" s="157">
        <v>42</v>
      </c>
      <c r="B46" s="156">
        <v>414</v>
      </c>
      <c r="C46" s="176">
        <v>400</v>
      </c>
    </row>
    <row r="47" spans="1:3">
      <c r="A47" s="157">
        <v>43</v>
      </c>
      <c r="B47" s="156">
        <v>414</v>
      </c>
      <c r="C47" s="176">
        <v>402</v>
      </c>
    </row>
    <row r="48" spans="1:3">
      <c r="A48" s="157">
        <v>44</v>
      </c>
      <c r="B48" s="156">
        <v>404</v>
      </c>
      <c r="C48" s="176">
        <v>391</v>
      </c>
    </row>
    <row r="49" spans="1:3">
      <c r="A49" s="157">
        <v>45</v>
      </c>
      <c r="B49" s="156">
        <v>415</v>
      </c>
      <c r="C49" s="176">
        <v>406</v>
      </c>
    </row>
    <row r="50" spans="1:3">
      <c r="A50" s="157">
        <v>46</v>
      </c>
      <c r="B50" s="156">
        <v>436</v>
      </c>
      <c r="C50" s="176">
        <v>426</v>
      </c>
    </row>
    <row r="51" spans="1:3">
      <c r="A51" s="157">
        <v>47</v>
      </c>
      <c r="B51" s="156">
        <v>460</v>
      </c>
      <c r="C51" s="176">
        <v>446</v>
      </c>
    </row>
    <row r="52" spans="1:3">
      <c r="A52" s="157">
        <v>48</v>
      </c>
      <c r="B52" s="156">
        <v>467</v>
      </c>
      <c r="C52" s="176">
        <v>457</v>
      </c>
    </row>
    <row r="53" spans="1:3">
      <c r="A53" s="157">
        <v>49</v>
      </c>
      <c r="B53" s="156">
        <v>464</v>
      </c>
      <c r="C53" s="176">
        <v>456</v>
      </c>
    </row>
    <row r="54" spans="1:3">
      <c r="A54" s="157">
        <v>50</v>
      </c>
      <c r="B54" s="156">
        <v>455</v>
      </c>
      <c r="C54" s="176">
        <v>444</v>
      </c>
    </row>
    <row r="55" spans="1:3">
      <c r="A55" s="157">
        <v>51</v>
      </c>
      <c r="B55" s="156">
        <v>449</v>
      </c>
      <c r="C55" s="176">
        <v>437</v>
      </c>
    </row>
    <row r="56" spans="1:3">
      <c r="A56" s="157">
        <v>52</v>
      </c>
      <c r="B56" s="156">
        <v>446</v>
      </c>
      <c r="C56" s="176">
        <v>429</v>
      </c>
    </row>
    <row r="57" spans="1:3">
      <c r="A57" s="157">
        <v>53</v>
      </c>
      <c r="B57" s="156">
        <v>443</v>
      </c>
      <c r="C57" s="176">
        <v>428</v>
      </c>
    </row>
    <row r="58" spans="1:3">
      <c r="A58" s="157">
        <v>54</v>
      </c>
      <c r="B58" s="156">
        <v>454</v>
      </c>
      <c r="C58" s="176">
        <v>437</v>
      </c>
    </row>
    <row r="59" spans="1:3">
      <c r="A59" s="157">
        <v>55</v>
      </c>
      <c r="B59" s="156">
        <v>456</v>
      </c>
      <c r="C59" s="176">
        <v>437</v>
      </c>
    </row>
    <row r="60" spans="1:3">
      <c r="A60" s="157">
        <v>56</v>
      </c>
      <c r="B60" s="156">
        <v>461</v>
      </c>
      <c r="C60" s="176">
        <v>438</v>
      </c>
    </row>
    <row r="61" spans="1:3">
      <c r="A61" s="157">
        <v>57</v>
      </c>
      <c r="B61" s="156">
        <v>456</v>
      </c>
      <c r="C61" s="176">
        <v>431</v>
      </c>
    </row>
    <row r="62" spans="1:3">
      <c r="A62" s="157">
        <v>58</v>
      </c>
      <c r="B62" s="156">
        <v>441</v>
      </c>
      <c r="C62" s="176">
        <v>416</v>
      </c>
    </row>
    <row r="63" spans="1:3">
      <c r="A63" s="157">
        <v>59</v>
      </c>
      <c r="B63" s="156">
        <v>441</v>
      </c>
      <c r="C63" s="176">
        <v>414</v>
      </c>
    </row>
    <row r="64" spans="1:3">
      <c r="A64" s="157">
        <v>60</v>
      </c>
      <c r="B64" s="156">
        <v>440</v>
      </c>
      <c r="C64" s="176">
        <v>408</v>
      </c>
    </row>
    <row r="65" spans="1:3">
      <c r="A65" s="157">
        <v>61</v>
      </c>
      <c r="B65" s="156">
        <v>438</v>
      </c>
      <c r="C65" s="176">
        <v>403</v>
      </c>
    </row>
    <row r="66" spans="1:3">
      <c r="A66" s="157">
        <v>62</v>
      </c>
      <c r="B66" s="156">
        <v>429</v>
      </c>
      <c r="C66" s="176">
        <v>391</v>
      </c>
    </row>
    <row r="67" spans="1:3">
      <c r="A67" s="157">
        <v>63</v>
      </c>
      <c r="B67" s="156">
        <v>426</v>
      </c>
      <c r="C67" s="176">
        <v>387</v>
      </c>
    </row>
    <row r="68" spans="1:3">
      <c r="A68" s="157">
        <v>64</v>
      </c>
      <c r="B68" s="156">
        <v>424</v>
      </c>
      <c r="C68" s="176">
        <v>380</v>
      </c>
    </row>
    <row r="69" spans="1:3">
      <c r="A69" s="157">
        <v>65</v>
      </c>
      <c r="B69" s="156">
        <v>421</v>
      </c>
      <c r="C69" s="176">
        <v>373</v>
      </c>
    </row>
    <row r="70" spans="1:3">
      <c r="A70" s="157">
        <v>66</v>
      </c>
      <c r="B70" s="156">
        <v>416</v>
      </c>
      <c r="C70" s="176">
        <v>370</v>
      </c>
    </row>
    <row r="71" spans="1:3">
      <c r="A71" s="157">
        <v>67</v>
      </c>
      <c r="B71" s="156">
        <v>408</v>
      </c>
      <c r="C71" s="176">
        <v>360</v>
      </c>
    </row>
    <row r="72" spans="1:3">
      <c r="A72" s="157">
        <v>68</v>
      </c>
      <c r="B72" s="156">
        <v>413</v>
      </c>
      <c r="C72" s="176">
        <v>362</v>
      </c>
    </row>
    <row r="73" spans="1:3">
      <c r="A73" s="157">
        <v>69</v>
      </c>
      <c r="B73" s="156">
        <v>400</v>
      </c>
      <c r="C73" s="176">
        <v>351</v>
      </c>
    </row>
    <row r="74" spans="1:3">
      <c r="A74" s="157">
        <v>70</v>
      </c>
      <c r="B74" s="156">
        <v>412</v>
      </c>
      <c r="C74" s="176">
        <v>361</v>
      </c>
    </row>
    <row r="75" spans="1:3">
      <c r="A75" s="157">
        <v>71</v>
      </c>
      <c r="B75" s="156">
        <v>405</v>
      </c>
      <c r="C75" s="176">
        <v>350</v>
      </c>
    </row>
    <row r="76" spans="1:3">
      <c r="A76" s="157">
        <v>72</v>
      </c>
      <c r="B76" s="156">
        <v>401</v>
      </c>
      <c r="C76" s="176">
        <v>346</v>
      </c>
    </row>
    <row r="77" spans="1:3">
      <c r="A77" s="157">
        <v>73</v>
      </c>
      <c r="B77" s="156">
        <v>391</v>
      </c>
      <c r="C77" s="176">
        <v>335</v>
      </c>
    </row>
    <row r="78" spans="1:3">
      <c r="A78" s="157">
        <v>74</v>
      </c>
      <c r="B78" s="156">
        <v>369</v>
      </c>
      <c r="C78" s="176">
        <v>311</v>
      </c>
    </row>
    <row r="79" spans="1:3">
      <c r="A79" s="157">
        <v>75</v>
      </c>
      <c r="B79" s="156">
        <v>278</v>
      </c>
      <c r="C79" s="176">
        <v>229</v>
      </c>
    </row>
    <row r="80" spans="1:3">
      <c r="A80" s="157">
        <v>76</v>
      </c>
      <c r="B80" s="156">
        <v>270</v>
      </c>
      <c r="C80" s="176">
        <v>221</v>
      </c>
    </row>
    <row r="81" spans="1:3">
      <c r="A81" s="157">
        <v>77</v>
      </c>
      <c r="B81" s="156">
        <v>261</v>
      </c>
      <c r="C81" s="176">
        <v>210</v>
      </c>
    </row>
    <row r="82" spans="1:3">
      <c r="A82" s="157">
        <v>78</v>
      </c>
      <c r="B82" s="156">
        <v>241</v>
      </c>
      <c r="C82" s="176">
        <v>190</v>
      </c>
    </row>
    <row r="83" spans="1:3">
      <c r="A83" s="157">
        <v>79</v>
      </c>
      <c r="B83" s="156">
        <v>213</v>
      </c>
      <c r="C83" s="176">
        <v>164</v>
      </c>
    </row>
    <row r="84" spans="1:3">
      <c r="A84" s="157">
        <v>80</v>
      </c>
      <c r="B84" s="156">
        <v>220</v>
      </c>
      <c r="C84" s="176">
        <v>164</v>
      </c>
    </row>
    <row r="85" spans="1:3">
      <c r="A85" s="157">
        <v>81</v>
      </c>
      <c r="B85" s="156">
        <v>228</v>
      </c>
      <c r="C85" s="176">
        <v>165</v>
      </c>
    </row>
    <row r="86" spans="1:3">
      <c r="A86" s="157">
        <v>82</v>
      </c>
      <c r="B86" s="156">
        <v>220</v>
      </c>
      <c r="C86" s="176">
        <v>155</v>
      </c>
    </row>
    <row r="87" spans="1:3">
      <c r="A87" s="157">
        <v>83</v>
      </c>
      <c r="B87" s="156">
        <v>212</v>
      </c>
      <c r="C87" s="176">
        <v>143</v>
      </c>
    </row>
    <row r="88" spans="1:3">
      <c r="A88" s="157">
        <v>84</v>
      </c>
      <c r="B88" s="156">
        <v>207</v>
      </c>
      <c r="C88" s="176">
        <v>135</v>
      </c>
    </row>
    <row r="89" spans="1:3">
      <c r="A89" s="157">
        <v>85</v>
      </c>
      <c r="B89" s="156">
        <v>196</v>
      </c>
      <c r="C89" s="176">
        <v>119</v>
      </c>
    </row>
    <row r="90" spans="1:3">
      <c r="A90" s="157">
        <v>86</v>
      </c>
      <c r="B90" s="156">
        <v>191</v>
      </c>
      <c r="C90" s="176">
        <v>111</v>
      </c>
    </row>
    <row r="91" spans="1:3">
      <c r="A91" s="157">
        <v>87</v>
      </c>
      <c r="B91" s="156">
        <v>174</v>
      </c>
      <c r="C91" s="176">
        <v>96</v>
      </c>
    </row>
    <row r="92" spans="1:3">
      <c r="A92" s="157">
        <v>88</v>
      </c>
      <c r="B92" s="156">
        <v>168</v>
      </c>
      <c r="C92" s="176">
        <v>87</v>
      </c>
    </row>
    <row r="93" spans="1:3">
      <c r="A93" s="157">
        <v>89</v>
      </c>
      <c r="B93" s="156">
        <v>150</v>
      </c>
      <c r="C93" s="176">
        <v>73</v>
      </c>
    </row>
    <row r="94" spans="1:3">
      <c r="A94" s="157">
        <v>90</v>
      </c>
      <c r="B94" s="156">
        <v>137</v>
      </c>
      <c r="C94" s="176">
        <v>62</v>
      </c>
    </row>
    <row r="95" spans="1:3">
      <c r="A95" s="157">
        <v>91</v>
      </c>
      <c r="B95" s="156">
        <v>112</v>
      </c>
      <c r="C95" s="176">
        <v>47</v>
      </c>
    </row>
    <row r="96" spans="1:3">
      <c r="A96" s="157">
        <v>92</v>
      </c>
      <c r="B96" s="156">
        <v>98</v>
      </c>
      <c r="C96" s="176">
        <v>38</v>
      </c>
    </row>
    <row r="97" spans="1:3">
      <c r="A97" s="157">
        <v>93</v>
      </c>
      <c r="B97" s="156">
        <v>80</v>
      </c>
      <c r="C97" s="176">
        <v>29</v>
      </c>
    </row>
    <row r="98" spans="1:3">
      <c r="A98" s="157">
        <v>94</v>
      </c>
      <c r="B98" s="156">
        <v>67</v>
      </c>
      <c r="C98" s="176">
        <v>22</v>
      </c>
    </row>
    <row r="99" spans="1:3">
      <c r="A99" s="157">
        <v>95</v>
      </c>
      <c r="B99" s="156">
        <v>53</v>
      </c>
      <c r="C99" s="176">
        <v>16</v>
      </c>
    </row>
    <row r="100" spans="1:3">
      <c r="A100" s="157">
        <v>96</v>
      </c>
      <c r="B100" s="156">
        <v>41</v>
      </c>
      <c r="C100" s="176">
        <v>12</v>
      </c>
    </row>
    <row r="101" spans="1:3">
      <c r="A101" s="157">
        <v>97</v>
      </c>
      <c r="B101" s="156">
        <v>31</v>
      </c>
      <c r="C101" s="176">
        <v>8</v>
      </c>
    </row>
    <row r="102" spans="1:3">
      <c r="A102" s="157">
        <v>98</v>
      </c>
      <c r="B102" s="156">
        <v>23</v>
      </c>
      <c r="C102" s="176">
        <v>5</v>
      </c>
    </row>
    <row r="103" spans="1:3">
      <c r="A103" s="157">
        <v>99</v>
      </c>
      <c r="B103" s="156">
        <v>16</v>
      </c>
      <c r="C103" s="176">
        <v>3</v>
      </c>
    </row>
    <row r="104" spans="1:3">
      <c r="A104" s="157">
        <v>100</v>
      </c>
      <c r="B104" s="156">
        <v>11</v>
      </c>
      <c r="C104" s="176">
        <v>2</v>
      </c>
    </row>
    <row r="105" spans="1:3">
      <c r="A105" s="157">
        <v>101</v>
      </c>
      <c r="B105" s="156">
        <v>4</v>
      </c>
      <c r="C105" s="176">
        <v>1</v>
      </c>
    </row>
    <row r="106" spans="1:3">
      <c r="A106" s="157">
        <v>102</v>
      </c>
      <c r="B106" s="156">
        <v>3</v>
      </c>
      <c r="C106" s="176">
        <v>0</v>
      </c>
    </row>
    <row r="107" spans="1:3">
      <c r="A107" s="157">
        <v>103</v>
      </c>
      <c r="B107" s="156">
        <v>2</v>
      </c>
      <c r="C107" s="176">
        <v>0</v>
      </c>
    </row>
    <row r="108" spans="1:3">
      <c r="A108" s="157">
        <v>104</v>
      </c>
      <c r="B108" s="156">
        <v>1</v>
      </c>
      <c r="C108" s="176">
        <v>0</v>
      </c>
    </row>
    <row r="109" spans="1:3">
      <c r="A109" s="157">
        <v>105</v>
      </c>
      <c r="B109" s="156">
        <v>1</v>
      </c>
      <c r="C109" s="176">
        <v>0</v>
      </c>
    </row>
    <row r="110" spans="1:3">
      <c r="A110" s="157">
        <v>106</v>
      </c>
      <c r="B110" s="156">
        <v>0</v>
      </c>
      <c r="C110" s="176">
        <v>0</v>
      </c>
    </row>
    <row r="111" spans="1:3">
      <c r="A111" s="157">
        <v>107</v>
      </c>
      <c r="B111" s="156">
        <v>0</v>
      </c>
      <c r="C111" s="176">
        <v>0</v>
      </c>
    </row>
    <row r="112" spans="1:3">
      <c r="A112" s="157">
        <v>108</v>
      </c>
      <c r="B112" s="156">
        <v>0</v>
      </c>
      <c r="C112" s="176">
        <v>0</v>
      </c>
    </row>
    <row r="113" spans="1:4">
      <c r="A113" s="157">
        <v>109</v>
      </c>
      <c r="B113" s="156">
        <v>0</v>
      </c>
      <c r="C113" s="176">
        <v>0</v>
      </c>
    </row>
    <row r="114" spans="1:4">
      <c r="A114" s="160" t="s">
        <v>163</v>
      </c>
      <c r="B114" s="160">
        <v>0</v>
      </c>
      <c r="C114" s="177">
        <v>0</v>
      </c>
    </row>
    <row r="115" spans="1:4">
      <c r="A115" s="56" t="s">
        <v>164</v>
      </c>
      <c r="B115" s="58"/>
      <c r="C115" s="58"/>
      <c r="D115" s="58"/>
    </row>
    <row r="116" spans="1:4" ht="17.25">
      <c r="A116" s="58" t="s">
        <v>165</v>
      </c>
      <c r="B116" s="58"/>
      <c r="C116" s="58"/>
      <c r="D116" s="58"/>
    </row>
    <row r="117" spans="1:4">
      <c r="A117" s="56" t="s">
        <v>25</v>
      </c>
    </row>
    <row r="118" spans="1:4">
      <c r="A118" s="12" t="s">
        <v>26</v>
      </c>
    </row>
  </sheetData>
  <mergeCells count="1">
    <mergeCell ref="B2:C2"/>
  </mergeCells>
  <pageMargins left="0.74791666666666701" right="0.74791666666666701" top="0.5" bottom="0.47986111111111102" header="0.5" footer="0.47986111111111102"/>
  <pageSetup paperSize="77" firstPageNumber="0" pageOrder="overThenDown"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48"/>
  <sheetViews>
    <sheetView zoomScaleNormal="100" workbookViewId="0"/>
  </sheetViews>
  <sheetFormatPr baseColWidth="10" defaultColWidth="11.5703125" defaultRowHeight="15"/>
  <cols>
    <col min="1" max="1" width="8.5703125" style="1" customWidth="1"/>
    <col min="2" max="2" width="9.85546875" style="1" customWidth="1"/>
    <col min="3" max="5" width="9.28515625" style="1" customWidth="1"/>
    <col min="6" max="6" width="9.28515625" style="48" customWidth="1"/>
    <col min="7" max="9" width="9.28515625" style="1" customWidth="1"/>
    <col min="10" max="10" width="9.28515625" style="48" customWidth="1"/>
    <col min="11" max="64" width="10.85546875" style="1" customWidth="1"/>
    <col min="65" max="1024" width="11.5703125" style="2"/>
  </cols>
  <sheetData>
    <row r="1" spans="1:21">
      <c r="A1" s="21" t="s">
        <v>266</v>
      </c>
      <c r="B1" s="22"/>
      <c r="C1" s="22"/>
      <c r="D1" s="22"/>
      <c r="E1" s="22"/>
      <c r="F1" s="87"/>
      <c r="G1" s="56"/>
      <c r="H1" s="56"/>
      <c r="I1" s="178"/>
      <c r="J1" s="178"/>
    </row>
    <row r="2" spans="1:21">
      <c r="A2" s="21"/>
      <c r="B2" s="21"/>
      <c r="C2" s="11"/>
      <c r="D2" s="11"/>
      <c r="E2" s="11"/>
      <c r="F2" s="11"/>
      <c r="G2" s="11"/>
      <c r="H2" s="11"/>
      <c r="I2" s="11"/>
      <c r="J2" s="11"/>
    </row>
    <row r="3" spans="1:21" ht="12.75" customHeight="1">
      <c r="A3" s="253"/>
      <c r="B3" s="256" t="s">
        <v>166</v>
      </c>
      <c r="C3" s="256"/>
      <c r="D3" s="256"/>
      <c r="E3" s="256"/>
      <c r="F3" s="256"/>
      <c r="G3" s="236" t="s">
        <v>167</v>
      </c>
      <c r="H3" s="236"/>
      <c r="I3" s="236"/>
      <c r="J3" s="236"/>
    </row>
    <row r="4" spans="1:21" ht="15.75" customHeight="1">
      <c r="A4" s="254"/>
      <c r="B4" s="257" t="s">
        <v>168</v>
      </c>
      <c r="C4" s="257" t="s">
        <v>169</v>
      </c>
      <c r="D4" s="257" t="s">
        <v>170</v>
      </c>
      <c r="E4" s="257" t="s">
        <v>171</v>
      </c>
      <c r="F4" s="260" t="s">
        <v>172</v>
      </c>
      <c r="G4" s="257" t="s">
        <v>168</v>
      </c>
      <c r="H4" s="257" t="s">
        <v>173</v>
      </c>
      <c r="I4" s="257" t="s">
        <v>171</v>
      </c>
      <c r="J4" s="260" t="s">
        <v>172</v>
      </c>
    </row>
    <row r="5" spans="1:21">
      <c r="A5" s="254"/>
      <c r="B5" s="258"/>
      <c r="C5" s="258"/>
      <c r="D5" s="258"/>
      <c r="E5" s="258"/>
      <c r="F5" s="261"/>
      <c r="G5" s="258"/>
      <c r="H5" s="258"/>
      <c r="I5" s="258"/>
      <c r="J5" s="261"/>
    </row>
    <row r="6" spans="1:21">
      <c r="A6" s="255"/>
      <c r="B6" s="259"/>
      <c r="C6" s="259"/>
      <c r="D6" s="259"/>
      <c r="E6" s="259"/>
      <c r="F6" s="262"/>
      <c r="G6" s="259"/>
      <c r="H6" s="259"/>
      <c r="I6" s="259"/>
      <c r="J6" s="262"/>
      <c r="K6" s="88"/>
      <c r="L6" s="88"/>
      <c r="M6" s="88"/>
      <c r="N6" s="88"/>
      <c r="O6" s="88"/>
      <c r="P6" s="88"/>
      <c r="Q6" s="88"/>
      <c r="R6" s="88"/>
      <c r="S6" s="88"/>
      <c r="T6" s="88"/>
      <c r="U6" s="88"/>
    </row>
    <row r="7" spans="1:21">
      <c r="A7" s="115">
        <v>2000</v>
      </c>
      <c r="B7" s="116">
        <v>15627</v>
      </c>
      <c r="C7" s="116">
        <v>32541</v>
      </c>
      <c r="D7" s="116">
        <v>2769</v>
      </c>
      <c r="E7" s="116">
        <v>9572</v>
      </c>
      <c r="F7" s="179">
        <v>4304</v>
      </c>
      <c r="G7" s="180">
        <v>25.8</v>
      </c>
      <c r="H7" s="180">
        <v>58.4</v>
      </c>
      <c r="I7" s="180">
        <v>15.8</v>
      </c>
      <c r="J7" s="181">
        <v>7.1</v>
      </c>
      <c r="K7" s="88"/>
      <c r="L7" s="88"/>
      <c r="M7" s="88"/>
      <c r="N7" s="88"/>
      <c r="O7" s="88"/>
      <c r="P7" s="88"/>
      <c r="Q7" s="88"/>
      <c r="R7" s="88"/>
      <c r="S7" s="88"/>
    </row>
    <row r="8" spans="1:21">
      <c r="A8" s="115">
        <v>2010</v>
      </c>
      <c r="B8" s="116">
        <v>16011</v>
      </c>
      <c r="C8" s="116">
        <v>33997</v>
      </c>
      <c r="D8" s="116">
        <v>3873</v>
      </c>
      <c r="E8" s="116">
        <v>10732</v>
      </c>
      <c r="F8" s="179">
        <v>5659</v>
      </c>
      <c r="G8" s="180">
        <v>24.8</v>
      </c>
      <c r="H8" s="180">
        <v>58.6</v>
      </c>
      <c r="I8" s="180">
        <v>16.600000000000001</v>
      </c>
      <c r="J8" s="182">
        <v>8.8000000000000007</v>
      </c>
      <c r="K8" s="88"/>
      <c r="L8" s="88"/>
      <c r="M8" s="88"/>
      <c r="N8" s="88"/>
      <c r="O8" s="88"/>
      <c r="P8" s="88"/>
      <c r="Q8" s="88"/>
      <c r="R8" s="88"/>
      <c r="S8" s="88"/>
    </row>
    <row r="9" spans="1:21">
      <c r="A9" s="126">
        <v>2015</v>
      </c>
      <c r="B9" s="116">
        <v>16359</v>
      </c>
      <c r="C9" s="116">
        <v>33754</v>
      </c>
      <c r="D9" s="116">
        <v>4082</v>
      </c>
      <c r="E9" s="116">
        <v>12228</v>
      </c>
      <c r="F9" s="179">
        <v>6072</v>
      </c>
      <c r="G9" s="183">
        <v>24.6</v>
      </c>
      <c r="H9" s="180">
        <v>57</v>
      </c>
      <c r="I9" s="183">
        <v>18.399999999999999</v>
      </c>
      <c r="J9" s="184">
        <v>9.1</v>
      </c>
      <c r="K9" s="88"/>
      <c r="L9" s="88"/>
      <c r="M9" s="88"/>
      <c r="N9" s="88"/>
      <c r="O9" s="88"/>
      <c r="P9" s="88"/>
      <c r="Q9" s="88"/>
      <c r="R9" s="88"/>
      <c r="S9" s="88"/>
    </row>
    <row r="10" spans="1:21">
      <c r="A10" s="126">
        <v>2016</v>
      </c>
      <c r="B10" s="116">
        <v>16352</v>
      </c>
      <c r="C10" s="116">
        <v>33635</v>
      </c>
      <c r="D10" s="116">
        <v>4055</v>
      </c>
      <c r="E10" s="116">
        <v>12560</v>
      </c>
      <c r="F10" s="179">
        <v>6103</v>
      </c>
      <c r="G10" s="183">
        <v>24.6</v>
      </c>
      <c r="H10" s="180">
        <v>56.5</v>
      </c>
      <c r="I10" s="183">
        <v>18.899999999999999</v>
      </c>
      <c r="J10" s="184">
        <v>9.1999999999999993</v>
      </c>
      <c r="K10" s="88"/>
      <c r="L10" s="88"/>
      <c r="M10" s="88"/>
      <c r="N10" s="88"/>
      <c r="O10" s="88"/>
      <c r="P10" s="88"/>
      <c r="Q10" s="88"/>
      <c r="R10" s="88"/>
      <c r="S10" s="88"/>
    </row>
    <row r="11" spans="1:21">
      <c r="A11" s="154" t="s">
        <v>89</v>
      </c>
      <c r="B11" s="185">
        <v>16316</v>
      </c>
      <c r="C11" s="185">
        <v>33513</v>
      </c>
      <c r="D11" s="185">
        <v>4064</v>
      </c>
      <c r="E11" s="185">
        <v>12881</v>
      </c>
      <c r="F11" s="186">
        <v>6145</v>
      </c>
      <c r="G11" s="183">
        <v>24.4</v>
      </c>
      <c r="H11" s="180">
        <v>56.3</v>
      </c>
      <c r="I11" s="183">
        <v>19.3</v>
      </c>
      <c r="J11" s="184">
        <v>9.1999999999999993</v>
      </c>
      <c r="K11" s="88"/>
      <c r="L11" s="88"/>
      <c r="M11" s="88"/>
      <c r="N11" s="88"/>
      <c r="O11" s="88"/>
      <c r="P11" s="88"/>
      <c r="Q11" s="88"/>
      <c r="R11" s="88"/>
      <c r="S11" s="88"/>
    </row>
    <row r="12" spans="1:21">
      <c r="A12" s="154" t="s">
        <v>116</v>
      </c>
      <c r="B12" s="185">
        <v>16313</v>
      </c>
      <c r="C12" s="185">
        <v>33447</v>
      </c>
      <c r="D12" s="185">
        <v>4065</v>
      </c>
      <c r="E12" s="185">
        <v>13167</v>
      </c>
      <c r="F12" s="186">
        <v>6184</v>
      </c>
      <c r="G12" s="183">
        <v>24.4</v>
      </c>
      <c r="H12" s="180">
        <v>55.9</v>
      </c>
      <c r="I12" s="183">
        <v>19.7</v>
      </c>
      <c r="J12" s="184">
        <v>9.1999999999999993</v>
      </c>
      <c r="K12" s="88"/>
      <c r="L12" s="88"/>
      <c r="M12" s="88"/>
      <c r="N12" s="88"/>
      <c r="O12" s="88"/>
      <c r="P12" s="88"/>
      <c r="Q12" s="88"/>
      <c r="R12" s="88"/>
      <c r="S12" s="88"/>
    </row>
    <row r="13" spans="1:21">
      <c r="A13" s="154" t="s">
        <v>154</v>
      </c>
      <c r="B13" s="185">
        <v>16262</v>
      </c>
      <c r="C13" s="185">
        <v>33353</v>
      </c>
      <c r="D13" s="185">
        <v>4082</v>
      </c>
      <c r="E13" s="185">
        <v>13448</v>
      </c>
      <c r="F13" s="186">
        <v>6268</v>
      </c>
      <c r="G13" s="183">
        <v>24.2</v>
      </c>
      <c r="H13" s="180">
        <v>55.8</v>
      </c>
      <c r="I13" s="183">
        <v>20</v>
      </c>
      <c r="J13" s="184">
        <v>9.3000000000000007</v>
      </c>
      <c r="K13" s="88"/>
      <c r="L13" s="88"/>
      <c r="M13" s="88"/>
      <c r="N13" s="88"/>
      <c r="O13" s="88"/>
      <c r="P13" s="88"/>
      <c r="Q13" s="88"/>
      <c r="R13" s="88"/>
      <c r="S13" s="88"/>
    </row>
    <row r="14" spans="1:21">
      <c r="A14" s="126" t="s">
        <v>92</v>
      </c>
      <c r="B14" s="185">
        <v>16204</v>
      </c>
      <c r="C14" s="185">
        <v>33247</v>
      </c>
      <c r="D14" s="185">
        <v>4103</v>
      </c>
      <c r="E14" s="185">
        <v>13734</v>
      </c>
      <c r="F14" s="186">
        <v>6358</v>
      </c>
      <c r="G14" s="183">
        <v>24.1</v>
      </c>
      <c r="H14" s="180">
        <v>55.5</v>
      </c>
      <c r="I14" s="183">
        <v>20.399999999999999</v>
      </c>
      <c r="J14" s="184">
        <v>9.4</v>
      </c>
    </row>
    <row r="15" spans="1:21">
      <c r="A15" s="127" t="s">
        <v>174</v>
      </c>
      <c r="B15" s="187">
        <v>16128</v>
      </c>
      <c r="C15" s="187">
        <v>33192</v>
      </c>
      <c r="D15" s="187">
        <v>4126</v>
      </c>
      <c r="E15" s="187">
        <v>13976</v>
      </c>
      <c r="F15" s="188">
        <v>6420</v>
      </c>
      <c r="G15" s="189">
        <v>23.9</v>
      </c>
      <c r="H15" s="190">
        <v>55.4</v>
      </c>
      <c r="I15" s="189">
        <v>20.7</v>
      </c>
      <c r="J15" s="191">
        <v>9.5</v>
      </c>
    </row>
    <row r="16" spans="1:21">
      <c r="A16" s="19" t="s">
        <v>93</v>
      </c>
      <c r="B16" s="41"/>
      <c r="C16" s="10"/>
      <c r="D16" s="10"/>
      <c r="E16" s="10"/>
      <c r="F16" s="89"/>
      <c r="G16" s="10"/>
      <c r="H16" s="10"/>
      <c r="I16" s="10"/>
    </row>
    <row r="17" spans="1:1">
      <c r="A17" s="90" t="s">
        <v>156</v>
      </c>
    </row>
    <row r="18" spans="1:1">
      <c r="A18" s="12" t="s">
        <v>175</v>
      </c>
    </row>
    <row r="46" spans="6:10">
      <c r="J46" s="1"/>
    </row>
    <row r="47" spans="6:10">
      <c r="F47" s="1"/>
      <c r="J47" s="1"/>
    </row>
    <row r="48" spans="6:10">
      <c r="F48" s="1"/>
      <c r="J48" s="1"/>
    </row>
  </sheetData>
  <mergeCells count="12">
    <mergeCell ref="A3:A6"/>
    <mergeCell ref="B3:F3"/>
    <mergeCell ref="G3:J3"/>
    <mergeCell ref="B4:B6"/>
    <mergeCell ref="C4:C6"/>
    <mergeCell ref="D4:D6"/>
    <mergeCell ref="E4:E6"/>
    <mergeCell ref="F4:F6"/>
    <mergeCell ref="G4:G6"/>
    <mergeCell ref="H4:H6"/>
    <mergeCell ref="I4:I6"/>
    <mergeCell ref="J4:J6"/>
  </mergeCells>
  <pageMargins left="0.39374999999999999" right="0.39374999999999999" top="0.98402777777777795" bottom="0.98402777777777795" header="0.98402777777777795" footer="0.98402777777777795"/>
  <pageSetup paperSize="77" firstPageNumber="0" pageOrder="overThenDown" orientation="landscape" horizontalDpi="300" verticalDpi="300"/>
  <ignoredErrors>
    <ignoredError sqref="A11"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28"/>
  <sheetViews>
    <sheetView zoomScaleNormal="100" workbookViewId="0"/>
  </sheetViews>
  <sheetFormatPr baseColWidth="10" defaultColWidth="11.5703125" defaultRowHeight="15"/>
  <cols>
    <col min="1" max="1" width="10.5703125" style="41" customWidth="1"/>
    <col min="2" max="3" width="11.28515625" style="6" customWidth="1"/>
    <col min="4" max="4" width="11.28515625" style="34" customWidth="1"/>
    <col min="5" max="6" width="11.28515625" style="6" customWidth="1"/>
    <col min="7" max="7" width="11.28515625" style="34" customWidth="1"/>
    <col min="8" max="8" width="11.28515625" style="6" customWidth="1"/>
    <col min="9" max="9" width="30.28515625" style="6" customWidth="1"/>
    <col min="10" max="64" width="11.28515625" style="6" customWidth="1"/>
    <col min="65" max="1024" width="11.5703125" style="2"/>
  </cols>
  <sheetData>
    <row r="1" spans="1:64">
      <c r="A1" s="91" t="s">
        <v>176</v>
      </c>
      <c r="E1" s="5"/>
      <c r="F1" s="34"/>
      <c r="I1" s="192"/>
      <c r="J1" s="5"/>
      <c r="K1" s="5"/>
      <c r="L1" s="5"/>
      <c r="M1" s="5"/>
      <c r="N1" s="5"/>
      <c r="O1" s="5"/>
    </row>
    <row r="2" spans="1:64">
      <c r="A2" s="31"/>
      <c r="I2" s="92"/>
    </row>
    <row r="3" spans="1:64" ht="61.5" customHeight="1">
      <c r="A3" s="35"/>
      <c r="B3" s="35" t="s">
        <v>177</v>
      </c>
      <c r="C3" s="35" t="s">
        <v>178</v>
      </c>
      <c r="D3" s="219" t="s">
        <v>179</v>
      </c>
      <c r="E3" s="35" t="s">
        <v>180</v>
      </c>
      <c r="F3" s="35" t="s">
        <v>181</v>
      </c>
      <c r="G3" s="219" t="s">
        <v>182</v>
      </c>
      <c r="H3" s="93"/>
      <c r="I3" s="92"/>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c r="AY3" s="93"/>
      <c r="AZ3" s="93"/>
      <c r="BA3" s="93"/>
      <c r="BB3" s="93"/>
      <c r="BC3" s="93"/>
      <c r="BD3" s="93"/>
      <c r="BE3" s="93"/>
      <c r="BF3" s="93"/>
      <c r="BG3" s="93"/>
      <c r="BH3" s="93"/>
      <c r="BI3" s="93"/>
      <c r="BJ3" s="93"/>
      <c r="BK3" s="93"/>
      <c r="BL3" s="93"/>
    </row>
    <row r="4" spans="1:64">
      <c r="A4" s="150">
        <v>2000</v>
      </c>
      <c r="B4" s="147">
        <v>305234</v>
      </c>
      <c r="C4" s="147" t="s">
        <v>138</v>
      </c>
      <c r="D4" s="224">
        <v>305234</v>
      </c>
      <c r="E4" s="147">
        <v>16859</v>
      </c>
      <c r="F4" s="147">
        <v>5412</v>
      </c>
      <c r="G4" s="224">
        <v>22271</v>
      </c>
      <c r="H4" s="94"/>
      <c r="I4" s="95"/>
      <c r="J4" s="96"/>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row>
    <row r="5" spans="1:64">
      <c r="A5" s="115">
        <v>2001</v>
      </c>
      <c r="B5" s="116">
        <v>295720</v>
      </c>
      <c r="C5" s="116" t="s">
        <v>138</v>
      </c>
      <c r="D5" s="225">
        <v>295720</v>
      </c>
      <c r="E5" s="147">
        <v>16306</v>
      </c>
      <c r="F5" s="147">
        <v>3323</v>
      </c>
      <c r="G5" s="225">
        <v>19629</v>
      </c>
      <c r="H5" s="94"/>
      <c r="I5" s="97"/>
      <c r="J5" s="96"/>
    </row>
    <row r="6" spans="1:64">
      <c r="A6" s="115">
        <v>2002</v>
      </c>
      <c r="B6" s="116">
        <v>286169</v>
      </c>
      <c r="C6" s="116" t="s">
        <v>138</v>
      </c>
      <c r="D6" s="225">
        <v>286169</v>
      </c>
      <c r="E6" s="147">
        <v>21683</v>
      </c>
      <c r="F6" s="147">
        <v>3622</v>
      </c>
      <c r="G6" s="225">
        <v>25305</v>
      </c>
      <c r="H6" s="94"/>
      <c r="I6" s="97"/>
      <c r="J6" s="96"/>
    </row>
    <row r="7" spans="1:64">
      <c r="A7" s="115">
        <v>2003</v>
      </c>
      <c r="B7" s="116">
        <v>282756</v>
      </c>
      <c r="C7" s="116" t="s">
        <v>138</v>
      </c>
      <c r="D7" s="225">
        <v>282756</v>
      </c>
      <c r="E7" s="147">
        <v>27276</v>
      </c>
      <c r="F7" s="147">
        <v>4294</v>
      </c>
      <c r="G7" s="225">
        <v>31570</v>
      </c>
      <c r="H7" s="94"/>
      <c r="I7" s="97"/>
      <c r="J7" s="96"/>
    </row>
    <row r="8" spans="1:64">
      <c r="A8" s="115">
        <v>2004</v>
      </c>
      <c r="B8" s="116">
        <v>278439</v>
      </c>
      <c r="C8" s="116" t="s">
        <v>138</v>
      </c>
      <c r="D8" s="225">
        <v>278439</v>
      </c>
      <c r="E8" s="147">
        <v>35057</v>
      </c>
      <c r="F8" s="147">
        <v>5023</v>
      </c>
      <c r="G8" s="225">
        <v>40080</v>
      </c>
      <c r="H8" s="94"/>
      <c r="I8" s="97"/>
      <c r="J8" s="96"/>
    </row>
    <row r="9" spans="1:64">
      <c r="A9" s="115">
        <v>2005</v>
      </c>
      <c r="B9" s="116">
        <v>283036</v>
      </c>
      <c r="C9" s="116" t="s">
        <v>138</v>
      </c>
      <c r="D9" s="225">
        <v>283036</v>
      </c>
      <c r="E9" s="147">
        <v>55597</v>
      </c>
      <c r="F9" s="147">
        <v>4865</v>
      </c>
      <c r="G9" s="225">
        <v>60462</v>
      </c>
      <c r="H9" s="94"/>
      <c r="I9" s="97"/>
      <c r="J9" s="96"/>
    </row>
    <row r="10" spans="1:64">
      <c r="A10" s="115">
        <v>2006</v>
      </c>
      <c r="B10" s="116">
        <v>273914</v>
      </c>
      <c r="C10" s="116" t="s">
        <v>138</v>
      </c>
      <c r="D10" s="225">
        <v>273914</v>
      </c>
      <c r="E10" s="147">
        <v>72276</v>
      </c>
      <c r="F10" s="147">
        <v>5071</v>
      </c>
      <c r="G10" s="225">
        <v>77347</v>
      </c>
      <c r="H10" s="94"/>
      <c r="I10" s="97"/>
      <c r="J10" s="96"/>
    </row>
    <row r="11" spans="1:64">
      <c r="A11" s="115">
        <v>2007</v>
      </c>
      <c r="B11" s="116">
        <v>273669</v>
      </c>
      <c r="C11" s="116" t="s">
        <v>138</v>
      </c>
      <c r="D11" s="225">
        <v>273669</v>
      </c>
      <c r="E11" s="147">
        <v>95772</v>
      </c>
      <c r="F11" s="147">
        <v>6206</v>
      </c>
      <c r="G11" s="225">
        <v>101978</v>
      </c>
      <c r="H11" s="94"/>
      <c r="I11" s="97"/>
      <c r="J11" s="96"/>
    </row>
    <row r="12" spans="1:64">
      <c r="A12" s="115">
        <v>2008</v>
      </c>
      <c r="B12" s="116">
        <v>265404</v>
      </c>
      <c r="C12" s="116" t="s">
        <v>138</v>
      </c>
      <c r="D12" s="225">
        <v>265404</v>
      </c>
      <c r="E12" s="147">
        <v>137766</v>
      </c>
      <c r="F12" s="147">
        <v>8194</v>
      </c>
      <c r="G12" s="225">
        <v>145960</v>
      </c>
      <c r="H12" s="94"/>
      <c r="I12" s="97"/>
      <c r="J12" s="96"/>
    </row>
    <row r="13" spans="1:64">
      <c r="A13" s="115">
        <v>2009</v>
      </c>
      <c r="B13" s="116">
        <v>251478</v>
      </c>
      <c r="C13" s="116" t="s">
        <v>138</v>
      </c>
      <c r="D13" s="225">
        <v>251478</v>
      </c>
      <c r="E13" s="147">
        <v>166192</v>
      </c>
      <c r="F13" s="147">
        <v>8437</v>
      </c>
      <c r="G13" s="225">
        <v>174629</v>
      </c>
      <c r="H13" s="94"/>
      <c r="I13" s="97"/>
      <c r="J13" s="96"/>
    </row>
    <row r="14" spans="1:64">
      <c r="A14" s="115">
        <v>2010</v>
      </c>
      <c r="B14" s="116">
        <v>251654</v>
      </c>
      <c r="C14" s="116" t="s">
        <v>138</v>
      </c>
      <c r="D14" s="225">
        <v>251654</v>
      </c>
      <c r="E14" s="147">
        <v>196405</v>
      </c>
      <c r="F14" s="147">
        <v>9145</v>
      </c>
      <c r="G14" s="225">
        <v>205550</v>
      </c>
      <c r="H14" s="94"/>
      <c r="I14" s="97"/>
      <c r="J14" s="96"/>
    </row>
    <row r="15" spans="1:64">
      <c r="A15" s="115">
        <v>2011</v>
      </c>
      <c r="B15" s="116">
        <v>236826</v>
      </c>
      <c r="C15" s="116" t="s">
        <v>138</v>
      </c>
      <c r="D15" s="225">
        <v>236826</v>
      </c>
      <c r="E15" s="147">
        <v>144714</v>
      </c>
      <c r="F15" s="147">
        <v>7499</v>
      </c>
      <c r="G15" s="225">
        <v>152213</v>
      </c>
      <c r="H15" s="94"/>
      <c r="I15" s="97"/>
      <c r="J15" s="96"/>
    </row>
    <row r="16" spans="1:64">
      <c r="A16" s="115">
        <v>2012</v>
      </c>
      <c r="B16" s="116">
        <v>245930</v>
      </c>
      <c r="C16" s="116" t="s">
        <v>138</v>
      </c>
      <c r="D16" s="225">
        <v>245930</v>
      </c>
      <c r="E16" s="147">
        <v>153715</v>
      </c>
      <c r="F16" s="147">
        <v>6975</v>
      </c>
      <c r="G16" s="225">
        <v>160690</v>
      </c>
      <c r="H16" s="94"/>
      <c r="I16" s="98"/>
      <c r="J16" s="98"/>
      <c r="K16" s="98"/>
    </row>
    <row r="17" spans="1:11">
      <c r="A17" s="115">
        <v>2013</v>
      </c>
      <c r="B17" s="116">
        <v>231225</v>
      </c>
      <c r="C17" s="116">
        <v>7367</v>
      </c>
      <c r="D17" s="225">
        <v>238592</v>
      </c>
      <c r="E17" s="147">
        <v>162609</v>
      </c>
      <c r="F17" s="147">
        <v>6083</v>
      </c>
      <c r="G17" s="225">
        <v>168692</v>
      </c>
      <c r="H17" s="94"/>
      <c r="I17" s="98"/>
      <c r="J17" s="98"/>
      <c r="K17" s="98"/>
    </row>
    <row r="18" spans="1:11">
      <c r="A18" s="115">
        <v>2014</v>
      </c>
      <c r="B18" s="116">
        <v>230770</v>
      </c>
      <c r="C18" s="116">
        <v>10522</v>
      </c>
      <c r="D18" s="225">
        <v>241292</v>
      </c>
      <c r="E18" s="147">
        <v>167469</v>
      </c>
      <c r="F18" s="147">
        <v>6262</v>
      </c>
      <c r="G18" s="225">
        <v>173731</v>
      </c>
      <c r="H18" s="99"/>
      <c r="I18" s="98"/>
      <c r="J18" s="98"/>
      <c r="K18" s="98"/>
    </row>
    <row r="19" spans="1:11">
      <c r="A19" s="115">
        <v>2015</v>
      </c>
      <c r="B19" s="116">
        <v>228565</v>
      </c>
      <c r="C19" s="116">
        <v>7751</v>
      </c>
      <c r="D19" s="225">
        <v>236316</v>
      </c>
      <c r="E19" s="147">
        <v>181930</v>
      </c>
      <c r="F19" s="147">
        <v>7017</v>
      </c>
      <c r="G19" s="225">
        <v>188947</v>
      </c>
      <c r="H19" s="99"/>
      <c r="I19" s="98"/>
      <c r="J19" s="98"/>
      <c r="K19" s="98"/>
    </row>
    <row r="20" spans="1:11">
      <c r="A20" s="115">
        <v>2016</v>
      </c>
      <c r="B20" s="116">
        <v>225612</v>
      </c>
      <c r="C20" s="116">
        <v>7113</v>
      </c>
      <c r="D20" s="225">
        <v>232725</v>
      </c>
      <c r="E20" s="147">
        <v>184425</v>
      </c>
      <c r="F20" s="147">
        <v>7112</v>
      </c>
      <c r="G20" s="225">
        <v>191537</v>
      </c>
      <c r="H20" s="99"/>
      <c r="I20" s="98"/>
      <c r="J20" s="98"/>
      <c r="K20" s="98"/>
    </row>
    <row r="21" spans="1:11">
      <c r="A21" s="115">
        <v>2017</v>
      </c>
      <c r="B21" s="116">
        <v>226671</v>
      </c>
      <c r="C21" s="116">
        <v>7244</v>
      </c>
      <c r="D21" s="225">
        <v>233915</v>
      </c>
      <c r="E21" s="147">
        <v>188233</v>
      </c>
      <c r="F21" s="147">
        <v>7400</v>
      </c>
      <c r="G21" s="225">
        <v>195633</v>
      </c>
      <c r="H21" s="99"/>
      <c r="I21" s="98"/>
      <c r="J21" s="98"/>
      <c r="K21" s="98"/>
    </row>
    <row r="22" spans="1:11">
      <c r="A22" s="115">
        <v>2018</v>
      </c>
      <c r="B22" s="116">
        <v>228349</v>
      </c>
      <c r="C22" s="116">
        <v>6386</v>
      </c>
      <c r="D22" s="225">
        <v>234735</v>
      </c>
      <c r="E22" s="147">
        <v>200282</v>
      </c>
      <c r="F22" s="147">
        <v>8589</v>
      </c>
      <c r="G22" s="225">
        <v>208871</v>
      </c>
      <c r="H22" s="100"/>
      <c r="J22" s="98"/>
      <c r="K22" s="98"/>
    </row>
    <row r="23" spans="1:11">
      <c r="A23" s="115">
        <v>2019</v>
      </c>
      <c r="B23" s="116">
        <v>218468</v>
      </c>
      <c r="C23" s="116">
        <v>6272</v>
      </c>
      <c r="D23" s="225">
        <v>224740</v>
      </c>
      <c r="E23" s="147">
        <v>188014</v>
      </c>
      <c r="F23" s="147">
        <v>8356</v>
      </c>
      <c r="G23" s="225">
        <v>196370</v>
      </c>
      <c r="H23" s="100"/>
      <c r="I23" s="98"/>
    </row>
    <row r="24" spans="1:11">
      <c r="A24" s="121" t="s">
        <v>92</v>
      </c>
      <c r="B24" s="122">
        <v>144000</v>
      </c>
      <c r="C24" s="122">
        <v>4000</v>
      </c>
      <c r="D24" s="226">
        <v>148000</v>
      </c>
      <c r="E24" s="193" t="s">
        <v>21</v>
      </c>
      <c r="F24" s="193" t="s">
        <v>21</v>
      </c>
      <c r="G24" s="226" t="s">
        <v>21</v>
      </c>
      <c r="H24" s="100"/>
      <c r="I24" s="98"/>
    </row>
    <row r="25" spans="1:11" ht="26.1" customHeight="1">
      <c r="A25" s="263" t="s">
        <v>183</v>
      </c>
      <c r="B25" s="263"/>
      <c r="C25" s="263"/>
      <c r="D25" s="263"/>
      <c r="E25" s="263"/>
      <c r="F25" s="263"/>
      <c r="G25" s="263"/>
      <c r="H25" s="101"/>
      <c r="I25" s="102"/>
    </row>
    <row r="26" spans="1:11">
      <c r="A26" s="40" t="s">
        <v>184</v>
      </c>
      <c r="B26" s="40"/>
      <c r="C26" s="40"/>
      <c r="D26" s="91"/>
      <c r="E26" s="40"/>
      <c r="F26" s="40"/>
      <c r="G26" s="91"/>
      <c r="H26" s="99"/>
      <c r="I26" s="98"/>
    </row>
    <row r="27" spans="1:11">
      <c r="A27" s="90" t="s">
        <v>131</v>
      </c>
    </row>
    <row r="28" spans="1:11">
      <c r="A28" s="103" t="s">
        <v>185</v>
      </c>
    </row>
  </sheetData>
  <mergeCells count="1">
    <mergeCell ref="A25:G25"/>
  </mergeCells>
  <pageMargins left="0.74791666666666701" right="0.74791666666666701" top="0.98402777777777795" bottom="0.98402777777777795" header="0.98402777777777795" footer="0.98402777777777795"/>
  <pageSetup paperSize="9" firstPageNumber="0" pageOrder="overThenDown" orientation="landscape"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A20"/>
  <sheetViews>
    <sheetView zoomScaleNormal="100" workbookViewId="0"/>
  </sheetViews>
  <sheetFormatPr baseColWidth="10" defaultColWidth="11.5703125" defaultRowHeight="15"/>
  <cols>
    <col min="1" max="7" width="11.42578125" style="1"/>
    <col min="8" max="55" width="10.85546875" style="1" customWidth="1"/>
    <col min="56" max="1015" width="11.5703125" style="2"/>
  </cols>
  <sheetData>
    <row r="1" spans="1:12">
      <c r="A1" s="21" t="s">
        <v>186</v>
      </c>
      <c r="B1" s="22"/>
      <c r="C1" s="22"/>
      <c r="D1" s="5"/>
      <c r="E1" s="6"/>
      <c r="F1" s="4"/>
      <c r="G1" s="6"/>
      <c r="H1" s="6"/>
      <c r="I1" s="192"/>
      <c r="J1" s="194"/>
      <c r="K1" s="194"/>
      <c r="L1" s="194"/>
    </row>
    <row r="2" spans="1:12">
      <c r="A2" s="6"/>
      <c r="B2" s="6"/>
      <c r="C2" s="77"/>
      <c r="D2" s="6"/>
      <c r="E2" s="6"/>
      <c r="F2" s="25"/>
      <c r="G2" s="6"/>
      <c r="H2" s="6"/>
      <c r="I2" s="133"/>
      <c r="J2" s="133"/>
      <c r="K2" s="133"/>
      <c r="L2" s="133"/>
    </row>
    <row r="3" spans="1:12">
      <c r="A3" s="139"/>
      <c r="B3" s="134">
        <v>2015</v>
      </c>
      <c r="C3" s="134">
        <v>2016</v>
      </c>
      <c r="D3" s="134">
        <v>2017</v>
      </c>
      <c r="E3" s="134">
        <v>2018</v>
      </c>
      <c r="F3" s="134">
        <v>2019</v>
      </c>
      <c r="G3" s="134" t="s">
        <v>96</v>
      </c>
      <c r="H3" s="6"/>
    </row>
    <row r="4" spans="1:12">
      <c r="A4" s="135" t="s">
        <v>97</v>
      </c>
      <c r="B4" s="136">
        <v>203</v>
      </c>
      <c r="C4" s="136">
        <v>204</v>
      </c>
      <c r="D4" s="136">
        <v>205</v>
      </c>
      <c r="E4" s="136">
        <v>193</v>
      </c>
      <c r="F4" s="136">
        <v>182</v>
      </c>
      <c r="G4" s="136">
        <v>194</v>
      </c>
      <c r="H4" s="6"/>
    </row>
    <row r="5" spans="1:12">
      <c r="A5" s="135" t="s">
        <v>98</v>
      </c>
      <c r="B5" s="136">
        <v>298</v>
      </c>
      <c r="C5" s="136">
        <v>248</v>
      </c>
      <c r="D5" s="136">
        <v>267</v>
      </c>
      <c r="E5" s="136">
        <v>249</v>
      </c>
      <c r="F5" s="136">
        <v>236</v>
      </c>
      <c r="G5" s="136">
        <v>368</v>
      </c>
      <c r="H5" s="6"/>
    </row>
    <row r="6" spans="1:12">
      <c r="A6" s="135" t="s">
        <v>99</v>
      </c>
      <c r="B6" s="136">
        <v>253</v>
      </c>
      <c r="C6" s="136">
        <v>274</v>
      </c>
      <c r="D6" s="136">
        <v>273</v>
      </c>
      <c r="E6" s="136">
        <v>332</v>
      </c>
      <c r="F6" s="136">
        <v>303</v>
      </c>
      <c r="G6" s="136">
        <v>162</v>
      </c>
      <c r="H6" s="6"/>
    </row>
    <row r="7" spans="1:12">
      <c r="A7" s="135" t="s">
        <v>100</v>
      </c>
      <c r="B7" s="136">
        <v>488</v>
      </c>
      <c r="C7" s="136">
        <v>551</v>
      </c>
      <c r="D7" s="136">
        <v>602</v>
      </c>
      <c r="E7" s="136">
        <v>513</v>
      </c>
      <c r="F7" s="136">
        <v>518</v>
      </c>
      <c r="G7" s="136">
        <v>8</v>
      </c>
      <c r="H7" s="6"/>
    </row>
    <row r="8" spans="1:12">
      <c r="A8" s="135" t="s">
        <v>101</v>
      </c>
      <c r="B8" s="136">
        <v>914</v>
      </c>
      <c r="C8" s="136">
        <v>779</v>
      </c>
      <c r="D8" s="136">
        <v>704</v>
      </c>
      <c r="E8" s="136">
        <v>753</v>
      </c>
      <c r="F8" s="136">
        <v>580</v>
      </c>
      <c r="G8" s="136">
        <v>26</v>
      </c>
      <c r="H8" s="6"/>
    </row>
    <row r="9" spans="1:12">
      <c r="A9" s="135" t="s">
        <v>102</v>
      </c>
      <c r="B9" s="136">
        <v>1077</v>
      </c>
      <c r="C9" s="136">
        <v>1024</v>
      </c>
      <c r="D9" s="136">
        <v>1031</v>
      </c>
      <c r="E9" s="136">
        <v>1281</v>
      </c>
      <c r="F9" s="136">
        <v>1388</v>
      </c>
      <c r="G9" s="136">
        <v>469</v>
      </c>
      <c r="H9" s="6"/>
    </row>
    <row r="10" spans="1:12">
      <c r="A10" s="135" t="s">
        <v>103</v>
      </c>
      <c r="B10" s="136">
        <v>1073</v>
      </c>
      <c r="C10" s="136">
        <v>1258</v>
      </c>
      <c r="D10" s="136">
        <v>1265</v>
      </c>
      <c r="E10" s="136">
        <v>962</v>
      </c>
      <c r="F10" s="136">
        <v>952</v>
      </c>
      <c r="G10" s="136">
        <v>681</v>
      </c>
      <c r="H10" s="6"/>
    </row>
    <row r="11" spans="1:12">
      <c r="A11" s="135" t="s">
        <v>104</v>
      </c>
      <c r="B11" s="136">
        <v>1067</v>
      </c>
      <c r="C11" s="136">
        <v>934</v>
      </c>
      <c r="D11" s="136">
        <v>897</v>
      </c>
      <c r="E11" s="136">
        <v>964</v>
      </c>
      <c r="F11" s="136">
        <v>975</v>
      </c>
      <c r="G11" s="136">
        <v>900</v>
      </c>
      <c r="H11" s="6"/>
    </row>
    <row r="12" spans="1:12">
      <c r="A12" s="135" t="s">
        <v>105</v>
      </c>
      <c r="B12" s="136">
        <v>1014</v>
      </c>
      <c r="C12" s="136">
        <v>952</v>
      </c>
      <c r="D12" s="136">
        <v>1133</v>
      </c>
      <c r="E12" s="136">
        <v>1109</v>
      </c>
      <c r="F12" s="136">
        <v>943</v>
      </c>
      <c r="G12" s="136">
        <v>1066</v>
      </c>
      <c r="H12" s="6"/>
    </row>
    <row r="13" spans="1:12">
      <c r="A13" s="135" t="s">
        <v>106</v>
      </c>
      <c r="B13" s="136">
        <v>569</v>
      </c>
      <c r="C13" s="136">
        <v>582</v>
      </c>
      <c r="D13" s="136">
        <v>487</v>
      </c>
      <c r="E13" s="136">
        <v>503</v>
      </c>
      <c r="F13" s="136">
        <v>505</v>
      </c>
      <c r="G13" s="136">
        <v>637</v>
      </c>
      <c r="H13" s="6"/>
    </row>
    <row r="14" spans="1:12">
      <c r="A14" s="135" t="s">
        <v>107</v>
      </c>
      <c r="B14" s="136">
        <v>293</v>
      </c>
      <c r="C14" s="136">
        <v>279</v>
      </c>
      <c r="D14" s="136">
        <v>271</v>
      </c>
      <c r="E14" s="136">
        <v>292</v>
      </c>
      <c r="F14" s="136">
        <v>310</v>
      </c>
      <c r="G14" s="136">
        <v>178</v>
      </c>
      <c r="H14" s="6"/>
    </row>
    <row r="15" spans="1:12">
      <c r="A15" s="137" t="s">
        <v>108</v>
      </c>
      <c r="B15" s="138">
        <v>303</v>
      </c>
      <c r="C15" s="138">
        <v>332</v>
      </c>
      <c r="D15" s="138">
        <v>336</v>
      </c>
      <c r="E15" s="138">
        <v>348</v>
      </c>
      <c r="F15" s="138">
        <v>286</v>
      </c>
      <c r="G15" s="138">
        <v>165</v>
      </c>
      <c r="H15" s="6"/>
    </row>
    <row r="16" spans="1:12">
      <c r="A16" s="5" t="s">
        <v>187</v>
      </c>
      <c r="B16" s="32"/>
      <c r="C16" s="32"/>
      <c r="D16" s="32"/>
      <c r="E16" s="32"/>
      <c r="F16" s="6"/>
      <c r="G16" s="6"/>
      <c r="H16" s="6"/>
    </row>
    <row r="17" spans="1:8">
      <c r="A17" s="19" t="s">
        <v>267</v>
      </c>
      <c r="B17" s="33"/>
      <c r="C17" s="33"/>
      <c r="D17" s="33"/>
      <c r="E17" s="33"/>
      <c r="F17" s="6"/>
      <c r="G17" s="6"/>
      <c r="H17" s="6"/>
    </row>
    <row r="18" spans="1:8">
      <c r="A18" s="5" t="s">
        <v>188</v>
      </c>
      <c r="B18" s="6"/>
      <c r="C18" s="6"/>
      <c r="D18" s="6"/>
      <c r="E18" s="6"/>
      <c r="F18" s="6"/>
      <c r="G18" s="6"/>
      <c r="H18" s="6"/>
    </row>
    <row r="19" spans="1:8">
      <c r="A19" s="30" t="s">
        <v>236</v>
      </c>
      <c r="B19" s="6"/>
      <c r="C19" s="6"/>
      <c r="D19" s="6"/>
      <c r="E19" s="6"/>
      <c r="F19" s="6"/>
      <c r="G19" s="6"/>
      <c r="H19" s="6"/>
    </row>
    <row r="20" spans="1:8">
      <c r="A20" s="6"/>
      <c r="B20" s="6"/>
      <c r="C20" s="6"/>
      <c r="D20" s="6"/>
      <c r="E20" s="6"/>
      <c r="F20" s="6"/>
      <c r="G20" s="6"/>
      <c r="H20" s="6"/>
    </row>
  </sheetData>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8"/>
  <sheetViews>
    <sheetView zoomScaleNormal="100" workbookViewId="0">
      <selection sqref="A1:D1"/>
    </sheetView>
  </sheetViews>
  <sheetFormatPr baseColWidth="10" defaultColWidth="11.5703125" defaultRowHeight="15"/>
  <cols>
    <col min="1" max="1" width="37.7109375" style="1" customWidth="1"/>
    <col min="2" max="3" width="11.42578125" style="1"/>
    <col min="4" max="4" width="15.28515625" style="1" customWidth="1"/>
    <col min="5" max="7" width="11.42578125" style="1"/>
    <col min="8" max="64" width="10.85546875" style="1" customWidth="1"/>
  </cols>
  <sheetData>
    <row r="1" spans="1:7">
      <c r="A1" s="264" t="s">
        <v>189</v>
      </c>
      <c r="B1" s="264"/>
      <c r="C1" s="264"/>
      <c r="D1" s="264"/>
      <c r="E1" s="6"/>
      <c r="F1" s="6"/>
      <c r="G1" s="6"/>
    </row>
    <row r="2" spans="1:7">
      <c r="A2" s="75"/>
      <c r="B2" s="6"/>
      <c r="C2" s="6"/>
      <c r="D2" s="6"/>
      <c r="E2" s="6"/>
      <c r="F2" s="6"/>
      <c r="G2" s="6"/>
    </row>
    <row r="3" spans="1:7" ht="28.5" customHeight="1">
      <c r="A3" s="230"/>
      <c r="B3" s="231" t="s">
        <v>190</v>
      </c>
      <c r="C3" s="231"/>
      <c r="D3" s="231" t="s">
        <v>191</v>
      </c>
      <c r="E3" s="231" t="s">
        <v>192</v>
      </c>
      <c r="F3" s="231" t="s">
        <v>193</v>
      </c>
      <c r="G3" s="231"/>
    </row>
    <row r="4" spans="1:7" ht="16.5" customHeight="1">
      <c r="A4" s="230"/>
      <c r="B4" s="231" t="s">
        <v>194</v>
      </c>
      <c r="C4" s="231" t="s">
        <v>171</v>
      </c>
      <c r="D4" s="231"/>
      <c r="E4" s="231"/>
      <c r="F4" s="266" t="s">
        <v>136</v>
      </c>
      <c r="G4" s="266" t="s">
        <v>137</v>
      </c>
    </row>
    <row r="5" spans="1:7" ht="16.5" customHeight="1">
      <c r="A5" s="230"/>
      <c r="B5" s="231"/>
      <c r="C5" s="231"/>
      <c r="D5" s="231"/>
      <c r="E5" s="231"/>
      <c r="F5" s="231"/>
      <c r="G5" s="231"/>
    </row>
    <row r="6" spans="1:7" ht="16.5" customHeight="1">
      <c r="A6" s="230"/>
      <c r="B6" s="231"/>
      <c r="C6" s="231"/>
      <c r="D6" s="231"/>
      <c r="E6" s="231"/>
      <c r="F6" s="231"/>
      <c r="G6" s="231"/>
    </row>
    <row r="7" spans="1:7" ht="15.75" customHeight="1">
      <c r="A7" s="230"/>
      <c r="B7" s="265" t="s">
        <v>195</v>
      </c>
      <c r="C7" s="265"/>
      <c r="D7" s="231"/>
      <c r="E7" s="265" t="s">
        <v>196</v>
      </c>
      <c r="F7" s="265"/>
      <c r="G7" s="265"/>
    </row>
    <row r="8" spans="1:7">
      <c r="A8" s="195" t="s">
        <v>197</v>
      </c>
      <c r="B8" s="196">
        <v>15.5</v>
      </c>
      <c r="C8" s="196">
        <v>20</v>
      </c>
      <c r="D8" s="197">
        <v>1.56</v>
      </c>
      <c r="E8" s="196">
        <v>30.8</v>
      </c>
      <c r="F8" s="198">
        <v>83.6</v>
      </c>
      <c r="G8" s="196">
        <v>78.3</v>
      </c>
    </row>
    <row r="9" spans="1:7">
      <c r="A9" s="195" t="s">
        <v>198</v>
      </c>
      <c r="B9" s="196">
        <v>15.2</v>
      </c>
      <c r="C9" s="196">
        <v>20.3</v>
      </c>
      <c r="D9" s="197">
        <v>1.55</v>
      </c>
      <c r="E9" s="196">
        <v>30.8</v>
      </c>
      <c r="F9" s="198">
        <v>83.7</v>
      </c>
      <c r="G9" s="196">
        <v>78.2</v>
      </c>
    </row>
    <row r="10" spans="1:7">
      <c r="A10" s="199" t="s">
        <v>199</v>
      </c>
      <c r="B10" s="131">
        <v>13.6</v>
      </c>
      <c r="C10" s="131">
        <v>21.5</v>
      </c>
      <c r="D10" s="200">
        <v>1.57</v>
      </c>
      <c r="E10" s="131">
        <v>31.1</v>
      </c>
      <c r="F10" s="201">
        <v>83.3</v>
      </c>
      <c r="G10" s="131">
        <v>78.599999999999994</v>
      </c>
    </row>
    <row r="11" spans="1:7">
      <c r="A11" s="199" t="s">
        <v>200</v>
      </c>
      <c r="B11" s="131">
        <v>14.4</v>
      </c>
      <c r="C11" s="131">
        <v>18.8</v>
      </c>
      <c r="D11" s="200">
        <v>1.47</v>
      </c>
      <c r="E11" s="131">
        <v>30.9</v>
      </c>
      <c r="F11" s="201">
        <v>84.1</v>
      </c>
      <c r="G11" s="131">
        <v>79.400000000000006</v>
      </c>
    </row>
    <row r="12" spans="1:7">
      <c r="A12" s="199" t="s">
        <v>201</v>
      </c>
      <c r="B12" s="131">
        <v>16.899999999999999</v>
      </c>
      <c r="C12" s="131">
        <v>18.899999999999999</v>
      </c>
      <c r="D12" s="200">
        <v>1.62</v>
      </c>
      <c r="E12" s="131">
        <v>30.7</v>
      </c>
      <c r="F12" s="201">
        <v>83.9</v>
      </c>
      <c r="G12" s="131">
        <v>79.400000000000006</v>
      </c>
    </row>
    <row r="13" spans="1:7">
      <c r="A13" s="199" t="s">
        <v>202</v>
      </c>
      <c r="B13" s="131">
        <v>14.4</v>
      </c>
      <c r="C13" s="131">
        <v>21.3</v>
      </c>
      <c r="D13" s="200">
        <v>1.56</v>
      </c>
      <c r="E13" s="131">
        <v>27.7</v>
      </c>
      <c r="F13" s="201">
        <v>78.599999999999994</v>
      </c>
      <c r="G13" s="131">
        <v>71.5</v>
      </c>
    </row>
    <row r="14" spans="1:7">
      <c r="A14" s="199" t="s">
        <v>203</v>
      </c>
      <c r="B14" s="131">
        <v>16.100000000000001</v>
      </c>
      <c r="C14" s="131">
        <v>16.100000000000001</v>
      </c>
      <c r="D14" s="200">
        <v>1.32</v>
      </c>
      <c r="E14" s="131">
        <v>31.5</v>
      </c>
      <c r="F14" s="201">
        <v>84.8</v>
      </c>
      <c r="G14" s="131">
        <v>80.900000000000006</v>
      </c>
    </row>
    <row r="15" spans="1:7">
      <c r="A15" s="199" t="s">
        <v>204</v>
      </c>
      <c r="B15" s="131">
        <v>14.4</v>
      </c>
      <c r="C15" s="131">
        <v>20.6</v>
      </c>
      <c r="D15" s="200">
        <v>1.47</v>
      </c>
      <c r="E15" s="131">
        <v>30.4</v>
      </c>
      <c r="F15" s="201">
        <v>81.5</v>
      </c>
      <c r="G15" s="131">
        <v>74.900000000000006</v>
      </c>
    </row>
    <row r="16" spans="1:7">
      <c r="A16" s="199" t="s">
        <v>205</v>
      </c>
      <c r="B16" s="131">
        <v>16.5</v>
      </c>
      <c r="C16" s="131">
        <v>19.600000000000001</v>
      </c>
      <c r="D16" s="200">
        <v>1.73</v>
      </c>
      <c r="E16" s="131">
        <v>31.2</v>
      </c>
      <c r="F16" s="201">
        <v>82.9</v>
      </c>
      <c r="G16" s="131">
        <v>79.099999999999994</v>
      </c>
    </row>
    <row r="17" spans="1:64">
      <c r="A17" s="199" t="s">
        <v>206</v>
      </c>
      <c r="B17" s="131">
        <v>14.8</v>
      </c>
      <c r="C17" s="131">
        <v>19.399999999999999</v>
      </c>
      <c r="D17" s="200">
        <v>1.26</v>
      </c>
      <c r="E17" s="131">
        <v>32.200000000000003</v>
      </c>
      <c r="F17" s="201">
        <v>86.3</v>
      </c>
      <c r="G17" s="131">
        <v>80.7</v>
      </c>
    </row>
    <row r="18" spans="1:64">
      <c r="A18" s="199" t="s">
        <v>207</v>
      </c>
      <c r="B18" s="131">
        <v>16.399999999999999</v>
      </c>
      <c r="C18" s="131">
        <v>19.8</v>
      </c>
      <c r="D18" s="200">
        <v>1.67</v>
      </c>
      <c r="E18" s="131">
        <v>30.5</v>
      </c>
      <c r="F18" s="201">
        <v>82.7</v>
      </c>
      <c r="G18" s="131">
        <v>74</v>
      </c>
    </row>
    <row r="19" spans="1:64">
      <c r="A19" s="199" t="s">
        <v>208</v>
      </c>
      <c r="B19" s="131">
        <v>16</v>
      </c>
      <c r="C19" s="131">
        <v>21.8</v>
      </c>
      <c r="D19" s="200">
        <v>1.41</v>
      </c>
      <c r="E19" s="131">
        <v>31</v>
      </c>
      <c r="F19" s="201">
        <v>84.5</v>
      </c>
      <c r="G19" s="131">
        <v>79.099999999999994</v>
      </c>
    </row>
    <row r="20" spans="1:64" s="60" customFormat="1" ht="14.25">
      <c r="A20" s="195" t="s">
        <v>209</v>
      </c>
      <c r="B20" s="196">
        <v>18</v>
      </c>
      <c r="C20" s="196">
        <v>20</v>
      </c>
      <c r="D20" s="197">
        <v>1.87</v>
      </c>
      <c r="E20" s="196">
        <v>30.6</v>
      </c>
      <c r="F20" s="198">
        <v>85.4</v>
      </c>
      <c r="G20" s="196">
        <v>79.5</v>
      </c>
      <c r="H20" s="11"/>
      <c r="I20" s="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row>
    <row r="21" spans="1:64">
      <c r="A21" s="199" t="s">
        <v>210</v>
      </c>
      <c r="B21" s="131">
        <v>14.3</v>
      </c>
      <c r="C21" s="131">
        <v>22</v>
      </c>
      <c r="D21" s="200">
        <v>1.35</v>
      </c>
      <c r="E21" s="131">
        <v>31.5</v>
      </c>
      <c r="F21" s="201">
        <v>84.4</v>
      </c>
      <c r="G21" s="131">
        <v>79.3</v>
      </c>
    </row>
    <row r="22" spans="1:64">
      <c r="A22" s="199" t="s">
        <v>211</v>
      </c>
      <c r="B22" s="131">
        <v>14.5</v>
      </c>
      <c r="C22" s="131">
        <v>19.3</v>
      </c>
      <c r="D22" s="200">
        <v>1.55</v>
      </c>
      <c r="E22" s="131">
        <v>29.8</v>
      </c>
      <c r="F22" s="201">
        <v>79.599999999999994</v>
      </c>
      <c r="G22" s="131">
        <v>72.7</v>
      </c>
    </row>
    <row r="23" spans="1:64">
      <c r="A23" s="199" t="s">
        <v>212</v>
      </c>
      <c r="B23" s="131">
        <v>20.5</v>
      </c>
      <c r="C23" s="131">
        <v>14.1</v>
      </c>
      <c r="D23" s="200">
        <v>1.75</v>
      </c>
      <c r="E23" s="131">
        <v>32.200000000000003</v>
      </c>
      <c r="F23" s="201">
        <v>84.1</v>
      </c>
      <c r="G23" s="131">
        <v>80.5</v>
      </c>
    </row>
    <row r="24" spans="1:64">
      <c r="A24" s="199" t="s">
        <v>213</v>
      </c>
      <c r="B24" s="131">
        <v>13.2</v>
      </c>
      <c r="C24" s="131">
        <v>22.8</v>
      </c>
      <c r="D24" s="200">
        <v>1.29</v>
      </c>
      <c r="E24" s="131">
        <v>32</v>
      </c>
      <c r="F24" s="201">
        <v>85.6</v>
      </c>
      <c r="G24" s="131">
        <v>81.2</v>
      </c>
    </row>
    <row r="25" spans="1:64">
      <c r="A25" s="199" t="s">
        <v>214</v>
      </c>
      <c r="B25" s="131">
        <v>15.9</v>
      </c>
      <c r="C25" s="131">
        <v>20.3</v>
      </c>
      <c r="D25" s="200">
        <v>1.6</v>
      </c>
      <c r="E25" s="131">
        <v>29.9</v>
      </c>
      <c r="F25" s="201">
        <v>79.7</v>
      </c>
      <c r="G25" s="131">
        <v>70.099999999999994</v>
      </c>
    </row>
    <row r="26" spans="1:64">
      <c r="A26" s="199" t="s">
        <v>215</v>
      </c>
      <c r="B26" s="131">
        <v>15.1</v>
      </c>
      <c r="C26" s="131">
        <v>19.8</v>
      </c>
      <c r="D26" s="200">
        <v>1.63</v>
      </c>
      <c r="E26" s="131">
        <v>30.1</v>
      </c>
      <c r="F26" s="201">
        <v>80.7</v>
      </c>
      <c r="G26" s="131">
        <v>70.900000000000006</v>
      </c>
    </row>
    <row r="27" spans="1:64">
      <c r="A27" s="199" t="s">
        <v>216</v>
      </c>
      <c r="B27" s="131">
        <v>16.100000000000001</v>
      </c>
      <c r="C27" s="131">
        <v>14.4</v>
      </c>
      <c r="D27" s="200">
        <v>1.38</v>
      </c>
      <c r="E27" s="131">
        <v>32.1</v>
      </c>
      <c r="F27" s="201">
        <v>84.6</v>
      </c>
      <c r="G27" s="131">
        <v>80.099999999999994</v>
      </c>
    </row>
    <row r="28" spans="1:64">
      <c r="A28" s="199" t="s">
        <v>217</v>
      </c>
      <c r="B28" s="131">
        <v>13.7</v>
      </c>
      <c r="C28" s="131">
        <v>18.7</v>
      </c>
      <c r="D28" s="200">
        <v>1.23</v>
      </c>
      <c r="E28" s="131">
        <v>30.8</v>
      </c>
      <c r="F28" s="201">
        <v>84.6</v>
      </c>
      <c r="G28" s="131">
        <v>80.400000000000006</v>
      </c>
    </row>
    <row r="29" spans="1:64">
      <c r="A29" s="199" t="s">
        <v>218</v>
      </c>
      <c r="B29" s="131">
        <v>15.9</v>
      </c>
      <c r="C29" s="131">
        <v>19.2</v>
      </c>
      <c r="D29" s="200">
        <v>1.59</v>
      </c>
      <c r="E29" s="131">
        <v>31.5</v>
      </c>
      <c r="F29" s="201">
        <v>83.4</v>
      </c>
      <c r="G29" s="131">
        <v>80.3</v>
      </c>
    </row>
    <row r="30" spans="1:64">
      <c r="A30" s="199" t="s">
        <v>219</v>
      </c>
      <c r="B30" s="131">
        <v>15.4</v>
      </c>
      <c r="C30" s="131">
        <v>17.7</v>
      </c>
      <c r="D30" s="200">
        <v>1.46</v>
      </c>
      <c r="E30" s="131">
        <v>29.6</v>
      </c>
      <c r="F30" s="201">
        <v>81.7</v>
      </c>
      <c r="G30" s="131">
        <v>73.7</v>
      </c>
    </row>
    <row r="31" spans="1:64">
      <c r="A31" s="199" t="s">
        <v>220</v>
      </c>
      <c r="B31" s="131">
        <v>13.7</v>
      </c>
      <c r="C31" s="131">
        <v>21.8</v>
      </c>
      <c r="D31" s="200">
        <v>1.42</v>
      </c>
      <c r="E31" s="131">
        <v>31.4</v>
      </c>
      <c r="F31" s="201">
        <v>84.5</v>
      </c>
      <c r="G31" s="131">
        <v>78.3</v>
      </c>
    </row>
    <row r="32" spans="1:64">
      <c r="A32" s="199" t="s">
        <v>221</v>
      </c>
      <c r="B32" s="131">
        <v>15.7</v>
      </c>
      <c r="C32" s="131">
        <v>18.5</v>
      </c>
      <c r="D32" s="200">
        <v>1.76</v>
      </c>
      <c r="E32" s="131">
        <v>28</v>
      </c>
      <c r="F32" s="201">
        <v>79.2</v>
      </c>
      <c r="G32" s="131">
        <v>71.7</v>
      </c>
    </row>
    <row r="33" spans="1:7">
      <c r="A33" s="199" t="s">
        <v>222</v>
      </c>
      <c r="B33" s="131">
        <v>17.899999999999999</v>
      </c>
      <c r="C33" s="131">
        <v>18.399999999999999</v>
      </c>
      <c r="D33" s="200">
        <v>1.68</v>
      </c>
      <c r="E33" s="131">
        <v>30.6</v>
      </c>
      <c r="F33" s="201">
        <v>83.1</v>
      </c>
      <c r="G33" s="131">
        <v>79.5</v>
      </c>
    </row>
    <row r="34" spans="1:7">
      <c r="A34" s="199" t="s">
        <v>223</v>
      </c>
      <c r="B34" s="131">
        <v>15.7</v>
      </c>
      <c r="C34" s="131">
        <v>16</v>
      </c>
      <c r="D34" s="200">
        <v>1.54</v>
      </c>
      <c r="E34" s="131">
        <v>28.8</v>
      </c>
      <c r="F34" s="201">
        <v>80.8</v>
      </c>
      <c r="G34" s="131">
        <v>73.900000000000006</v>
      </c>
    </row>
    <row r="35" spans="1:7">
      <c r="A35" s="199" t="s">
        <v>224</v>
      </c>
      <c r="B35" s="131">
        <v>15.1</v>
      </c>
      <c r="C35" s="131">
        <v>19.8</v>
      </c>
      <c r="D35" s="200">
        <v>1.6</v>
      </c>
      <c r="E35" s="131">
        <v>30.4</v>
      </c>
      <c r="F35" s="201">
        <v>84.4</v>
      </c>
      <c r="G35" s="131">
        <v>78.5</v>
      </c>
    </row>
    <row r="36" spans="1:7">
      <c r="A36" s="199" t="s">
        <v>225</v>
      </c>
      <c r="B36" s="131">
        <v>17.8</v>
      </c>
      <c r="C36" s="131">
        <v>19.899999999999999</v>
      </c>
      <c r="D36" s="200">
        <v>1.76</v>
      </c>
      <c r="E36" s="131">
        <v>31.1</v>
      </c>
      <c r="F36" s="201">
        <v>84.3</v>
      </c>
      <c r="G36" s="131">
        <v>80.900000000000006</v>
      </c>
    </row>
    <row r="37" spans="1:7">
      <c r="A37" s="202" t="s">
        <v>226</v>
      </c>
      <c r="B37" s="132">
        <v>15.9</v>
      </c>
      <c r="C37" s="132">
        <v>19.600000000000001</v>
      </c>
      <c r="D37" s="203">
        <v>1.71</v>
      </c>
      <c r="E37" s="132">
        <v>30.1</v>
      </c>
      <c r="F37" s="189">
        <v>82</v>
      </c>
      <c r="G37" s="132">
        <v>76.2</v>
      </c>
    </row>
    <row r="38" spans="1:7">
      <c r="A38" s="104" t="s">
        <v>227</v>
      </c>
      <c r="B38" s="6"/>
      <c r="C38" s="6"/>
      <c r="D38" s="6"/>
      <c r="E38" s="6"/>
      <c r="F38" s="6"/>
      <c r="G38" s="6"/>
    </row>
  </sheetData>
  <mergeCells count="12">
    <mergeCell ref="A1:D1"/>
    <mergeCell ref="A3:A7"/>
    <mergeCell ref="B3:C3"/>
    <mergeCell ref="D3:D7"/>
    <mergeCell ref="E3:E6"/>
    <mergeCell ref="B7:C7"/>
    <mergeCell ref="E7:G7"/>
    <mergeCell ref="F3:G3"/>
    <mergeCell ref="B4:B6"/>
    <mergeCell ref="C4:C6"/>
    <mergeCell ref="F4:F6"/>
    <mergeCell ref="G4:G6"/>
  </mergeCells>
  <pageMargins left="0.15763888888888899" right="0.15763888888888899" top="0.296527777777778" bottom="0.296527777777778" header="0.15763888888888899" footer="0.15763888888888899"/>
  <pageSetup paperSize="9" firstPageNumber="0" pageOrder="overThenDown" orientation="landscape" horizontalDpi="300" verticalDpi="300" r:id="rId1"/>
  <headerFooter>
    <oddHeader>&amp;C&amp;"Arial,Normal"&amp;10&amp;A</oddHeader>
    <oddFooter>&amp;C&amp;"Arial,Normal"&amp;10Page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124"/>
  <sheetViews>
    <sheetView zoomScaleNormal="100" workbookViewId="0"/>
  </sheetViews>
  <sheetFormatPr baseColWidth="10" defaultColWidth="11.5703125" defaultRowHeight="15"/>
  <cols>
    <col min="1" max="1" width="11" style="9" customWidth="1"/>
    <col min="2" max="2" width="15.5703125" style="5" customWidth="1"/>
    <col min="3" max="3" width="15.5703125" style="13" customWidth="1"/>
    <col min="4" max="4" width="15.5703125" style="5" customWidth="1"/>
    <col min="5" max="49" width="11.28515625" style="5" customWidth="1"/>
    <col min="50" max="64" width="11.5703125" style="2"/>
  </cols>
  <sheetData>
    <row r="1" spans="1:49">
      <c r="A1" s="14" t="s">
        <v>262</v>
      </c>
      <c r="B1" s="15"/>
      <c r="C1" s="16"/>
      <c r="D1" s="15"/>
      <c r="E1" s="15"/>
      <c r="F1" s="15"/>
      <c r="G1" s="15"/>
      <c r="H1" s="74"/>
      <c r="I1" s="2"/>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row>
    <row r="2" spans="1:49">
      <c r="A2" s="14"/>
      <c r="B2" s="15"/>
      <c r="C2" s="16"/>
      <c r="D2" s="128" t="s">
        <v>1</v>
      </c>
      <c r="E2" s="15"/>
      <c r="F2" s="15"/>
      <c r="G2"/>
      <c r="H2"/>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row>
    <row r="3" spans="1:49">
      <c r="A3" s="35"/>
      <c r="B3" s="35" t="s">
        <v>27</v>
      </c>
      <c r="C3" s="35" t="s">
        <v>28</v>
      </c>
      <c r="D3" s="134" t="s">
        <v>5</v>
      </c>
      <c r="E3" s="15"/>
      <c r="F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row>
    <row r="4" spans="1:49">
      <c r="A4" s="126" t="s">
        <v>29</v>
      </c>
      <c r="B4" s="129">
        <v>851.5</v>
      </c>
      <c r="C4" s="130">
        <v>542.20000000000005</v>
      </c>
      <c r="D4" s="130">
        <v>309.3</v>
      </c>
      <c r="E4" s="17"/>
      <c r="F4" s="18"/>
      <c r="G4" s="17"/>
    </row>
    <row r="5" spans="1:49">
      <c r="A5" s="126" t="s">
        <v>30</v>
      </c>
      <c r="B5" s="129">
        <v>847.2</v>
      </c>
      <c r="C5" s="130">
        <v>510.7</v>
      </c>
      <c r="D5" s="130">
        <v>336.5</v>
      </c>
      <c r="E5" s="17"/>
      <c r="F5" s="18"/>
      <c r="G5" s="17"/>
    </row>
    <row r="6" spans="1:49">
      <c r="A6" s="126" t="s">
        <v>31</v>
      </c>
      <c r="B6" s="129">
        <v>864.6</v>
      </c>
      <c r="C6" s="130">
        <v>518.6</v>
      </c>
      <c r="D6" s="130">
        <v>346</v>
      </c>
      <c r="E6" s="17"/>
      <c r="F6" s="18"/>
      <c r="G6" s="17"/>
    </row>
    <row r="7" spans="1:49">
      <c r="A7" s="126" t="s">
        <v>32</v>
      </c>
      <c r="B7" s="129">
        <v>856.5</v>
      </c>
      <c r="C7" s="130">
        <v>530.6</v>
      </c>
      <c r="D7" s="130">
        <v>325.89999999999998</v>
      </c>
      <c r="E7" s="17"/>
      <c r="F7" s="18"/>
      <c r="G7" s="17"/>
    </row>
    <row r="8" spans="1:49">
      <c r="A8" s="126" t="s">
        <v>33</v>
      </c>
      <c r="B8" s="129">
        <v>875.2</v>
      </c>
      <c r="C8" s="130">
        <v>509.4</v>
      </c>
      <c r="D8" s="130">
        <v>365.8</v>
      </c>
      <c r="E8" s="17"/>
      <c r="F8" s="18"/>
      <c r="G8" s="17"/>
    </row>
    <row r="9" spans="1:49">
      <c r="A9" s="126" t="s">
        <v>34</v>
      </c>
      <c r="B9" s="129">
        <v>870.5</v>
      </c>
      <c r="C9" s="130">
        <v>550.5</v>
      </c>
      <c r="D9" s="130">
        <v>320</v>
      </c>
      <c r="E9" s="17"/>
      <c r="F9" s="18"/>
      <c r="G9" s="17"/>
    </row>
    <row r="10" spans="1:49">
      <c r="A10" s="126" t="s">
        <v>35</v>
      </c>
      <c r="B10" s="129">
        <v>907.3</v>
      </c>
      <c r="C10" s="130">
        <v>567.20000000000005</v>
      </c>
      <c r="D10" s="130">
        <v>340.1</v>
      </c>
      <c r="E10" s="17"/>
      <c r="F10" s="18"/>
      <c r="G10" s="17"/>
    </row>
    <row r="11" spans="1:49">
      <c r="A11" s="126" t="s">
        <v>36</v>
      </c>
      <c r="B11" s="129">
        <v>916.1</v>
      </c>
      <c r="C11" s="130">
        <v>529.20000000000005</v>
      </c>
      <c r="D11" s="130">
        <v>386.9</v>
      </c>
      <c r="E11" s="17"/>
      <c r="F11" s="18"/>
      <c r="G11" s="17"/>
    </row>
    <row r="12" spans="1:49">
      <c r="A12" s="126" t="s">
        <v>37</v>
      </c>
      <c r="B12" s="129">
        <v>904.7</v>
      </c>
      <c r="C12" s="130">
        <v>552.79999999999995</v>
      </c>
      <c r="D12" s="130">
        <v>351.9</v>
      </c>
      <c r="E12" s="17"/>
      <c r="F12" s="18"/>
      <c r="G12" s="17"/>
    </row>
    <row r="13" spans="1:49">
      <c r="A13" s="126" t="s">
        <v>38</v>
      </c>
      <c r="B13" s="129">
        <v>902</v>
      </c>
      <c r="C13" s="130">
        <v>538.9</v>
      </c>
      <c r="D13" s="130">
        <v>363.2</v>
      </c>
      <c r="E13" s="17"/>
      <c r="F13" s="18"/>
      <c r="G13" s="17"/>
    </row>
    <row r="14" spans="1:49">
      <c r="A14" s="126" t="s">
        <v>39</v>
      </c>
      <c r="B14" s="129">
        <v>877.5</v>
      </c>
      <c r="C14" s="130">
        <v>551.9</v>
      </c>
      <c r="D14" s="130">
        <v>325.60000000000002</v>
      </c>
      <c r="E14" s="17"/>
      <c r="F14" s="18"/>
      <c r="G14" s="17"/>
    </row>
    <row r="15" spans="1:49">
      <c r="A15" s="126" t="s">
        <v>40</v>
      </c>
      <c r="B15" s="129">
        <v>872.9</v>
      </c>
      <c r="C15" s="130">
        <v>562.4</v>
      </c>
      <c r="D15" s="130">
        <v>310.60000000000002</v>
      </c>
      <c r="E15" s="17"/>
      <c r="F15" s="18"/>
      <c r="G15" s="17"/>
    </row>
    <row r="16" spans="1:49">
      <c r="A16" s="126" t="s">
        <v>41</v>
      </c>
      <c r="B16" s="129">
        <v>877.1</v>
      </c>
      <c r="C16" s="130">
        <v>582.5</v>
      </c>
      <c r="D16" s="130">
        <v>294.60000000000002</v>
      </c>
      <c r="E16" s="17"/>
      <c r="F16" s="18"/>
      <c r="G16" s="17"/>
    </row>
    <row r="17" spans="1:7">
      <c r="A17" s="126" t="s">
        <v>42</v>
      </c>
      <c r="B17" s="129">
        <v>883.7</v>
      </c>
      <c r="C17" s="130">
        <v>551.29999999999995</v>
      </c>
      <c r="D17" s="130">
        <v>332.4</v>
      </c>
      <c r="E17" s="17"/>
      <c r="F17" s="18"/>
      <c r="G17" s="17"/>
    </row>
    <row r="18" spans="1:7">
      <c r="A18" s="126" t="s">
        <v>43</v>
      </c>
      <c r="B18" s="129">
        <v>916.4</v>
      </c>
      <c r="C18" s="130">
        <v>562.6</v>
      </c>
      <c r="D18" s="130">
        <v>353.8</v>
      </c>
      <c r="E18" s="17"/>
      <c r="F18" s="18"/>
      <c r="G18" s="17"/>
    </row>
    <row r="19" spans="1:7">
      <c r="A19" s="126" t="s">
        <v>44</v>
      </c>
      <c r="B19" s="129">
        <v>911.2</v>
      </c>
      <c r="C19" s="130">
        <v>558.5</v>
      </c>
      <c r="D19" s="130">
        <v>352.7</v>
      </c>
      <c r="E19" s="17"/>
      <c r="F19" s="18"/>
      <c r="G19" s="17"/>
    </row>
    <row r="20" spans="1:7">
      <c r="A20" s="126" t="s">
        <v>45</v>
      </c>
      <c r="B20" s="129">
        <v>888.8</v>
      </c>
      <c r="C20" s="130">
        <v>567.4</v>
      </c>
      <c r="D20" s="130">
        <v>321.39999999999998</v>
      </c>
      <c r="E20" s="17"/>
      <c r="F20" s="18"/>
      <c r="G20" s="17"/>
    </row>
    <row r="21" spans="1:7">
      <c r="A21" s="126" t="s">
        <v>46</v>
      </c>
      <c r="B21" s="129">
        <v>832.1</v>
      </c>
      <c r="C21" s="130">
        <v>560.79999999999995</v>
      </c>
      <c r="D21" s="130">
        <v>271.3</v>
      </c>
      <c r="E21" s="17"/>
      <c r="F21" s="18"/>
      <c r="G21" s="17"/>
    </row>
    <row r="22" spans="1:7">
      <c r="A22" s="126" t="s">
        <v>47</v>
      </c>
      <c r="B22" s="129">
        <v>774.5</v>
      </c>
      <c r="C22" s="130">
        <v>568.4</v>
      </c>
      <c r="D22" s="130">
        <v>206.2</v>
      </c>
      <c r="E22" s="17"/>
      <c r="F22" s="18"/>
      <c r="G22" s="17"/>
    </row>
    <row r="23" spans="1:7">
      <c r="A23" s="126" t="s">
        <v>48</v>
      </c>
      <c r="B23" s="129">
        <v>747.2</v>
      </c>
      <c r="C23" s="130">
        <v>565.20000000000005</v>
      </c>
      <c r="D23" s="130">
        <v>182</v>
      </c>
      <c r="E23" s="17"/>
      <c r="F23" s="18"/>
      <c r="G23" s="17"/>
    </row>
    <row r="24" spans="1:7">
      <c r="A24" s="126" t="s">
        <v>49</v>
      </c>
      <c r="B24" s="129">
        <v>770.2</v>
      </c>
      <c r="C24" s="130">
        <v>544</v>
      </c>
      <c r="D24" s="130">
        <v>226.2</v>
      </c>
      <c r="E24" s="17"/>
      <c r="F24" s="18"/>
      <c r="G24" s="17"/>
    </row>
    <row r="25" spans="1:7">
      <c r="A25" s="126" t="s">
        <v>50</v>
      </c>
      <c r="B25" s="129">
        <v>761</v>
      </c>
      <c r="C25" s="130">
        <v>554.70000000000005</v>
      </c>
      <c r="D25" s="130">
        <v>206.3</v>
      </c>
      <c r="E25" s="17"/>
      <c r="F25" s="18"/>
      <c r="G25" s="17"/>
    </row>
    <row r="26" spans="1:7">
      <c r="A26" s="126" t="s">
        <v>51</v>
      </c>
      <c r="B26" s="129">
        <v>782.4</v>
      </c>
      <c r="C26" s="130">
        <v>549.4</v>
      </c>
      <c r="D26" s="130">
        <v>233.1</v>
      </c>
      <c r="E26" s="17"/>
      <c r="F26" s="18"/>
      <c r="G26" s="17"/>
    </row>
    <row r="27" spans="1:7">
      <c r="A27" s="126" t="s">
        <v>52</v>
      </c>
      <c r="B27" s="129">
        <v>826.1</v>
      </c>
      <c r="C27" s="130">
        <v>555</v>
      </c>
      <c r="D27" s="130">
        <v>271.10000000000002</v>
      </c>
      <c r="E27" s="17"/>
      <c r="F27" s="18"/>
      <c r="G27" s="17"/>
    </row>
    <row r="28" spans="1:7">
      <c r="A28" s="126" t="s">
        <v>53</v>
      </c>
      <c r="B28" s="129">
        <v>831</v>
      </c>
      <c r="C28" s="130">
        <v>562.4</v>
      </c>
      <c r="D28" s="130">
        <v>268.60000000000002</v>
      </c>
      <c r="E28" s="17"/>
      <c r="F28" s="18"/>
      <c r="G28" s="17"/>
    </row>
    <row r="29" spans="1:7">
      <c r="A29" s="126" t="s">
        <v>54</v>
      </c>
      <c r="B29" s="129">
        <v>823.3</v>
      </c>
      <c r="C29" s="130">
        <v>550.70000000000005</v>
      </c>
      <c r="D29" s="130">
        <v>272.5</v>
      </c>
      <c r="E29" s="17"/>
      <c r="F29" s="18"/>
      <c r="G29" s="17"/>
    </row>
    <row r="30" spans="1:7">
      <c r="A30" s="126" t="s">
        <v>55</v>
      </c>
      <c r="B30" s="129">
        <v>775.4</v>
      </c>
      <c r="C30" s="130">
        <v>567.79999999999995</v>
      </c>
      <c r="D30" s="130">
        <v>207.7</v>
      </c>
      <c r="E30" s="17"/>
      <c r="F30" s="18"/>
      <c r="G30" s="17"/>
    </row>
    <row r="31" spans="1:7">
      <c r="A31" s="126" t="s">
        <v>56</v>
      </c>
      <c r="B31" s="129">
        <v>787.4</v>
      </c>
      <c r="C31" s="130">
        <v>550.29999999999995</v>
      </c>
      <c r="D31" s="130">
        <v>237.2</v>
      </c>
      <c r="E31" s="17"/>
      <c r="F31" s="18"/>
      <c r="G31" s="17"/>
    </row>
    <row r="32" spans="1:7">
      <c r="A32" s="126" t="s">
        <v>57</v>
      </c>
      <c r="B32" s="129">
        <v>796.1</v>
      </c>
      <c r="C32" s="130">
        <v>560.4</v>
      </c>
      <c r="D32" s="130">
        <v>235.7</v>
      </c>
      <c r="E32" s="17"/>
      <c r="F32" s="18"/>
      <c r="G32" s="17"/>
    </row>
    <row r="33" spans="1:7">
      <c r="A33" s="126" t="s">
        <v>58</v>
      </c>
      <c r="B33" s="129">
        <v>805.5</v>
      </c>
      <c r="C33" s="130">
        <v>554.70000000000005</v>
      </c>
      <c r="D33" s="130">
        <v>250.8</v>
      </c>
      <c r="E33" s="17"/>
      <c r="F33" s="18"/>
      <c r="G33" s="17"/>
    </row>
    <row r="34" spans="1:7">
      <c r="A34" s="126" t="s">
        <v>59</v>
      </c>
      <c r="B34" s="129">
        <v>795.8</v>
      </c>
      <c r="C34" s="130">
        <v>535.4</v>
      </c>
      <c r="D34" s="130">
        <v>260.39999999999998</v>
      </c>
      <c r="E34" s="17"/>
      <c r="F34" s="18"/>
      <c r="G34" s="17"/>
    </row>
    <row r="35" spans="1:7">
      <c r="A35" s="126" t="s">
        <v>60</v>
      </c>
      <c r="B35" s="129">
        <v>800.6</v>
      </c>
      <c r="C35" s="130">
        <v>532.5</v>
      </c>
      <c r="D35" s="130">
        <v>268</v>
      </c>
      <c r="E35" s="17"/>
      <c r="F35" s="18"/>
      <c r="G35" s="17"/>
    </row>
    <row r="36" spans="1:7">
      <c r="A36" s="126" t="s">
        <v>61</v>
      </c>
      <c r="B36" s="129">
        <v>796.1</v>
      </c>
      <c r="C36" s="130">
        <v>537.5</v>
      </c>
      <c r="D36" s="130">
        <v>258.60000000000002</v>
      </c>
      <c r="E36" s="17"/>
      <c r="F36" s="18"/>
      <c r="G36" s="17"/>
    </row>
    <row r="37" spans="1:7">
      <c r="A37" s="126" t="s">
        <v>62</v>
      </c>
      <c r="B37" s="129">
        <v>793.1</v>
      </c>
      <c r="C37" s="130">
        <v>534.4</v>
      </c>
      <c r="D37" s="130">
        <v>258.7</v>
      </c>
      <c r="E37" s="17"/>
      <c r="F37" s="18"/>
      <c r="G37" s="17"/>
    </row>
    <row r="38" spans="1:7">
      <c r="A38" s="126" t="s">
        <v>63</v>
      </c>
      <c r="B38" s="129">
        <v>790.1</v>
      </c>
      <c r="C38" s="130">
        <v>532.9</v>
      </c>
      <c r="D38" s="130">
        <v>257.2</v>
      </c>
      <c r="E38" s="17"/>
      <c r="F38" s="18"/>
      <c r="G38" s="17"/>
    </row>
    <row r="39" spans="1:7">
      <c r="A39" s="126" t="s">
        <v>64</v>
      </c>
      <c r="B39" s="129">
        <v>774.8</v>
      </c>
      <c r="C39" s="130">
        <v>529.79999999999995</v>
      </c>
      <c r="D39" s="130">
        <v>244.9</v>
      </c>
      <c r="E39" s="17"/>
      <c r="F39" s="18"/>
      <c r="G39" s="17"/>
    </row>
    <row r="40" spans="1:7">
      <c r="A40" s="126" t="s">
        <v>65</v>
      </c>
      <c r="B40" s="129">
        <v>741.3</v>
      </c>
      <c r="C40" s="130">
        <v>540.5</v>
      </c>
      <c r="D40" s="130">
        <v>200.8</v>
      </c>
      <c r="E40" s="17"/>
      <c r="F40" s="18"/>
      <c r="G40" s="17"/>
    </row>
    <row r="41" spans="1:7">
      <c r="A41" s="126" t="s">
        <v>66</v>
      </c>
      <c r="B41" s="129">
        <v>740.8</v>
      </c>
      <c r="C41" s="130">
        <v>528.1</v>
      </c>
      <c r="D41" s="130">
        <v>212.7</v>
      </c>
      <c r="E41" s="17"/>
      <c r="F41" s="18"/>
      <c r="G41" s="17"/>
    </row>
    <row r="42" spans="1:7">
      <c r="A42" s="126" t="s">
        <v>67</v>
      </c>
      <c r="B42" s="129">
        <v>759.1</v>
      </c>
      <c r="C42" s="130">
        <v>540.29999999999995</v>
      </c>
      <c r="D42" s="130">
        <v>218.7</v>
      </c>
      <c r="E42" s="17"/>
      <c r="F42" s="18"/>
      <c r="G42" s="17"/>
    </row>
    <row r="43" spans="1:7">
      <c r="A43" s="126" t="s">
        <v>68</v>
      </c>
      <c r="B43" s="129">
        <v>764</v>
      </c>
      <c r="C43" s="130">
        <v>544.6</v>
      </c>
      <c r="D43" s="130">
        <v>219.4</v>
      </c>
      <c r="E43" s="17"/>
      <c r="F43" s="18"/>
      <c r="G43" s="17"/>
    </row>
    <row r="44" spans="1:7">
      <c r="A44" s="126" t="s">
        <v>69</v>
      </c>
      <c r="B44" s="129">
        <v>757.4</v>
      </c>
      <c r="C44" s="130">
        <v>539.29999999999995</v>
      </c>
      <c r="D44" s="130">
        <v>218.1</v>
      </c>
      <c r="E44" s="17"/>
      <c r="F44" s="18"/>
      <c r="G44" s="17"/>
    </row>
    <row r="45" spans="1:7">
      <c r="A45" s="126" t="s">
        <v>70</v>
      </c>
      <c r="B45" s="129">
        <v>767.9</v>
      </c>
      <c r="C45" s="130">
        <v>543.4</v>
      </c>
      <c r="D45" s="130">
        <v>224.5</v>
      </c>
      <c r="E45" s="17"/>
      <c r="F45" s="18"/>
      <c r="G45" s="17"/>
    </row>
    <row r="46" spans="1:7">
      <c r="A46" s="126" t="s">
        <v>71</v>
      </c>
      <c r="B46" s="129">
        <v>775.8</v>
      </c>
      <c r="C46" s="130">
        <v>547.29999999999995</v>
      </c>
      <c r="D46" s="130">
        <v>228.5</v>
      </c>
      <c r="E46" s="17"/>
      <c r="F46" s="18"/>
      <c r="G46" s="17"/>
    </row>
    <row r="47" spans="1:7">
      <c r="A47" s="126" t="s">
        <v>72</v>
      </c>
      <c r="B47" s="129">
        <v>807.4</v>
      </c>
      <c r="C47" s="130">
        <v>540.6</v>
      </c>
      <c r="D47" s="130">
        <v>266.8</v>
      </c>
      <c r="E47" s="17"/>
      <c r="F47" s="18"/>
      <c r="G47" s="17"/>
    </row>
    <row r="48" spans="1:7">
      <c r="A48" s="126" t="s">
        <v>73</v>
      </c>
      <c r="B48" s="129">
        <v>803.2</v>
      </c>
      <c r="C48" s="130">
        <v>541</v>
      </c>
      <c r="D48" s="130">
        <v>262.2</v>
      </c>
      <c r="E48" s="17"/>
      <c r="F48" s="18"/>
      <c r="G48" s="17"/>
    </row>
    <row r="49" spans="1:7">
      <c r="A49" s="126" t="s">
        <v>74</v>
      </c>
      <c r="B49" s="129">
        <v>792.7</v>
      </c>
      <c r="C49" s="130">
        <v>545.20000000000005</v>
      </c>
      <c r="D49" s="130">
        <v>247.5</v>
      </c>
      <c r="E49" s="17"/>
      <c r="F49" s="18"/>
      <c r="G49" s="17"/>
    </row>
    <row r="50" spans="1:7">
      <c r="A50" s="126" t="s">
        <v>75</v>
      </c>
      <c r="B50" s="129">
        <v>793</v>
      </c>
      <c r="C50" s="130">
        <v>562.5</v>
      </c>
      <c r="D50" s="130">
        <v>230.6</v>
      </c>
      <c r="E50" s="17"/>
      <c r="F50" s="18"/>
      <c r="G50" s="17"/>
    </row>
    <row r="51" spans="1:7">
      <c r="A51" s="126" t="s">
        <v>76</v>
      </c>
      <c r="B51" s="129">
        <v>799.4</v>
      </c>
      <c r="C51" s="130">
        <v>519.5</v>
      </c>
      <c r="D51" s="130">
        <v>279.89999999999998</v>
      </c>
      <c r="E51" s="17"/>
      <c r="F51" s="18"/>
      <c r="G51" s="17"/>
    </row>
    <row r="52" spans="1:7">
      <c r="A52" s="126" t="s">
        <v>77</v>
      </c>
      <c r="B52" s="129">
        <v>806.8</v>
      </c>
      <c r="C52" s="130">
        <v>538.1</v>
      </c>
      <c r="D52" s="130">
        <v>268.7</v>
      </c>
      <c r="E52" s="17"/>
      <c r="F52" s="18"/>
      <c r="G52" s="17"/>
    </row>
    <row r="53" spans="1:7">
      <c r="A53" s="126" t="s">
        <v>78</v>
      </c>
      <c r="B53" s="129">
        <v>829.4</v>
      </c>
      <c r="C53" s="130">
        <v>526.9</v>
      </c>
      <c r="D53" s="130">
        <v>302.39999999999998</v>
      </c>
      <c r="E53" s="17"/>
      <c r="F53" s="18"/>
      <c r="G53" s="17"/>
    </row>
    <row r="54" spans="1:7">
      <c r="A54" s="126" t="s">
        <v>79</v>
      </c>
      <c r="B54" s="129">
        <v>818.7</v>
      </c>
      <c r="C54" s="130">
        <v>531.20000000000005</v>
      </c>
      <c r="D54" s="130">
        <v>287.5</v>
      </c>
      <c r="E54" s="17"/>
      <c r="F54" s="18"/>
      <c r="G54" s="17"/>
    </row>
    <row r="55" spans="1:7">
      <c r="A55" s="126" t="s">
        <v>80</v>
      </c>
      <c r="B55" s="129">
        <v>828.4</v>
      </c>
      <c r="C55" s="130">
        <v>542.6</v>
      </c>
      <c r="D55" s="130">
        <v>285.8</v>
      </c>
      <c r="E55" s="17"/>
      <c r="F55" s="18"/>
      <c r="G55" s="17"/>
    </row>
    <row r="56" spans="1:7">
      <c r="A56" s="126" t="s">
        <v>81</v>
      </c>
      <c r="B56" s="129">
        <v>824.6</v>
      </c>
      <c r="C56" s="130">
        <v>548.5</v>
      </c>
      <c r="D56" s="130">
        <v>276.10000000000002</v>
      </c>
      <c r="E56" s="17"/>
      <c r="F56" s="18"/>
      <c r="G56" s="17"/>
    </row>
    <row r="57" spans="1:7">
      <c r="A57" s="126" t="s">
        <v>82</v>
      </c>
      <c r="B57" s="129">
        <v>832.8</v>
      </c>
      <c r="C57" s="130">
        <v>551.20000000000005</v>
      </c>
      <c r="D57" s="130">
        <v>281.60000000000002</v>
      </c>
      <c r="E57" s="17"/>
      <c r="F57" s="18"/>
      <c r="G57" s="17"/>
    </row>
    <row r="58" spans="1:7">
      <c r="A58" s="126" t="s">
        <v>83</v>
      </c>
      <c r="B58" s="129">
        <v>823.4</v>
      </c>
      <c r="C58" s="130">
        <v>545.1</v>
      </c>
      <c r="D58" s="130">
        <v>278.3</v>
      </c>
      <c r="E58" s="17"/>
      <c r="F58" s="18"/>
      <c r="G58" s="17"/>
    </row>
    <row r="59" spans="1:7">
      <c r="A59" s="126" t="s">
        <v>84</v>
      </c>
      <c r="B59" s="129">
        <v>821</v>
      </c>
      <c r="C59" s="130">
        <v>569.9</v>
      </c>
      <c r="D59" s="130">
        <v>251.2</v>
      </c>
      <c r="E59" s="17"/>
      <c r="F59" s="18"/>
      <c r="G59" s="17"/>
    </row>
    <row r="60" spans="1:7">
      <c r="A60" s="126" t="s">
        <v>85</v>
      </c>
      <c r="B60" s="129">
        <v>811.5</v>
      </c>
      <c r="C60" s="130">
        <v>569.20000000000005</v>
      </c>
      <c r="D60" s="130">
        <v>242.3</v>
      </c>
      <c r="E60" s="17"/>
      <c r="F60" s="18"/>
      <c r="G60" s="17"/>
    </row>
    <row r="61" spans="1:7">
      <c r="A61" s="126" t="s">
        <v>86</v>
      </c>
      <c r="B61" s="130">
        <v>811.4</v>
      </c>
      <c r="C61" s="130">
        <v>558.70000000000005</v>
      </c>
      <c r="D61" s="130">
        <v>252.7</v>
      </c>
      <c r="E61" s="17"/>
      <c r="F61" s="18"/>
      <c r="G61" s="17"/>
    </row>
    <row r="62" spans="1:7">
      <c r="A62" s="126" t="s">
        <v>87</v>
      </c>
      <c r="B62" s="131">
        <v>790.1</v>
      </c>
      <c r="C62" s="131">
        <v>593.1</v>
      </c>
      <c r="D62" s="131">
        <v>197.1</v>
      </c>
      <c r="E62" s="17"/>
      <c r="F62" s="18"/>
      <c r="G62" s="17"/>
    </row>
    <row r="63" spans="1:7">
      <c r="A63" s="126" t="s">
        <v>88</v>
      </c>
      <c r="B63" s="131">
        <v>774.3</v>
      </c>
      <c r="C63" s="131">
        <v>593.20000000000005</v>
      </c>
      <c r="D63" s="131">
        <v>181.2</v>
      </c>
      <c r="E63" s="17"/>
      <c r="F63" s="18"/>
      <c r="G63" s="17"/>
    </row>
    <row r="64" spans="1:7">
      <c r="A64" s="126" t="s">
        <v>89</v>
      </c>
      <c r="B64" s="131">
        <v>760.1</v>
      </c>
      <c r="C64" s="131">
        <v>605.6</v>
      </c>
      <c r="D64" s="131">
        <v>154.5</v>
      </c>
      <c r="E64" s="17"/>
      <c r="F64" s="18"/>
      <c r="G64" s="17"/>
    </row>
    <row r="65" spans="1:7">
      <c r="A65" s="126" t="s">
        <v>90</v>
      </c>
      <c r="B65" s="131">
        <v>749.3</v>
      </c>
      <c r="C65" s="131">
        <v>608.9</v>
      </c>
      <c r="D65" s="131">
        <v>140.4</v>
      </c>
      <c r="E65" s="17"/>
      <c r="F65" s="18"/>
      <c r="G65" s="17"/>
    </row>
    <row r="66" spans="1:7">
      <c r="A66" s="126" t="s">
        <v>91</v>
      </c>
      <c r="B66" s="131">
        <v>743.9</v>
      </c>
      <c r="C66" s="131">
        <v>612.5</v>
      </c>
      <c r="D66" s="131">
        <v>131.4</v>
      </c>
      <c r="E66" s="17"/>
      <c r="F66" s="18"/>
      <c r="G66" s="17"/>
    </row>
    <row r="67" spans="1:7">
      <c r="A67" s="127" t="s">
        <v>92</v>
      </c>
      <c r="B67" s="132">
        <v>730</v>
      </c>
      <c r="C67" s="132">
        <v>657</v>
      </c>
      <c r="D67" s="132">
        <v>73</v>
      </c>
      <c r="F67" s="18"/>
      <c r="G67" s="17"/>
    </row>
    <row r="68" spans="1:7" ht="12.75" customHeight="1">
      <c r="A68" s="19" t="s">
        <v>93</v>
      </c>
      <c r="B68" s="15"/>
      <c r="F68" s="18"/>
      <c r="G68" s="17"/>
    </row>
    <row r="69" spans="1:7" ht="12.75" customHeight="1">
      <c r="A69" s="20" t="s">
        <v>94</v>
      </c>
      <c r="B69" s="15"/>
      <c r="F69" s="18"/>
      <c r="G69" s="17"/>
    </row>
    <row r="70" spans="1:7">
      <c r="A70" s="12" t="s">
        <v>236</v>
      </c>
      <c r="B70" s="15"/>
      <c r="F70" s="18"/>
      <c r="G70" s="17"/>
    </row>
    <row r="71" spans="1:7">
      <c r="F71" s="18"/>
      <c r="G71" s="17"/>
    </row>
    <row r="72" spans="1:7">
      <c r="F72" s="18"/>
      <c r="G72" s="17"/>
    </row>
    <row r="73" spans="1:7">
      <c r="F73" s="18"/>
      <c r="G73" s="17"/>
    </row>
    <row r="74" spans="1:7">
      <c r="F74" s="18"/>
      <c r="G74" s="17"/>
    </row>
    <row r="75" spans="1:7">
      <c r="F75" s="18"/>
      <c r="G75" s="17"/>
    </row>
    <row r="76" spans="1:7">
      <c r="F76" s="18"/>
      <c r="G76" s="17"/>
    </row>
    <row r="77" spans="1:7">
      <c r="F77" s="18"/>
      <c r="G77" s="17"/>
    </row>
    <row r="78" spans="1:7">
      <c r="F78" s="18"/>
      <c r="G78" s="17"/>
    </row>
    <row r="79" spans="1:7">
      <c r="F79" s="18"/>
      <c r="G79" s="17"/>
    </row>
    <row r="80" spans="1:7">
      <c r="F80" s="18"/>
      <c r="G80" s="17"/>
    </row>
    <row r="81" spans="6:7">
      <c r="F81" s="18"/>
      <c r="G81" s="17"/>
    </row>
    <row r="82" spans="6:7">
      <c r="F82" s="18"/>
      <c r="G82" s="17"/>
    </row>
    <row r="83" spans="6:7">
      <c r="F83" s="18"/>
      <c r="G83" s="17"/>
    </row>
    <row r="84" spans="6:7">
      <c r="F84" s="18"/>
      <c r="G84" s="17"/>
    </row>
    <row r="85" spans="6:7">
      <c r="F85" s="18"/>
      <c r="G85" s="17"/>
    </row>
    <row r="86" spans="6:7">
      <c r="F86" s="18"/>
      <c r="G86" s="17"/>
    </row>
    <row r="87" spans="6:7">
      <c r="F87" s="18"/>
      <c r="G87" s="17"/>
    </row>
    <row r="88" spans="6:7">
      <c r="F88" s="18"/>
      <c r="G88" s="17"/>
    </row>
    <row r="89" spans="6:7">
      <c r="F89" s="18"/>
      <c r="G89" s="17"/>
    </row>
    <row r="90" spans="6:7">
      <c r="F90" s="18"/>
      <c r="G90" s="17"/>
    </row>
    <row r="91" spans="6:7">
      <c r="F91" s="18"/>
      <c r="G91" s="17"/>
    </row>
    <row r="92" spans="6:7">
      <c r="F92" s="18"/>
      <c r="G92" s="17"/>
    </row>
    <row r="93" spans="6:7">
      <c r="F93" s="18"/>
      <c r="G93" s="17"/>
    </row>
    <row r="94" spans="6:7">
      <c r="F94" s="18"/>
      <c r="G94" s="17"/>
    </row>
    <row r="95" spans="6:7">
      <c r="F95" s="18"/>
      <c r="G95" s="17"/>
    </row>
    <row r="96" spans="6:7">
      <c r="F96" s="18"/>
      <c r="G96" s="17"/>
    </row>
    <row r="97" spans="6:7">
      <c r="F97" s="18"/>
      <c r="G97" s="17"/>
    </row>
    <row r="98" spans="6:7">
      <c r="F98" s="18"/>
      <c r="G98" s="17"/>
    </row>
    <row r="99" spans="6:7">
      <c r="F99" s="18"/>
      <c r="G99" s="17"/>
    </row>
    <row r="100" spans="6:7">
      <c r="F100" s="18"/>
      <c r="G100" s="17"/>
    </row>
    <row r="101" spans="6:7">
      <c r="F101" s="18"/>
      <c r="G101" s="17"/>
    </row>
    <row r="102" spans="6:7">
      <c r="F102" s="18"/>
      <c r="G102" s="17"/>
    </row>
    <row r="103" spans="6:7">
      <c r="F103" s="18"/>
      <c r="G103" s="17"/>
    </row>
    <row r="104" spans="6:7">
      <c r="F104" s="18"/>
      <c r="G104" s="17"/>
    </row>
    <row r="105" spans="6:7">
      <c r="F105" s="18"/>
      <c r="G105" s="17"/>
    </row>
    <row r="106" spans="6:7">
      <c r="F106" s="18"/>
      <c r="G106" s="17"/>
    </row>
    <row r="107" spans="6:7">
      <c r="F107" s="18"/>
      <c r="G107" s="17"/>
    </row>
    <row r="108" spans="6:7">
      <c r="F108" s="18"/>
      <c r="G108" s="17"/>
    </row>
    <row r="109" spans="6:7">
      <c r="F109" s="18"/>
      <c r="G109" s="17"/>
    </row>
    <row r="110" spans="6:7">
      <c r="F110" s="18"/>
      <c r="G110" s="17"/>
    </row>
    <row r="111" spans="6:7">
      <c r="F111" s="18"/>
      <c r="G111" s="17"/>
    </row>
    <row r="112" spans="6:7">
      <c r="F112" s="18"/>
      <c r="G112" s="17"/>
    </row>
    <row r="113" spans="6:7">
      <c r="F113" s="18"/>
      <c r="G113" s="17"/>
    </row>
    <row r="114" spans="6:7">
      <c r="F114" s="18"/>
      <c r="G114" s="17"/>
    </row>
    <row r="115" spans="6:7">
      <c r="F115" s="18"/>
      <c r="G115" s="17"/>
    </row>
    <row r="116" spans="6:7">
      <c r="F116" s="18"/>
      <c r="G116" s="17"/>
    </row>
    <row r="117" spans="6:7">
      <c r="F117" s="18"/>
      <c r="G117" s="17"/>
    </row>
    <row r="118" spans="6:7">
      <c r="F118" s="18"/>
      <c r="G118" s="17"/>
    </row>
    <row r="119" spans="6:7">
      <c r="F119" s="18"/>
      <c r="G119" s="17"/>
    </row>
    <row r="120" spans="6:7">
      <c r="F120" s="18"/>
      <c r="G120" s="17"/>
    </row>
    <row r="121" spans="6:7">
      <c r="F121" s="18"/>
      <c r="G121" s="17"/>
    </row>
    <row r="122" spans="6:7">
      <c r="F122" s="18"/>
      <c r="G122" s="17"/>
    </row>
    <row r="123" spans="6:7">
      <c r="F123" s="18"/>
      <c r="G123" s="17"/>
    </row>
    <row r="124" spans="6:7">
      <c r="F124" s="18"/>
      <c r="G124" s="17"/>
    </row>
  </sheetData>
  <printOptions horizontalCentered="1"/>
  <pageMargins left="0.59027777777777801" right="0.59027777777777801" top="0.98402777777777795" bottom="0.98402777777777795" header="0.98402777777777795" footer="0.98402777777777795"/>
  <pageSetup paperSize="77" firstPageNumber="0" pageOrder="overThenDown" orientation="landscape" horizontalDpi="300" verticalDpi="300" r:id="rId1"/>
  <ignoredErrors>
    <ignoredError sqref="A4:A6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40"/>
  <sheetViews>
    <sheetView zoomScaleNormal="100" workbookViewId="0"/>
  </sheetViews>
  <sheetFormatPr baseColWidth="10" defaultColWidth="10.85546875" defaultRowHeight="15"/>
  <cols>
    <col min="1" max="1" width="16.85546875" style="105" customWidth="1"/>
    <col min="2" max="2" width="16.140625" style="105" customWidth="1"/>
    <col min="3" max="3" width="9.5703125" style="105" customWidth="1"/>
    <col min="4" max="4" width="10" style="105" customWidth="1"/>
    <col min="5" max="5" width="15.140625" style="105" customWidth="1"/>
    <col min="6" max="6" width="11.28515625" style="105" customWidth="1"/>
    <col min="7" max="7" width="10.5703125" style="105" customWidth="1"/>
    <col min="8" max="9" width="5.85546875" style="105" customWidth="1"/>
    <col min="10" max="64" width="11.28515625" style="105" customWidth="1"/>
    <col min="65" max="1024" width="10.85546875" style="1"/>
  </cols>
  <sheetData>
    <row r="1" spans="1:64">
      <c r="A1" s="75" t="s">
        <v>228</v>
      </c>
    </row>
    <row r="2" spans="1:64" ht="14.25" customHeight="1">
      <c r="A2" s="75"/>
      <c r="B2" s="75"/>
      <c r="C2" s="75"/>
      <c r="D2" s="75"/>
      <c r="E2" s="75"/>
      <c r="F2" s="75"/>
      <c r="G2" s="75"/>
    </row>
    <row r="3" spans="1:64" ht="11.25" customHeight="1">
      <c r="A3" s="270"/>
      <c r="B3" s="273" t="s">
        <v>229</v>
      </c>
      <c r="C3" s="273" t="s">
        <v>259</v>
      </c>
      <c r="D3" s="273"/>
      <c r="E3" s="273" t="s">
        <v>230</v>
      </c>
      <c r="F3" s="273" t="s">
        <v>260</v>
      </c>
      <c r="G3" s="273"/>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row>
    <row r="4" spans="1:64" ht="12.75" customHeight="1">
      <c r="A4" s="271"/>
      <c r="B4" s="273"/>
      <c r="C4" s="273"/>
      <c r="D4" s="273"/>
      <c r="E4" s="273"/>
      <c r="F4" s="273"/>
      <c r="G4" s="273"/>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75"/>
      <c r="BE4" s="75"/>
      <c r="BF4" s="75"/>
      <c r="BG4" s="75"/>
      <c r="BH4" s="75"/>
      <c r="BI4" s="75"/>
      <c r="BJ4" s="75"/>
      <c r="BK4" s="75"/>
      <c r="BL4" s="75"/>
    </row>
    <row r="5" spans="1:64" ht="12.75" customHeight="1">
      <c r="A5" s="271"/>
      <c r="B5" s="273"/>
      <c r="C5" s="273"/>
      <c r="D5" s="273"/>
      <c r="E5" s="273"/>
      <c r="F5" s="273"/>
      <c r="G5" s="273"/>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75"/>
      <c r="BE5" s="75"/>
      <c r="BF5" s="75"/>
      <c r="BG5" s="75"/>
      <c r="BH5" s="75"/>
      <c r="BI5" s="75"/>
      <c r="BJ5" s="75"/>
      <c r="BK5" s="75"/>
      <c r="BL5" s="75"/>
    </row>
    <row r="6" spans="1:64" ht="12.75" customHeight="1">
      <c r="A6" s="271"/>
      <c r="B6" s="273"/>
      <c r="C6" s="273"/>
      <c r="D6" s="273"/>
      <c r="E6" s="273"/>
      <c r="F6" s="273"/>
      <c r="G6" s="273"/>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row>
    <row r="7" spans="1:64" ht="12.75" customHeight="1">
      <c r="A7" s="272"/>
      <c r="B7" s="273"/>
      <c r="C7" s="223" t="s">
        <v>137</v>
      </c>
      <c r="D7" s="223" t="s">
        <v>136</v>
      </c>
      <c r="E7" s="273"/>
      <c r="F7" s="223" t="s">
        <v>137</v>
      </c>
      <c r="G7" s="223" t="s">
        <v>136</v>
      </c>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row>
    <row r="8" spans="1:64" ht="12.75" customHeight="1">
      <c r="A8" s="199" t="s">
        <v>66</v>
      </c>
      <c r="B8" s="205">
        <v>260866</v>
      </c>
      <c r="C8" s="206">
        <v>31.8</v>
      </c>
      <c r="D8" s="206">
        <v>29.2</v>
      </c>
      <c r="E8" s="207" t="s">
        <v>138</v>
      </c>
      <c r="F8" s="207" t="s">
        <v>138</v>
      </c>
      <c r="G8" s="207" t="s">
        <v>138</v>
      </c>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row>
    <row r="9" spans="1:64" ht="12.75" customHeight="1">
      <c r="A9" s="199" t="s">
        <v>67</v>
      </c>
      <c r="B9" s="205">
        <v>261813</v>
      </c>
      <c r="C9" s="206" t="s">
        <v>231</v>
      </c>
      <c r="D9" s="206" t="s">
        <v>231</v>
      </c>
      <c r="E9" s="207" t="s">
        <v>138</v>
      </c>
      <c r="F9" s="207" t="s">
        <v>138</v>
      </c>
      <c r="G9" s="207" t="s">
        <v>138</v>
      </c>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row>
    <row r="10" spans="1:64" ht="12.75" customHeight="1">
      <c r="A10" s="199" t="s">
        <v>68</v>
      </c>
      <c r="B10" s="205">
        <v>287144</v>
      </c>
      <c r="C10" s="206">
        <v>32.6</v>
      </c>
      <c r="D10" s="206">
        <v>30</v>
      </c>
      <c r="E10" s="207" t="s">
        <v>138</v>
      </c>
      <c r="F10" s="207" t="s">
        <v>138</v>
      </c>
      <c r="G10" s="207" t="s">
        <v>138</v>
      </c>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c r="BK10" s="75"/>
      <c r="BL10" s="75"/>
    </row>
    <row r="11" spans="1:64" ht="12.75" customHeight="1">
      <c r="A11" s="199" t="s">
        <v>69</v>
      </c>
      <c r="B11" s="205">
        <v>291163</v>
      </c>
      <c r="C11" s="206">
        <v>32.9</v>
      </c>
      <c r="D11" s="206">
        <v>30.3</v>
      </c>
      <c r="E11" s="207" t="s">
        <v>138</v>
      </c>
      <c r="F11" s="207" t="s">
        <v>138</v>
      </c>
      <c r="G11" s="207" t="s">
        <v>138</v>
      </c>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75"/>
      <c r="BK11" s="75"/>
      <c r="BL11" s="75"/>
    </row>
    <row r="12" spans="1:64" ht="12.75" customHeight="1">
      <c r="A12" s="199" t="s">
        <v>70</v>
      </c>
      <c r="B12" s="205">
        <v>278525</v>
      </c>
      <c r="C12" s="206">
        <v>33</v>
      </c>
      <c r="D12" s="206">
        <v>30.5</v>
      </c>
      <c r="E12" s="207" t="s">
        <v>138</v>
      </c>
      <c r="F12" s="207" t="s">
        <v>138</v>
      </c>
      <c r="G12" s="207" t="s">
        <v>138</v>
      </c>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row>
    <row r="13" spans="1:64" ht="12.75" customHeight="1">
      <c r="A13" s="199" t="s">
        <v>71</v>
      </c>
      <c r="B13" s="205">
        <v>293544</v>
      </c>
      <c r="C13" s="206">
        <v>33.200000000000003</v>
      </c>
      <c r="D13" s="206">
        <v>30.6</v>
      </c>
      <c r="E13" s="207" t="s">
        <v>138</v>
      </c>
      <c r="F13" s="207" t="s">
        <v>138</v>
      </c>
      <c r="G13" s="207" t="s">
        <v>138</v>
      </c>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row>
    <row r="14" spans="1:64" ht="12.75" customHeight="1">
      <c r="A14" s="199" t="s">
        <v>72</v>
      </c>
      <c r="B14" s="205">
        <v>305234</v>
      </c>
      <c r="C14" s="206">
        <v>33.6</v>
      </c>
      <c r="D14" s="206">
        <v>31</v>
      </c>
      <c r="E14" s="207" t="s">
        <v>138</v>
      </c>
      <c r="F14" s="207" t="s">
        <v>138</v>
      </c>
      <c r="G14" s="207" t="s">
        <v>138</v>
      </c>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row>
    <row r="15" spans="1:64" ht="12.75" customHeight="1">
      <c r="A15" s="199" t="s">
        <v>73</v>
      </c>
      <c r="B15" s="205">
        <v>295720</v>
      </c>
      <c r="C15" s="206">
        <v>33.6</v>
      </c>
      <c r="D15" s="206">
        <v>31</v>
      </c>
      <c r="E15" s="207" t="s">
        <v>138</v>
      </c>
      <c r="F15" s="207" t="s">
        <v>138</v>
      </c>
      <c r="G15" s="207" t="s">
        <v>138</v>
      </c>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row>
    <row r="16" spans="1:64" ht="12.75" customHeight="1">
      <c r="A16" s="199" t="s">
        <v>74</v>
      </c>
      <c r="B16" s="205">
        <v>286169</v>
      </c>
      <c r="C16" s="206">
        <v>34</v>
      </c>
      <c r="D16" s="206">
        <v>31.3</v>
      </c>
      <c r="E16" s="207" t="s">
        <v>138</v>
      </c>
      <c r="F16" s="207" t="s">
        <v>138</v>
      </c>
      <c r="G16" s="207" t="s">
        <v>138</v>
      </c>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row>
    <row r="17" spans="1:64" ht="12.75" customHeight="1">
      <c r="A17" s="199" t="s">
        <v>75</v>
      </c>
      <c r="B17" s="205">
        <v>282756</v>
      </c>
      <c r="C17" s="206">
        <v>34.299999999999997</v>
      </c>
      <c r="D17" s="206">
        <v>31.6</v>
      </c>
      <c r="E17" s="207" t="s">
        <v>138</v>
      </c>
      <c r="F17" s="207" t="s">
        <v>138</v>
      </c>
      <c r="G17" s="207" t="s">
        <v>138</v>
      </c>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75"/>
      <c r="BK17" s="75"/>
      <c r="BL17" s="75"/>
    </row>
    <row r="18" spans="1:64" ht="12.75" customHeight="1">
      <c r="A18" s="199" t="s">
        <v>76</v>
      </c>
      <c r="B18" s="205">
        <v>278439</v>
      </c>
      <c r="C18" s="206">
        <v>34.799999999999997</v>
      </c>
      <c r="D18" s="206">
        <v>32.1</v>
      </c>
      <c r="E18" s="207" t="s">
        <v>138</v>
      </c>
      <c r="F18" s="207" t="s">
        <v>138</v>
      </c>
      <c r="G18" s="207" t="s">
        <v>138</v>
      </c>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row>
    <row r="19" spans="1:64" ht="12.75" customHeight="1">
      <c r="A19" s="199" t="s">
        <v>77</v>
      </c>
      <c r="B19" s="205">
        <v>283036</v>
      </c>
      <c r="C19" s="206">
        <v>35.299999999999997</v>
      </c>
      <c r="D19" s="206">
        <v>32.6</v>
      </c>
      <c r="E19" s="207" t="s">
        <v>138</v>
      </c>
      <c r="F19" s="207" t="s">
        <v>138</v>
      </c>
      <c r="G19" s="207" t="s">
        <v>138</v>
      </c>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row>
    <row r="20" spans="1:64" ht="12.75" customHeight="1">
      <c r="A20" s="199" t="s">
        <v>78</v>
      </c>
      <c r="B20" s="205">
        <v>273914</v>
      </c>
      <c r="C20" s="206">
        <v>35.6</v>
      </c>
      <c r="D20" s="206">
        <v>32.9</v>
      </c>
      <c r="E20" s="207" t="s">
        <v>138</v>
      </c>
      <c r="F20" s="207" t="s">
        <v>138</v>
      </c>
      <c r="G20" s="207" t="s">
        <v>138</v>
      </c>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row>
    <row r="21" spans="1:64" ht="12.75" customHeight="1">
      <c r="A21" s="199" t="s">
        <v>79</v>
      </c>
      <c r="B21" s="205">
        <v>273669</v>
      </c>
      <c r="C21" s="206">
        <v>35.799999999999997</v>
      </c>
      <c r="D21" s="206">
        <v>33.1</v>
      </c>
      <c r="E21" s="207" t="s">
        <v>138</v>
      </c>
      <c r="F21" s="207" t="s">
        <v>138</v>
      </c>
      <c r="G21" s="207" t="s">
        <v>138</v>
      </c>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row>
    <row r="22" spans="1:64" ht="12.75" customHeight="1">
      <c r="A22" s="199" t="s">
        <v>80</v>
      </c>
      <c r="B22" s="205">
        <v>265404</v>
      </c>
      <c r="C22" s="206">
        <v>36.1</v>
      </c>
      <c r="D22" s="206">
        <v>33.299999999999997</v>
      </c>
      <c r="E22" s="207" t="s">
        <v>138</v>
      </c>
      <c r="F22" s="207" t="s">
        <v>138</v>
      </c>
      <c r="G22" s="207" t="s">
        <v>138</v>
      </c>
      <c r="H22" s="75"/>
      <c r="I22" s="75"/>
      <c r="J22" s="75"/>
      <c r="K22" s="75"/>
      <c r="L22" s="106"/>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row>
    <row r="23" spans="1:64" ht="12.75" customHeight="1">
      <c r="A23" s="199" t="s">
        <v>81</v>
      </c>
      <c r="B23" s="205">
        <v>251478</v>
      </c>
      <c r="C23" s="206">
        <v>36.299999999999997</v>
      </c>
      <c r="D23" s="206">
        <v>33.5</v>
      </c>
      <c r="E23" s="207" t="s">
        <v>138</v>
      </c>
      <c r="F23" s="207" t="s">
        <v>138</v>
      </c>
      <c r="G23" s="207" t="s">
        <v>138</v>
      </c>
      <c r="H23" s="75"/>
      <c r="I23" s="75"/>
      <c r="J23" s="75"/>
      <c r="K23" s="75"/>
      <c r="L23" s="106"/>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row>
    <row r="24" spans="1:64" ht="12.75" customHeight="1">
      <c r="A24" s="199" t="s">
        <v>82</v>
      </c>
      <c r="B24" s="205">
        <v>251654</v>
      </c>
      <c r="C24" s="206">
        <v>36.5</v>
      </c>
      <c r="D24" s="206">
        <v>33.799999999999997</v>
      </c>
      <c r="E24" s="207" t="s">
        <v>138</v>
      </c>
      <c r="F24" s="207" t="s">
        <v>138</v>
      </c>
      <c r="G24" s="207" t="s">
        <v>138</v>
      </c>
      <c r="H24" s="75"/>
      <c r="I24" s="75"/>
      <c r="J24" s="75"/>
      <c r="K24" s="75"/>
      <c r="L24" s="106"/>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row>
    <row r="25" spans="1:64" ht="12.75" customHeight="1">
      <c r="A25" s="199" t="s">
        <v>83</v>
      </c>
      <c r="B25" s="205">
        <v>236826</v>
      </c>
      <c r="C25" s="206">
        <v>36.6</v>
      </c>
      <c r="D25" s="206">
        <v>34</v>
      </c>
      <c r="E25" s="207" t="s">
        <v>138</v>
      </c>
      <c r="F25" s="207" t="s">
        <v>138</v>
      </c>
      <c r="G25" s="207" t="s">
        <v>138</v>
      </c>
      <c r="H25" s="75"/>
      <c r="I25" s="75"/>
      <c r="J25" s="75"/>
      <c r="K25" s="75"/>
      <c r="L25" s="107"/>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row>
    <row r="26" spans="1:64" ht="12.75" customHeight="1">
      <c r="A26" s="199" t="s">
        <v>84</v>
      </c>
      <c r="B26" s="205">
        <v>245930</v>
      </c>
      <c r="C26" s="206">
        <v>36.700000000000003</v>
      </c>
      <c r="D26" s="206">
        <v>34</v>
      </c>
      <c r="E26" s="207" t="s">
        <v>138</v>
      </c>
      <c r="F26" s="207" t="s">
        <v>138</v>
      </c>
      <c r="G26" s="207" t="s">
        <v>138</v>
      </c>
      <c r="H26" s="75"/>
      <c r="I26" s="75"/>
      <c r="J26" s="75"/>
      <c r="K26" s="75"/>
      <c r="L26" s="107"/>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row>
    <row r="27" spans="1:64" ht="12.75" customHeight="1">
      <c r="A27" s="199" t="s">
        <v>85</v>
      </c>
      <c r="B27" s="205">
        <v>231225</v>
      </c>
      <c r="C27" s="206">
        <v>37.200000000000003</v>
      </c>
      <c r="D27" s="206">
        <v>34.6</v>
      </c>
      <c r="E27" s="205">
        <v>7367</v>
      </c>
      <c r="F27" s="206">
        <v>49.8</v>
      </c>
      <c r="G27" s="206">
        <v>43</v>
      </c>
      <c r="H27" s="75"/>
      <c r="I27" s="75"/>
      <c r="J27" s="108"/>
      <c r="K27" s="75"/>
      <c r="L27" s="107"/>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row>
    <row r="28" spans="1:64" ht="12.75" customHeight="1">
      <c r="A28" s="199" t="s">
        <v>232</v>
      </c>
      <c r="B28" s="205">
        <v>230307</v>
      </c>
      <c r="C28" s="206">
        <v>37.5</v>
      </c>
      <c r="D28" s="206">
        <v>34.9</v>
      </c>
      <c r="E28" s="205">
        <v>10518</v>
      </c>
      <c r="F28" s="206">
        <v>46.2</v>
      </c>
      <c r="G28" s="206">
        <v>41.4</v>
      </c>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row>
    <row r="29" spans="1:64" ht="12.75" customHeight="1">
      <c r="A29" s="199" t="s">
        <v>233</v>
      </c>
      <c r="B29" s="205">
        <v>230770</v>
      </c>
      <c r="C29" s="206">
        <v>37.5</v>
      </c>
      <c r="D29" s="206">
        <v>34.9</v>
      </c>
      <c r="E29" s="205">
        <v>10522</v>
      </c>
      <c r="F29" s="206">
        <v>46.2</v>
      </c>
      <c r="G29" s="206">
        <v>41.4</v>
      </c>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row>
    <row r="30" spans="1:64" ht="12.75" customHeight="1">
      <c r="A30" s="208">
        <v>2015</v>
      </c>
      <c r="B30" s="205">
        <v>228565</v>
      </c>
      <c r="C30" s="206">
        <v>37.700000000000003</v>
      </c>
      <c r="D30" s="206">
        <v>35.1</v>
      </c>
      <c r="E30" s="205">
        <v>7751</v>
      </c>
      <c r="F30" s="206">
        <v>44.4</v>
      </c>
      <c r="G30" s="206">
        <v>40</v>
      </c>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row>
    <row r="31" spans="1:64" ht="12.75" customHeight="1">
      <c r="A31" s="165">
        <v>2016</v>
      </c>
      <c r="B31" s="205">
        <v>225612</v>
      </c>
      <c r="C31" s="206">
        <v>38.1</v>
      </c>
      <c r="D31" s="206">
        <v>35.5</v>
      </c>
      <c r="E31" s="205">
        <v>7113</v>
      </c>
      <c r="F31" s="206">
        <v>44.2</v>
      </c>
      <c r="G31" s="206">
        <v>39.799999999999997</v>
      </c>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row>
    <row r="32" spans="1:64" ht="12.75" customHeight="1">
      <c r="A32" s="154" t="s">
        <v>89</v>
      </c>
      <c r="B32" s="205">
        <v>226671</v>
      </c>
      <c r="C32" s="206">
        <v>38.299999999999997</v>
      </c>
      <c r="D32" s="206">
        <v>35.799999999999997</v>
      </c>
      <c r="E32" s="205">
        <v>7244</v>
      </c>
      <c r="F32" s="206">
        <v>44.3</v>
      </c>
      <c r="G32" s="206">
        <v>39.299999999999997</v>
      </c>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row>
    <row r="33" spans="1:64" ht="12.75" customHeight="1">
      <c r="A33" s="154" t="s">
        <v>116</v>
      </c>
      <c r="B33" s="205">
        <v>228349</v>
      </c>
      <c r="C33" s="206">
        <v>38.700000000000003</v>
      </c>
      <c r="D33" s="206">
        <v>36.200000000000003</v>
      </c>
      <c r="E33" s="205">
        <v>6386</v>
      </c>
      <c r="F33" s="206">
        <v>44.3</v>
      </c>
      <c r="G33" s="206">
        <v>38.9</v>
      </c>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row>
    <row r="34" spans="1:64" ht="12.75" customHeight="1">
      <c r="A34" s="154" t="s">
        <v>154</v>
      </c>
      <c r="B34" s="205">
        <v>218468</v>
      </c>
      <c r="C34" s="206">
        <v>38.799999999999997</v>
      </c>
      <c r="D34" s="206">
        <v>36.299999999999997</v>
      </c>
      <c r="E34" s="205">
        <v>6272</v>
      </c>
      <c r="F34" s="206">
        <v>43.2</v>
      </c>
      <c r="G34" s="206">
        <v>38.200000000000003</v>
      </c>
    </row>
    <row r="35" spans="1:64" ht="12.75" customHeight="1">
      <c r="A35" s="155" t="s">
        <v>155</v>
      </c>
      <c r="B35" s="209">
        <v>144000</v>
      </c>
      <c r="C35" s="210">
        <v>38.9</v>
      </c>
      <c r="D35" s="210">
        <v>36.4</v>
      </c>
      <c r="E35" s="209">
        <v>4000</v>
      </c>
      <c r="F35" s="210">
        <v>44.3</v>
      </c>
      <c r="G35" s="210">
        <v>38.299999999999997</v>
      </c>
    </row>
    <row r="36" spans="1:64" ht="12.75" customHeight="1">
      <c r="A36" s="267" t="s">
        <v>234</v>
      </c>
      <c r="B36" s="267"/>
      <c r="C36" s="267"/>
      <c r="D36" s="267"/>
      <c r="E36" s="267"/>
      <c r="F36" s="267"/>
      <c r="G36" s="267"/>
    </row>
    <row r="37" spans="1:64" ht="12.75" customHeight="1">
      <c r="A37" s="268" t="s">
        <v>235</v>
      </c>
      <c r="B37" s="268"/>
      <c r="C37" s="268"/>
      <c r="D37" s="268"/>
      <c r="E37" s="268"/>
      <c r="F37" s="268"/>
      <c r="G37" s="268"/>
    </row>
    <row r="38" spans="1:64">
      <c r="A38" s="5" t="s">
        <v>156</v>
      </c>
      <c r="B38" s="109"/>
      <c r="C38" s="109"/>
      <c r="D38" s="109"/>
      <c r="E38" s="109"/>
      <c r="F38" s="109"/>
      <c r="G38" s="109"/>
    </row>
    <row r="39" spans="1:64" ht="15.75" customHeight="1">
      <c r="A39" s="269" t="s">
        <v>236</v>
      </c>
      <c r="B39" s="269"/>
      <c r="C39" s="269"/>
      <c r="D39" s="269"/>
      <c r="E39" s="269"/>
      <c r="F39" s="269"/>
      <c r="G39" s="269"/>
    </row>
    <row r="40" spans="1:64">
      <c r="A40" s="110"/>
      <c r="B40" s="110"/>
      <c r="C40" s="110"/>
      <c r="D40" s="110"/>
      <c r="E40" s="110"/>
      <c r="F40" s="110"/>
      <c r="G40" s="110"/>
    </row>
  </sheetData>
  <mergeCells count="8">
    <mergeCell ref="A36:G36"/>
    <mergeCell ref="A37:G37"/>
    <mergeCell ref="A39:G39"/>
    <mergeCell ref="A3:A7"/>
    <mergeCell ref="B3:B7"/>
    <mergeCell ref="C3:D6"/>
    <mergeCell ref="E3:E7"/>
    <mergeCell ref="F3:G6"/>
  </mergeCells>
  <pageMargins left="0.39374999999999999" right="0.39374999999999999" top="0.98402777777777795" bottom="0.98402777777777795" header="0.98402777777777795" footer="0.98402777777777795"/>
  <pageSetup paperSize="77" firstPageNumber="0" pageOrder="overThenDown" orientation="landscape" horizontalDpi="300" verticalDpi="300"/>
  <ignoredErrors>
    <ignoredError sqref="A8:A35"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48"/>
  <sheetViews>
    <sheetView zoomScaleNormal="100" workbookViewId="0">
      <selection sqref="A1:G1"/>
    </sheetView>
  </sheetViews>
  <sheetFormatPr baseColWidth="10" defaultColWidth="8.5703125" defaultRowHeight="15"/>
  <cols>
    <col min="1" max="1" width="16.7109375" style="72" customWidth="1"/>
    <col min="2" max="2" width="14.28515625" style="72" customWidth="1"/>
    <col min="3" max="5" width="11.28515625" style="72" customWidth="1"/>
    <col min="6" max="6" width="11.140625" style="72" customWidth="1"/>
    <col min="7" max="7" width="12.5703125" style="72" customWidth="1"/>
    <col min="8" max="9" width="8.5703125" style="72"/>
    <col min="10" max="10" width="13.42578125" style="72" customWidth="1"/>
    <col min="11" max="11" width="10.28515625" style="72" customWidth="1"/>
    <col min="12" max="64" width="8.5703125" style="72"/>
    <col min="65" max="1023" width="8.5703125" style="2"/>
    <col min="1024" max="1024" width="10.85546875" style="2" customWidth="1"/>
  </cols>
  <sheetData>
    <row r="1" spans="1:10">
      <c r="A1" s="274" t="s">
        <v>237</v>
      </c>
      <c r="B1" s="274"/>
      <c r="C1" s="274"/>
      <c r="D1" s="274"/>
      <c r="E1" s="274"/>
      <c r="F1" s="274"/>
      <c r="G1" s="274"/>
    </row>
    <row r="2" spans="1:10">
      <c r="A2" s="111"/>
      <c r="B2" s="111"/>
      <c r="C2" s="111"/>
      <c r="D2" s="111"/>
      <c r="E2" s="111"/>
      <c r="F2" s="111"/>
      <c r="G2" s="111"/>
    </row>
    <row r="3" spans="1:10" ht="38.25">
      <c r="A3" s="215"/>
      <c r="B3" s="216" t="s">
        <v>238</v>
      </c>
      <c r="C3" s="217" t="s">
        <v>3</v>
      </c>
      <c r="D3" s="217" t="s">
        <v>4</v>
      </c>
      <c r="E3" s="218" t="s">
        <v>5</v>
      </c>
      <c r="F3" s="218" t="s">
        <v>6</v>
      </c>
      <c r="G3" s="218" t="s">
        <v>239</v>
      </c>
    </row>
    <row r="4" spans="1:10">
      <c r="A4" s="211">
        <v>1982</v>
      </c>
      <c r="B4" s="205">
        <v>55572624</v>
      </c>
      <c r="C4" s="205">
        <v>823260</v>
      </c>
      <c r="D4" s="205">
        <v>550724</v>
      </c>
      <c r="E4" s="212">
        <v>272536</v>
      </c>
      <c r="F4" s="212">
        <v>60300</v>
      </c>
      <c r="G4" s="212">
        <v>0</v>
      </c>
    </row>
    <row r="5" spans="1:10">
      <c r="A5" s="211">
        <v>1983</v>
      </c>
      <c r="B5" s="205">
        <v>55905460</v>
      </c>
      <c r="C5" s="205">
        <v>775441</v>
      </c>
      <c r="D5" s="205">
        <v>567755</v>
      </c>
      <c r="E5" s="212">
        <v>207686</v>
      </c>
      <c r="F5" s="212">
        <v>53029</v>
      </c>
      <c r="G5" s="212">
        <v>0</v>
      </c>
    </row>
    <row r="6" spans="1:10">
      <c r="A6" s="211">
        <v>1984</v>
      </c>
      <c r="B6" s="205">
        <v>56166175</v>
      </c>
      <c r="C6" s="205">
        <v>787429</v>
      </c>
      <c r="D6" s="205">
        <v>550259</v>
      </c>
      <c r="E6" s="212">
        <v>237170</v>
      </c>
      <c r="F6" s="212">
        <v>41403</v>
      </c>
      <c r="G6" s="212">
        <v>0</v>
      </c>
    </row>
    <row r="7" spans="1:10">
      <c r="A7" s="211">
        <v>1985</v>
      </c>
      <c r="B7" s="205">
        <v>56444748</v>
      </c>
      <c r="C7" s="205">
        <v>796138</v>
      </c>
      <c r="D7" s="205">
        <v>560393</v>
      </c>
      <c r="E7" s="212">
        <v>235745</v>
      </c>
      <c r="F7" s="212">
        <v>39442</v>
      </c>
      <c r="G7" s="212">
        <v>0</v>
      </c>
    </row>
    <row r="8" spans="1:10">
      <c r="A8" s="211">
        <v>1986</v>
      </c>
      <c r="B8" s="205">
        <v>56719935</v>
      </c>
      <c r="C8" s="205">
        <v>805543</v>
      </c>
      <c r="D8" s="205">
        <v>554738</v>
      </c>
      <c r="E8" s="212">
        <v>250805</v>
      </c>
      <c r="F8" s="212">
        <v>41528</v>
      </c>
      <c r="G8" s="212">
        <v>0</v>
      </c>
    </row>
    <row r="9" spans="1:10">
      <c r="A9" s="211">
        <v>1987</v>
      </c>
      <c r="B9" s="205">
        <v>57012268</v>
      </c>
      <c r="C9" s="205">
        <v>795790</v>
      </c>
      <c r="D9" s="205">
        <v>535389</v>
      </c>
      <c r="E9" s="212">
        <v>260401</v>
      </c>
      <c r="F9" s="212">
        <v>52384</v>
      </c>
      <c r="G9" s="212">
        <v>0</v>
      </c>
    </row>
    <row r="10" spans="1:10">
      <c r="A10" s="211">
        <v>1988</v>
      </c>
      <c r="B10" s="205">
        <v>57325053</v>
      </c>
      <c r="C10" s="205">
        <v>800560</v>
      </c>
      <c r="D10" s="205">
        <v>532527</v>
      </c>
      <c r="E10" s="212">
        <v>268033</v>
      </c>
      <c r="F10" s="212">
        <v>66456</v>
      </c>
      <c r="G10" s="212">
        <v>0</v>
      </c>
    </row>
    <row r="11" spans="1:10">
      <c r="A11" s="211">
        <v>1989</v>
      </c>
      <c r="B11" s="205">
        <v>57659542</v>
      </c>
      <c r="C11" s="205">
        <v>796101</v>
      </c>
      <c r="D11" s="205">
        <v>537527</v>
      </c>
      <c r="E11" s="212">
        <v>258574</v>
      </c>
      <c r="F11" s="212">
        <v>78285</v>
      </c>
      <c r="G11" s="212">
        <v>0</v>
      </c>
    </row>
    <row r="12" spans="1:10">
      <c r="A12" s="211">
        <v>1990</v>
      </c>
      <c r="B12" s="205">
        <v>57996401</v>
      </c>
      <c r="C12" s="205">
        <v>793071</v>
      </c>
      <c r="D12" s="205">
        <v>534386</v>
      </c>
      <c r="E12" s="212">
        <v>258685</v>
      </c>
      <c r="F12" s="212">
        <v>77393</v>
      </c>
      <c r="G12" s="212">
        <v>-52344</v>
      </c>
    </row>
    <row r="13" spans="1:10">
      <c r="A13" s="211">
        <v>1991</v>
      </c>
      <c r="B13" s="205">
        <v>58280135</v>
      </c>
      <c r="C13" s="205">
        <v>790078</v>
      </c>
      <c r="D13" s="205">
        <v>532887</v>
      </c>
      <c r="E13" s="212">
        <v>257191</v>
      </c>
      <c r="F13" s="212">
        <v>88397</v>
      </c>
      <c r="G13" s="212">
        <v>-54486</v>
      </c>
      <c r="J13" s="112"/>
    </row>
    <row r="14" spans="1:10">
      <c r="A14" s="211">
        <v>1992</v>
      </c>
      <c r="B14" s="205">
        <v>58571237</v>
      </c>
      <c r="C14" s="205">
        <v>774755</v>
      </c>
      <c r="D14" s="205">
        <v>529814</v>
      </c>
      <c r="E14" s="212">
        <v>244941</v>
      </c>
      <c r="F14" s="212">
        <v>89349</v>
      </c>
      <c r="G14" s="212">
        <v>-53525</v>
      </c>
      <c r="J14" s="112"/>
    </row>
    <row r="15" spans="1:10">
      <c r="A15" s="211">
        <v>1993</v>
      </c>
      <c r="B15" s="205">
        <v>58852002</v>
      </c>
      <c r="C15" s="205">
        <v>741306</v>
      </c>
      <c r="D15" s="205">
        <v>540533</v>
      </c>
      <c r="E15" s="212">
        <v>200773</v>
      </c>
      <c r="F15" s="212">
        <v>70340</v>
      </c>
      <c r="G15" s="212">
        <v>-53038</v>
      </c>
      <c r="J15" s="112"/>
    </row>
    <row r="16" spans="1:10">
      <c r="A16" s="211">
        <v>1994</v>
      </c>
      <c r="B16" s="205">
        <v>59070077</v>
      </c>
      <c r="C16" s="205">
        <v>740774</v>
      </c>
      <c r="D16" s="205">
        <v>528121</v>
      </c>
      <c r="E16" s="212">
        <v>212653</v>
      </c>
      <c r="F16" s="212">
        <v>51301</v>
      </c>
      <c r="G16" s="212">
        <v>-53454</v>
      </c>
      <c r="J16" s="112"/>
    </row>
    <row r="17" spans="1:10">
      <c r="A17" s="211">
        <v>1995</v>
      </c>
      <c r="B17" s="205">
        <v>59280577</v>
      </c>
      <c r="C17" s="205">
        <v>759058</v>
      </c>
      <c r="D17" s="205">
        <v>540313</v>
      </c>
      <c r="E17" s="212">
        <v>218745</v>
      </c>
      <c r="F17" s="212">
        <v>42193</v>
      </c>
      <c r="G17" s="212">
        <v>-54102</v>
      </c>
      <c r="J17" s="112"/>
    </row>
    <row r="18" spans="1:10">
      <c r="A18" s="211">
        <v>1996</v>
      </c>
      <c r="B18" s="205">
        <v>59487413</v>
      </c>
      <c r="C18" s="205">
        <v>764028</v>
      </c>
      <c r="D18" s="205">
        <v>544604</v>
      </c>
      <c r="E18" s="212">
        <v>219425</v>
      </c>
      <c r="F18" s="212">
        <v>38241</v>
      </c>
      <c r="G18" s="212">
        <v>-53902</v>
      </c>
      <c r="J18" s="112"/>
    </row>
    <row r="19" spans="1:10">
      <c r="A19" s="211">
        <v>1997</v>
      </c>
      <c r="B19" s="205">
        <v>59691177</v>
      </c>
      <c r="C19" s="205">
        <v>757384</v>
      </c>
      <c r="D19" s="205">
        <v>539267</v>
      </c>
      <c r="E19" s="212">
        <v>218117</v>
      </c>
      <c r="F19" s="212">
        <v>43279</v>
      </c>
      <c r="G19" s="212">
        <v>-53226</v>
      </c>
      <c r="J19" s="112"/>
    </row>
    <row r="20" spans="1:10">
      <c r="A20" s="211">
        <v>1998</v>
      </c>
      <c r="B20" s="205">
        <v>59899347</v>
      </c>
      <c r="C20" s="205">
        <v>767906</v>
      </c>
      <c r="D20" s="205">
        <v>543409</v>
      </c>
      <c r="E20" s="212">
        <v>224497</v>
      </c>
      <c r="F20" s="212">
        <v>50228</v>
      </c>
      <c r="G20" s="212">
        <v>-51407</v>
      </c>
      <c r="J20" s="112"/>
    </row>
    <row r="21" spans="1:10">
      <c r="A21" s="211">
        <v>1999</v>
      </c>
      <c r="B21" s="205">
        <v>60122665</v>
      </c>
      <c r="C21" s="205">
        <v>775796</v>
      </c>
      <c r="D21" s="205">
        <v>547266</v>
      </c>
      <c r="E21" s="212">
        <v>228530</v>
      </c>
      <c r="F21" s="212">
        <v>62500</v>
      </c>
      <c r="G21" s="212">
        <v>94455</v>
      </c>
      <c r="J21" s="112"/>
    </row>
    <row r="22" spans="1:10">
      <c r="A22" s="211">
        <v>2000</v>
      </c>
      <c r="B22" s="205">
        <v>60508150</v>
      </c>
      <c r="C22" s="205">
        <v>807405</v>
      </c>
      <c r="D22" s="205">
        <v>540601</v>
      </c>
      <c r="E22" s="212">
        <v>266804</v>
      </c>
      <c r="F22" s="212">
        <v>72000</v>
      </c>
      <c r="G22" s="212">
        <v>94456</v>
      </c>
      <c r="J22" s="112"/>
    </row>
    <row r="23" spans="1:10">
      <c r="A23" s="211">
        <v>2001</v>
      </c>
      <c r="B23" s="205">
        <v>60941410</v>
      </c>
      <c r="C23" s="205">
        <v>803234</v>
      </c>
      <c r="D23" s="205">
        <v>541029</v>
      </c>
      <c r="E23" s="212">
        <v>262205</v>
      </c>
      <c r="F23" s="212">
        <v>87000</v>
      </c>
      <c r="G23" s="212">
        <v>94455</v>
      </c>
      <c r="J23" s="112"/>
    </row>
    <row r="24" spans="1:10">
      <c r="A24" s="211">
        <v>2002</v>
      </c>
      <c r="B24" s="205">
        <v>61385070</v>
      </c>
      <c r="C24" s="205">
        <v>792745</v>
      </c>
      <c r="D24" s="205">
        <v>545241</v>
      </c>
      <c r="E24" s="212">
        <v>247504</v>
      </c>
      <c r="F24" s="212">
        <v>97000</v>
      </c>
      <c r="G24" s="212">
        <v>94456</v>
      </c>
      <c r="J24" s="112"/>
    </row>
    <row r="25" spans="1:10">
      <c r="A25" s="211">
        <v>2003</v>
      </c>
      <c r="B25" s="205">
        <v>61824030</v>
      </c>
      <c r="C25" s="205">
        <v>793044</v>
      </c>
      <c r="D25" s="205">
        <v>562467</v>
      </c>
      <c r="E25" s="212">
        <v>230577</v>
      </c>
      <c r="F25" s="212">
        <v>102000</v>
      </c>
      <c r="G25" s="212">
        <v>94455</v>
      </c>
      <c r="J25" s="112"/>
    </row>
    <row r="26" spans="1:10">
      <c r="A26" s="211">
        <v>2004</v>
      </c>
      <c r="B26" s="205">
        <v>62251062</v>
      </c>
      <c r="C26" s="205">
        <v>799361</v>
      </c>
      <c r="D26" s="205">
        <v>519470</v>
      </c>
      <c r="E26" s="212">
        <v>279891</v>
      </c>
      <c r="F26" s="212">
        <v>105128</v>
      </c>
      <c r="G26" s="212">
        <v>94456</v>
      </c>
      <c r="J26" s="112"/>
    </row>
    <row r="27" spans="1:10">
      <c r="A27" s="211">
        <v>2005</v>
      </c>
      <c r="B27" s="205">
        <v>62730537</v>
      </c>
      <c r="C27" s="205">
        <v>806822</v>
      </c>
      <c r="D27" s="205">
        <v>538081</v>
      </c>
      <c r="E27" s="212">
        <v>268741</v>
      </c>
      <c r="F27" s="212">
        <v>92192</v>
      </c>
      <c r="G27" s="212">
        <v>94647</v>
      </c>
      <c r="J27" s="112"/>
    </row>
    <row r="28" spans="1:10">
      <c r="A28" s="211">
        <v>2006</v>
      </c>
      <c r="B28" s="205">
        <v>63186117</v>
      </c>
      <c r="C28" s="205">
        <v>829352</v>
      </c>
      <c r="D28" s="205">
        <v>526920</v>
      </c>
      <c r="E28" s="212">
        <v>302432</v>
      </c>
      <c r="F28" s="212">
        <v>112141</v>
      </c>
      <c r="G28" s="212">
        <v>0</v>
      </c>
      <c r="J28" s="112"/>
    </row>
    <row r="29" spans="1:10">
      <c r="A29" s="211">
        <v>2007</v>
      </c>
      <c r="B29" s="205">
        <v>63600690</v>
      </c>
      <c r="C29" s="205">
        <v>818705</v>
      </c>
      <c r="D29" s="205">
        <v>531162</v>
      </c>
      <c r="E29" s="212">
        <v>287543</v>
      </c>
      <c r="F29" s="212">
        <v>73626</v>
      </c>
      <c r="G29" s="212">
        <v>0</v>
      </c>
      <c r="I29" s="113"/>
      <c r="J29" s="112"/>
    </row>
    <row r="30" spans="1:10">
      <c r="A30" s="211">
        <v>2008</v>
      </c>
      <c r="B30" s="205">
        <v>63961859</v>
      </c>
      <c r="C30" s="205">
        <v>828404</v>
      </c>
      <c r="D30" s="205">
        <v>542575</v>
      </c>
      <c r="E30" s="212">
        <v>285829</v>
      </c>
      <c r="F30" s="212">
        <v>56812</v>
      </c>
      <c r="G30" s="212">
        <v>0</v>
      </c>
      <c r="I30" s="113"/>
      <c r="J30" s="112"/>
    </row>
    <row r="31" spans="1:10">
      <c r="A31" s="211">
        <v>2009</v>
      </c>
      <c r="B31" s="205">
        <v>64304500</v>
      </c>
      <c r="C31" s="205">
        <v>824641</v>
      </c>
      <c r="D31" s="205">
        <v>548541</v>
      </c>
      <c r="E31" s="212">
        <v>276100</v>
      </c>
      <c r="F31" s="212">
        <v>32339</v>
      </c>
      <c r="G31" s="212">
        <v>0</v>
      </c>
      <c r="I31" s="113"/>
      <c r="J31" s="112"/>
    </row>
    <row r="32" spans="1:10">
      <c r="A32" s="211">
        <v>2010</v>
      </c>
      <c r="B32" s="205">
        <v>64612939</v>
      </c>
      <c r="C32" s="205">
        <v>832799</v>
      </c>
      <c r="D32" s="205">
        <v>551218</v>
      </c>
      <c r="E32" s="212">
        <v>281581</v>
      </c>
      <c r="F32" s="212">
        <v>38880</v>
      </c>
      <c r="G32" s="212">
        <v>0</v>
      </c>
      <c r="I32" s="113"/>
      <c r="J32" s="112"/>
    </row>
    <row r="33" spans="1:257">
      <c r="A33" s="211">
        <v>2011</v>
      </c>
      <c r="B33" s="205">
        <v>64933400</v>
      </c>
      <c r="C33" s="205">
        <v>823394</v>
      </c>
      <c r="D33" s="205">
        <v>545057</v>
      </c>
      <c r="E33" s="212">
        <v>278337</v>
      </c>
      <c r="F33" s="212">
        <v>29504</v>
      </c>
      <c r="G33" s="212">
        <v>0</v>
      </c>
      <c r="I33" s="113"/>
      <c r="J33" s="112"/>
    </row>
    <row r="34" spans="1:257">
      <c r="A34" s="211">
        <v>2012</v>
      </c>
      <c r="B34" s="205">
        <v>65241241</v>
      </c>
      <c r="C34" s="205">
        <v>821047</v>
      </c>
      <c r="D34" s="205">
        <v>569868</v>
      </c>
      <c r="E34" s="212">
        <v>251179</v>
      </c>
      <c r="F34" s="212">
        <v>72336</v>
      </c>
      <c r="G34" s="212">
        <v>0</v>
      </c>
      <c r="J34" s="112"/>
    </row>
    <row r="35" spans="1:257" ht="13.15" customHeight="1">
      <c r="A35" s="211">
        <v>2013</v>
      </c>
      <c r="B35" s="205">
        <v>65564756</v>
      </c>
      <c r="C35" s="205">
        <v>811510</v>
      </c>
      <c r="D35" s="205">
        <v>569236</v>
      </c>
      <c r="E35" s="212">
        <v>242274</v>
      </c>
      <c r="F35" s="212">
        <v>100130</v>
      </c>
      <c r="G35" s="212">
        <v>0</v>
      </c>
      <c r="J35" s="112"/>
    </row>
    <row r="36" spans="1:257">
      <c r="A36" s="211" t="s">
        <v>232</v>
      </c>
      <c r="B36" s="205">
        <v>65907160</v>
      </c>
      <c r="C36" s="205">
        <v>811384</v>
      </c>
      <c r="D36" s="205">
        <v>558727</v>
      </c>
      <c r="E36" s="212">
        <v>252657</v>
      </c>
      <c r="F36" s="212">
        <v>29069</v>
      </c>
      <c r="G36" s="212">
        <v>0</v>
      </c>
      <c r="J36" s="112"/>
    </row>
    <row r="37" spans="1:257">
      <c r="A37" s="213" t="s">
        <v>233</v>
      </c>
      <c r="B37" s="204">
        <v>66130873</v>
      </c>
      <c r="C37" s="204">
        <v>818565</v>
      </c>
      <c r="D37" s="204">
        <v>559293</v>
      </c>
      <c r="E37" s="214">
        <v>259272</v>
      </c>
      <c r="F37" s="214">
        <v>32324</v>
      </c>
      <c r="G37" s="214">
        <v>0</v>
      </c>
      <c r="J37" s="112"/>
    </row>
    <row r="38" spans="1:257">
      <c r="A38" s="211">
        <v>2015</v>
      </c>
      <c r="B38" s="205">
        <v>66422469</v>
      </c>
      <c r="C38" s="205">
        <v>798948</v>
      </c>
      <c r="D38" s="205">
        <v>593680</v>
      </c>
      <c r="E38" s="212">
        <v>205268</v>
      </c>
      <c r="F38" s="212">
        <v>40238</v>
      </c>
      <c r="G38" s="212">
        <v>-65330</v>
      </c>
      <c r="J38" s="112"/>
    </row>
    <row r="39" spans="1:257">
      <c r="A39" s="211">
        <v>2016</v>
      </c>
      <c r="B39" s="205">
        <v>66602645</v>
      </c>
      <c r="C39" s="205">
        <v>783640</v>
      </c>
      <c r="D39" s="205">
        <v>593865</v>
      </c>
      <c r="E39" s="212">
        <v>189775</v>
      </c>
      <c r="F39" s="212">
        <v>65044</v>
      </c>
      <c r="G39" s="212">
        <v>-82982</v>
      </c>
      <c r="J39" s="112"/>
    </row>
    <row r="40" spans="1:257">
      <c r="A40" s="154" t="s">
        <v>89</v>
      </c>
      <c r="B40" s="205">
        <v>66774482</v>
      </c>
      <c r="C40" s="205">
        <v>769553</v>
      </c>
      <c r="D40" s="205">
        <v>606274</v>
      </c>
      <c r="E40" s="212">
        <f>C40-D40</f>
        <v>163279</v>
      </c>
      <c r="F40" s="212">
        <v>154661</v>
      </c>
      <c r="G40" s="212">
        <v>-100263</v>
      </c>
      <c r="J40" s="112"/>
    </row>
    <row r="41" spans="1:257">
      <c r="A41" s="154" t="s">
        <v>116</v>
      </c>
      <c r="B41" s="205">
        <v>66992159</v>
      </c>
      <c r="C41" s="205">
        <v>758590</v>
      </c>
      <c r="D41" s="205">
        <v>609648</v>
      </c>
      <c r="E41" s="212">
        <v>148942</v>
      </c>
      <c r="F41" s="212">
        <v>87000</v>
      </c>
      <c r="G41" s="212">
        <v>-84000</v>
      </c>
      <c r="J41" s="112"/>
    </row>
    <row r="42" spans="1:257">
      <c r="A42" s="154" t="s">
        <v>154</v>
      </c>
      <c r="B42" s="205">
        <v>67144101</v>
      </c>
      <c r="C42" s="205">
        <v>753383</v>
      </c>
      <c r="D42" s="205">
        <v>613243</v>
      </c>
      <c r="E42" s="212">
        <v>140140</v>
      </c>
      <c r="F42" s="212">
        <v>87000</v>
      </c>
      <c r="G42" s="212">
        <v>-84000</v>
      </c>
      <c r="J42" s="112"/>
    </row>
    <row r="43" spans="1:257">
      <c r="A43" s="154" t="s">
        <v>155</v>
      </c>
      <c r="B43" s="205">
        <v>67287241</v>
      </c>
      <c r="C43" s="205">
        <v>740000</v>
      </c>
      <c r="D43" s="205">
        <v>658000</v>
      </c>
      <c r="E43" s="212">
        <v>82000</v>
      </c>
      <c r="F43" s="212">
        <v>87000</v>
      </c>
      <c r="G43" s="212">
        <v>-34000</v>
      </c>
      <c r="J43" s="112"/>
    </row>
    <row r="44" spans="1:257" ht="16.5" customHeight="1">
      <c r="A44" s="127" t="s">
        <v>240</v>
      </c>
      <c r="B44" s="209">
        <v>67422241</v>
      </c>
      <c r="C44" s="209" t="s">
        <v>21</v>
      </c>
      <c r="D44" s="209" t="s">
        <v>21</v>
      </c>
      <c r="E44" s="209" t="s">
        <v>21</v>
      </c>
      <c r="F44" s="209" t="s">
        <v>21</v>
      </c>
      <c r="G44" s="209" t="s">
        <v>21</v>
      </c>
      <c r="J44" s="112"/>
    </row>
    <row r="45" spans="1:257" s="1" customFormat="1" ht="42" customHeight="1">
      <c r="A45" s="275" t="s">
        <v>241</v>
      </c>
      <c r="B45" s="275"/>
      <c r="C45" s="275"/>
      <c r="D45" s="275"/>
      <c r="E45" s="275"/>
      <c r="F45" s="275"/>
      <c r="G45" s="275"/>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row>
    <row r="46" spans="1:257" ht="67.5" customHeight="1">
      <c r="A46" s="227" t="s">
        <v>242</v>
      </c>
      <c r="B46" s="227"/>
      <c r="C46" s="227"/>
      <c r="D46" s="227"/>
      <c r="E46" s="227"/>
      <c r="F46" s="227"/>
      <c r="G46" s="227"/>
    </row>
    <row r="47" spans="1:257" ht="14.65" customHeight="1">
      <c r="A47" s="5" t="s">
        <v>156</v>
      </c>
      <c r="B47" s="32"/>
      <c r="C47" s="32"/>
      <c r="D47" s="32"/>
      <c r="E47" s="32"/>
      <c r="F47" s="32"/>
      <c r="G47" s="32"/>
    </row>
    <row r="48" spans="1:257">
      <c r="A48" s="12" t="s">
        <v>26</v>
      </c>
      <c r="B48" s="33"/>
      <c r="C48" s="33"/>
      <c r="D48" s="33"/>
      <c r="E48" s="33"/>
      <c r="F48" s="33"/>
      <c r="G48" s="33"/>
    </row>
  </sheetData>
  <mergeCells count="3">
    <mergeCell ref="A1:G1"/>
    <mergeCell ref="A45:G45"/>
    <mergeCell ref="A46:G46"/>
  </mergeCells>
  <hyperlinks>
    <hyperlink ref="A46" r:id="rId1" display="https://www.insee.fr/fr/information/2383177"/>
  </hyperlinks>
  <pageMargins left="0.79027777777777797" right="0.79027777777777797" top="0.97986111111111096" bottom="0.97986111111111096" header="0.97986111111111096" footer="0.97986111111111096"/>
  <pageSetup paperSize="77" firstPageNumber="0" pageOrder="overThenDown" orientation="landscape"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35"/>
  <sheetViews>
    <sheetView zoomScaleNormal="100" workbookViewId="0"/>
  </sheetViews>
  <sheetFormatPr baseColWidth="10" defaultColWidth="11.5703125" defaultRowHeight="15"/>
  <cols>
    <col min="1" max="1" width="16.140625" style="72" customWidth="1"/>
    <col min="2" max="7" width="8.42578125" style="72" customWidth="1"/>
    <col min="8" max="13" width="7.85546875" style="72" customWidth="1"/>
    <col min="14" max="14" width="11.42578125" style="72" customWidth="1"/>
    <col min="15" max="64" width="8.5703125" style="72" customWidth="1"/>
    <col min="65" max="1024" width="11.5703125" style="2"/>
  </cols>
  <sheetData>
    <row r="1" spans="1:25">
      <c r="A1" s="111" t="s">
        <v>243</v>
      </c>
    </row>
    <row r="2" spans="1:25" ht="13.15" customHeight="1">
      <c r="A2" s="111"/>
      <c r="B2" s="111"/>
      <c r="C2" s="111"/>
      <c r="D2" s="111"/>
      <c r="E2" s="111"/>
      <c r="F2" s="111"/>
      <c r="G2" s="111"/>
      <c r="H2" s="111"/>
      <c r="I2" s="111"/>
      <c r="J2" s="111"/>
      <c r="K2" s="111"/>
      <c r="L2" s="111"/>
    </row>
    <row r="3" spans="1:25" ht="70.150000000000006" customHeight="1">
      <c r="A3" s="276"/>
      <c r="B3" s="276" t="s">
        <v>244</v>
      </c>
      <c r="C3" s="276"/>
      <c r="D3" s="276"/>
      <c r="E3" s="276"/>
      <c r="F3" s="276"/>
      <c r="G3" s="276"/>
      <c r="H3" s="276" t="s">
        <v>245</v>
      </c>
      <c r="I3" s="276"/>
      <c r="J3" s="276"/>
      <c r="K3" s="276"/>
      <c r="L3" s="276"/>
      <c r="M3" s="276"/>
      <c r="N3" s="277" t="s">
        <v>246</v>
      </c>
    </row>
    <row r="4" spans="1:25" ht="25.5">
      <c r="A4" s="276"/>
      <c r="B4" s="169" t="s">
        <v>247</v>
      </c>
      <c r="C4" s="169" t="s">
        <v>248</v>
      </c>
      <c r="D4" s="169" t="s">
        <v>249</v>
      </c>
      <c r="E4" s="169" t="s">
        <v>250</v>
      </c>
      <c r="F4" s="169" t="s">
        <v>251</v>
      </c>
      <c r="G4" s="169" t="s">
        <v>252</v>
      </c>
      <c r="H4" s="169" t="s">
        <v>247</v>
      </c>
      <c r="I4" s="169" t="s">
        <v>248</v>
      </c>
      <c r="J4" s="169" t="s">
        <v>249</v>
      </c>
      <c r="K4" s="169" t="s">
        <v>250</v>
      </c>
      <c r="L4" s="169" t="s">
        <v>251</v>
      </c>
      <c r="M4" s="169" t="s">
        <v>252</v>
      </c>
      <c r="N4" s="277"/>
      <c r="O4" s="25"/>
      <c r="P4" s="25"/>
      <c r="Q4" s="25"/>
      <c r="R4" s="25"/>
      <c r="S4" s="25"/>
      <c r="T4" s="25"/>
      <c r="U4" s="25"/>
      <c r="V4" s="25"/>
      <c r="W4" s="25"/>
      <c r="X4" s="25"/>
      <c r="Y4" s="25"/>
    </row>
    <row r="5" spans="1:25">
      <c r="A5" s="170">
        <v>1994</v>
      </c>
      <c r="B5" s="164">
        <v>73.599999999999994</v>
      </c>
      <c r="C5" s="164">
        <v>73.099999999999994</v>
      </c>
      <c r="D5" s="164">
        <v>54.6</v>
      </c>
      <c r="E5" s="164">
        <v>36.299999999999997</v>
      </c>
      <c r="F5" s="164">
        <v>19.7</v>
      </c>
      <c r="G5" s="164">
        <v>7.3</v>
      </c>
      <c r="H5" s="164">
        <v>81.8</v>
      </c>
      <c r="I5" s="164">
        <v>81.3</v>
      </c>
      <c r="J5" s="164">
        <v>62.6</v>
      </c>
      <c r="K5" s="164">
        <v>43.3</v>
      </c>
      <c r="L5" s="164">
        <v>25</v>
      </c>
      <c r="M5" s="164">
        <v>9.3000000000000007</v>
      </c>
      <c r="N5" s="164">
        <v>6</v>
      </c>
      <c r="O5" s="25"/>
      <c r="P5" s="25"/>
      <c r="Q5" s="25"/>
      <c r="R5" s="25"/>
      <c r="S5" s="25"/>
      <c r="T5" s="25"/>
      <c r="U5" s="25"/>
      <c r="V5" s="25"/>
      <c r="W5" s="25"/>
      <c r="X5" s="25"/>
      <c r="Y5" s="25"/>
    </row>
    <row r="6" spans="1:25">
      <c r="A6" s="170">
        <v>1995</v>
      </c>
      <c r="B6" s="164">
        <v>73.8</v>
      </c>
      <c r="C6" s="164">
        <v>73.2</v>
      </c>
      <c r="D6" s="164">
        <v>54.7</v>
      </c>
      <c r="E6" s="164">
        <v>36.299999999999997</v>
      </c>
      <c r="F6" s="164">
        <v>19.7</v>
      </c>
      <c r="G6" s="164">
        <v>7.3</v>
      </c>
      <c r="H6" s="164">
        <v>81.900000000000006</v>
      </c>
      <c r="I6" s="164">
        <v>81.2</v>
      </c>
      <c r="J6" s="164">
        <v>62.5</v>
      </c>
      <c r="K6" s="164">
        <v>43.2</v>
      </c>
      <c r="L6" s="164">
        <v>24.9</v>
      </c>
      <c r="M6" s="164">
        <v>9.3000000000000007</v>
      </c>
      <c r="N6" s="164">
        <v>5</v>
      </c>
      <c r="O6" s="25"/>
      <c r="P6" s="25"/>
      <c r="Q6" s="25"/>
      <c r="R6" s="25"/>
      <c r="S6" s="25"/>
      <c r="T6" s="25"/>
      <c r="U6" s="25"/>
      <c r="V6" s="25"/>
      <c r="W6" s="25"/>
      <c r="X6" s="25"/>
      <c r="Y6" s="25"/>
    </row>
    <row r="7" spans="1:25">
      <c r="A7" s="170">
        <v>1996</v>
      </c>
      <c r="B7" s="164">
        <v>74.099999999999994</v>
      </c>
      <c r="C7" s="164">
        <v>73.5</v>
      </c>
      <c r="D7" s="164">
        <v>54.9</v>
      </c>
      <c r="E7" s="164">
        <v>36.4</v>
      </c>
      <c r="F7" s="164">
        <v>19.7</v>
      </c>
      <c r="G7" s="164">
        <v>7.2</v>
      </c>
      <c r="H7" s="164">
        <v>82</v>
      </c>
      <c r="I7" s="164">
        <v>81.400000000000006</v>
      </c>
      <c r="J7" s="164">
        <v>62.6</v>
      </c>
      <c r="K7" s="164">
        <v>43.3</v>
      </c>
      <c r="L7" s="164">
        <v>25</v>
      </c>
      <c r="M7" s="164">
        <v>9.3000000000000007</v>
      </c>
      <c r="N7" s="164">
        <v>4.9000000000000004</v>
      </c>
      <c r="O7" s="25"/>
      <c r="P7" s="25"/>
      <c r="Q7" s="25"/>
      <c r="R7" s="25"/>
      <c r="S7" s="25"/>
      <c r="T7" s="25"/>
      <c r="U7" s="25"/>
      <c r="V7" s="25"/>
      <c r="W7" s="25"/>
      <c r="X7" s="25"/>
      <c r="Y7" s="25"/>
    </row>
    <row r="8" spans="1:25">
      <c r="A8" s="170">
        <v>1997</v>
      </c>
      <c r="B8" s="164">
        <v>74.5</v>
      </c>
      <c r="C8" s="164">
        <v>73.900000000000006</v>
      </c>
      <c r="D8" s="164">
        <v>55.3</v>
      </c>
      <c r="E8" s="164">
        <v>36.700000000000003</v>
      </c>
      <c r="F8" s="164">
        <v>19.899999999999999</v>
      </c>
      <c r="G8" s="164">
        <v>7.4</v>
      </c>
      <c r="H8" s="164">
        <v>82.3</v>
      </c>
      <c r="I8" s="164">
        <v>81.599999999999994</v>
      </c>
      <c r="J8" s="164">
        <v>62.9</v>
      </c>
      <c r="K8" s="164">
        <v>43.5</v>
      </c>
      <c r="L8" s="164">
        <v>25.2</v>
      </c>
      <c r="M8" s="164">
        <v>9.4</v>
      </c>
      <c r="N8" s="164">
        <v>4.9000000000000004</v>
      </c>
      <c r="O8" s="25"/>
      <c r="P8" s="25"/>
      <c r="Q8" s="25"/>
      <c r="R8" s="25"/>
      <c r="S8" s="25"/>
      <c r="T8" s="25"/>
      <c r="U8" s="25"/>
      <c r="V8" s="25"/>
      <c r="W8" s="25"/>
      <c r="X8" s="25"/>
      <c r="Y8" s="25"/>
    </row>
    <row r="9" spans="1:25">
      <c r="A9" s="170">
        <v>1998</v>
      </c>
      <c r="B9" s="164">
        <v>74.7</v>
      </c>
      <c r="C9" s="164">
        <v>74.099999999999994</v>
      </c>
      <c r="D9" s="164">
        <v>55.5</v>
      </c>
      <c r="E9" s="164">
        <v>36.799999999999997</v>
      </c>
      <c r="F9" s="164">
        <v>20</v>
      </c>
      <c r="G9" s="164">
        <v>7.4</v>
      </c>
      <c r="H9" s="164">
        <v>82.4</v>
      </c>
      <c r="I9" s="164">
        <v>81.7</v>
      </c>
      <c r="J9" s="164">
        <v>63</v>
      </c>
      <c r="K9" s="164">
        <v>43.6</v>
      </c>
      <c r="L9" s="164">
        <v>25.3</v>
      </c>
      <c r="M9" s="164">
        <v>9.4</v>
      </c>
      <c r="N9" s="164">
        <v>4.8</v>
      </c>
      <c r="O9" s="25"/>
      <c r="P9" s="25"/>
      <c r="Q9" s="25"/>
      <c r="R9" s="25"/>
      <c r="S9" s="25"/>
      <c r="T9" s="25"/>
      <c r="U9" s="25"/>
      <c r="V9" s="25"/>
      <c r="W9" s="25"/>
      <c r="X9" s="25"/>
      <c r="Y9" s="25"/>
    </row>
    <row r="10" spans="1:25">
      <c r="A10" s="170">
        <v>1999</v>
      </c>
      <c r="B10" s="164">
        <v>74.900000000000006</v>
      </c>
      <c r="C10" s="164">
        <v>74.3</v>
      </c>
      <c r="D10" s="164">
        <v>55.7</v>
      </c>
      <c r="E10" s="164">
        <v>37</v>
      </c>
      <c r="F10" s="164">
        <v>20.2</v>
      </c>
      <c r="G10" s="164">
        <v>7.4</v>
      </c>
      <c r="H10" s="164">
        <v>82.5</v>
      </c>
      <c r="I10" s="164">
        <v>81.8</v>
      </c>
      <c r="J10" s="164">
        <v>63.1</v>
      </c>
      <c r="K10" s="164">
        <v>43.7</v>
      </c>
      <c r="L10" s="164">
        <v>25.3</v>
      </c>
      <c r="M10" s="164">
        <v>9.4</v>
      </c>
      <c r="N10" s="164">
        <v>4.4000000000000004</v>
      </c>
      <c r="O10" s="25"/>
      <c r="P10" s="25"/>
      <c r="Q10" s="25"/>
      <c r="R10" s="25"/>
      <c r="S10" s="25"/>
      <c r="T10" s="25"/>
      <c r="U10" s="25"/>
      <c r="V10" s="25"/>
      <c r="W10" s="25"/>
      <c r="X10" s="25"/>
      <c r="Y10" s="25"/>
    </row>
    <row r="11" spans="1:25">
      <c r="A11" s="170">
        <v>2000</v>
      </c>
      <c r="B11" s="164">
        <v>75.2</v>
      </c>
      <c r="C11" s="164">
        <v>74.599999999999994</v>
      </c>
      <c r="D11" s="164">
        <v>56</v>
      </c>
      <c r="E11" s="164">
        <v>37.200000000000003</v>
      </c>
      <c r="F11" s="164">
        <v>20.399999999999999</v>
      </c>
      <c r="G11" s="164">
        <v>7.6</v>
      </c>
      <c r="H11" s="164">
        <v>82.8</v>
      </c>
      <c r="I11" s="164">
        <v>82.1</v>
      </c>
      <c r="J11" s="164">
        <v>63.4</v>
      </c>
      <c r="K11" s="164">
        <v>43.9</v>
      </c>
      <c r="L11" s="164">
        <v>25.6</v>
      </c>
      <c r="M11" s="164">
        <v>9.6</v>
      </c>
      <c r="N11" s="164">
        <v>4.5</v>
      </c>
      <c r="O11" s="25"/>
      <c r="P11" s="25"/>
      <c r="Q11" s="25"/>
      <c r="R11" s="25"/>
      <c r="S11" s="25"/>
      <c r="T11" s="25"/>
      <c r="U11" s="25"/>
      <c r="V11" s="25"/>
      <c r="W11" s="25"/>
      <c r="X11" s="25"/>
      <c r="Y11" s="25"/>
    </row>
    <row r="12" spans="1:25">
      <c r="A12" s="170">
        <v>2001</v>
      </c>
      <c r="B12" s="164">
        <v>75.400000000000006</v>
      </c>
      <c r="C12" s="164">
        <v>74.8</v>
      </c>
      <c r="D12" s="164">
        <v>56.2</v>
      </c>
      <c r="E12" s="164">
        <v>37.4</v>
      </c>
      <c r="F12" s="164">
        <v>20.6</v>
      </c>
      <c r="G12" s="164">
        <v>7.6</v>
      </c>
      <c r="H12" s="164">
        <v>82.9</v>
      </c>
      <c r="I12" s="164">
        <v>82.2</v>
      </c>
      <c r="J12" s="164">
        <v>63.5</v>
      </c>
      <c r="K12" s="164">
        <v>44</v>
      </c>
      <c r="L12" s="164">
        <v>25.7</v>
      </c>
      <c r="M12" s="164">
        <v>9.6999999999999993</v>
      </c>
      <c r="N12" s="164">
        <v>4.5999999999999996</v>
      </c>
      <c r="O12" s="25"/>
      <c r="P12" s="25"/>
      <c r="Q12" s="25"/>
      <c r="R12" s="25"/>
      <c r="S12" s="25"/>
      <c r="T12" s="25"/>
      <c r="U12" s="25"/>
      <c r="V12" s="25"/>
      <c r="W12" s="25"/>
      <c r="X12" s="25"/>
      <c r="Y12" s="25"/>
    </row>
    <row r="13" spans="1:25">
      <c r="A13" s="170">
        <v>2002</v>
      </c>
      <c r="B13" s="164">
        <v>75.7</v>
      </c>
      <c r="C13" s="164">
        <v>75.099999999999994</v>
      </c>
      <c r="D13" s="164">
        <v>56.4</v>
      </c>
      <c r="E13" s="164">
        <v>37.6</v>
      </c>
      <c r="F13" s="164">
        <v>20.8</v>
      </c>
      <c r="G13" s="164">
        <v>7.7</v>
      </c>
      <c r="H13" s="164">
        <v>83</v>
      </c>
      <c r="I13" s="164">
        <v>82.3</v>
      </c>
      <c r="J13" s="164">
        <v>63.6</v>
      </c>
      <c r="K13" s="164">
        <v>44.1</v>
      </c>
      <c r="L13" s="164">
        <v>25.8</v>
      </c>
      <c r="M13" s="164">
        <v>9.6999999999999993</v>
      </c>
      <c r="N13" s="164">
        <v>4.2</v>
      </c>
      <c r="O13" s="25"/>
      <c r="P13" s="25"/>
      <c r="Q13" s="25"/>
      <c r="R13" s="25"/>
      <c r="S13" s="25"/>
      <c r="T13" s="25"/>
      <c r="U13" s="25"/>
      <c r="V13" s="25"/>
      <c r="W13" s="25"/>
      <c r="X13" s="25"/>
      <c r="Y13" s="25"/>
    </row>
    <row r="14" spans="1:25">
      <c r="A14" s="170">
        <v>2003</v>
      </c>
      <c r="B14" s="164">
        <v>75.8</v>
      </c>
      <c r="C14" s="164">
        <v>75.2</v>
      </c>
      <c r="D14" s="164">
        <v>56.5</v>
      </c>
      <c r="E14" s="164">
        <v>37.6</v>
      </c>
      <c r="F14" s="164">
        <v>20.8</v>
      </c>
      <c r="G14" s="164">
        <v>7.6</v>
      </c>
      <c r="H14" s="164">
        <v>82.9</v>
      </c>
      <c r="I14" s="164">
        <v>82.2</v>
      </c>
      <c r="J14" s="164">
        <v>63.5</v>
      </c>
      <c r="K14" s="164">
        <v>44</v>
      </c>
      <c r="L14" s="164">
        <v>25.6</v>
      </c>
      <c r="M14" s="164">
        <v>9.5</v>
      </c>
      <c r="N14" s="164">
        <v>4.2</v>
      </c>
      <c r="O14" s="25"/>
      <c r="P14" s="25"/>
      <c r="Q14" s="25"/>
      <c r="R14" s="25"/>
      <c r="S14" s="25"/>
      <c r="T14" s="25"/>
      <c r="U14" s="25"/>
      <c r="V14" s="25"/>
      <c r="W14" s="25"/>
      <c r="X14" s="25"/>
      <c r="Y14" s="25"/>
    </row>
    <row r="15" spans="1:25">
      <c r="A15" s="170">
        <v>2004</v>
      </c>
      <c r="B15" s="164">
        <v>76.7</v>
      </c>
      <c r="C15" s="164">
        <v>76</v>
      </c>
      <c r="D15" s="164">
        <v>57.3</v>
      </c>
      <c r="E15" s="164">
        <v>38.4</v>
      </c>
      <c r="F15" s="164">
        <v>21.5</v>
      </c>
      <c r="G15" s="164">
        <v>8.1</v>
      </c>
      <c r="H15" s="164">
        <v>83.8</v>
      </c>
      <c r="I15" s="164">
        <v>83.1</v>
      </c>
      <c r="J15" s="164">
        <v>64.400000000000006</v>
      </c>
      <c r="K15" s="164">
        <v>44.8</v>
      </c>
      <c r="L15" s="164">
        <v>26.5</v>
      </c>
      <c r="M15" s="164">
        <v>10.3</v>
      </c>
      <c r="N15" s="164">
        <v>4</v>
      </c>
      <c r="O15" s="25"/>
      <c r="P15" s="25"/>
      <c r="Q15" s="25"/>
      <c r="R15" s="25"/>
      <c r="S15" s="25"/>
      <c r="T15" s="25"/>
      <c r="U15" s="25"/>
      <c r="V15" s="25"/>
      <c r="W15" s="25"/>
      <c r="X15" s="25"/>
      <c r="Y15" s="25"/>
    </row>
    <row r="16" spans="1:25">
      <c r="A16" s="170">
        <v>2005</v>
      </c>
      <c r="B16" s="164">
        <v>76.7</v>
      </c>
      <c r="C16" s="164">
        <v>76</v>
      </c>
      <c r="D16" s="164">
        <v>57.4</v>
      </c>
      <c r="E16" s="164">
        <v>38.4</v>
      </c>
      <c r="F16" s="164">
        <v>21.4</v>
      </c>
      <c r="G16" s="164">
        <v>8</v>
      </c>
      <c r="H16" s="164">
        <v>83.8</v>
      </c>
      <c r="I16" s="164">
        <v>83.1</v>
      </c>
      <c r="J16" s="164">
        <v>64.3</v>
      </c>
      <c r="K16" s="164">
        <v>44.8</v>
      </c>
      <c r="L16" s="164">
        <v>26.4</v>
      </c>
      <c r="M16" s="164">
        <v>10.1</v>
      </c>
      <c r="N16" s="164">
        <v>3.8</v>
      </c>
      <c r="O16" s="25"/>
      <c r="P16" s="25"/>
      <c r="Q16" s="25"/>
      <c r="R16" s="25"/>
      <c r="S16" s="25"/>
      <c r="T16" s="25"/>
      <c r="U16" s="25"/>
      <c r="V16" s="25"/>
      <c r="W16" s="25"/>
      <c r="X16" s="25"/>
      <c r="Y16" s="25"/>
    </row>
    <row r="17" spans="1:25">
      <c r="A17" s="170">
        <v>2006</v>
      </c>
      <c r="B17" s="164">
        <v>77.099999999999994</v>
      </c>
      <c r="C17" s="164">
        <v>76.5</v>
      </c>
      <c r="D17" s="164">
        <v>57.8</v>
      </c>
      <c r="E17" s="164">
        <v>38.799999999999997</v>
      </c>
      <c r="F17" s="164">
        <v>21.8</v>
      </c>
      <c r="G17" s="164">
        <v>8.1999999999999993</v>
      </c>
      <c r="H17" s="164">
        <v>84.2</v>
      </c>
      <c r="I17" s="164">
        <v>83.5</v>
      </c>
      <c r="J17" s="164">
        <v>64.7</v>
      </c>
      <c r="K17" s="164">
        <v>45.1</v>
      </c>
      <c r="L17" s="164">
        <v>26.7</v>
      </c>
      <c r="M17" s="164">
        <v>10.5</v>
      </c>
      <c r="N17" s="164">
        <v>3.8</v>
      </c>
      <c r="O17" s="25"/>
      <c r="P17" s="25"/>
      <c r="Q17" s="25"/>
      <c r="R17" s="25"/>
      <c r="S17" s="25"/>
      <c r="T17" s="25"/>
      <c r="U17" s="25"/>
      <c r="V17" s="25"/>
      <c r="W17" s="25"/>
      <c r="X17" s="25"/>
      <c r="Y17" s="25"/>
    </row>
    <row r="18" spans="1:25">
      <c r="A18" s="170">
        <v>2007</v>
      </c>
      <c r="B18" s="164">
        <v>77.400000000000006</v>
      </c>
      <c r="C18" s="164">
        <v>76.7</v>
      </c>
      <c r="D18" s="164">
        <v>58</v>
      </c>
      <c r="E18" s="164">
        <v>39</v>
      </c>
      <c r="F18" s="164">
        <v>21.9</v>
      </c>
      <c r="G18" s="164">
        <v>8.1999999999999993</v>
      </c>
      <c r="H18" s="164">
        <v>84.4</v>
      </c>
      <c r="I18" s="164">
        <v>83.6</v>
      </c>
      <c r="J18" s="164">
        <v>64.8</v>
      </c>
      <c r="K18" s="164">
        <v>45.3</v>
      </c>
      <c r="L18" s="164">
        <v>26.9</v>
      </c>
      <c r="M18" s="164">
        <v>10.5</v>
      </c>
      <c r="N18" s="164">
        <v>3.8</v>
      </c>
      <c r="O18" s="25"/>
      <c r="P18" s="25"/>
      <c r="Q18" s="25"/>
      <c r="R18" s="25"/>
      <c r="S18" s="25"/>
      <c r="T18" s="25"/>
      <c r="U18" s="25"/>
      <c r="V18" s="25"/>
      <c r="W18" s="25"/>
      <c r="X18" s="25"/>
      <c r="Y18" s="25"/>
    </row>
    <row r="19" spans="1:25">
      <c r="A19" s="170">
        <v>2008</v>
      </c>
      <c r="B19" s="164">
        <v>77.599999999999994</v>
      </c>
      <c r="C19" s="164">
        <v>76.900000000000006</v>
      </c>
      <c r="D19" s="164">
        <v>58.2</v>
      </c>
      <c r="E19" s="164">
        <v>39.1</v>
      </c>
      <c r="F19" s="164">
        <v>22</v>
      </c>
      <c r="G19" s="164">
        <v>8.3000000000000007</v>
      </c>
      <c r="H19" s="164">
        <v>84.3</v>
      </c>
      <c r="I19" s="164">
        <v>83.6</v>
      </c>
      <c r="J19" s="164">
        <v>64.8</v>
      </c>
      <c r="K19" s="164">
        <v>45.2</v>
      </c>
      <c r="L19" s="164">
        <v>26.8</v>
      </c>
      <c r="M19" s="164">
        <v>10.5</v>
      </c>
      <c r="N19" s="164">
        <v>3.8</v>
      </c>
      <c r="O19" s="25"/>
      <c r="P19" s="25"/>
      <c r="Q19" s="25"/>
      <c r="R19" s="25"/>
      <c r="S19" s="25"/>
      <c r="T19" s="25"/>
      <c r="U19" s="25"/>
      <c r="V19" s="25"/>
      <c r="W19" s="25"/>
      <c r="X19" s="25"/>
      <c r="Y19" s="25"/>
    </row>
    <row r="20" spans="1:25">
      <c r="A20" s="170">
        <v>2009</v>
      </c>
      <c r="B20" s="164">
        <v>77.7</v>
      </c>
      <c r="C20" s="164">
        <v>77.099999999999994</v>
      </c>
      <c r="D20" s="164">
        <v>58.3</v>
      </c>
      <c r="E20" s="164">
        <v>39.299999999999997</v>
      </c>
      <c r="F20" s="164">
        <v>22.2</v>
      </c>
      <c r="G20" s="164">
        <v>8.4</v>
      </c>
      <c r="H20" s="164">
        <v>84.4</v>
      </c>
      <c r="I20" s="164">
        <v>83.7</v>
      </c>
      <c r="J20" s="164">
        <v>64.900000000000006</v>
      </c>
      <c r="K20" s="164">
        <v>45.3</v>
      </c>
      <c r="L20" s="164">
        <v>27</v>
      </c>
      <c r="M20" s="164">
        <v>10.5</v>
      </c>
      <c r="N20" s="164">
        <v>3.9</v>
      </c>
      <c r="O20" s="25"/>
      <c r="P20" s="25"/>
      <c r="Q20" s="25"/>
      <c r="R20" s="25"/>
      <c r="S20" s="25"/>
      <c r="T20" s="25"/>
      <c r="U20" s="25"/>
      <c r="V20" s="25"/>
      <c r="W20" s="25"/>
      <c r="X20" s="25"/>
      <c r="Y20" s="25"/>
    </row>
    <row r="21" spans="1:25">
      <c r="A21" s="170">
        <v>2010</v>
      </c>
      <c r="B21" s="164">
        <v>78</v>
      </c>
      <c r="C21" s="164">
        <v>77.3</v>
      </c>
      <c r="D21" s="164">
        <v>58.6</v>
      </c>
      <c r="E21" s="164">
        <v>39.5</v>
      </c>
      <c r="F21" s="164">
        <v>22.4</v>
      </c>
      <c r="G21" s="164">
        <v>8.5</v>
      </c>
      <c r="H21" s="164">
        <v>84.6</v>
      </c>
      <c r="I21" s="164">
        <v>83.9</v>
      </c>
      <c r="J21" s="164">
        <v>65.099999999999994</v>
      </c>
      <c r="K21" s="164">
        <v>45.5</v>
      </c>
      <c r="L21" s="164">
        <v>27.1</v>
      </c>
      <c r="M21" s="164">
        <v>10.7</v>
      </c>
      <c r="N21" s="164">
        <v>3.6</v>
      </c>
      <c r="O21" s="25"/>
      <c r="P21" s="25"/>
      <c r="Q21" s="25"/>
      <c r="R21" s="25"/>
      <c r="S21" s="25"/>
      <c r="T21" s="25"/>
      <c r="U21" s="25"/>
      <c r="V21" s="25"/>
      <c r="W21" s="25"/>
      <c r="X21" s="25"/>
      <c r="Y21" s="25"/>
    </row>
    <row r="22" spans="1:25">
      <c r="A22" s="170">
        <v>2011</v>
      </c>
      <c r="B22" s="164">
        <v>78.400000000000006</v>
      </c>
      <c r="C22" s="164">
        <v>77.7</v>
      </c>
      <c r="D22" s="164">
        <v>59</v>
      </c>
      <c r="E22" s="164">
        <v>39.9</v>
      </c>
      <c r="F22" s="164">
        <v>22.7</v>
      </c>
      <c r="G22" s="164">
        <v>8.6999999999999993</v>
      </c>
      <c r="H22" s="164">
        <v>85</v>
      </c>
      <c r="I22" s="164">
        <v>84.3</v>
      </c>
      <c r="J22" s="164">
        <v>65.400000000000006</v>
      </c>
      <c r="K22" s="164">
        <v>45.8</v>
      </c>
      <c r="L22" s="164">
        <v>27.4</v>
      </c>
      <c r="M22" s="164">
        <v>10.9</v>
      </c>
      <c r="N22" s="164">
        <v>3.5</v>
      </c>
    </row>
    <row r="23" spans="1:25">
      <c r="A23" s="170">
        <v>2012</v>
      </c>
      <c r="B23" s="164">
        <v>78.5</v>
      </c>
      <c r="C23" s="164">
        <v>77.8</v>
      </c>
      <c r="D23" s="164">
        <v>59</v>
      </c>
      <c r="E23" s="164">
        <v>39.9</v>
      </c>
      <c r="F23" s="164">
        <v>22.6</v>
      </c>
      <c r="G23" s="164">
        <v>8.6</v>
      </c>
      <c r="H23" s="164">
        <v>84.8</v>
      </c>
      <c r="I23" s="164">
        <v>84.1</v>
      </c>
      <c r="J23" s="164">
        <v>65.3</v>
      </c>
      <c r="K23" s="164">
        <v>45.7</v>
      </c>
      <c r="L23" s="164">
        <v>27.2</v>
      </c>
      <c r="M23" s="164">
        <v>10.6</v>
      </c>
      <c r="N23" s="164">
        <v>3.5</v>
      </c>
    </row>
    <row r="24" spans="1:25" ht="13.15" customHeight="1">
      <c r="A24" s="170">
        <v>2013</v>
      </c>
      <c r="B24" s="164">
        <v>78.7</v>
      </c>
      <c r="C24" s="164">
        <v>78.099999999999994</v>
      </c>
      <c r="D24" s="164">
        <v>59.3</v>
      </c>
      <c r="E24" s="164">
        <v>40.1</v>
      </c>
      <c r="F24" s="164">
        <v>22.8</v>
      </c>
      <c r="G24" s="164">
        <v>8.6999999999999993</v>
      </c>
      <c r="H24" s="164">
        <v>85</v>
      </c>
      <c r="I24" s="164">
        <v>84.3</v>
      </c>
      <c r="J24" s="164">
        <v>65.5</v>
      </c>
      <c r="K24" s="164">
        <v>45.9</v>
      </c>
      <c r="L24" s="164">
        <v>27.4</v>
      </c>
      <c r="M24" s="164">
        <v>10.8</v>
      </c>
      <c r="N24" s="164">
        <v>3.6</v>
      </c>
    </row>
    <row r="25" spans="1:25" ht="13.15" customHeight="1">
      <c r="A25" s="170" t="s">
        <v>232</v>
      </c>
      <c r="B25" s="164">
        <v>79.2</v>
      </c>
      <c r="C25" s="164">
        <v>78.5</v>
      </c>
      <c r="D25" s="164">
        <v>59.8</v>
      </c>
      <c r="E25" s="164">
        <v>40.6</v>
      </c>
      <c r="F25" s="164">
        <v>23.1</v>
      </c>
      <c r="G25" s="164">
        <v>9</v>
      </c>
      <c r="H25" s="164">
        <v>85.4</v>
      </c>
      <c r="I25" s="164">
        <v>84.7</v>
      </c>
      <c r="J25" s="164">
        <v>65.8</v>
      </c>
      <c r="K25" s="164">
        <v>46.2</v>
      </c>
      <c r="L25" s="164">
        <v>27.7</v>
      </c>
      <c r="M25" s="164">
        <v>11.1</v>
      </c>
      <c r="N25" s="164">
        <v>3.5</v>
      </c>
    </row>
    <row r="26" spans="1:25" ht="13.15" customHeight="1">
      <c r="A26" s="170" t="s">
        <v>233</v>
      </c>
      <c r="B26" s="164">
        <v>79.2</v>
      </c>
      <c r="C26" s="164">
        <v>78.5</v>
      </c>
      <c r="D26" s="164">
        <v>59.8</v>
      </c>
      <c r="E26" s="164">
        <v>40.6</v>
      </c>
      <c r="F26" s="164">
        <v>23.1</v>
      </c>
      <c r="G26" s="164">
        <v>9</v>
      </c>
      <c r="H26" s="164">
        <v>85.4</v>
      </c>
      <c r="I26" s="164">
        <v>84.7</v>
      </c>
      <c r="J26" s="164">
        <v>65.8</v>
      </c>
      <c r="K26" s="164">
        <v>46.2</v>
      </c>
      <c r="L26" s="164">
        <v>27.7</v>
      </c>
      <c r="M26" s="164">
        <v>11.1</v>
      </c>
      <c r="N26" s="164">
        <v>3.5</v>
      </c>
    </row>
    <row r="27" spans="1:25">
      <c r="A27" s="170">
        <v>2015</v>
      </c>
      <c r="B27" s="164">
        <v>79</v>
      </c>
      <c r="C27" s="164">
        <v>78.3</v>
      </c>
      <c r="D27" s="164">
        <v>59.6</v>
      </c>
      <c r="E27" s="164">
        <v>40.4</v>
      </c>
      <c r="F27" s="164">
        <v>22.9</v>
      </c>
      <c r="G27" s="164">
        <v>8.8000000000000007</v>
      </c>
      <c r="H27" s="164">
        <v>85.1</v>
      </c>
      <c r="I27" s="164">
        <v>84.4</v>
      </c>
      <c r="J27" s="164">
        <v>65.599999999999994</v>
      </c>
      <c r="K27" s="164">
        <v>45.9</v>
      </c>
      <c r="L27" s="164">
        <v>27.4</v>
      </c>
      <c r="M27" s="164">
        <v>10.8</v>
      </c>
      <c r="N27" s="164">
        <v>3.7</v>
      </c>
    </row>
    <row r="28" spans="1:25">
      <c r="A28" s="170">
        <v>2016</v>
      </c>
      <c r="B28" s="164">
        <v>79.3</v>
      </c>
      <c r="C28" s="164">
        <v>78.599999999999994</v>
      </c>
      <c r="D28" s="164">
        <v>59.8</v>
      </c>
      <c r="E28" s="164">
        <v>40.6</v>
      </c>
      <c r="F28" s="164">
        <v>23.1</v>
      </c>
      <c r="G28" s="164">
        <v>9</v>
      </c>
      <c r="H28" s="164">
        <v>85.3</v>
      </c>
      <c r="I28" s="164">
        <v>84.6</v>
      </c>
      <c r="J28" s="164">
        <v>65.7</v>
      </c>
      <c r="K28" s="164">
        <v>46.1</v>
      </c>
      <c r="L28" s="164">
        <v>27.6</v>
      </c>
      <c r="M28" s="164">
        <v>11</v>
      </c>
      <c r="N28" s="164">
        <v>3.7</v>
      </c>
    </row>
    <row r="29" spans="1:25">
      <c r="A29" s="154" t="s">
        <v>89</v>
      </c>
      <c r="B29" s="164">
        <v>79.400000000000006</v>
      </c>
      <c r="C29" s="164">
        <v>78.7</v>
      </c>
      <c r="D29" s="164">
        <v>60</v>
      </c>
      <c r="E29" s="164">
        <v>40.799999999999997</v>
      </c>
      <c r="F29" s="164">
        <v>23.2</v>
      </c>
      <c r="G29" s="164">
        <v>9</v>
      </c>
      <c r="H29" s="164">
        <v>85.3</v>
      </c>
      <c r="I29" s="164">
        <v>84.6</v>
      </c>
      <c r="J29" s="164">
        <v>65.8</v>
      </c>
      <c r="K29" s="164">
        <v>46.1</v>
      </c>
      <c r="L29" s="164">
        <v>27.6</v>
      </c>
      <c r="M29" s="164">
        <v>11.1</v>
      </c>
      <c r="N29" s="164">
        <v>3.9</v>
      </c>
    </row>
    <row r="30" spans="1:25">
      <c r="A30" s="154" t="s">
        <v>116</v>
      </c>
      <c r="B30" s="164">
        <v>79.5</v>
      </c>
      <c r="C30" s="164">
        <v>78.8</v>
      </c>
      <c r="D30" s="164">
        <v>60.1</v>
      </c>
      <c r="E30" s="164">
        <v>40.9</v>
      </c>
      <c r="F30" s="164">
        <v>23.3</v>
      </c>
      <c r="G30" s="164">
        <v>9.1</v>
      </c>
      <c r="H30" s="164">
        <v>85.4</v>
      </c>
      <c r="I30" s="164">
        <v>84.7</v>
      </c>
      <c r="J30" s="164">
        <v>65.900000000000006</v>
      </c>
      <c r="K30" s="164">
        <v>46.3</v>
      </c>
      <c r="L30" s="164">
        <v>27.7</v>
      </c>
      <c r="M30" s="164">
        <v>11.2</v>
      </c>
      <c r="N30" s="164">
        <v>3.8</v>
      </c>
    </row>
    <row r="31" spans="1:25" ht="12.75" customHeight="1">
      <c r="A31" s="154" t="s">
        <v>154</v>
      </c>
      <c r="B31" s="164">
        <v>79.7</v>
      </c>
      <c r="C31" s="164">
        <v>79</v>
      </c>
      <c r="D31" s="164">
        <v>60.3</v>
      </c>
      <c r="E31" s="164">
        <v>41.1</v>
      </c>
      <c r="F31" s="164">
        <v>23.4</v>
      </c>
      <c r="G31" s="164">
        <v>9.1999999999999993</v>
      </c>
      <c r="H31" s="164">
        <v>85.6</v>
      </c>
      <c r="I31" s="164">
        <v>84.9</v>
      </c>
      <c r="J31" s="164">
        <v>66</v>
      </c>
      <c r="K31" s="164">
        <v>46.4</v>
      </c>
      <c r="L31" s="164">
        <v>27.8</v>
      </c>
      <c r="M31" s="164">
        <v>11.3</v>
      </c>
      <c r="N31" s="164">
        <v>3.8</v>
      </c>
    </row>
    <row r="32" spans="1:25" ht="12.75" customHeight="1">
      <c r="A32" s="155" t="s">
        <v>92</v>
      </c>
      <c r="B32" s="168">
        <v>79.2</v>
      </c>
      <c r="C32" s="168">
        <v>78.5</v>
      </c>
      <c r="D32" s="168">
        <v>59.7</v>
      </c>
      <c r="E32" s="168">
        <v>40.5</v>
      </c>
      <c r="F32" s="168">
        <v>22.9</v>
      </c>
      <c r="G32" s="168">
        <v>8.9</v>
      </c>
      <c r="H32" s="168">
        <v>85.2</v>
      </c>
      <c r="I32" s="168">
        <v>84.5</v>
      </c>
      <c r="J32" s="168">
        <v>65.7</v>
      </c>
      <c r="K32" s="168">
        <v>46</v>
      </c>
      <c r="L32" s="168">
        <v>27.4</v>
      </c>
      <c r="M32" s="168">
        <v>11</v>
      </c>
      <c r="N32" s="168">
        <v>3.5</v>
      </c>
    </row>
    <row r="33" spans="1:12" ht="18" customHeight="1">
      <c r="A33" s="114" t="s">
        <v>253</v>
      </c>
      <c r="B33" s="32"/>
      <c r="C33" s="32"/>
      <c r="D33" s="32"/>
      <c r="E33" s="32"/>
      <c r="F33" s="32"/>
      <c r="G33" s="32"/>
      <c r="H33" s="32"/>
      <c r="I33" s="32"/>
      <c r="J33" s="32"/>
      <c r="K33" s="32"/>
      <c r="L33" s="32"/>
    </row>
    <row r="34" spans="1:12">
      <c r="A34" s="5" t="s">
        <v>156</v>
      </c>
      <c r="B34" s="33"/>
      <c r="C34" s="33"/>
      <c r="D34" s="33"/>
      <c r="E34" s="33"/>
      <c r="F34" s="33"/>
      <c r="G34" s="33"/>
      <c r="H34" s="33"/>
      <c r="I34" s="33"/>
      <c r="J34" s="33"/>
      <c r="K34" s="33"/>
      <c r="L34" s="33"/>
    </row>
    <row r="35" spans="1:12">
      <c r="A35" s="12" t="s">
        <v>26</v>
      </c>
    </row>
  </sheetData>
  <mergeCells count="4">
    <mergeCell ref="A3:A4"/>
    <mergeCell ref="B3:G3"/>
    <mergeCell ref="H3:M3"/>
    <mergeCell ref="N3:N4"/>
  </mergeCells>
  <pageMargins left="0.79027777777777797" right="0.79027777777777797" top="0.97986111111111096" bottom="0.97986111111111096" header="0.97986111111111096" footer="0.97986111111111096"/>
  <pageSetup paperSize="77" firstPageNumber="0" pageOrder="overThenDown"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8"/>
  <sheetViews>
    <sheetView topLeftCell="G1" zoomScaleNormal="100" workbookViewId="0">
      <selection activeCell="G1" sqref="G1"/>
    </sheetView>
  </sheetViews>
  <sheetFormatPr baseColWidth="10" defaultColWidth="11.5703125" defaultRowHeight="15"/>
  <cols>
    <col min="1" max="13" width="11.42578125" style="1"/>
    <col min="14" max="61" width="10.85546875" style="1" customWidth="1"/>
  </cols>
  <sheetData>
    <row r="1" spans="1:16">
      <c r="A1" s="21"/>
      <c r="B1" s="22"/>
      <c r="C1" s="22"/>
      <c r="D1" s="22"/>
      <c r="E1" s="11"/>
      <c r="F1" s="11"/>
      <c r="G1" s="23" t="s">
        <v>95</v>
      </c>
      <c r="P1" s="133"/>
    </row>
    <row r="2" spans="1:16">
      <c r="C2" s="24"/>
      <c r="F2" s="25"/>
      <c r="I2" s="24"/>
      <c r="L2" s="25"/>
    </row>
    <row r="3" spans="1:16">
      <c r="A3" s="26"/>
      <c r="B3" s="27"/>
      <c r="C3" s="27"/>
      <c r="D3" s="27"/>
      <c r="E3" s="27"/>
      <c r="F3" s="27"/>
      <c r="G3" s="139"/>
      <c r="H3" s="134">
        <v>2015</v>
      </c>
      <c r="I3" s="134">
        <v>2016</v>
      </c>
      <c r="J3" s="134">
        <v>2017</v>
      </c>
      <c r="K3" s="134">
        <v>2018</v>
      </c>
      <c r="L3" s="134">
        <v>2019</v>
      </c>
      <c r="M3" s="134" t="s">
        <v>96</v>
      </c>
      <c r="N3" s="6"/>
    </row>
    <row r="4" spans="1:16">
      <c r="A4" s="28"/>
      <c r="B4" s="29"/>
      <c r="C4" s="29"/>
      <c r="D4" s="29"/>
      <c r="E4" s="29"/>
      <c r="F4" s="29"/>
      <c r="G4" s="135" t="s">
        <v>97</v>
      </c>
      <c r="H4" s="136">
        <v>2186</v>
      </c>
      <c r="I4" s="136">
        <v>2128</v>
      </c>
      <c r="J4" s="136">
        <v>2044</v>
      </c>
      <c r="K4" s="136">
        <v>2031</v>
      </c>
      <c r="L4" s="136">
        <v>2038</v>
      </c>
      <c r="M4" s="136">
        <v>2011</v>
      </c>
      <c r="N4" s="6"/>
    </row>
    <row r="5" spans="1:16">
      <c r="A5" s="28"/>
      <c r="B5" s="29"/>
      <c r="C5" s="29"/>
      <c r="D5" s="29"/>
      <c r="E5" s="29"/>
      <c r="F5" s="29"/>
      <c r="G5" s="135" t="s">
        <v>98</v>
      </c>
      <c r="H5" s="136">
        <v>2158</v>
      </c>
      <c r="I5" s="136">
        <v>2103</v>
      </c>
      <c r="J5" s="136">
        <v>2068</v>
      </c>
      <c r="K5" s="136">
        <v>1990</v>
      </c>
      <c r="L5" s="136">
        <v>1960</v>
      </c>
      <c r="M5" s="136">
        <v>1948</v>
      </c>
      <c r="N5" s="6"/>
    </row>
    <row r="6" spans="1:16">
      <c r="A6" s="28"/>
      <c r="B6" s="29"/>
      <c r="C6" s="29"/>
      <c r="D6" s="29"/>
      <c r="E6" s="29"/>
      <c r="F6" s="29"/>
      <c r="G6" s="135" t="s">
        <v>99</v>
      </c>
      <c r="H6" s="136">
        <v>2073</v>
      </c>
      <c r="I6" s="136">
        <v>2034</v>
      </c>
      <c r="J6" s="136">
        <v>2001</v>
      </c>
      <c r="K6" s="136">
        <v>1927</v>
      </c>
      <c r="L6" s="136">
        <v>1936</v>
      </c>
      <c r="M6" s="136">
        <v>1950</v>
      </c>
      <c r="N6" s="6"/>
    </row>
    <row r="7" spans="1:16">
      <c r="A7" s="28"/>
      <c r="B7" s="29"/>
      <c r="C7" s="29"/>
      <c r="D7" s="29"/>
      <c r="E7" s="29"/>
      <c r="F7" s="29"/>
      <c r="G7" s="135" t="s">
        <v>100</v>
      </c>
      <c r="H7" s="136">
        <v>2099</v>
      </c>
      <c r="I7" s="136">
        <v>2024</v>
      </c>
      <c r="J7" s="136">
        <v>2022</v>
      </c>
      <c r="K7" s="136">
        <v>1961</v>
      </c>
      <c r="L7" s="136">
        <v>1971</v>
      </c>
      <c r="M7" s="136">
        <v>1912</v>
      </c>
      <c r="N7" s="6"/>
    </row>
    <row r="8" spans="1:16">
      <c r="A8" s="28"/>
      <c r="B8" s="29"/>
      <c r="C8" s="29"/>
      <c r="D8" s="29"/>
      <c r="E8" s="29"/>
      <c r="F8" s="29"/>
      <c r="G8" s="135" t="s">
        <v>101</v>
      </c>
      <c r="H8" s="136">
        <v>2181</v>
      </c>
      <c r="I8" s="136">
        <v>2123</v>
      </c>
      <c r="J8" s="136">
        <v>2113</v>
      </c>
      <c r="K8" s="136">
        <v>2085</v>
      </c>
      <c r="L8" s="136">
        <v>2053</v>
      </c>
      <c r="M8" s="136">
        <v>1999</v>
      </c>
      <c r="N8" s="6"/>
    </row>
    <row r="9" spans="1:16">
      <c r="A9" s="28"/>
      <c r="B9" s="29"/>
      <c r="C9" s="29"/>
      <c r="D9" s="29"/>
      <c r="E9" s="29"/>
      <c r="F9" s="29"/>
      <c r="G9" s="135" t="s">
        <v>102</v>
      </c>
      <c r="H9" s="136">
        <v>2240</v>
      </c>
      <c r="I9" s="136">
        <v>2204</v>
      </c>
      <c r="J9" s="136">
        <v>2105</v>
      </c>
      <c r="K9" s="136">
        <v>2116</v>
      </c>
      <c r="L9" s="136">
        <v>2098</v>
      </c>
      <c r="M9" s="136">
        <v>2061</v>
      </c>
      <c r="N9" s="6"/>
    </row>
    <row r="10" spans="1:16">
      <c r="A10" s="28"/>
      <c r="B10" s="29"/>
      <c r="C10" s="29"/>
      <c r="D10" s="29"/>
      <c r="E10" s="29"/>
      <c r="F10" s="29"/>
      <c r="G10" s="135" t="s">
        <v>103</v>
      </c>
      <c r="H10" s="136">
        <v>2257</v>
      </c>
      <c r="I10" s="136">
        <v>2273</v>
      </c>
      <c r="J10" s="136">
        <v>2207</v>
      </c>
      <c r="K10" s="136">
        <v>2198</v>
      </c>
      <c r="L10" s="136">
        <v>2189</v>
      </c>
      <c r="M10" s="136">
        <v>2131</v>
      </c>
      <c r="N10" s="6"/>
    </row>
    <row r="11" spans="1:16">
      <c r="A11" s="28"/>
      <c r="B11" s="29"/>
      <c r="C11" s="29"/>
      <c r="D11" s="29"/>
      <c r="E11" s="29"/>
      <c r="F11" s="29"/>
      <c r="G11" s="135" t="s">
        <v>104</v>
      </c>
      <c r="H11" s="136">
        <v>2223</v>
      </c>
      <c r="I11" s="136">
        <v>2204</v>
      </c>
      <c r="J11" s="136">
        <v>2191</v>
      </c>
      <c r="K11" s="136">
        <v>2161</v>
      </c>
      <c r="L11" s="136">
        <v>2137</v>
      </c>
      <c r="M11" s="136">
        <v>2056</v>
      </c>
      <c r="N11" s="6"/>
    </row>
    <row r="12" spans="1:16">
      <c r="A12" s="28"/>
      <c r="B12" s="29"/>
      <c r="C12" s="29"/>
      <c r="D12" s="29"/>
      <c r="E12" s="29"/>
      <c r="F12" s="29"/>
      <c r="G12" s="135" t="s">
        <v>105</v>
      </c>
      <c r="H12" s="136">
        <v>2287</v>
      </c>
      <c r="I12" s="136">
        <v>2226</v>
      </c>
      <c r="J12" s="136">
        <v>2168</v>
      </c>
      <c r="K12" s="136">
        <v>2168</v>
      </c>
      <c r="L12" s="136">
        <v>2159</v>
      </c>
      <c r="M12" s="136">
        <v>2104</v>
      </c>
      <c r="N12" s="6"/>
    </row>
    <row r="13" spans="1:16">
      <c r="A13" s="28"/>
      <c r="B13" s="29"/>
      <c r="C13" s="29"/>
      <c r="D13" s="29"/>
      <c r="E13" s="29"/>
      <c r="F13" s="29"/>
      <c r="G13" s="135" t="s">
        <v>106</v>
      </c>
      <c r="H13" s="136">
        <v>2233</v>
      </c>
      <c r="I13" s="136">
        <v>2179</v>
      </c>
      <c r="J13" s="136">
        <v>2173</v>
      </c>
      <c r="K13" s="136">
        <v>2157</v>
      </c>
      <c r="L13" s="136">
        <v>2125</v>
      </c>
      <c r="M13" s="136">
        <v>2071</v>
      </c>
      <c r="N13" s="6"/>
    </row>
    <row r="14" spans="1:16">
      <c r="A14" s="28"/>
      <c r="B14" s="29"/>
      <c r="C14" s="29"/>
      <c r="D14" s="29"/>
      <c r="E14" s="29"/>
      <c r="F14" s="29"/>
      <c r="G14" s="135" t="s">
        <v>107</v>
      </c>
      <c r="H14" s="136">
        <v>2167</v>
      </c>
      <c r="I14" s="136">
        <v>2116</v>
      </c>
      <c r="J14" s="136">
        <v>2135</v>
      </c>
      <c r="K14" s="136">
        <v>2101</v>
      </c>
      <c r="L14" s="136">
        <v>2062</v>
      </c>
      <c r="M14" s="136">
        <v>2022</v>
      </c>
      <c r="N14" s="6"/>
    </row>
    <row r="15" spans="1:16">
      <c r="A15" s="28"/>
      <c r="B15" s="29"/>
      <c r="C15" s="29"/>
      <c r="D15" s="29"/>
      <c r="E15" s="29"/>
      <c r="F15" s="29"/>
      <c r="G15" s="137" t="s">
        <v>108</v>
      </c>
      <c r="H15" s="138">
        <v>2160</v>
      </c>
      <c r="I15" s="138">
        <v>2074</v>
      </c>
      <c r="J15" s="138">
        <v>2070</v>
      </c>
      <c r="K15" s="138">
        <v>2037</v>
      </c>
      <c r="L15" s="138">
        <v>2032</v>
      </c>
      <c r="M15" s="138">
        <v>1993</v>
      </c>
      <c r="N15" s="6"/>
    </row>
    <row r="16" spans="1:16">
      <c r="G16" s="19" t="s">
        <v>93</v>
      </c>
      <c r="H16" s="6"/>
      <c r="I16" s="6"/>
      <c r="J16" s="6"/>
      <c r="K16" s="6"/>
      <c r="L16" s="6"/>
      <c r="M16" s="6"/>
      <c r="N16" s="6"/>
    </row>
    <row r="17" spans="1:14">
      <c r="A17" s="5"/>
      <c r="G17" s="5" t="s">
        <v>25</v>
      </c>
      <c r="H17" s="6"/>
      <c r="I17" s="6"/>
      <c r="J17" s="6"/>
      <c r="K17" s="6"/>
      <c r="L17" s="6"/>
      <c r="M17" s="6"/>
      <c r="N17" s="6"/>
    </row>
    <row r="18" spans="1:14">
      <c r="A18" s="30"/>
      <c r="G18" s="12" t="s">
        <v>236</v>
      </c>
      <c r="H18" s="6"/>
      <c r="I18" s="6"/>
      <c r="J18" s="6"/>
      <c r="K18" s="6"/>
      <c r="L18" s="6"/>
      <c r="M18" s="6"/>
      <c r="N18" s="6"/>
    </row>
  </sheetData>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A19"/>
  <sheetViews>
    <sheetView zoomScaleNormal="100" workbookViewId="0"/>
  </sheetViews>
  <sheetFormatPr baseColWidth="10" defaultColWidth="11.5703125" defaultRowHeight="15"/>
  <cols>
    <col min="1" max="55" width="11.42578125" style="1"/>
    <col min="56" max="1015" width="11.5703125" style="2"/>
  </cols>
  <sheetData>
    <row r="1" spans="1:55">
      <c r="A1" s="31" t="s">
        <v>109</v>
      </c>
      <c r="H1" s="140"/>
      <c r="I1" s="133"/>
      <c r="J1" s="133"/>
      <c r="K1" s="133"/>
      <c r="L1" s="133"/>
      <c r="M1" s="133"/>
      <c r="N1" s="133"/>
    </row>
    <row r="2" spans="1:55">
      <c r="C2" s="24"/>
      <c r="F2" s="25"/>
      <c r="H2" s="133"/>
      <c r="I2" s="133"/>
      <c r="J2" s="133"/>
      <c r="K2" s="133"/>
      <c r="L2" s="133"/>
      <c r="M2" s="133"/>
      <c r="N2" s="133"/>
    </row>
    <row r="3" spans="1:55">
      <c r="A3" s="139"/>
      <c r="B3" s="134">
        <v>2015</v>
      </c>
      <c r="C3" s="134">
        <v>2016</v>
      </c>
      <c r="D3" s="134">
        <v>2017</v>
      </c>
      <c r="E3" s="134">
        <v>2018</v>
      </c>
      <c r="F3" s="134">
        <v>2019</v>
      </c>
      <c r="G3" s="134" t="s">
        <v>96</v>
      </c>
      <c r="H3" s="133"/>
      <c r="I3" s="133"/>
      <c r="J3" s="133"/>
      <c r="K3" s="133"/>
      <c r="L3" s="133"/>
      <c r="M3" s="133"/>
      <c r="N3" s="133"/>
    </row>
    <row r="4" spans="1:55">
      <c r="A4" s="135" t="s">
        <v>97</v>
      </c>
      <c r="B4" s="136">
        <v>1885</v>
      </c>
      <c r="C4" s="136">
        <v>1745</v>
      </c>
      <c r="D4" s="136">
        <v>2198</v>
      </c>
      <c r="E4" s="136">
        <v>1928</v>
      </c>
      <c r="F4" s="136">
        <v>1949</v>
      </c>
      <c r="G4" s="136">
        <v>1854</v>
      </c>
      <c r="H4" s="133"/>
      <c r="I4" s="133"/>
      <c r="J4" s="133"/>
      <c r="K4" s="133"/>
      <c r="L4" s="133"/>
      <c r="M4" s="133"/>
      <c r="N4" s="133"/>
    </row>
    <row r="5" spans="1:55">
      <c r="A5" s="135" t="s">
        <v>98</v>
      </c>
      <c r="B5" s="136">
        <v>2049</v>
      </c>
      <c r="C5" s="136">
        <v>1705</v>
      </c>
      <c r="D5" s="136">
        <v>1876</v>
      </c>
      <c r="E5" s="136">
        <v>1863</v>
      </c>
      <c r="F5" s="136">
        <v>1994</v>
      </c>
      <c r="G5" s="136">
        <v>1773</v>
      </c>
      <c r="H5" s="133"/>
      <c r="I5" s="133"/>
      <c r="J5" s="133"/>
      <c r="K5" s="133"/>
      <c r="L5" s="133"/>
      <c r="M5" s="133"/>
      <c r="N5" s="133"/>
    </row>
    <row r="6" spans="1:55">
      <c r="A6" s="135" t="s">
        <v>99</v>
      </c>
      <c r="B6" s="136">
        <v>1773</v>
      </c>
      <c r="C6" s="136">
        <v>1747</v>
      </c>
      <c r="D6" s="136">
        <v>1621</v>
      </c>
      <c r="E6" s="136">
        <v>1948</v>
      </c>
      <c r="F6" s="136">
        <v>1730</v>
      </c>
      <c r="G6" s="136">
        <v>2041</v>
      </c>
      <c r="H6" s="133"/>
      <c r="I6" s="133"/>
      <c r="J6" s="133"/>
      <c r="K6" s="133"/>
      <c r="L6" s="133"/>
      <c r="M6" s="133"/>
      <c r="N6" s="133"/>
    </row>
    <row r="7" spans="1:55">
      <c r="A7" s="135" t="s">
        <v>100</v>
      </c>
      <c r="B7" s="136">
        <v>1590</v>
      </c>
      <c r="C7" s="136">
        <v>1624</v>
      </c>
      <c r="D7" s="136">
        <v>1568</v>
      </c>
      <c r="E7" s="136">
        <v>1681</v>
      </c>
      <c r="F7" s="136">
        <v>1639</v>
      </c>
      <c r="G7" s="136">
        <v>2244</v>
      </c>
      <c r="H7" s="133"/>
      <c r="I7" s="133"/>
      <c r="J7" s="133"/>
      <c r="K7" s="133"/>
      <c r="L7" s="133"/>
      <c r="M7" s="133"/>
      <c r="N7" s="133"/>
    </row>
    <row r="8" spans="1:55">
      <c r="A8" s="135" t="s">
        <v>101</v>
      </c>
      <c r="B8" s="136">
        <v>1491</v>
      </c>
      <c r="C8" s="136">
        <v>1550</v>
      </c>
      <c r="D8" s="136">
        <v>1561</v>
      </c>
      <c r="E8" s="136">
        <v>1543</v>
      </c>
      <c r="F8" s="136">
        <v>1584</v>
      </c>
      <c r="G8" s="136">
        <v>1581</v>
      </c>
      <c r="H8" s="133"/>
      <c r="I8" s="133"/>
      <c r="J8" s="133"/>
      <c r="K8" s="133"/>
      <c r="L8" s="133"/>
      <c r="M8" s="133"/>
      <c r="N8" s="133"/>
    </row>
    <row r="9" spans="1:55">
      <c r="A9" s="135" t="s">
        <v>102</v>
      </c>
      <c r="B9" s="136">
        <v>1488</v>
      </c>
      <c r="C9" s="136">
        <v>1483</v>
      </c>
      <c r="D9" s="136">
        <v>1480</v>
      </c>
      <c r="E9" s="136">
        <v>1501</v>
      </c>
      <c r="F9" s="136">
        <v>1549</v>
      </c>
      <c r="G9" s="136">
        <v>1536</v>
      </c>
      <c r="H9" s="133"/>
      <c r="I9" s="133"/>
      <c r="J9" s="133"/>
      <c r="K9" s="133"/>
      <c r="L9" s="133"/>
      <c r="M9" s="133"/>
      <c r="N9" s="133"/>
    </row>
    <row r="10" spans="1:55">
      <c r="A10" s="135" t="s">
        <v>103</v>
      </c>
      <c r="B10" s="136">
        <v>1500</v>
      </c>
      <c r="C10" s="136">
        <v>1510</v>
      </c>
      <c r="D10" s="136">
        <v>1495</v>
      </c>
      <c r="E10" s="136">
        <v>1559</v>
      </c>
      <c r="F10" s="136">
        <v>1553</v>
      </c>
      <c r="G10" s="136">
        <v>1516</v>
      </c>
      <c r="H10" s="133"/>
      <c r="I10" s="133"/>
      <c r="J10" s="133"/>
      <c r="K10" s="133"/>
      <c r="L10" s="133"/>
      <c r="M10" s="133"/>
      <c r="N10" s="133"/>
    </row>
    <row r="11" spans="1:55">
      <c r="A11" s="135" t="s">
        <v>104</v>
      </c>
      <c r="B11" s="136">
        <v>1477</v>
      </c>
      <c r="C11" s="136">
        <v>1478</v>
      </c>
      <c r="D11" s="136">
        <v>1505</v>
      </c>
      <c r="E11" s="136">
        <v>1522</v>
      </c>
      <c r="F11" s="136">
        <v>1518</v>
      </c>
      <c r="G11" s="136">
        <v>1583</v>
      </c>
      <c r="H11" s="133"/>
      <c r="I11" s="133"/>
      <c r="J11" s="133"/>
      <c r="K11" s="133"/>
      <c r="L11" s="133"/>
      <c r="M11" s="133"/>
      <c r="N11" s="133"/>
    </row>
    <row r="12" spans="1:55">
      <c r="A12" s="135" t="s">
        <v>105</v>
      </c>
      <c r="B12" s="136">
        <v>1489</v>
      </c>
      <c r="C12" s="136">
        <v>1494</v>
      </c>
      <c r="D12" s="136">
        <v>1538</v>
      </c>
      <c r="E12" s="136">
        <v>1527</v>
      </c>
      <c r="F12" s="136">
        <v>1539</v>
      </c>
      <c r="G12" s="136">
        <v>1636</v>
      </c>
      <c r="H12" s="133"/>
      <c r="I12" s="133"/>
      <c r="J12" s="133"/>
      <c r="K12" s="133"/>
      <c r="L12" s="133"/>
      <c r="M12" s="133"/>
      <c r="N12" s="133"/>
    </row>
    <row r="13" spans="1:55">
      <c r="A13" s="135" t="s">
        <v>106</v>
      </c>
      <c r="B13" s="136">
        <v>1616</v>
      </c>
      <c r="C13" s="136">
        <v>1624</v>
      </c>
      <c r="D13" s="136">
        <v>1595</v>
      </c>
      <c r="E13" s="136">
        <v>1613</v>
      </c>
      <c r="F13" s="136">
        <v>1626</v>
      </c>
      <c r="G13" s="136">
        <v>1879</v>
      </c>
      <c r="H13" s="133"/>
      <c r="I13" s="133"/>
      <c r="J13" s="133"/>
      <c r="K13" s="133"/>
      <c r="L13" s="133"/>
      <c r="M13" s="133"/>
      <c r="N13" s="133"/>
    </row>
    <row r="14" spans="1:55">
      <c r="A14" s="135" t="s">
        <v>107</v>
      </c>
      <c r="B14" s="136">
        <v>1553</v>
      </c>
      <c r="C14" s="136">
        <v>1659</v>
      </c>
      <c r="D14" s="136">
        <v>1667</v>
      </c>
      <c r="E14" s="136">
        <v>1658</v>
      </c>
      <c r="F14" s="136">
        <v>1730</v>
      </c>
      <c r="G14" s="141">
        <v>2163</v>
      </c>
      <c r="H14" s="133"/>
      <c r="I14" s="133"/>
      <c r="J14" s="133"/>
      <c r="K14" s="133"/>
      <c r="L14" s="133"/>
      <c r="M14" s="133"/>
      <c r="N14" s="133"/>
    </row>
    <row r="15" spans="1:55">
      <c r="A15" s="137" t="s">
        <v>108</v>
      </c>
      <c r="B15" s="138">
        <v>1636</v>
      </c>
      <c r="C15" s="138">
        <v>1850</v>
      </c>
      <c r="D15" s="138">
        <v>1837</v>
      </c>
      <c r="E15" s="138">
        <v>1709</v>
      </c>
      <c r="F15" s="138">
        <v>1773</v>
      </c>
      <c r="G15" s="142">
        <v>1778</v>
      </c>
      <c r="H15" s="133"/>
      <c r="I15" s="133"/>
      <c r="J15" s="133"/>
      <c r="K15" s="133"/>
      <c r="L15" s="133"/>
      <c r="M15" s="133"/>
      <c r="N15" s="133"/>
    </row>
    <row r="16" spans="1:55" ht="57.75" customHeight="1">
      <c r="A16" s="228" t="s">
        <v>110</v>
      </c>
      <c r="B16" s="228"/>
      <c r="C16" s="228"/>
      <c r="D16" s="228"/>
      <c r="E16" s="228"/>
      <c r="F16" s="228"/>
      <c r="G16" s="228"/>
      <c r="H16" s="133"/>
      <c r="I16" s="133"/>
      <c r="J16" s="133"/>
      <c r="K16" s="133"/>
      <c r="L16" s="133"/>
      <c r="M16" s="133"/>
      <c r="N16" s="133"/>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14">
      <c r="A17" s="19" t="s">
        <v>93</v>
      </c>
      <c r="B17" s="32"/>
      <c r="C17" s="32"/>
      <c r="D17" s="32"/>
      <c r="E17" s="32"/>
      <c r="F17" s="6"/>
      <c r="G17" s="6"/>
      <c r="H17" s="133"/>
      <c r="I17" s="133"/>
      <c r="J17" s="133"/>
      <c r="K17" s="133"/>
      <c r="L17" s="133"/>
      <c r="M17" s="133"/>
      <c r="N17" s="133"/>
    </row>
    <row r="18" spans="1:14">
      <c r="A18" s="5" t="s">
        <v>25</v>
      </c>
      <c r="B18" s="32"/>
      <c r="C18" s="32"/>
      <c r="D18" s="32"/>
      <c r="E18" s="32"/>
      <c r="F18" s="6"/>
      <c r="G18" s="6"/>
    </row>
    <row r="19" spans="1:14">
      <c r="A19" s="12" t="s">
        <v>236</v>
      </c>
      <c r="B19" s="33"/>
      <c r="C19" s="33"/>
      <c r="D19" s="33"/>
      <c r="E19" s="33"/>
      <c r="F19" s="6"/>
      <c r="G19" s="6"/>
    </row>
  </sheetData>
  <mergeCells count="1">
    <mergeCell ref="A16:G16"/>
  </mergeCells>
  <pageMargins left="0.15763888888888899" right="0.15763888888888899" top="0.296527777777778" bottom="0.296527777777778" header="0.15763888888888899" footer="0.15763888888888899"/>
  <pageSetup paperSize="9" firstPageNumber="0" pageOrder="overThenDown" orientation="landscape" horizontalDpi="300" verticalDpi="300"/>
  <headerFooter>
    <oddHeader>&amp;C&amp;"Arial,Normal"&amp;10&amp;A</oddHeader>
    <oddFooter>&amp;C&amp;"Arial,Normal"&amp;10Page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4"/>
  <sheetViews>
    <sheetView zoomScaleNormal="100" workbookViewId="0"/>
  </sheetViews>
  <sheetFormatPr baseColWidth="10" defaultColWidth="11.5703125" defaultRowHeight="15"/>
  <cols>
    <col min="1" max="7" width="10.85546875" style="1" customWidth="1"/>
    <col min="8" max="8" width="17.85546875" style="1" customWidth="1"/>
    <col min="9" max="64" width="10.85546875" style="1" customWidth="1"/>
  </cols>
  <sheetData>
    <row r="1" spans="1:18">
      <c r="A1" s="34" t="s">
        <v>111</v>
      </c>
      <c r="B1" s="11"/>
      <c r="C1" s="11"/>
      <c r="D1" s="11"/>
      <c r="E1" s="11"/>
      <c r="F1" s="11"/>
      <c r="G1" s="11"/>
      <c r="H1" s="11"/>
      <c r="I1" s="11"/>
    </row>
    <row r="2" spans="1:18">
      <c r="A2" s="6"/>
      <c r="B2" s="6"/>
      <c r="C2" s="6"/>
      <c r="D2" s="6"/>
      <c r="E2" s="6"/>
      <c r="F2" s="6"/>
      <c r="G2" s="6"/>
      <c r="H2" s="6"/>
      <c r="I2" s="6"/>
    </row>
    <row r="3" spans="1:18" ht="48" customHeight="1">
      <c r="A3" s="229"/>
      <c r="B3" s="231" t="s">
        <v>112</v>
      </c>
      <c r="C3" s="231" t="s">
        <v>113</v>
      </c>
      <c r="D3" s="231" t="s">
        <v>114</v>
      </c>
      <c r="E3" s="36" t="s">
        <v>112</v>
      </c>
      <c r="F3" s="36" t="s">
        <v>113</v>
      </c>
      <c r="G3" s="36" t="s">
        <v>114</v>
      </c>
      <c r="H3" s="232" t="s">
        <v>255</v>
      </c>
      <c r="I3" s="6"/>
      <c r="K3" s="11"/>
      <c r="L3" s="11"/>
    </row>
    <row r="4" spans="1:18" ht="15.75" customHeight="1">
      <c r="A4" s="230"/>
      <c r="B4" s="231"/>
      <c r="C4" s="231"/>
      <c r="D4" s="231"/>
      <c r="E4" s="231" t="s">
        <v>115</v>
      </c>
      <c r="F4" s="231"/>
      <c r="G4" s="231"/>
      <c r="H4" s="231"/>
      <c r="I4" s="6"/>
      <c r="K4" s="11"/>
      <c r="L4" s="11"/>
    </row>
    <row r="5" spans="1:18">
      <c r="A5" s="115">
        <v>1995</v>
      </c>
      <c r="B5" s="144">
        <v>15276696</v>
      </c>
      <c r="C5" s="144">
        <v>9259685</v>
      </c>
      <c r="D5" s="144">
        <v>759058</v>
      </c>
      <c r="E5" s="145">
        <v>100</v>
      </c>
      <c r="F5" s="145">
        <v>100</v>
      </c>
      <c r="G5" s="145">
        <v>100</v>
      </c>
      <c r="H5" s="146">
        <v>173</v>
      </c>
      <c r="I5" s="37"/>
      <c r="J5" s="143"/>
      <c r="K5" s="133"/>
      <c r="L5" s="133"/>
      <c r="M5" s="133"/>
      <c r="N5" s="133"/>
      <c r="O5" s="133"/>
      <c r="P5" s="133"/>
    </row>
    <row r="6" spans="1:18">
      <c r="A6" s="115">
        <v>1996</v>
      </c>
      <c r="B6" s="144">
        <v>15361940</v>
      </c>
      <c r="C6" s="144">
        <v>9198704</v>
      </c>
      <c r="D6" s="144">
        <v>764028</v>
      </c>
      <c r="E6" s="145">
        <v>100.6</v>
      </c>
      <c r="F6" s="145">
        <v>99.3</v>
      </c>
      <c r="G6" s="145">
        <v>100.7</v>
      </c>
      <c r="H6" s="146">
        <v>175</v>
      </c>
      <c r="I6" s="37"/>
      <c r="J6" s="38"/>
      <c r="K6" s="11"/>
      <c r="L6" s="11"/>
    </row>
    <row r="7" spans="1:18">
      <c r="A7" s="115">
        <v>1997</v>
      </c>
      <c r="B7" s="144">
        <v>15442834</v>
      </c>
      <c r="C7" s="144">
        <v>9126984</v>
      </c>
      <c r="D7" s="144">
        <v>757384</v>
      </c>
      <c r="E7" s="145">
        <v>101.1</v>
      </c>
      <c r="F7" s="145">
        <v>98.6</v>
      </c>
      <c r="G7" s="145">
        <v>99.8</v>
      </c>
      <c r="H7" s="146">
        <v>174.5</v>
      </c>
      <c r="I7" s="37"/>
      <c r="J7" s="38"/>
      <c r="K7" s="11"/>
      <c r="L7" s="11"/>
    </row>
    <row r="8" spans="1:18">
      <c r="A8" s="115">
        <v>1998</v>
      </c>
      <c r="B8" s="144">
        <v>15425745</v>
      </c>
      <c r="C8" s="144">
        <v>9068116</v>
      </c>
      <c r="D8" s="144">
        <v>767906</v>
      </c>
      <c r="E8" s="145">
        <v>101</v>
      </c>
      <c r="F8" s="145">
        <v>97.9</v>
      </c>
      <c r="G8" s="145">
        <v>101.2</v>
      </c>
      <c r="H8" s="146">
        <v>177.9</v>
      </c>
      <c r="I8" s="37"/>
      <c r="J8" s="38"/>
      <c r="K8" s="11"/>
      <c r="L8" s="11"/>
    </row>
    <row r="9" spans="1:18">
      <c r="A9" s="115">
        <v>1999</v>
      </c>
      <c r="B9" s="144">
        <v>15369552</v>
      </c>
      <c r="C9" s="144">
        <v>9005655</v>
      </c>
      <c r="D9" s="144">
        <v>775796</v>
      </c>
      <c r="E9" s="145">
        <v>100.6</v>
      </c>
      <c r="F9" s="145">
        <v>97.3</v>
      </c>
      <c r="G9" s="145">
        <v>102.2</v>
      </c>
      <c r="H9" s="146">
        <v>180.8</v>
      </c>
      <c r="I9" s="37"/>
      <c r="J9" s="38"/>
      <c r="K9" s="11"/>
      <c r="L9" s="11"/>
    </row>
    <row r="10" spans="1:18">
      <c r="A10" s="115">
        <v>2000</v>
      </c>
      <c r="B10" s="147">
        <v>15354542</v>
      </c>
      <c r="C10" s="147">
        <v>8977795</v>
      </c>
      <c r="D10" s="116">
        <v>807405</v>
      </c>
      <c r="E10" s="148">
        <v>100.5</v>
      </c>
      <c r="F10" s="148">
        <v>97</v>
      </c>
      <c r="G10" s="148">
        <v>106.4</v>
      </c>
      <c r="H10" s="149">
        <v>189.3</v>
      </c>
      <c r="I10" s="37"/>
      <c r="J10" s="38"/>
      <c r="K10" s="11"/>
      <c r="L10" s="11"/>
      <c r="P10" s="39"/>
      <c r="Q10" s="39"/>
      <c r="R10" s="39"/>
    </row>
    <row r="11" spans="1:18">
      <c r="A11" s="150">
        <v>2001</v>
      </c>
      <c r="B11" s="147">
        <v>15345968</v>
      </c>
      <c r="C11" s="147">
        <v>8965301</v>
      </c>
      <c r="D11" s="147">
        <v>803234</v>
      </c>
      <c r="E11" s="148">
        <v>100.5</v>
      </c>
      <c r="F11" s="148">
        <v>96.8</v>
      </c>
      <c r="G11" s="148">
        <v>105.8</v>
      </c>
      <c r="H11" s="149">
        <v>189.5</v>
      </c>
      <c r="I11" s="37"/>
      <c r="J11" s="38"/>
      <c r="K11" s="11"/>
      <c r="L11" s="11"/>
      <c r="P11" s="39"/>
      <c r="Q11" s="39"/>
      <c r="R11" s="39"/>
    </row>
    <row r="12" spans="1:18">
      <c r="A12" s="115">
        <v>2002</v>
      </c>
      <c r="B12" s="116">
        <v>15346926</v>
      </c>
      <c r="C12" s="116">
        <v>8957710</v>
      </c>
      <c r="D12" s="116">
        <v>792754</v>
      </c>
      <c r="E12" s="148">
        <v>100.5</v>
      </c>
      <c r="F12" s="148">
        <v>96.7</v>
      </c>
      <c r="G12" s="148">
        <v>104.4</v>
      </c>
      <c r="H12" s="149">
        <v>188.1</v>
      </c>
      <c r="I12" s="37"/>
      <c r="J12" s="38"/>
      <c r="K12" s="11"/>
      <c r="L12" s="11"/>
      <c r="P12" s="39"/>
      <c r="Q12" s="39"/>
      <c r="R12" s="39"/>
    </row>
    <row r="13" spans="1:18">
      <c r="A13" s="115">
        <v>2003</v>
      </c>
      <c r="B13" s="116">
        <v>15366134</v>
      </c>
      <c r="C13" s="116">
        <v>8947737</v>
      </c>
      <c r="D13" s="116">
        <v>793044</v>
      </c>
      <c r="E13" s="148">
        <v>100.6</v>
      </c>
      <c r="F13" s="148">
        <v>96.6</v>
      </c>
      <c r="G13" s="148">
        <v>104.5</v>
      </c>
      <c r="H13" s="149">
        <v>189.1</v>
      </c>
      <c r="I13" s="37"/>
      <c r="J13" s="38"/>
      <c r="K13" s="11"/>
      <c r="L13" s="11"/>
      <c r="P13" s="39"/>
      <c r="Q13" s="39"/>
      <c r="R13" s="39"/>
    </row>
    <row r="14" spans="1:18">
      <c r="A14" s="115">
        <v>2004</v>
      </c>
      <c r="B14" s="116">
        <v>15382524</v>
      </c>
      <c r="C14" s="116">
        <v>8922374</v>
      </c>
      <c r="D14" s="116">
        <v>799361</v>
      </c>
      <c r="E14" s="148">
        <v>100.7</v>
      </c>
      <c r="F14" s="148">
        <v>96.4</v>
      </c>
      <c r="G14" s="148">
        <v>105.3</v>
      </c>
      <c r="H14" s="149">
        <v>191.5</v>
      </c>
      <c r="I14" s="37"/>
      <c r="J14" s="38"/>
      <c r="K14" s="11"/>
      <c r="L14" s="11"/>
      <c r="P14" s="39"/>
      <c r="Q14" s="39"/>
      <c r="R14" s="39"/>
    </row>
    <row r="15" spans="1:18">
      <c r="A15" s="115">
        <v>2005</v>
      </c>
      <c r="B15" s="116">
        <v>15410862</v>
      </c>
      <c r="C15" s="116">
        <v>8891568</v>
      </c>
      <c r="D15" s="116">
        <v>806822</v>
      </c>
      <c r="E15" s="148">
        <v>100.9</v>
      </c>
      <c r="F15" s="148">
        <v>96</v>
      </c>
      <c r="G15" s="148">
        <v>106.3</v>
      </c>
      <c r="H15" s="149">
        <v>193.8</v>
      </c>
      <c r="I15" s="37"/>
      <c r="J15" s="38"/>
      <c r="K15" s="11"/>
      <c r="L15" s="11"/>
      <c r="P15" s="39"/>
      <c r="Q15" s="39"/>
      <c r="R15" s="39"/>
    </row>
    <row r="16" spans="1:18">
      <c r="A16" s="115">
        <v>2006</v>
      </c>
      <c r="B16" s="116">
        <v>15424337</v>
      </c>
      <c r="C16" s="116">
        <v>8866478</v>
      </c>
      <c r="D16" s="116">
        <v>829352</v>
      </c>
      <c r="E16" s="148">
        <v>101</v>
      </c>
      <c r="F16" s="148">
        <v>95.8</v>
      </c>
      <c r="G16" s="148">
        <v>109.3</v>
      </c>
      <c r="H16" s="149">
        <v>199.7</v>
      </c>
      <c r="I16" s="37"/>
      <c r="J16" s="38"/>
      <c r="K16" s="11"/>
      <c r="L16" s="11"/>
      <c r="P16" s="39"/>
      <c r="Q16" s="39"/>
      <c r="R16" s="39"/>
    </row>
    <row r="17" spans="1:18">
      <c r="A17" s="115">
        <v>2007</v>
      </c>
      <c r="B17" s="116">
        <v>15410051</v>
      </c>
      <c r="C17" s="116">
        <v>8842913</v>
      </c>
      <c r="D17" s="116">
        <v>818705</v>
      </c>
      <c r="E17" s="148">
        <v>100.9</v>
      </c>
      <c r="F17" s="148">
        <v>95.5</v>
      </c>
      <c r="G17" s="148">
        <v>107.9</v>
      </c>
      <c r="H17" s="149">
        <v>197.7</v>
      </c>
      <c r="I17" s="37"/>
      <c r="J17" s="38"/>
      <c r="K17" s="11"/>
      <c r="L17" s="11"/>
      <c r="P17" s="39"/>
      <c r="Q17" s="39"/>
      <c r="R17" s="39"/>
    </row>
    <row r="18" spans="1:18">
      <c r="A18" s="115">
        <v>2008</v>
      </c>
      <c r="B18" s="116">
        <v>15379251</v>
      </c>
      <c r="C18" s="116">
        <v>8806036</v>
      </c>
      <c r="D18" s="116">
        <v>828404</v>
      </c>
      <c r="E18" s="148">
        <v>100.7</v>
      </c>
      <c r="F18" s="148">
        <v>95.1</v>
      </c>
      <c r="G18" s="148">
        <v>109.1</v>
      </c>
      <c r="H18" s="149">
        <v>200.7</v>
      </c>
      <c r="I18" s="37"/>
      <c r="J18" s="38"/>
      <c r="K18" s="11"/>
      <c r="L18" s="11"/>
      <c r="P18" s="39"/>
      <c r="Q18" s="39"/>
      <c r="R18" s="39"/>
    </row>
    <row r="19" spans="1:18">
      <c r="A19" s="115">
        <v>2009</v>
      </c>
      <c r="B19" s="116">
        <v>15328588</v>
      </c>
      <c r="C19" s="116">
        <v>8781200</v>
      </c>
      <c r="D19" s="116">
        <v>824641</v>
      </c>
      <c r="E19" s="148">
        <v>100.3</v>
      </c>
      <c r="F19" s="148">
        <v>94.8</v>
      </c>
      <c r="G19" s="148">
        <v>108.6</v>
      </c>
      <c r="H19" s="149">
        <v>200.4</v>
      </c>
      <c r="I19" s="37"/>
      <c r="J19" s="38"/>
      <c r="K19" s="11"/>
      <c r="L19" s="11"/>
      <c r="P19" s="39"/>
      <c r="Q19" s="39"/>
      <c r="R19" s="39"/>
    </row>
    <row r="20" spans="1:18">
      <c r="A20" s="115">
        <v>2010</v>
      </c>
      <c r="B20" s="116">
        <v>15272611</v>
      </c>
      <c r="C20" s="116">
        <v>8747731</v>
      </c>
      <c r="D20" s="116">
        <v>832799</v>
      </c>
      <c r="E20" s="148">
        <v>100</v>
      </c>
      <c r="F20" s="148">
        <v>94.5</v>
      </c>
      <c r="G20" s="148">
        <v>109.7</v>
      </c>
      <c r="H20" s="149">
        <v>202.9</v>
      </c>
      <c r="I20" s="37"/>
      <c r="J20" s="38"/>
      <c r="K20" s="11"/>
      <c r="L20" s="11"/>
      <c r="P20" s="39"/>
      <c r="Q20" s="39"/>
      <c r="R20" s="39"/>
    </row>
    <row r="21" spans="1:18">
      <c r="A21" s="115">
        <v>2011</v>
      </c>
      <c r="B21" s="116">
        <v>15220368</v>
      </c>
      <c r="C21" s="116">
        <v>8712161</v>
      </c>
      <c r="D21" s="116">
        <v>823394</v>
      </c>
      <c r="E21" s="148">
        <v>99.6</v>
      </c>
      <c r="F21" s="148">
        <v>94.1</v>
      </c>
      <c r="G21" s="148">
        <v>108.5</v>
      </c>
      <c r="H21" s="149">
        <v>201</v>
      </c>
      <c r="I21" s="37"/>
      <c r="J21" s="38"/>
      <c r="K21" s="11"/>
      <c r="L21" s="11"/>
      <c r="P21" s="39"/>
      <c r="Q21" s="39"/>
      <c r="R21" s="39"/>
    </row>
    <row r="22" spans="1:18">
      <c r="A22" s="115">
        <v>2012</v>
      </c>
      <c r="B22" s="116">
        <v>15161589</v>
      </c>
      <c r="C22" s="116">
        <v>8671375</v>
      </c>
      <c r="D22" s="116">
        <v>821047</v>
      </c>
      <c r="E22" s="148">
        <v>99.2</v>
      </c>
      <c r="F22" s="148">
        <v>93.6</v>
      </c>
      <c r="G22" s="148">
        <v>108.2</v>
      </c>
      <c r="H22" s="149">
        <v>200.8</v>
      </c>
      <c r="I22" s="37"/>
      <c r="J22" s="38"/>
      <c r="K22" s="11"/>
      <c r="L22" s="11"/>
      <c r="P22" s="39"/>
      <c r="Q22" s="39"/>
      <c r="R22" s="39"/>
    </row>
    <row r="23" spans="1:18">
      <c r="A23" s="115">
        <v>2013</v>
      </c>
      <c r="B23" s="116">
        <v>15109530</v>
      </c>
      <c r="C23" s="116">
        <v>8614480</v>
      </c>
      <c r="D23" s="116">
        <v>811510</v>
      </c>
      <c r="E23" s="148">
        <v>98.9</v>
      </c>
      <c r="F23" s="148">
        <v>93</v>
      </c>
      <c r="G23" s="148">
        <v>106.9</v>
      </c>
      <c r="H23" s="149">
        <v>198.8</v>
      </c>
      <c r="I23" s="37"/>
      <c r="J23" s="38"/>
      <c r="K23" s="11"/>
      <c r="L23" s="11"/>
      <c r="P23" s="39"/>
      <c r="Q23" s="39"/>
      <c r="R23" s="39"/>
    </row>
    <row r="24" spans="1:18">
      <c r="A24" s="115">
        <v>2014</v>
      </c>
      <c r="B24" s="116">
        <v>15078758</v>
      </c>
      <c r="C24" s="116">
        <v>8542722</v>
      </c>
      <c r="D24" s="116">
        <v>811384</v>
      </c>
      <c r="E24" s="148">
        <v>98.7</v>
      </c>
      <c r="F24" s="148">
        <v>92.3</v>
      </c>
      <c r="G24" s="148">
        <v>106.9</v>
      </c>
      <c r="H24" s="149">
        <v>199</v>
      </c>
      <c r="I24" s="37"/>
      <c r="J24" s="38"/>
      <c r="K24" s="11"/>
      <c r="L24" s="11"/>
      <c r="P24" s="39"/>
      <c r="Q24" s="39"/>
      <c r="R24" s="39"/>
    </row>
    <row r="25" spans="1:18">
      <c r="A25" s="115">
        <v>2015</v>
      </c>
      <c r="B25" s="116">
        <v>15028472</v>
      </c>
      <c r="C25" s="116">
        <v>8479064</v>
      </c>
      <c r="D25" s="116">
        <v>790114</v>
      </c>
      <c r="E25" s="148">
        <v>98.4</v>
      </c>
      <c r="F25" s="148">
        <v>91.6</v>
      </c>
      <c r="G25" s="148">
        <v>104.1</v>
      </c>
      <c r="H25" s="149">
        <v>194.3</v>
      </c>
      <c r="I25" s="37"/>
      <c r="J25" s="38"/>
      <c r="K25" s="11"/>
      <c r="L25" s="11"/>
      <c r="P25" s="39"/>
      <c r="Q25" s="39"/>
      <c r="R25" s="39"/>
    </row>
    <row r="26" spans="1:18">
      <c r="A26" s="115">
        <v>2016</v>
      </c>
      <c r="B26" s="116">
        <v>14973905</v>
      </c>
      <c r="C26" s="116">
        <v>8437183</v>
      </c>
      <c r="D26" s="116">
        <v>774336</v>
      </c>
      <c r="E26" s="148">
        <v>98</v>
      </c>
      <c r="F26" s="148">
        <v>91.1</v>
      </c>
      <c r="G26" s="148">
        <v>102</v>
      </c>
      <c r="H26" s="149">
        <v>191</v>
      </c>
      <c r="I26" s="37"/>
      <c r="J26" s="38"/>
      <c r="K26" s="11"/>
      <c r="L26" s="11"/>
      <c r="P26" s="39"/>
      <c r="Q26" s="39"/>
      <c r="R26" s="39"/>
    </row>
    <row r="27" spans="1:18">
      <c r="A27" s="115">
        <v>2017</v>
      </c>
      <c r="B27" s="116">
        <v>14910734</v>
      </c>
      <c r="C27" s="116">
        <v>8422723</v>
      </c>
      <c r="D27" s="116">
        <v>760078</v>
      </c>
      <c r="E27" s="148">
        <v>97.6</v>
      </c>
      <c r="F27" s="148">
        <v>91</v>
      </c>
      <c r="G27" s="148">
        <v>100.1</v>
      </c>
      <c r="H27" s="149">
        <v>187.8</v>
      </c>
      <c r="I27" s="37"/>
      <c r="J27" s="38"/>
      <c r="K27" s="11"/>
      <c r="L27" s="11"/>
      <c r="P27" s="39"/>
      <c r="Q27" s="39"/>
      <c r="R27" s="39"/>
    </row>
    <row r="28" spans="1:18">
      <c r="A28" s="115" t="s">
        <v>116</v>
      </c>
      <c r="B28" s="116">
        <v>14878139</v>
      </c>
      <c r="C28" s="116">
        <v>8429106</v>
      </c>
      <c r="D28" s="116">
        <v>749308</v>
      </c>
      <c r="E28" s="148">
        <v>97.4</v>
      </c>
      <c r="F28" s="148">
        <v>91</v>
      </c>
      <c r="G28" s="148">
        <v>98.7</v>
      </c>
      <c r="H28" s="149">
        <v>185.6</v>
      </c>
      <c r="I28" s="37"/>
      <c r="J28" s="38"/>
      <c r="K28" s="11"/>
      <c r="L28" s="11"/>
      <c r="P28" s="39"/>
      <c r="Q28" s="39"/>
      <c r="R28" s="39"/>
    </row>
    <row r="29" spans="1:18">
      <c r="A29" s="115" t="s">
        <v>117</v>
      </c>
      <c r="B29" s="116">
        <v>14837599</v>
      </c>
      <c r="C29" s="116">
        <v>8420378</v>
      </c>
      <c r="D29" s="116">
        <v>743901</v>
      </c>
      <c r="E29" s="148">
        <v>97.1</v>
      </c>
      <c r="F29" s="148">
        <v>90.9</v>
      </c>
      <c r="G29" s="148">
        <v>98</v>
      </c>
      <c r="H29" s="149">
        <v>185</v>
      </c>
      <c r="I29" s="37"/>
      <c r="J29" s="38"/>
      <c r="K29" s="11"/>
      <c r="L29" s="11"/>
      <c r="P29" s="39"/>
      <c r="Q29" s="39"/>
      <c r="R29" s="39"/>
    </row>
    <row r="30" spans="1:18">
      <c r="A30" s="121" t="s">
        <v>92</v>
      </c>
      <c r="B30" s="122">
        <v>14796515</v>
      </c>
      <c r="C30" s="122">
        <v>8411413</v>
      </c>
      <c r="D30" s="122">
        <v>730000</v>
      </c>
      <c r="E30" s="151">
        <v>96.9</v>
      </c>
      <c r="F30" s="151">
        <v>90.8</v>
      </c>
      <c r="G30" s="151">
        <v>96.2</v>
      </c>
      <c r="H30" s="152">
        <v>182.2</v>
      </c>
      <c r="I30" s="37"/>
      <c r="J30" s="38"/>
      <c r="K30" s="11"/>
      <c r="L30" s="11"/>
      <c r="P30" s="39"/>
      <c r="Q30" s="39"/>
      <c r="R30" s="39"/>
    </row>
    <row r="31" spans="1:18">
      <c r="A31" s="19" t="s">
        <v>93</v>
      </c>
      <c r="B31" s="6"/>
      <c r="C31" s="6"/>
      <c r="D31" s="6"/>
      <c r="E31" s="6"/>
      <c r="F31" s="6"/>
      <c r="G31" s="6"/>
      <c r="H31" s="6"/>
      <c r="I31" s="6"/>
      <c r="K31" s="11"/>
      <c r="L31" s="11"/>
    </row>
    <row r="32" spans="1:18">
      <c r="A32" s="40" t="s">
        <v>118</v>
      </c>
      <c r="B32" s="6"/>
      <c r="C32" s="6"/>
      <c r="D32" s="6"/>
      <c r="E32" s="6"/>
      <c r="F32" s="6"/>
      <c r="G32" s="6"/>
      <c r="H32" s="6"/>
      <c r="I32" s="6"/>
      <c r="K32" s="11"/>
      <c r="L32" s="11"/>
    </row>
    <row r="33" spans="1:9">
      <c r="A33" s="5" t="s">
        <v>94</v>
      </c>
      <c r="B33" s="5"/>
      <c r="C33" s="5"/>
      <c r="D33" s="5"/>
      <c r="E33" s="5"/>
      <c r="F33" s="6"/>
      <c r="G33" s="6"/>
      <c r="H33" s="41"/>
      <c r="I33" s="42"/>
    </row>
    <row r="34" spans="1:9">
      <c r="A34" s="12" t="s">
        <v>26</v>
      </c>
      <c r="B34" s="6"/>
      <c r="C34" s="6"/>
      <c r="D34" s="6"/>
      <c r="E34" s="6"/>
      <c r="F34" s="6"/>
      <c r="G34" s="6"/>
      <c r="H34" s="6"/>
      <c r="I34" s="6"/>
    </row>
  </sheetData>
  <mergeCells count="6">
    <mergeCell ref="A3:A4"/>
    <mergeCell ref="B3:B4"/>
    <mergeCell ref="C3:C4"/>
    <mergeCell ref="D3:D4"/>
    <mergeCell ref="H3:H4"/>
    <mergeCell ref="E4:G4"/>
  </mergeCells>
  <pageMargins left="0.74791666666666701" right="0.74791666666666701" top="0.98402777777777795" bottom="0.98402777777777795" header="0.98402777777777795" footer="0.98402777777777795"/>
  <pageSetup paperSize="77" firstPageNumber="0" pageOrder="overThenDown"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1048576"/>
  <sheetViews>
    <sheetView zoomScaleNormal="100" workbookViewId="0"/>
  </sheetViews>
  <sheetFormatPr baseColWidth="10" defaultColWidth="11.28515625" defaultRowHeight="15"/>
  <cols>
    <col min="1" max="1" width="8.5703125" style="6" customWidth="1"/>
    <col min="2" max="6" width="11.42578125" style="6" customWidth="1"/>
    <col min="7" max="7" width="13.42578125" style="6" customWidth="1"/>
    <col min="8" max="8" width="13.28515625" style="6" customWidth="1"/>
    <col min="9" max="64" width="11.28515625" style="6"/>
    <col min="65" max="1023" width="11.28515625" style="43"/>
    <col min="1024" max="1024" width="10.85546875" style="43" customWidth="1"/>
  </cols>
  <sheetData>
    <row r="1" spans="1:64" s="31" customFormat="1" ht="12.75" customHeight="1">
      <c r="A1" s="21" t="s">
        <v>263</v>
      </c>
      <c r="B1" s="21"/>
      <c r="C1" s="21"/>
      <c r="D1" s="21"/>
      <c r="E1" s="5"/>
      <c r="F1" s="5"/>
      <c r="G1" s="153"/>
      <c r="H1" s="153"/>
      <c r="I1" s="153"/>
      <c r="J1" s="6"/>
      <c r="K1" s="6"/>
      <c r="L1" s="6"/>
    </row>
    <row r="2" spans="1:64" ht="12.75" customHeight="1">
      <c r="A2" s="21"/>
      <c r="B2" s="21"/>
      <c r="C2" s="21"/>
      <c r="D2" s="21"/>
      <c r="E2" s="21"/>
      <c r="F2" s="21"/>
      <c r="G2" s="21"/>
      <c r="H2" s="3"/>
    </row>
    <row r="3" spans="1:64" ht="12.75" customHeight="1">
      <c r="A3" s="233"/>
      <c r="B3" s="236" t="s">
        <v>119</v>
      </c>
      <c r="C3" s="236"/>
      <c r="D3" s="236"/>
      <c r="E3" s="236"/>
      <c r="F3" s="236"/>
      <c r="G3" s="237" t="s">
        <v>120</v>
      </c>
      <c r="H3" s="241" t="s">
        <v>121</v>
      </c>
    </row>
    <row r="4" spans="1:64" ht="12.75" customHeight="1">
      <c r="A4" s="234"/>
      <c r="B4" s="242" t="s">
        <v>122</v>
      </c>
      <c r="C4" s="242" t="s">
        <v>123</v>
      </c>
      <c r="D4" s="242" t="s">
        <v>124</v>
      </c>
      <c r="E4" s="242" t="s">
        <v>125</v>
      </c>
      <c r="F4" s="242" t="s">
        <v>126</v>
      </c>
      <c r="G4" s="238"/>
      <c r="H4" s="238"/>
    </row>
    <row r="5" spans="1:64" ht="12.75" customHeight="1">
      <c r="A5" s="234"/>
      <c r="B5" s="239"/>
      <c r="C5" s="239"/>
      <c r="D5" s="239"/>
      <c r="E5" s="239"/>
      <c r="F5" s="239"/>
      <c r="G5" s="239"/>
      <c r="H5" s="239"/>
    </row>
    <row r="6" spans="1:64" ht="12.75" customHeight="1">
      <c r="A6" s="235"/>
      <c r="B6" s="240"/>
      <c r="C6" s="240"/>
      <c r="D6" s="240"/>
      <c r="E6" s="240"/>
      <c r="F6" s="240"/>
      <c r="G6" s="240"/>
      <c r="H6" s="240"/>
      <c r="I6" s="44"/>
      <c r="O6" s="44"/>
    </row>
    <row r="7" spans="1:64" ht="12.75" customHeight="1">
      <c r="A7" s="154" t="s">
        <v>72</v>
      </c>
      <c r="B7" s="149">
        <v>3.3</v>
      </c>
      <c r="C7" s="149">
        <v>13.4</v>
      </c>
      <c r="D7" s="149">
        <v>11.7</v>
      </c>
      <c r="E7" s="149">
        <v>5</v>
      </c>
      <c r="F7" s="149">
        <v>0.5</v>
      </c>
      <c r="G7" s="149">
        <v>189.3</v>
      </c>
      <c r="H7" s="149">
        <v>29.3</v>
      </c>
      <c r="I7" s="44"/>
      <c r="O7" s="44"/>
    </row>
    <row r="8" spans="1:64" ht="12.75" customHeight="1">
      <c r="A8" s="154" t="s">
        <v>82</v>
      </c>
      <c r="B8" s="149">
        <v>3.3</v>
      </c>
      <c r="C8" s="149">
        <v>12.9</v>
      </c>
      <c r="D8" s="149">
        <v>13.3</v>
      </c>
      <c r="E8" s="149">
        <v>6.4</v>
      </c>
      <c r="F8" s="149">
        <v>0.7</v>
      </c>
      <c r="G8" s="149">
        <v>202.9</v>
      </c>
      <c r="H8" s="149">
        <v>29.9</v>
      </c>
      <c r="I8" s="45"/>
      <c r="O8" s="44"/>
    </row>
    <row r="9" spans="1:64" ht="12.75" customHeight="1">
      <c r="A9" s="154">
        <v>2015</v>
      </c>
      <c r="B9" s="149">
        <v>2.7</v>
      </c>
      <c r="C9" s="149">
        <v>11.9</v>
      </c>
      <c r="D9" s="149">
        <v>12.9</v>
      </c>
      <c r="E9" s="149">
        <v>7</v>
      </c>
      <c r="F9" s="149">
        <v>0.8</v>
      </c>
      <c r="G9" s="149">
        <v>195.5</v>
      </c>
      <c r="H9" s="149">
        <v>30.4</v>
      </c>
      <c r="I9" s="45"/>
      <c r="O9" s="44"/>
    </row>
    <row r="10" spans="1:64" ht="12.75" customHeight="1">
      <c r="A10" s="154">
        <v>2016</v>
      </c>
      <c r="B10" s="149">
        <v>2.6</v>
      </c>
      <c r="C10" s="149">
        <v>11.5</v>
      </c>
      <c r="D10" s="149">
        <v>12.9</v>
      </c>
      <c r="E10" s="149">
        <v>7</v>
      </c>
      <c r="F10" s="149">
        <v>0.8</v>
      </c>
      <c r="G10" s="149">
        <v>192.4</v>
      </c>
      <c r="H10" s="149">
        <v>30.5</v>
      </c>
      <c r="I10" s="45"/>
      <c r="O10" s="44"/>
    </row>
    <row r="11" spans="1:64" ht="12.75" customHeight="1">
      <c r="A11" s="154" t="s">
        <v>89</v>
      </c>
      <c r="B11" s="149">
        <v>2.4</v>
      </c>
      <c r="C11" s="149">
        <v>11.2</v>
      </c>
      <c r="D11" s="149">
        <v>12.7</v>
      </c>
      <c r="E11" s="149">
        <v>6.9</v>
      </c>
      <c r="F11" s="149">
        <v>0.9</v>
      </c>
      <c r="G11" s="149">
        <v>189.3</v>
      </c>
      <c r="H11" s="149">
        <v>30.5</v>
      </c>
      <c r="I11" s="45"/>
      <c r="O11" s="44"/>
    </row>
    <row r="12" spans="1:64" ht="12.75" customHeight="1">
      <c r="A12" s="154" t="s">
        <v>116</v>
      </c>
      <c r="B12" s="149">
        <v>2.2999999999999998</v>
      </c>
      <c r="C12" s="149">
        <v>11</v>
      </c>
      <c r="D12" s="149">
        <v>12.7</v>
      </c>
      <c r="E12" s="149">
        <v>6.9</v>
      </c>
      <c r="F12" s="149">
        <v>0.9</v>
      </c>
      <c r="G12" s="149">
        <v>187</v>
      </c>
      <c r="H12" s="149">
        <v>30.6</v>
      </c>
      <c r="I12" s="45"/>
      <c r="O12" s="44"/>
    </row>
    <row r="13" spans="1:64" ht="12.75" customHeight="1">
      <c r="A13" s="154" t="s">
        <v>127</v>
      </c>
      <c r="B13" s="149">
        <v>2.2999999999999998</v>
      </c>
      <c r="C13" s="149">
        <v>10.8</v>
      </c>
      <c r="D13" s="149">
        <v>12.6</v>
      </c>
      <c r="E13" s="149">
        <v>7</v>
      </c>
      <c r="F13" s="149">
        <v>0.9</v>
      </c>
      <c r="G13" s="149">
        <v>186.4</v>
      </c>
      <c r="H13" s="149">
        <v>30.7</v>
      </c>
      <c r="I13" s="45"/>
      <c r="O13" s="44"/>
    </row>
    <row r="14" spans="1:64" ht="12.75" customHeight="1">
      <c r="A14" s="155" t="s">
        <v>92</v>
      </c>
      <c r="B14" s="152">
        <v>2.2000000000000002</v>
      </c>
      <c r="C14" s="152">
        <v>10.6</v>
      </c>
      <c r="D14" s="152">
        <v>12.5</v>
      </c>
      <c r="E14" s="152">
        <v>7</v>
      </c>
      <c r="F14" s="152">
        <v>0.9</v>
      </c>
      <c r="G14" s="152">
        <v>183.7</v>
      </c>
      <c r="H14" s="152">
        <v>30.8</v>
      </c>
      <c r="I14" s="45"/>
    </row>
    <row r="15" spans="1:64" ht="12.75" customHeight="1">
      <c r="A15" s="19" t="s">
        <v>93</v>
      </c>
      <c r="B15" s="46"/>
      <c r="C15" s="46"/>
      <c r="D15" s="46"/>
      <c r="E15" s="46"/>
      <c r="F15" s="46"/>
      <c r="G15" s="47"/>
      <c r="H15" s="5"/>
      <c r="I15" s="45"/>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row>
    <row r="16" spans="1:64" ht="12.75" customHeight="1">
      <c r="A16" s="49" t="s">
        <v>128</v>
      </c>
      <c r="B16" s="50"/>
      <c r="C16" s="50"/>
      <c r="D16" s="50"/>
      <c r="E16" s="50"/>
      <c r="F16" s="50"/>
      <c r="G16" s="30"/>
      <c r="H16" s="50"/>
      <c r="I16" s="5"/>
    </row>
    <row r="17" spans="1:64" ht="12.75" customHeight="1">
      <c r="A17" s="22" t="s">
        <v>129</v>
      </c>
      <c r="B17" s="51"/>
      <c r="C17" s="51"/>
      <c r="D17" s="51"/>
      <c r="E17" s="51"/>
      <c r="F17" s="51"/>
      <c r="G17" s="22"/>
      <c r="H17" s="51"/>
      <c r="I17" s="5"/>
    </row>
    <row r="18" spans="1:64" ht="12.75" customHeight="1">
      <c r="A18" s="5" t="s">
        <v>130</v>
      </c>
      <c r="B18" s="5"/>
      <c r="C18" s="51"/>
      <c r="D18" s="51"/>
      <c r="E18" s="51"/>
      <c r="F18" s="51"/>
      <c r="G18" s="22"/>
      <c r="H18" s="51"/>
      <c r="I18" s="5"/>
    </row>
    <row r="19" spans="1:64" ht="12.75" customHeight="1">
      <c r="A19" s="52" t="s">
        <v>131</v>
      </c>
      <c r="B19" s="46"/>
      <c r="C19" s="46"/>
      <c r="D19" s="46"/>
      <c r="E19" s="46"/>
      <c r="F19" s="46"/>
      <c r="G19" s="46"/>
      <c r="H19" s="5"/>
      <c r="I19" s="30"/>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row>
    <row r="20" spans="1:64" ht="17.100000000000001" customHeight="1">
      <c r="A20" s="12" t="s">
        <v>26</v>
      </c>
      <c r="B20" s="30"/>
      <c r="C20" s="30"/>
      <c r="D20" s="30"/>
      <c r="E20" s="30"/>
      <c r="F20" s="30"/>
      <c r="G20" s="30"/>
      <c r="H20" s="30"/>
      <c r="I20" s="5"/>
      <c r="L20" s="53"/>
    </row>
    <row r="21" spans="1:64" ht="17.100000000000001" customHeight="1">
      <c r="A21" s="5"/>
      <c r="B21" s="5"/>
      <c r="C21" s="5"/>
      <c r="D21" s="5"/>
      <c r="E21" s="5"/>
      <c r="F21" s="5"/>
      <c r="G21" s="5"/>
      <c r="H21" s="5"/>
      <c r="I21" s="5"/>
      <c r="L21" s="53"/>
    </row>
    <row r="22" spans="1:64" ht="17.100000000000001" customHeight="1">
      <c r="L22" s="53"/>
    </row>
    <row r="23" spans="1:64" ht="17.100000000000001" customHeight="1">
      <c r="L23" s="54"/>
    </row>
    <row r="24" spans="1:64" ht="17.100000000000001" customHeight="1">
      <c r="L24" s="55"/>
    </row>
    <row r="25" spans="1:64" ht="17.100000000000001" customHeight="1">
      <c r="L25" s="54"/>
    </row>
    <row r="26" spans="1:64" ht="17.100000000000001" customHeight="1">
      <c r="L26" s="54"/>
    </row>
    <row r="6552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9">
    <mergeCell ref="A3:A6"/>
    <mergeCell ref="B3:F3"/>
    <mergeCell ref="G3:G6"/>
    <mergeCell ref="H3:H6"/>
    <mergeCell ref="B4:B6"/>
    <mergeCell ref="C4:C6"/>
    <mergeCell ref="D4:D6"/>
    <mergeCell ref="E4:E6"/>
    <mergeCell ref="F4:F6"/>
  </mergeCells>
  <printOptions horizontalCentered="1"/>
  <pageMargins left="0.39374999999999999" right="0.39374999999999999" top="0.98402777777777795" bottom="0.98402777777777795" header="0.98402777777777795" footer="0.98402777777777795"/>
  <pageSetup paperSize="77" firstPageNumber="0" pageOrder="overThenDown" orientation="landscape" horizontalDpi="300" verticalDpi="300"/>
  <ignoredErrors>
    <ignoredError sqref="A7:A1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55"/>
  <sheetViews>
    <sheetView zoomScaleNormal="100" workbookViewId="0"/>
  </sheetViews>
  <sheetFormatPr baseColWidth="10" defaultColWidth="11.5703125" defaultRowHeight="15"/>
  <cols>
    <col min="1" max="64" width="11.42578125" style="56"/>
  </cols>
  <sheetData>
    <row r="1" spans="1:12">
      <c r="A1" s="57" t="s">
        <v>132</v>
      </c>
      <c r="G1" s="15"/>
      <c r="H1" s="153"/>
      <c r="I1" s="153"/>
      <c r="J1" s="153"/>
    </row>
    <row r="2" spans="1:12">
      <c r="K2"/>
      <c r="L2"/>
    </row>
    <row r="3" spans="1:12" ht="25.5" customHeight="1">
      <c r="A3" s="247" t="s">
        <v>256</v>
      </c>
      <c r="B3" s="243" t="s">
        <v>133</v>
      </c>
      <c r="C3" s="243"/>
      <c r="D3" s="243"/>
      <c r="E3" s="243"/>
      <c r="G3"/>
      <c r="H3"/>
      <c r="I3"/>
      <c r="J3"/>
      <c r="K3"/>
    </row>
    <row r="4" spans="1:12">
      <c r="A4" s="248"/>
      <c r="B4" s="244" t="s">
        <v>134</v>
      </c>
      <c r="C4" s="244"/>
      <c r="D4" s="245" t="s">
        <v>135</v>
      </c>
      <c r="E4" s="245"/>
      <c r="G4"/>
      <c r="H4"/>
      <c r="I4"/>
      <c r="J4"/>
      <c r="K4"/>
    </row>
    <row r="5" spans="1:12">
      <c r="A5" s="249"/>
      <c r="B5" s="220" t="s">
        <v>136</v>
      </c>
      <c r="C5" s="220" t="s">
        <v>137</v>
      </c>
      <c r="D5" s="220" t="s">
        <v>136</v>
      </c>
      <c r="E5" s="220" t="s">
        <v>137</v>
      </c>
      <c r="G5"/>
      <c r="H5"/>
      <c r="I5"/>
      <c r="J5"/>
      <c r="K5"/>
    </row>
    <row r="6" spans="1:12">
      <c r="A6" s="157">
        <v>15</v>
      </c>
      <c r="B6" s="156">
        <v>6</v>
      </c>
      <c r="C6" s="158">
        <v>0</v>
      </c>
      <c r="D6" s="156">
        <v>5</v>
      </c>
      <c r="E6" s="158">
        <v>0</v>
      </c>
      <c r="G6"/>
      <c r="H6"/>
      <c r="I6"/>
      <c r="J6"/>
      <c r="K6"/>
    </row>
    <row r="7" spans="1:12">
      <c r="A7" s="157">
        <v>16</v>
      </c>
      <c r="B7" s="156">
        <v>21</v>
      </c>
      <c r="C7" s="158">
        <v>0</v>
      </c>
      <c r="D7" s="156">
        <v>13</v>
      </c>
      <c r="E7" s="158">
        <v>0</v>
      </c>
      <c r="G7"/>
      <c r="H7"/>
      <c r="I7"/>
      <c r="J7"/>
      <c r="K7"/>
    </row>
    <row r="8" spans="1:12">
      <c r="A8" s="157">
        <v>17</v>
      </c>
      <c r="B8" s="156">
        <v>54</v>
      </c>
      <c r="C8" s="158">
        <v>0</v>
      </c>
      <c r="D8" s="156">
        <v>30</v>
      </c>
      <c r="E8" s="158">
        <v>0</v>
      </c>
      <c r="G8"/>
      <c r="H8"/>
      <c r="I8"/>
      <c r="J8"/>
      <c r="K8"/>
    </row>
    <row r="9" spans="1:12">
      <c r="A9" s="157">
        <v>18</v>
      </c>
      <c r="B9" s="156">
        <v>118</v>
      </c>
      <c r="C9" s="158">
        <v>11</v>
      </c>
      <c r="D9" s="156">
        <v>54</v>
      </c>
      <c r="E9" s="158">
        <v>15</v>
      </c>
      <c r="G9"/>
      <c r="H9"/>
      <c r="I9"/>
      <c r="J9"/>
      <c r="K9"/>
    </row>
    <row r="10" spans="1:12">
      <c r="A10" s="157">
        <v>19</v>
      </c>
      <c r="B10" s="156">
        <v>239</v>
      </c>
      <c r="C10" s="158">
        <v>47</v>
      </c>
      <c r="D10" s="156">
        <v>113</v>
      </c>
      <c r="E10" s="158">
        <v>34</v>
      </c>
      <c r="G10"/>
      <c r="H10"/>
      <c r="I10"/>
      <c r="J10"/>
      <c r="K10"/>
    </row>
    <row r="11" spans="1:12">
      <c r="A11" s="157">
        <v>20</v>
      </c>
      <c r="B11" s="156">
        <v>386</v>
      </c>
      <c r="C11" s="158">
        <v>102</v>
      </c>
      <c r="D11" s="156">
        <v>184</v>
      </c>
      <c r="E11" s="158">
        <v>62</v>
      </c>
      <c r="G11"/>
      <c r="H11"/>
      <c r="I11"/>
      <c r="J11"/>
      <c r="K11"/>
    </row>
    <row r="12" spans="1:12">
      <c r="A12" s="157">
        <v>21</v>
      </c>
      <c r="B12" s="156">
        <v>547</v>
      </c>
      <c r="C12" s="158">
        <v>184</v>
      </c>
      <c r="D12" s="156">
        <v>270</v>
      </c>
      <c r="E12" s="158">
        <v>101</v>
      </c>
      <c r="G12"/>
      <c r="H12"/>
      <c r="I12"/>
      <c r="J12"/>
      <c r="K12"/>
    </row>
    <row r="13" spans="1:12">
      <c r="A13" s="157">
        <v>22</v>
      </c>
      <c r="B13" s="156">
        <v>731</v>
      </c>
      <c r="C13" s="158">
        <v>321</v>
      </c>
      <c r="D13" s="156">
        <v>364</v>
      </c>
      <c r="E13" s="158">
        <v>164</v>
      </c>
      <c r="G13"/>
      <c r="H13"/>
      <c r="I13"/>
      <c r="J13"/>
      <c r="K13"/>
    </row>
    <row r="14" spans="1:12">
      <c r="A14" s="157">
        <v>23</v>
      </c>
      <c r="B14" s="156">
        <v>929</v>
      </c>
      <c r="C14" s="158">
        <v>479</v>
      </c>
      <c r="D14" s="156">
        <v>478</v>
      </c>
      <c r="E14" s="158">
        <v>237</v>
      </c>
      <c r="G14"/>
      <c r="H14"/>
      <c r="I14"/>
      <c r="J14"/>
      <c r="K14"/>
    </row>
    <row r="15" spans="1:12">
      <c r="A15" s="157">
        <v>24</v>
      </c>
      <c r="B15" s="156">
        <v>1137</v>
      </c>
      <c r="C15" s="158">
        <v>681</v>
      </c>
      <c r="D15" s="156">
        <v>597</v>
      </c>
      <c r="E15" s="158">
        <v>331</v>
      </c>
      <c r="G15"/>
      <c r="H15"/>
      <c r="I15"/>
      <c r="J15"/>
      <c r="K15"/>
    </row>
    <row r="16" spans="1:12">
      <c r="A16" s="157">
        <v>25</v>
      </c>
      <c r="B16" s="156">
        <v>1311</v>
      </c>
      <c r="C16" s="158">
        <v>906</v>
      </c>
      <c r="D16" s="156">
        <v>751</v>
      </c>
      <c r="E16" s="158">
        <v>444</v>
      </c>
      <c r="G16"/>
      <c r="H16"/>
      <c r="I16"/>
      <c r="J16"/>
      <c r="K16"/>
    </row>
    <row r="17" spans="1:11">
      <c r="A17" s="157">
        <v>26</v>
      </c>
      <c r="B17" s="156">
        <v>1429</v>
      </c>
      <c r="C17" s="158">
        <v>1116</v>
      </c>
      <c r="D17" s="156">
        <v>914</v>
      </c>
      <c r="E17" s="158">
        <v>574</v>
      </c>
      <c r="G17"/>
      <c r="H17"/>
      <c r="I17"/>
      <c r="J17"/>
      <c r="K17"/>
    </row>
    <row r="18" spans="1:11">
      <c r="A18" s="157">
        <v>27</v>
      </c>
      <c r="B18" s="156">
        <v>1453</v>
      </c>
      <c r="C18" s="158">
        <v>1265</v>
      </c>
      <c r="D18" s="156">
        <v>1056</v>
      </c>
      <c r="E18" s="158">
        <v>717</v>
      </c>
      <c r="G18"/>
      <c r="H18"/>
      <c r="I18"/>
      <c r="J18"/>
      <c r="K18"/>
    </row>
    <row r="19" spans="1:11">
      <c r="A19" s="157">
        <v>28</v>
      </c>
      <c r="B19" s="156">
        <v>1405</v>
      </c>
      <c r="C19" s="158">
        <v>1348</v>
      </c>
      <c r="D19" s="156">
        <v>1181</v>
      </c>
      <c r="E19" s="158">
        <v>923</v>
      </c>
      <c r="G19"/>
      <c r="H19"/>
      <c r="I19"/>
      <c r="J19"/>
      <c r="K19"/>
    </row>
    <row r="20" spans="1:11">
      <c r="A20" s="157">
        <v>29</v>
      </c>
      <c r="B20" s="156">
        <v>1308</v>
      </c>
      <c r="C20" s="158">
        <v>1364</v>
      </c>
      <c r="D20" s="156">
        <v>1279</v>
      </c>
      <c r="E20" s="158">
        <v>1053</v>
      </c>
      <c r="G20"/>
      <c r="H20"/>
      <c r="I20"/>
      <c r="J20"/>
      <c r="K20"/>
    </row>
    <row r="21" spans="1:11">
      <c r="A21" s="157">
        <v>30</v>
      </c>
      <c r="B21" s="156">
        <v>1195</v>
      </c>
      <c r="C21" s="158">
        <v>1330</v>
      </c>
      <c r="D21" s="156">
        <v>1337</v>
      </c>
      <c r="E21" s="158">
        <v>1130</v>
      </c>
      <c r="G21"/>
      <c r="H21"/>
      <c r="I21"/>
      <c r="J21"/>
      <c r="K21"/>
    </row>
    <row r="22" spans="1:11">
      <c r="A22" s="157">
        <v>31</v>
      </c>
      <c r="B22" s="156">
        <v>1042</v>
      </c>
      <c r="C22" s="158">
        <v>1228</v>
      </c>
      <c r="D22" s="156">
        <v>1332</v>
      </c>
      <c r="E22" s="158">
        <v>1228</v>
      </c>
      <c r="G22"/>
      <c r="H22"/>
      <c r="I22"/>
      <c r="J22"/>
      <c r="K22"/>
    </row>
    <row r="23" spans="1:11">
      <c r="A23" s="157">
        <v>32</v>
      </c>
      <c r="B23" s="156">
        <v>899</v>
      </c>
      <c r="C23" s="158">
        <v>1122</v>
      </c>
      <c r="D23" s="156">
        <v>1314</v>
      </c>
      <c r="E23" s="158">
        <v>1252</v>
      </c>
      <c r="G23"/>
      <c r="H23"/>
      <c r="I23"/>
      <c r="J23"/>
      <c r="K23"/>
    </row>
    <row r="24" spans="1:11">
      <c r="A24" s="157">
        <v>33</v>
      </c>
      <c r="B24" s="156">
        <v>762</v>
      </c>
      <c r="C24" s="158">
        <v>989</v>
      </c>
      <c r="D24" s="156">
        <v>1191</v>
      </c>
      <c r="E24" s="158">
        <v>1249</v>
      </c>
      <c r="G24"/>
      <c r="H24"/>
      <c r="I24"/>
      <c r="J24"/>
      <c r="K24"/>
    </row>
    <row r="25" spans="1:11">
      <c r="A25" s="157">
        <v>34</v>
      </c>
      <c r="B25" s="156">
        <v>642</v>
      </c>
      <c r="C25" s="158">
        <v>863</v>
      </c>
      <c r="D25" s="156">
        <v>1065</v>
      </c>
      <c r="E25" s="158">
        <v>1176</v>
      </c>
      <c r="G25"/>
      <c r="H25"/>
      <c r="I25"/>
      <c r="J25"/>
      <c r="K25"/>
    </row>
    <row r="26" spans="1:11">
      <c r="A26" s="157">
        <v>35</v>
      </c>
      <c r="B26" s="156">
        <v>539</v>
      </c>
      <c r="C26" s="158">
        <v>723</v>
      </c>
      <c r="D26" s="156">
        <v>954</v>
      </c>
      <c r="E26" s="158">
        <v>1086</v>
      </c>
      <c r="G26"/>
      <c r="H26"/>
      <c r="I26"/>
      <c r="J26"/>
      <c r="K26"/>
    </row>
    <row r="27" spans="1:11">
      <c r="A27" s="157">
        <v>36</v>
      </c>
      <c r="B27" s="156">
        <v>439</v>
      </c>
      <c r="C27" s="158">
        <v>636</v>
      </c>
      <c r="D27" s="156">
        <v>840</v>
      </c>
      <c r="E27" s="158">
        <v>1028</v>
      </c>
      <c r="G27"/>
      <c r="H27"/>
      <c r="I27"/>
      <c r="J27"/>
      <c r="K27"/>
    </row>
    <row r="28" spans="1:11">
      <c r="A28" s="157">
        <v>37</v>
      </c>
      <c r="B28" s="156">
        <v>345</v>
      </c>
      <c r="C28" s="158">
        <v>534</v>
      </c>
      <c r="D28" s="156">
        <v>691</v>
      </c>
      <c r="E28" s="158">
        <v>875</v>
      </c>
      <c r="G28"/>
      <c r="H28"/>
      <c r="I28"/>
      <c r="J28"/>
      <c r="K28"/>
    </row>
    <row r="29" spans="1:11">
      <c r="A29" s="157">
        <v>38</v>
      </c>
      <c r="B29" s="156">
        <v>266</v>
      </c>
      <c r="C29" s="158">
        <v>450</v>
      </c>
      <c r="D29" s="156">
        <v>552</v>
      </c>
      <c r="E29" s="158">
        <v>748</v>
      </c>
      <c r="G29"/>
      <c r="H29"/>
      <c r="I29"/>
      <c r="J29"/>
      <c r="K29"/>
    </row>
    <row r="30" spans="1:11">
      <c r="A30" s="157">
        <v>39</v>
      </c>
      <c r="B30" s="156">
        <v>198</v>
      </c>
      <c r="C30" s="158">
        <v>373</v>
      </c>
      <c r="D30" s="156">
        <v>436</v>
      </c>
      <c r="E30" s="158">
        <v>647</v>
      </c>
      <c r="G30"/>
      <c r="H30"/>
      <c r="I30"/>
      <c r="J30"/>
      <c r="K30"/>
    </row>
    <row r="31" spans="1:11">
      <c r="A31" s="157">
        <v>40</v>
      </c>
      <c r="B31" s="156">
        <v>145</v>
      </c>
      <c r="C31" s="158">
        <v>318</v>
      </c>
      <c r="D31" s="156">
        <v>342</v>
      </c>
      <c r="E31" s="158">
        <v>553</v>
      </c>
      <c r="G31"/>
      <c r="H31"/>
      <c r="I31"/>
      <c r="J31"/>
      <c r="K31"/>
    </row>
    <row r="32" spans="1:11">
      <c r="A32" s="157">
        <v>41</v>
      </c>
      <c r="B32" s="156">
        <v>95</v>
      </c>
      <c r="C32" s="158">
        <v>259</v>
      </c>
      <c r="D32" s="156">
        <v>248</v>
      </c>
      <c r="E32" s="158">
        <v>470</v>
      </c>
      <c r="G32"/>
      <c r="H32"/>
      <c r="I32"/>
      <c r="J32"/>
      <c r="K32"/>
    </row>
    <row r="33" spans="1:11">
      <c r="A33" s="157">
        <v>42</v>
      </c>
      <c r="B33" s="156">
        <v>62</v>
      </c>
      <c r="C33" s="158">
        <v>212</v>
      </c>
      <c r="D33" s="156">
        <v>177</v>
      </c>
      <c r="E33" s="158">
        <v>399</v>
      </c>
      <c r="G33"/>
      <c r="H33"/>
      <c r="I33"/>
      <c r="J33"/>
      <c r="K33"/>
    </row>
    <row r="34" spans="1:11">
      <c r="A34" s="157">
        <v>43</v>
      </c>
      <c r="B34" s="156">
        <v>38</v>
      </c>
      <c r="C34" s="158">
        <v>176</v>
      </c>
      <c r="D34" s="156">
        <v>109</v>
      </c>
      <c r="E34" s="158">
        <v>337</v>
      </c>
      <c r="G34"/>
      <c r="H34"/>
      <c r="I34"/>
      <c r="J34"/>
      <c r="K34"/>
    </row>
    <row r="35" spans="1:11">
      <c r="A35" s="157">
        <v>44</v>
      </c>
      <c r="B35" s="156">
        <v>19</v>
      </c>
      <c r="C35" s="158">
        <v>147</v>
      </c>
      <c r="D35" s="156">
        <v>64</v>
      </c>
      <c r="E35" s="158">
        <v>276</v>
      </c>
      <c r="G35"/>
      <c r="H35"/>
      <c r="I35"/>
      <c r="J35"/>
      <c r="K35"/>
    </row>
    <row r="36" spans="1:11">
      <c r="A36" s="157">
        <v>45</v>
      </c>
      <c r="B36" s="156">
        <v>12</v>
      </c>
      <c r="C36" s="158">
        <v>132</v>
      </c>
      <c r="D36" s="156">
        <v>35</v>
      </c>
      <c r="E36" s="158">
        <v>219</v>
      </c>
      <c r="G36"/>
      <c r="H36"/>
      <c r="I36"/>
      <c r="J36"/>
      <c r="K36"/>
    </row>
    <row r="37" spans="1:11">
      <c r="A37" s="157">
        <v>46</v>
      </c>
      <c r="B37" s="156">
        <v>6</v>
      </c>
      <c r="C37" s="158">
        <v>117</v>
      </c>
      <c r="D37" s="156">
        <v>16</v>
      </c>
      <c r="E37" s="158">
        <v>177</v>
      </c>
      <c r="G37"/>
      <c r="H37"/>
      <c r="I37"/>
      <c r="J37"/>
      <c r="K37"/>
    </row>
    <row r="38" spans="1:11">
      <c r="A38" s="157">
        <v>47</v>
      </c>
      <c r="B38" s="156">
        <v>3</v>
      </c>
      <c r="C38" s="158">
        <v>93</v>
      </c>
      <c r="D38" s="156">
        <v>9</v>
      </c>
      <c r="E38" s="158">
        <v>138</v>
      </c>
      <c r="G38"/>
      <c r="H38"/>
      <c r="I38"/>
      <c r="J38"/>
      <c r="K38"/>
    </row>
    <row r="39" spans="1:11">
      <c r="A39" s="157">
        <v>48</v>
      </c>
      <c r="B39" s="156">
        <v>1</v>
      </c>
      <c r="C39" s="158">
        <v>84</v>
      </c>
      <c r="D39" s="156">
        <v>6</v>
      </c>
      <c r="E39" s="158">
        <v>115</v>
      </c>
      <c r="G39"/>
      <c r="H39"/>
      <c r="I39"/>
      <c r="J39"/>
      <c r="K39"/>
    </row>
    <row r="40" spans="1:11">
      <c r="A40" s="157">
        <v>49</v>
      </c>
      <c r="B40" s="156">
        <v>1</v>
      </c>
      <c r="C40" s="158">
        <v>72</v>
      </c>
      <c r="D40" s="156">
        <v>3</v>
      </c>
      <c r="E40" s="158">
        <v>87</v>
      </c>
      <c r="G40"/>
      <c r="H40"/>
      <c r="I40"/>
      <c r="J40"/>
      <c r="K40"/>
    </row>
    <row r="41" spans="1:11">
      <c r="A41" s="157">
        <v>50</v>
      </c>
      <c r="B41" s="156">
        <v>1</v>
      </c>
      <c r="C41" s="158">
        <v>65</v>
      </c>
      <c r="D41" s="156">
        <v>2</v>
      </c>
      <c r="E41" s="158">
        <v>77</v>
      </c>
      <c r="G41"/>
      <c r="H41"/>
      <c r="I41"/>
      <c r="J41"/>
      <c r="K41"/>
    </row>
    <row r="42" spans="1:11">
      <c r="A42" s="157">
        <v>51</v>
      </c>
      <c r="B42" s="156" t="s">
        <v>138</v>
      </c>
      <c r="C42" s="158">
        <v>48</v>
      </c>
      <c r="D42" s="156" t="s">
        <v>138</v>
      </c>
      <c r="E42" s="158">
        <v>62</v>
      </c>
      <c r="G42"/>
      <c r="H42"/>
      <c r="I42"/>
      <c r="J42"/>
      <c r="K42"/>
    </row>
    <row r="43" spans="1:11">
      <c r="A43" s="157">
        <v>52</v>
      </c>
      <c r="B43" s="156" t="s">
        <v>138</v>
      </c>
      <c r="C43" s="158">
        <v>38</v>
      </c>
      <c r="D43" s="156" t="s">
        <v>138</v>
      </c>
      <c r="E43" s="158">
        <v>52</v>
      </c>
    </row>
    <row r="44" spans="1:11">
      <c r="A44" s="157">
        <v>53</v>
      </c>
      <c r="B44" s="156" t="s">
        <v>138</v>
      </c>
      <c r="C44" s="158">
        <v>31</v>
      </c>
      <c r="D44" s="156" t="s">
        <v>138</v>
      </c>
      <c r="E44" s="158">
        <v>40</v>
      </c>
    </row>
    <row r="45" spans="1:11">
      <c r="A45" s="157">
        <v>54</v>
      </c>
      <c r="B45" s="156" t="s">
        <v>138</v>
      </c>
      <c r="C45" s="158">
        <v>27</v>
      </c>
      <c r="D45" s="156" t="s">
        <v>138</v>
      </c>
      <c r="E45" s="158">
        <v>31</v>
      </c>
    </row>
    <row r="46" spans="1:11">
      <c r="A46" s="157">
        <v>55</v>
      </c>
      <c r="B46" s="156" t="s">
        <v>138</v>
      </c>
      <c r="C46" s="158">
        <v>23</v>
      </c>
      <c r="D46" s="156" t="s">
        <v>138</v>
      </c>
      <c r="E46" s="158">
        <v>26</v>
      </c>
    </row>
    <row r="47" spans="1:11">
      <c r="A47" s="157">
        <v>56</v>
      </c>
      <c r="B47" s="156" t="s">
        <v>138</v>
      </c>
      <c r="C47" s="158">
        <v>16</v>
      </c>
      <c r="D47" s="156" t="s">
        <v>138</v>
      </c>
      <c r="E47" s="158">
        <v>22</v>
      </c>
    </row>
    <row r="48" spans="1:11">
      <c r="A48" s="157">
        <v>57</v>
      </c>
      <c r="B48" s="156" t="s">
        <v>138</v>
      </c>
      <c r="C48" s="158">
        <v>15</v>
      </c>
      <c r="D48" s="156" t="s">
        <v>138</v>
      </c>
      <c r="E48" s="158">
        <v>18</v>
      </c>
    </row>
    <row r="49" spans="1:5">
      <c r="A49" s="157">
        <v>58</v>
      </c>
      <c r="B49" s="156" t="s">
        <v>138</v>
      </c>
      <c r="C49" s="158">
        <v>11</v>
      </c>
      <c r="D49" s="156" t="s">
        <v>138</v>
      </c>
      <c r="E49" s="158">
        <v>13</v>
      </c>
    </row>
    <row r="50" spans="1:5">
      <c r="A50" s="157">
        <v>59</v>
      </c>
      <c r="B50" s="156" t="s">
        <v>138</v>
      </c>
      <c r="C50" s="158">
        <v>9</v>
      </c>
      <c r="D50" s="156" t="s">
        <v>138</v>
      </c>
      <c r="E50" s="158">
        <v>10</v>
      </c>
    </row>
    <row r="51" spans="1:5">
      <c r="A51" s="159">
        <v>60</v>
      </c>
      <c r="B51" s="160" t="s">
        <v>138</v>
      </c>
      <c r="C51" s="161">
        <v>9</v>
      </c>
      <c r="D51" s="160" t="s">
        <v>138</v>
      </c>
      <c r="E51" s="161">
        <v>9</v>
      </c>
    </row>
    <row r="52" spans="1:5">
      <c r="A52" s="246" t="s">
        <v>139</v>
      </c>
      <c r="B52" s="246"/>
      <c r="C52" s="246"/>
      <c r="D52" s="246"/>
      <c r="E52" s="59"/>
    </row>
    <row r="53" spans="1:5" ht="17.25">
      <c r="A53" s="58" t="s">
        <v>140</v>
      </c>
      <c r="B53" s="58"/>
      <c r="C53" s="58"/>
      <c r="D53" s="58"/>
      <c r="E53" s="58"/>
    </row>
    <row r="54" spans="1:5">
      <c r="A54" s="56" t="s">
        <v>141</v>
      </c>
    </row>
    <row r="55" spans="1:5">
      <c r="A55" s="12" t="s">
        <v>26</v>
      </c>
    </row>
  </sheetData>
  <mergeCells count="5">
    <mergeCell ref="B3:E3"/>
    <mergeCell ref="B4:C4"/>
    <mergeCell ref="D4:E4"/>
    <mergeCell ref="A52:D52"/>
    <mergeCell ref="A3:A5"/>
  </mergeCells>
  <pageMargins left="0.74791666666666701" right="0.74791666666666701" top="0.5" bottom="0.47986111111111102" header="0.5" footer="0.47986111111111102"/>
  <pageSetup paperSize="77" firstPageNumber="0" pageOrder="overThenDown"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54"/>
  <sheetViews>
    <sheetView zoomScaleNormal="100" workbookViewId="0"/>
  </sheetViews>
  <sheetFormatPr baseColWidth="10" defaultColWidth="10.85546875" defaultRowHeight="15"/>
  <cols>
    <col min="1" max="1" width="9.140625" style="1" customWidth="1"/>
    <col min="2" max="11" width="8.140625" style="1" customWidth="1"/>
    <col min="12" max="12" width="19.7109375" style="1" customWidth="1"/>
    <col min="13" max="13" width="17.7109375" style="1" customWidth="1"/>
    <col min="14" max="14" width="17.42578125" style="1" customWidth="1"/>
    <col min="15" max="16" width="8.140625" style="1" customWidth="1"/>
    <col min="17" max="17" width="18.5703125" style="1" customWidth="1"/>
    <col min="18" max="64" width="10.85546875" style="1"/>
  </cols>
  <sheetData>
    <row r="1" spans="1:25" ht="12.75" customHeight="1">
      <c r="A1" s="3" t="s">
        <v>142</v>
      </c>
      <c r="B1" s="3"/>
      <c r="C1" s="3"/>
      <c r="D1" s="3"/>
      <c r="E1" s="3"/>
      <c r="F1" s="3"/>
      <c r="G1" s="4"/>
      <c r="H1" s="4"/>
      <c r="I1" s="4"/>
      <c r="J1" s="4"/>
      <c r="K1" s="162"/>
      <c r="L1" s="133"/>
      <c r="M1" s="60"/>
      <c r="N1" s="22"/>
      <c r="O1" s="22"/>
      <c r="P1" s="4"/>
      <c r="Q1" s="6"/>
    </row>
    <row r="2" spans="1:25" ht="12.75" customHeight="1">
      <c r="A2" s="4"/>
      <c r="B2" s="4"/>
      <c r="C2" s="4"/>
      <c r="D2" s="4"/>
      <c r="E2" s="4"/>
      <c r="F2" s="4"/>
      <c r="G2" s="4"/>
      <c r="H2" s="4"/>
      <c r="I2" s="4"/>
      <c r="J2" s="4"/>
      <c r="K2" s="4"/>
      <c r="L2" s="2"/>
      <c r="M2" s="250"/>
      <c r="N2" s="250"/>
      <c r="O2" s="4"/>
      <c r="P2" s="4"/>
      <c r="Q2" s="6"/>
      <c r="S2" s="61" t="s">
        <v>143</v>
      </c>
    </row>
    <row r="3" spans="1:25" ht="26.25" customHeight="1">
      <c r="A3" s="233"/>
      <c r="B3" s="236" t="s">
        <v>257</v>
      </c>
      <c r="C3" s="236"/>
      <c r="D3" s="236"/>
      <c r="E3" s="236"/>
      <c r="F3" s="236"/>
      <c r="G3" s="236" t="s">
        <v>258</v>
      </c>
      <c r="H3" s="236"/>
      <c r="I3" s="236"/>
      <c r="J3" s="236"/>
      <c r="K3" s="236"/>
      <c r="L3" s="241" t="s">
        <v>144</v>
      </c>
      <c r="M3" s="250"/>
      <c r="N3" s="250"/>
      <c r="O3"/>
      <c r="P3"/>
      <c r="Q3"/>
      <c r="R3" s="62"/>
    </row>
    <row r="4" spans="1:25" ht="30.75" customHeight="1">
      <c r="A4" s="235"/>
      <c r="B4" s="221" t="s">
        <v>145</v>
      </c>
      <c r="C4" s="221" t="s">
        <v>146</v>
      </c>
      <c r="D4" s="221" t="s">
        <v>147</v>
      </c>
      <c r="E4" s="221" t="s">
        <v>148</v>
      </c>
      <c r="F4" s="221" t="s">
        <v>149</v>
      </c>
      <c r="G4" s="222" t="s">
        <v>145</v>
      </c>
      <c r="H4" s="221" t="s">
        <v>146</v>
      </c>
      <c r="I4" s="221" t="s">
        <v>147</v>
      </c>
      <c r="J4" s="221" t="s">
        <v>148</v>
      </c>
      <c r="K4" s="221" t="s">
        <v>149</v>
      </c>
      <c r="L4" s="251"/>
      <c r="M4" s="6"/>
      <c r="N4" s="6"/>
      <c r="O4"/>
      <c r="P4"/>
      <c r="Q4"/>
      <c r="R4" s="6"/>
    </row>
    <row r="5" spans="1:25" ht="12.75" customHeight="1">
      <c r="A5" s="115">
        <v>2010</v>
      </c>
      <c r="B5" s="129">
        <v>84.6</v>
      </c>
      <c r="C5" s="129">
        <v>83.9</v>
      </c>
      <c r="D5" s="129">
        <v>65.099999999999994</v>
      </c>
      <c r="E5" s="129">
        <v>27.1</v>
      </c>
      <c r="F5" s="129">
        <v>10.7</v>
      </c>
      <c r="G5" s="129">
        <v>78</v>
      </c>
      <c r="H5" s="129">
        <v>77.3</v>
      </c>
      <c r="I5" s="129">
        <v>58.6</v>
      </c>
      <c r="J5" s="129">
        <v>22.4</v>
      </c>
      <c r="K5" s="129">
        <v>8.5</v>
      </c>
      <c r="L5" s="131">
        <v>3.6</v>
      </c>
      <c r="M5" s="63"/>
      <c r="N5" s="63"/>
      <c r="O5"/>
      <c r="P5"/>
      <c r="Q5"/>
      <c r="R5" s="6"/>
    </row>
    <row r="6" spans="1:25" ht="12.75" customHeight="1">
      <c r="A6" s="115">
        <v>2014</v>
      </c>
      <c r="B6" s="129">
        <v>85.4</v>
      </c>
      <c r="C6" s="129">
        <v>84.7</v>
      </c>
      <c r="D6" s="129">
        <v>65.8</v>
      </c>
      <c r="E6" s="129">
        <v>27.7</v>
      </c>
      <c r="F6" s="129">
        <v>11.1</v>
      </c>
      <c r="G6" s="129">
        <v>79.2</v>
      </c>
      <c r="H6" s="129">
        <v>78.5</v>
      </c>
      <c r="I6" s="129">
        <v>59.8</v>
      </c>
      <c r="J6" s="129">
        <v>23.1</v>
      </c>
      <c r="K6" s="129">
        <v>9</v>
      </c>
      <c r="L6" s="131">
        <v>3.5</v>
      </c>
      <c r="M6" s="63"/>
      <c r="N6" s="63"/>
      <c r="O6"/>
      <c r="P6"/>
      <c r="Q6"/>
      <c r="R6" s="6"/>
    </row>
    <row r="7" spans="1:25" ht="12.75" customHeight="1">
      <c r="A7" s="154">
        <v>2015</v>
      </c>
      <c r="B7" s="129">
        <v>85.1</v>
      </c>
      <c r="C7" s="129">
        <v>84.4</v>
      </c>
      <c r="D7" s="129">
        <v>65.599999999999994</v>
      </c>
      <c r="E7" s="129">
        <v>27.4</v>
      </c>
      <c r="F7" s="129">
        <v>10.8</v>
      </c>
      <c r="G7" s="129">
        <v>79</v>
      </c>
      <c r="H7" s="129">
        <v>78.3</v>
      </c>
      <c r="I7" s="129">
        <v>59.6</v>
      </c>
      <c r="J7" s="129">
        <v>22.9</v>
      </c>
      <c r="K7" s="129">
        <v>8.8000000000000007</v>
      </c>
      <c r="L7" s="131">
        <v>3.7</v>
      </c>
      <c r="M7" s="63"/>
      <c r="N7" s="63"/>
      <c r="O7"/>
      <c r="P7"/>
      <c r="Q7"/>
      <c r="R7" s="6"/>
    </row>
    <row r="8" spans="1:25" ht="12.75" customHeight="1">
      <c r="A8" s="154">
        <v>2016</v>
      </c>
      <c r="B8" s="129">
        <v>85.3</v>
      </c>
      <c r="C8" s="129">
        <v>84.6</v>
      </c>
      <c r="D8" s="129">
        <v>65.7</v>
      </c>
      <c r="E8" s="129">
        <v>27.6</v>
      </c>
      <c r="F8" s="129">
        <v>11</v>
      </c>
      <c r="G8" s="129">
        <v>79.3</v>
      </c>
      <c r="H8" s="129">
        <v>78.599999999999994</v>
      </c>
      <c r="I8" s="129">
        <v>59.8</v>
      </c>
      <c r="J8" s="129">
        <v>23.1</v>
      </c>
      <c r="K8" s="129">
        <v>9</v>
      </c>
      <c r="L8" s="131">
        <v>3.7</v>
      </c>
      <c r="M8" s="63"/>
      <c r="N8" s="63"/>
      <c r="O8"/>
      <c r="P8"/>
      <c r="Q8"/>
      <c r="R8" s="6"/>
    </row>
    <row r="9" spans="1:25" ht="12.75" customHeight="1">
      <c r="A9" s="154" t="s">
        <v>89</v>
      </c>
      <c r="B9" s="129">
        <v>85.3</v>
      </c>
      <c r="C9" s="129">
        <v>84.6</v>
      </c>
      <c r="D9" s="129">
        <v>65.8</v>
      </c>
      <c r="E9" s="129">
        <v>27.6</v>
      </c>
      <c r="F9" s="129">
        <v>11.1</v>
      </c>
      <c r="G9" s="129">
        <v>79.400000000000006</v>
      </c>
      <c r="H9" s="129">
        <v>78.7</v>
      </c>
      <c r="I9" s="129">
        <v>60</v>
      </c>
      <c r="J9" s="129">
        <v>23.2</v>
      </c>
      <c r="K9" s="129">
        <v>9</v>
      </c>
      <c r="L9" s="131">
        <v>3.9</v>
      </c>
      <c r="M9" s="63"/>
      <c r="N9" s="63"/>
      <c r="O9"/>
      <c r="P9"/>
      <c r="Q9"/>
      <c r="R9" s="6"/>
    </row>
    <row r="10" spans="1:25" ht="12.75" customHeight="1">
      <c r="A10" s="154" t="s">
        <v>116</v>
      </c>
      <c r="B10" s="129">
        <v>85.4</v>
      </c>
      <c r="C10" s="129">
        <v>84.7</v>
      </c>
      <c r="D10" s="129">
        <v>65.900000000000006</v>
      </c>
      <c r="E10" s="129">
        <v>27.7</v>
      </c>
      <c r="F10" s="129">
        <v>11.2</v>
      </c>
      <c r="G10" s="129">
        <v>79.5</v>
      </c>
      <c r="H10" s="129">
        <v>78.8</v>
      </c>
      <c r="I10" s="129">
        <v>60.1</v>
      </c>
      <c r="J10" s="129">
        <v>23.3</v>
      </c>
      <c r="K10" s="129">
        <v>9.1</v>
      </c>
      <c r="L10" s="131">
        <v>3.8</v>
      </c>
      <c r="M10" s="63"/>
      <c r="N10" s="63"/>
      <c r="O10"/>
      <c r="P10"/>
      <c r="Q10"/>
      <c r="R10" s="6"/>
    </row>
    <row r="11" spans="1:25" ht="12.75" customHeight="1">
      <c r="A11" s="154" t="s">
        <v>117</v>
      </c>
      <c r="B11" s="129">
        <v>85.6</v>
      </c>
      <c r="C11" s="129">
        <v>84.9</v>
      </c>
      <c r="D11" s="129">
        <v>66</v>
      </c>
      <c r="E11" s="129">
        <v>27.8</v>
      </c>
      <c r="F11" s="129">
        <v>11.3</v>
      </c>
      <c r="G11" s="129">
        <v>79.7</v>
      </c>
      <c r="H11" s="129">
        <v>79</v>
      </c>
      <c r="I11" s="129">
        <v>60.3</v>
      </c>
      <c r="J11" s="129">
        <v>23.4</v>
      </c>
      <c r="K11" s="129">
        <v>9.1999999999999993</v>
      </c>
      <c r="L11" s="131">
        <v>3.8</v>
      </c>
      <c r="M11" s="63"/>
      <c r="N11" s="63"/>
      <c r="O11"/>
      <c r="P11"/>
      <c r="Q11"/>
      <c r="R11" s="6"/>
    </row>
    <row r="12" spans="1:25" ht="12.75" customHeight="1">
      <c r="A12" s="155" t="s">
        <v>92</v>
      </c>
      <c r="B12" s="163">
        <v>85.2</v>
      </c>
      <c r="C12" s="163">
        <v>84.5</v>
      </c>
      <c r="D12" s="163">
        <v>65.7</v>
      </c>
      <c r="E12" s="163">
        <v>27.4</v>
      </c>
      <c r="F12" s="163">
        <v>11</v>
      </c>
      <c r="G12" s="163">
        <v>79.2</v>
      </c>
      <c r="H12" s="163">
        <v>78.5</v>
      </c>
      <c r="I12" s="163">
        <v>59.7</v>
      </c>
      <c r="J12" s="163">
        <v>22.9</v>
      </c>
      <c r="K12" s="163">
        <v>8.9</v>
      </c>
      <c r="L12" s="132">
        <v>3.5</v>
      </c>
      <c r="M12" s="63"/>
      <c r="N12" s="63"/>
      <c r="O12"/>
      <c r="P12"/>
      <c r="Q12"/>
      <c r="R12" s="6"/>
    </row>
    <row r="13" spans="1:25" ht="12.75" customHeight="1">
      <c r="A13" s="19" t="s">
        <v>93</v>
      </c>
      <c r="B13" s="6"/>
      <c r="C13" s="6"/>
      <c r="D13" s="6"/>
      <c r="E13" s="6"/>
      <c r="F13" s="6"/>
      <c r="G13" s="64"/>
      <c r="H13" s="64"/>
      <c r="I13" s="64"/>
      <c r="J13" s="64"/>
      <c r="K13" s="64"/>
      <c r="L13" s="64"/>
      <c r="M13" s="64"/>
      <c r="N13" s="64"/>
      <c r="O13" s="64"/>
      <c r="P13" s="64"/>
      <c r="Q13" s="5"/>
      <c r="R13" s="6"/>
      <c r="S13" s="11"/>
      <c r="T13" s="11"/>
      <c r="U13" s="11"/>
      <c r="V13" s="11"/>
    </row>
    <row r="14" spans="1:25">
      <c r="A14" s="52" t="s">
        <v>150</v>
      </c>
      <c r="B14" s="52"/>
      <c r="C14" s="52"/>
      <c r="D14" s="52"/>
      <c r="E14" s="52"/>
      <c r="F14" s="52"/>
      <c r="G14" s="64"/>
      <c r="H14" s="64"/>
      <c r="I14" s="64"/>
      <c r="J14" s="64"/>
      <c r="K14" s="64"/>
      <c r="L14" s="64"/>
      <c r="M14" s="64"/>
      <c r="N14" s="64"/>
      <c r="O14" s="64"/>
      <c r="P14" s="64"/>
      <c r="Q14" s="5"/>
      <c r="R14" s="6"/>
    </row>
    <row r="15" spans="1:25" ht="25.5" customHeight="1">
      <c r="A15" s="227" t="s">
        <v>151</v>
      </c>
      <c r="B15" s="227"/>
      <c r="C15" s="227"/>
      <c r="D15" s="227"/>
      <c r="E15" s="227"/>
      <c r="F15" s="227"/>
      <c r="G15" s="227"/>
      <c r="H15" s="227"/>
      <c r="I15" s="227"/>
      <c r="J15" s="227"/>
      <c r="K15" s="227"/>
      <c r="L15" s="227"/>
      <c r="M15" s="227"/>
      <c r="N15" s="227"/>
      <c r="O15" s="6"/>
      <c r="P15" s="6"/>
      <c r="Q15" s="6"/>
      <c r="R15" s="6"/>
    </row>
    <row r="16" spans="1:25" s="67" customFormat="1" ht="12.75" customHeight="1">
      <c r="A16" s="52" t="s">
        <v>131</v>
      </c>
      <c r="B16" s="52"/>
      <c r="C16" s="52"/>
      <c r="D16" s="52"/>
      <c r="E16" s="52"/>
      <c r="F16" s="52"/>
      <c r="G16" s="65"/>
      <c r="H16" s="65"/>
      <c r="I16" s="65"/>
      <c r="J16" s="65"/>
      <c r="K16" s="65"/>
      <c r="L16" s="65"/>
      <c r="M16" s="65"/>
      <c r="N16" s="65"/>
      <c r="O16" s="65"/>
      <c r="P16" s="65"/>
      <c r="Q16" s="6"/>
      <c r="R16" s="66"/>
      <c r="S16" s="1"/>
      <c r="T16" s="1"/>
      <c r="U16" s="1"/>
      <c r="V16" s="1"/>
      <c r="W16" s="1"/>
      <c r="X16" s="1"/>
      <c r="Y16" s="1"/>
    </row>
    <row r="17" spans="1:18">
      <c r="A17" s="12" t="s">
        <v>26</v>
      </c>
      <c r="B17" s="12"/>
      <c r="C17" s="12"/>
      <c r="D17" s="12"/>
      <c r="E17" s="12"/>
      <c r="F17" s="12"/>
      <c r="G17" s="6"/>
      <c r="H17" s="6"/>
      <c r="I17" s="6"/>
      <c r="J17" s="6"/>
      <c r="K17" s="6"/>
      <c r="L17" s="6"/>
      <c r="M17" s="6"/>
      <c r="N17" s="6"/>
      <c r="O17" s="6"/>
      <c r="P17" s="6"/>
      <c r="Q17" s="6"/>
      <c r="R17" s="6"/>
    </row>
    <row r="18" spans="1:18">
      <c r="A18" s="6"/>
      <c r="B18" s="6"/>
      <c r="C18" s="6"/>
      <c r="D18" s="6"/>
      <c r="E18" s="6"/>
      <c r="F18" s="6"/>
      <c r="G18" s="6"/>
      <c r="H18" s="6"/>
      <c r="I18" s="6"/>
      <c r="J18" s="6"/>
      <c r="K18" s="6"/>
      <c r="L18" s="6"/>
      <c r="M18" s="6"/>
      <c r="N18" s="6"/>
      <c r="O18" s="6"/>
      <c r="P18" s="6"/>
      <c r="Q18" s="6"/>
      <c r="R18" s="6"/>
    </row>
    <row r="19" spans="1:18">
      <c r="L19" s="6"/>
      <c r="M19" s="6"/>
      <c r="N19" s="6"/>
      <c r="O19" s="6"/>
    </row>
    <row r="20" spans="1:18">
      <c r="L20" s="6"/>
      <c r="M20" s="6"/>
      <c r="N20" s="6"/>
      <c r="O20" s="6"/>
    </row>
    <row r="21" spans="1:18">
      <c r="A21" s="68"/>
      <c r="B21" s="68"/>
      <c r="C21" s="68"/>
      <c r="D21" s="68"/>
      <c r="E21" s="68"/>
      <c r="F21" s="68"/>
      <c r="L21" s="6"/>
      <c r="M21" s="6"/>
      <c r="N21" s="6"/>
      <c r="O21" s="6"/>
    </row>
    <row r="22" spans="1:18">
      <c r="A22" s="68"/>
      <c r="B22" s="68"/>
      <c r="C22" s="68"/>
      <c r="D22" s="68"/>
      <c r="E22" s="68"/>
      <c r="F22" s="68"/>
      <c r="L22" s="6"/>
      <c r="M22" s="6"/>
      <c r="N22" s="6"/>
      <c r="O22" s="6"/>
    </row>
    <row r="23" spans="1:18">
      <c r="A23" s="68"/>
      <c r="B23" s="68"/>
      <c r="C23" s="68"/>
      <c r="D23" s="68"/>
      <c r="E23" s="68"/>
      <c r="F23" s="68"/>
      <c r="L23" s="6"/>
      <c r="M23" s="6"/>
      <c r="N23" s="6"/>
      <c r="O23" s="6"/>
    </row>
    <row r="24" spans="1:18">
      <c r="A24" s="68"/>
      <c r="B24" s="68"/>
      <c r="C24" s="68"/>
      <c r="D24" s="68"/>
      <c r="E24" s="68"/>
      <c r="F24" s="68"/>
      <c r="L24" s="6"/>
      <c r="M24" s="6"/>
      <c r="N24" s="6"/>
      <c r="O24" s="6"/>
    </row>
    <row r="25" spans="1:18">
      <c r="A25" s="69"/>
      <c r="B25" s="69"/>
      <c r="C25" s="69"/>
      <c r="D25" s="69"/>
      <c r="E25" s="69"/>
      <c r="F25" s="69"/>
      <c r="L25" s="6"/>
      <c r="M25" s="6"/>
      <c r="N25" s="6"/>
      <c r="O25" s="6"/>
    </row>
    <row r="26" spans="1:18">
      <c r="A26" s="70"/>
      <c r="B26" s="70"/>
      <c r="C26" s="70"/>
      <c r="D26" s="70"/>
      <c r="E26" s="70"/>
      <c r="F26" s="70"/>
      <c r="L26" s="6"/>
      <c r="M26" s="6"/>
      <c r="N26" s="6"/>
      <c r="O26" s="6"/>
    </row>
    <row r="27" spans="1:18">
      <c r="A27" s="11"/>
      <c r="B27" s="11"/>
      <c r="C27" s="11"/>
      <c r="D27" s="11"/>
      <c r="E27" s="11"/>
      <c r="F27" s="11"/>
      <c r="L27" s="6"/>
      <c r="M27" s="6"/>
      <c r="N27" s="6"/>
      <c r="O27" s="6"/>
    </row>
    <row r="28" spans="1:18">
      <c r="L28" s="6"/>
      <c r="M28" s="6"/>
      <c r="N28" s="6"/>
      <c r="O28" s="6"/>
    </row>
    <row r="29" spans="1:18">
      <c r="L29" s="6"/>
      <c r="M29" s="6"/>
      <c r="N29" s="6"/>
      <c r="O29" s="6"/>
    </row>
    <row r="30" spans="1:18">
      <c r="L30" s="6"/>
      <c r="M30" s="6"/>
      <c r="N30" s="6"/>
      <c r="O30" s="6"/>
    </row>
    <row r="31" spans="1:18">
      <c r="L31" s="6"/>
      <c r="M31" s="6"/>
      <c r="N31" s="6"/>
      <c r="O31" s="6"/>
    </row>
    <row r="32" spans="1:18">
      <c r="L32" s="6"/>
      <c r="M32" s="6"/>
      <c r="N32" s="6"/>
      <c r="O32" s="6"/>
    </row>
    <row r="33" spans="12:15">
      <c r="L33" s="6"/>
      <c r="M33" s="6"/>
      <c r="N33" s="6"/>
      <c r="O33" s="6"/>
    </row>
    <row r="34" spans="12:15">
      <c r="L34" s="6"/>
      <c r="M34" s="6"/>
      <c r="N34" s="6"/>
      <c r="O34" s="6"/>
    </row>
    <row r="35" spans="12:15">
      <c r="L35" s="6"/>
      <c r="M35" s="6"/>
      <c r="N35" s="6"/>
      <c r="O35" s="6"/>
    </row>
    <row r="36" spans="12:15">
      <c r="L36" s="6"/>
      <c r="M36" s="6"/>
      <c r="N36" s="6"/>
      <c r="O36" s="6"/>
    </row>
    <row r="37" spans="12:15">
      <c r="L37" s="6"/>
      <c r="M37" s="6"/>
      <c r="N37" s="6"/>
      <c r="O37" s="6"/>
    </row>
    <row r="38" spans="12:15">
      <c r="L38" s="6"/>
      <c r="M38" s="6"/>
      <c r="N38" s="6"/>
      <c r="O38" s="6"/>
    </row>
    <row r="39" spans="12:15">
      <c r="L39" s="6"/>
      <c r="M39" s="6"/>
      <c r="N39" s="6"/>
      <c r="O39" s="6"/>
    </row>
    <row r="40" spans="12:15">
      <c r="L40" s="6"/>
      <c r="M40" s="6"/>
      <c r="N40" s="6"/>
      <c r="O40" s="6"/>
    </row>
    <row r="41" spans="12:15">
      <c r="L41" s="6"/>
      <c r="M41" s="6"/>
      <c r="N41" s="6"/>
      <c r="O41" s="6"/>
    </row>
    <row r="42" spans="12:15">
      <c r="L42" s="6"/>
      <c r="M42" s="6"/>
      <c r="N42" s="6"/>
      <c r="O42" s="6"/>
    </row>
    <row r="43" spans="12:15">
      <c r="L43" s="6"/>
      <c r="M43" s="6"/>
      <c r="N43" s="6"/>
      <c r="O43" s="6"/>
    </row>
    <row r="44" spans="12:15">
      <c r="L44" s="6"/>
      <c r="M44" s="6"/>
      <c r="N44" s="6"/>
      <c r="O44" s="6"/>
    </row>
    <row r="45" spans="12:15">
      <c r="L45" s="6"/>
      <c r="M45" s="6"/>
      <c r="N45" s="6"/>
      <c r="O45" s="6"/>
    </row>
    <row r="46" spans="12:15">
      <c r="L46" s="6"/>
      <c r="M46" s="6"/>
      <c r="N46" s="6"/>
      <c r="O46" s="6"/>
    </row>
    <row r="47" spans="12:15">
      <c r="L47" s="6"/>
      <c r="M47" s="6"/>
      <c r="N47" s="6"/>
      <c r="O47" s="6"/>
    </row>
    <row r="48" spans="12:15">
      <c r="L48" s="6"/>
      <c r="M48" s="6"/>
      <c r="N48" s="6"/>
      <c r="O48" s="6"/>
    </row>
    <row r="49" spans="12:15">
      <c r="L49" s="6"/>
      <c r="M49" s="6"/>
      <c r="N49" s="6"/>
      <c r="O49" s="6"/>
    </row>
    <row r="50" spans="12:15">
      <c r="L50" s="6"/>
      <c r="M50" s="6"/>
      <c r="N50" s="6"/>
      <c r="O50" s="6"/>
    </row>
    <row r="51" spans="12:15">
      <c r="L51" s="6"/>
      <c r="M51" s="6"/>
      <c r="N51" s="6"/>
      <c r="O51" s="6"/>
    </row>
    <row r="52" spans="12:15">
      <c r="L52" s="6"/>
      <c r="M52" s="6"/>
      <c r="N52" s="6"/>
      <c r="O52" s="6"/>
    </row>
    <row r="53" spans="12:15">
      <c r="L53" s="6"/>
      <c r="M53" s="6"/>
      <c r="N53" s="6"/>
      <c r="O53" s="6"/>
    </row>
    <row r="54" spans="12:15">
      <c r="L54" s="6"/>
      <c r="M54" s="6"/>
      <c r="N54" s="6"/>
      <c r="O54" s="6"/>
    </row>
  </sheetData>
  <mergeCells count="7">
    <mergeCell ref="A15:N15"/>
    <mergeCell ref="M2:M3"/>
    <mergeCell ref="N2:N3"/>
    <mergeCell ref="A3:A4"/>
    <mergeCell ref="B3:F3"/>
    <mergeCell ref="G3:K3"/>
    <mergeCell ref="L3:L4"/>
  </mergeCells>
  <pageMargins left="0.39374999999999999" right="0.39374999999999999" top="0.98402777777777795" bottom="0.98402777777777795" header="0.98402777777777795" footer="0.98402777777777795"/>
  <pageSetup paperSize="77" firstPageNumber="0" pageOrder="overThenDown" orientation="landscape" horizontalDpi="300" verticalDpi="300"/>
  <ignoredErrors>
    <ignoredError sqref="A9"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J34"/>
  <sheetViews>
    <sheetView zoomScaleNormal="100" workbookViewId="0"/>
  </sheetViews>
  <sheetFormatPr baseColWidth="10" defaultColWidth="11.5703125" defaultRowHeight="15"/>
  <cols>
    <col min="1" max="1" width="8.5703125" style="1" customWidth="1"/>
    <col min="2" max="4" width="11" style="1" customWidth="1"/>
    <col min="5" max="12" width="8.140625" style="1" customWidth="1"/>
    <col min="13" max="13" width="14.140625" style="1" customWidth="1"/>
    <col min="14" max="64" width="10.85546875" style="1" customWidth="1"/>
    <col min="65" max="65" width="10.85546875" customWidth="1"/>
    <col min="66" max="1024" width="11.5703125" style="2"/>
  </cols>
  <sheetData>
    <row r="1" spans="1:65" ht="12.75" customHeight="1">
      <c r="A1" s="3" t="s">
        <v>152</v>
      </c>
      <c r="B1" s="3"/>
      <c r="C1" s="4"/>
      <c r="D1" s="4"/>
      <c r="E1" s="4"/>
      <c r="F1" s="4"/>
      <c r="G1" s="162"/>
      <c r="H1" s="133"/>
      <c r="I1" s="162"/>
      <c r="J1" s="4"/>
      <c r="K1" s="4"/>
      <c r="L1" s="4"/>
      <c r="M1" s="6"/>
      <c r="N1" s="6"/>
      <c r="O1" s="6"/>
      <c r="P1" s="6"/>
    </row>
    <row r="2" spans="1:65">
      <c r="A2" s="3"/>
      <c r="B2" s="3"/>
      <c r="C2" s="78" t="s">
        <v>153</v>
      </c>
      <c r="D2" s="71"/>
      <c r="E2" s="4"/>
      <c r="F2" s="32"/>
      <c r="G2" s="32"/>
      <c r="H2" s="32"/>
      <c r="K2" s="25"/>
      <c r="L2" s="25"/>
      <c r="M2" s="25"/>
      <c r="N2" s="25"/>
      <c r="O2" s="25"/>
      <c r="P2" s="25"/>
      <c r="Q2" s="25"/>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row>
    <row r="3" spans="1:65">
      <c r="A3" s="169"/>
      <c r="B3" s="169" t="s">
        <v>136</v>
      </c>
      <c r="C3" s="169" t="s">
        <v>137</v>
      </c>
      <c r="D3"/>
      <c r="E3" s="6"/>
      <c r="F3" s="32"/>
      <c r="G3" s="32"/>
      <c r="H3" s="32"/>
      <c r="K3" s="25"/>
      <c r="L3" s="25"/>
      <c r="M3" s="25"/>
      <c r="N3" s="25"/>
      <c r="O3" s="25"/>
      <c r="P3" s="25"/>
      <c r="Q3" s="25"/>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row>
    <row r="4" spans="1:65">
      <c r="A4" s="165">
        <v>1994</v>
      </c>
      <c r="B4" s="164">
        <v>81.8</v>
      </c>
      <c r="C4" s="164">
        <v>73.599999999999994</v>
      </c>
      <c r="D4"/>
      <c r="E4" s="72"/>
      <c r="F4" s="32"/>
      <c r="G4" s="32"/>
      <c r="H4" s="32"/>
      <c r="K4" s="25"/>
      <c r="L4" s="25"/>
      <c r="M4" s="25"/>
      <c r="N4" s="25"/>
      <c r="O4" s="25"/>
      <c r="P4" s="25"/>
      <c r="Q4" s="25"/>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row>
    <row r="5" spans="1:65">
      <c r="A5" s="165">
        <v>1995</v>
      </c>
      <c r="B5" s="164">
        <v>81.900000000000006</v>
      </c>
      <c r="C5" s="164">
        <v>73.8</v>
      </c>
      <c r="D5"/>
      <c r="E5" s="72"/>
      <c r="F5" s="32"/>
      <c r="G5" s="32"/>
      <c r="H5" s="32"/>
      <c r="K5" s="25"/>
      <c r="L5" s="25"/>
      <c r="M5" s="25"/>
      <c r="N5" s="25"/>
      <c r="O5" s="25"/>
      <c r="P5" s="25"/>
      <c r="Q5" s="25"/>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row>
    <row r="6" spans="1:65">
      <c r="A6" s="165">
        <v>1996</v>
      </c>
      <c r="B6" s="164">
        <v>82</v>
      </c>
      <c r="C6" s="164">
        <v>74.099999999999994</v>
      </c>
      <c r="D6"/>
      <c r="E6" s="72"/>
      <c r="F6" s="32"/>
      <c r="G6" s="32"/>
      <c r="H6" s="32"/>
      <c r="K6" s="25"/>
      <c r="L6" s="25"/>
      <c r="M6" s="25"/>
      <c r="N6" s="25"/>
      <c r="O6" s="25"/>
      <c r="P6" s="25"/>
      <c r="Q6" s="25"/>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row>
    <row r="7" spans="1:65">
      <c r="A7" s="165">
        <v>1997</v>
      </c>
      <c r="B7" s="164">
        <v>82.3</v>
      </c>
      <c r="C7" s="164">
        <v>74.5</v>
      </c>
      <c r="D7"/>
      <c r="E7" s="72"/>
      <c r="F7" s="32"/>
      <c r="G7" s="32"/>
      <c r="H7" s="32"/>
      <c r="K7" s="25"/>
      <c r="L7" s="25"/>
      <c r="M7" s="25"/>
      <c r="N7" s="25"/>
      <c r="O7" s="25"/>
      <c r="P7" s="25"/>
      <c r="Q7" s="25"/>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row>
    <row r="8" spans="1:65">
      <c r="A8" s="165">
        <v>1998</v>
      </c>
      <c r="B8" s="164">
        <v>82.4</v>
      </c>
      <c r="C8" s="164">
        <v>74.7</v>
      </c>
      <c r="D8"/>
      <c r="E8" s="72"/>
      <c r="F8" s="32"/>
      <c r="G8" s="32"/>
      <c r="H8" s="32"/>
      <c r="K8" s="25"/>
      <c r="L8" s="25"/>
      <c r="M8" s="25"/>
      <c r="N8" s="25"/>
      <c r="O8" s="25"/>
      <c r="P8" s="25"/>
      <c r="Q8" s="25"/>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row>
    <row r="9" spans="1:65">
      <c r="A9" s="165">
        <v>1999</v>
      </c>
      <c r="B9" s="164">
        <v>82.5</v>
      </c>
      <c r="C9" s="164">
        <v>74.900000000000006</v>
      </c>
      <c r="D9"/>
      <c r="E9" s="72"/>
      <c r="F9" s="32"/>
      <c r="G9" s="32"/>
      <c r="H9" s="32"/>
      <c r="K9" s="25"/>
      <c r="L9" s="25"/>
      <c r="M9" s="25"/>
      <c r="N9" s="25"/>
      <c r="O9" s="25"/>
      <c r="P9" s="25"/>
      <c r="Q9" s="25"/>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row>
    <row r="10" spans="1:65">
      <c r="A10" s="165">
        <v>2000</v>
      </c>
      <c r="B10" s="164">
        <v>82.8</v>
      </c>
      <c r="C10" s="164">
        <v>75.2</v>
      </c>
      <c r="D10"/>
      <c r="E10" s="72"/>
      <c r="F10" s="32"/>
      <c r="G10" s="32"/>
      <c r="H10" s="32"/>
      <c r="K10" s="25"/>
      <c r="L10" s="25"/>
      <c r="M10" s="25"/>
      <c r="N10" s="25"/>
      <c r="O10" s="25"/>
      <c r="P10" s="25"/>
      <c r="Q10" s="25"/>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row>
    <row r="11" spans="1:65">
      <c r="A11" s="165">
        <v>2001</v>
      </c>
      <c r="B11" s="164">
        <v>82.9</v>
      </c>
      <c r="C11" s="164">
        <v>75.400000000000006</v>
      </c>
      <c r="D11"/>
      <c r="E11" s="72"/>
      <c r="F11" s="32"/>
      <c r="G11" s="32"/>
      <c r="H11" s="32"/>
      <c r="K11" s="25"/>
      <c r="L11" s="25"/>
      <c r="M11" s="25"/>
      <c r="N11" s="25"/>
      <c r="O11" s="25"/>
      <c r="P11" s="25"/>
      <c r="Q11" s="25"/>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row>
    <row r="12" spans="1:65">
      <c r="A12" s="165">
        <v>2002</v>
      </c>
      <c r="B12" s="164">
        <v>83</v>
      </c>
      <c r="C12" s="164">
        <v>75.7</v>
      </c>
      <c r="D12"/>
      <c r="E12" s="72"/>
      <c r="F12" s="32"/>
      <c r="G12" s="32"/>
      <c r="H12" s="32"/>
      <c r="K12" s="25"/>
      <c r="L12" s="25"/>
      <c r="M12" s="25"/>
      <c r="N12" s="25"/>
      <c r="O12" s="25"/>
      <c r="P12" s="25"/>
      <c r="Q12" s="25"/>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row>
    <row r="13" spans="1:65">
      <c r="A13" s="165">
        <v>2003</v>
      </c>
      <c r="B13" s="164">
        <v>82.9</v>
      </c>
      <c r="C13" s="164">
        <v>75.8</v>
      </c>
      <c r="D13"/>
      <c r="E13" s="72"/>
      <c r="F13" s="32"/>
      <c r="G13" s="32"/>
      <c r="H13" s="32"/>
      <c r="K13" s="25"/>
      <c r="L13" s="25"/>
      <c r="M13" s="25"/>
      <c r="N13" s="25"/>
      <c r="O13" s="25"/>
      <c r="P13" s="25"/>
      <c r="Q13" s="25"/>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row>
    <row r="14" spans="1:65">
      <c r="A14" s="165">
        <v>2004</v>
      </c>
      <c r="B14" s="164">
        <v>83.8</v>
      </c>
      <c r="C14" s="164">
        <v>76.7</v>
      </c>
      <c r="D14"/>
      <c r="E14" s="72"/>
      <c r="F14" s="32"/>
      <c r="G14" s="32"/>
      <c r="H14" s="32"/>
      <c r="K14" s="25"/>
      <c r="L14" s="25"/>
      <c r="M14" s="25"/>
      <c r="N14" s="25"/>
      <c r="O14" s="25"/>
      <c r="P14" s="25"/>
      <c r="Q14" s="25"/>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row>
    <row r="15" spans="1:65">
      <c r="A15" s="165">
        <v>2005</v>
      </c>
      <c r="B15" s="164">
        <v>83.8</v>
      </c>
      <c r="C15" s="164">
        <v>76.7</v>
      </c>
      <c r="D15"/>
      <c r="E15" s="72"/>
      <c r="F15" s="32"/>
      <c r="G15" s="32"/>
      <c r="H15" s="32"/>
      <c r="K15" s="25"/>
      <c r="L15" s="25"/>
      <c r="M15" s="25"/>
      <c r="N15" s="25"/>
      <c r="O15" s="25"/>
      <c r="P15" s="25"/>
      <c r="Q15" s="25"/>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row>
    <row r="16" spans="1:65">
      <c r="A16" s="165">
        <v>2006</v>
      </c>
      <c r="B16" s="164">
        <v>84.2</v>
      </c>
      <c r="C16" s="164">
        <v>77.099999999999994</v>
      </c>
      <c r="D16"/>
      <c r="E16" s="72"/>
      <c r="F16" s="32"/>
      <c r="G16" s="32"/>
      <c r="H16" s="32"/>
      <c r="K16" s="25"/>
      <c r="L16" s="25"/>
      <c r="M16" s="25"/>
      <c r="N16" s="25"/>
      <c r="O16" s="25"/>
      <c r="P16" s="25"/>
      <c r="Q16" s="25"/>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row>
    <row r="17" spans="1:65">
      <c r="A17" s="165">
        <v>2007</v>
      </c>
      <c r="B17" s="164">
        <v>84.4</v>
      </c>
      <c r="C17" s="164">
        <v>77.400000000000006</v>
      </c>
      <c r="D17"/>
      <c r="E17" s="72"/>
      <c r="F17" s="32"/>
      <c r="G17" s="32"/>
      <c r="H17" s="32"/>
      <c r="K17" s="25"/>
      <c r="L17" s="25"/>
      <c r="M17" s="25"/>
      <c r="N17" s="25"/>
      <c r="O17" s="25"/>
      <c r="P17" s="25"/>
      <c r="Q17" s="25"/>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row>
    <row r="18" spans="1:65">
      <c r="A18" s="165">
        <v>2008</v>
      </c>
      <c r="B18" s="164">
        <v>84.3</v>
      </c>
      <c r="C18" s="164">
        <v>77.599999999999994</v>
      </c>
      <c r="D18"/>
      <c r="E18" s="72"/>
      <c r="F18" s="32"/>
      <c r="G18" s="32"/>
      <c r="H18" s="32"/>
      <c r="K18" s="25"/>
      <c r="L18" s="25"/>
      <c r="M18" s="25"/>
      <c r="N18" s="25"/>
      <c r="O18" s="25"/>
      <c r="P18" s="25"/>
      <c r="Q18" s="25"/>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row>
    <row r="19" spans="1:65">
      <c r="A19" s="165">
        <v>2009</v>
      </c>
      <c r="B19" s="164">
        <v>84.4</v>
      </c>
      <c r="C19" s="164">
        <v>77.7</v>
      </c>
      <c r="D19"/>
      <c r="E19" s="72"/>
      <c r="F19" s="32"/>
      <c r="G19" s="32"/>
      <c r="H19" s="3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row>
    <row r="20" spans="1:65">
      <c r="A20" s="165">
        <v>2010</v>
      </c>
      <c r="B20" s="164">
        <v>84.6</v>
      </c>
      <c r="C20" s="164">
        <v>78</v>
      </c>
      <c r="D20"/>
      <c r="E20" s="72"/>
      <c r="F20" s="32"/>
      <c r="G20" s="32"/>
      <c r="H20" s="3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row>
    <row r="21" spans="1:65" ht="13.15" customHeight="1">
      <c r="A21" s="165">
        <v>2011</v>
      </c>
      <c r="B21" s="164">
        <v>85</v>
      </c>
      <c r="C21" s="164">
        <v>78.400000000000006</v>
      </c>
      <c r="D21"/>
      <c r="E21" s="72"/>
      <c r="F21" s="32"/>
      <c r="G21" s="32"/>
      <c r="H21" s="3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row>
    <row r="22" spans="1:65" ht="13.15" customHeight="1">
      <c r="A22" s="165">
        <v>2012</v>
      </c>
      <c r="B22" s="164">
        <v>84.8</v>
      </c>
      <c r="C22" s="164">
        <v>78.5</v>
      </c>
      <c r="D22"/>
      <c r="E22" s="72"/>
      <c r="F22" s="32"/>
      <c r="G22" s="32"/>
      <c r="H22" s="3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row>
    <row r="23" spans="1:65">
      <c r="A23" s="165">
        <v>2013</v>
      </c>
      <c r="B23" s="164">
        <v>85</v>
      </c>
      <c r="C23" s="164">
        <v>78.7</v>
      </c>
      <c r="D23"/>
      <c r="E23" s="72"/>
      <c r="F23" s="32"/>
      <c r="G23" s="32"/>
      <c r="H23" s="3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row>
    <row r="24" spans="1:65">
      <c r="A24" s="165">
        <v>2014</v>
      </c>
      <c r="B24" s="164">
        <v>85.4</v>
      </c>
      <c r="C24" s="164">
        <v>79.2</v>
      </c>
      <c r="D24"/>
      <c r="E24" s="72"/>
      <c r="F24" s="32"/>
      <c r="G24" s="32"/>
      <c r="H24" s="3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row>
    <row r="25" spans="1:65">
      <c r="A25" s="165">
        <v>2015</v>
      </c>
      <c r="B25" s="164">
        <v>85.1</v>
      </c>
      <c r="C25" s="164">
        <v>79</v>
      </c>
      <c r="D25"/>
      <c r="E25" s="72"/>
      <c r="F25" s="32"/>
      <c r="G25" s="32"/>
      <c r="H25" s="3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row>
    <row r="26" spans="1:65">
      <c r="A26" s="165">
        <v>2016</v>
      </c>
      <c r="B26" s="164">
        <v>85.3</v>
      </c>
      <c r="C26" s="164">
        <v>79.3</v>
      </c>
      <c r="D26"/>
      <c r="E26" s="72"/>
      <c r="F26" s="32"/>
      <c r="G26" s="32"/>
      <c r="H26" s="3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row>
    <row r="27" spans="1:65" ht="12.75" customHeight="1">
      <c r="A27" s="165">
        <v>2017</v>
      </c>
      <c r="B27" s="164">
        <v>85.3</v>
      </c>
      <c r="C27" s="164">
        <v>79.400000000000006</v>
      </c>
      <c r="D27"/>
      <c r="E27" s="72"/>
      <c r="F27" s="32"/>
      <c r="G27" s="32"/>
      <c r="H27" s="32"/>
      <c r="K27" s="32"/>
      <c r="L27" s="32"/>
      <c r="M27" s="3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row>
    <row r="28" spans="1:65" ht="12.75" customHeight="1">
      <c r="A28" s="166" t="s">
        <v>116</v>
      </c>
      <c r="B28" s="164">
        <v>85.4</v>
      </c>
      <c r="C28" s="164">
        <v>79.5</v>
      </c>
      <c r="D28"/>
      <c r="E28" s="72"/>
      <c r="F28" s="32"/>
      <c r="G28" s="32"/>
      <c r="H28" s="32"/>
      <c r="K28" s="32"/>
      <c r="L28" s="32"/>
      <c r="M28" s="3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row>
    <row r="29" spans="1:65" ht="12.75" customHeight="1">
      <c r="A29" s="166" t="s">
        <v>154</v>
      </c>
      <c r="B29" s="164">
        <v>85.6</v>
      </c>
      <c r="C29" s="164">
        <v>79.7</v>
      </c>
      <c r="D29"/>
      <c r="E29" s="72"/>
      <c r="F29" s="32"/>
      <c r="G29" s="32"/>
      <c r="H29" s="32"/>
      <c r="K29" s="33"/>
      <c r="L29" s="33"/>
      <c r="M29" s="33"/>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row>
    <row r="30" spans="1:65">
      <c r="A30" s="167" t="s">
        <v>155</v>
      </c>
      <c r="B30" s="168">
        <v>85.2</v>
      </c>
      <c r="C30" s="168">
        <v>79.2</v>
      </c>
      <c r="D30"/>
      <c r="E30" s="32"/>
      <c r="F30" s="32"/>
      <c r="G30" s="32"/>
      <c r="H30" s="32"/>
    </row>
    <row r="31" spans="1:65">
      <c r="A31" s="19" t="s">
        <v>93</v>
      </c>
      <c r="B31" s="6"/>
      <c r="C31" s="32"/>
      <c r="D31" s="32"/>
      <c r="E31" s="32"/>
      <c r="F31" s="32"/>
      <c r="G31" s="32"/>
      <c r="H31" s="32"/>
    </row>
    <row r="32" spans="1:65">
      <c r="A32" s="15" t="s">
        <v>156</v>
      </c>
      <c r="B32" s="15"/>
      <c r="C32" s="73"/>
      <c r="D32" s="73"/>
      <c r="E32" s="33"/>
      <c r="F32" s="33"/>
      <c r="G32" s="33"/>
      <c r="H32" s="33"/>
    </row>
    <row r="33" spans="1:7">
      <c r="A33" s="12" t="s">
        <v>26</v>
      </c>
      <c r="B33" s="12"/>
      <c r="C33" s="74"/>
      <c r="D33" s="74"/>
      <c r="E33" s="6"/>
      <c r="F33" s="6"/>
      <c r="G33" s="6"/>
    </row>
    <row r="34" spans="1:7">
      <c r="A34" s="6"/>
      <c r="B34" s="6"/>
      <c r="C34" s="6"/>
      <c r="D34" s="6"/>
      <c r="E34" s="6"/>
      <c r="F34" s="6"/>
      <c r="G34" s="6"/>
    </row>
  </sheetData>
  <pageMargins left="0.39374999999999999" right="0.39374999999999999" top="0.98402777777777795" bottom="0.98402777777777795" header="0.98402777777777795" footer="0.98402777777777795"/>
  <pageSetup paperSize="77" firstPageNumber="0" pageOrder="overThenDown"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500</TotalTime>
  <Application>Microsoft Excel</Application>
  <DocSecurity>0</DocSecurity>
  <ScaleCrop>false</ScaleCrop>
  <HeadingPairs>
    <vt:vector size="4" baseType="variant">
      <vt:variant>
        <vt:lpstr>Feuilles de calcul</vt:lpstr>
      </vt:variant>
      <vt:variant>
        <vt:i4>22</vt:i4>
      </vt:variant>
      <vt:variant>
        <vt:lpstr>Plages nommées</vt:lpstr>
      </vt:variant>
      <vt:variant>
        <vt:i4>36</vt:i4>
      </vt:variant>
    </vt:vector>
  </HeadingPairs>
  <TitlesOfParts>
    <vt:vector size="58" baseType="lpstr">
      <vt:lpstr>Figure 1</vt:lpstr>
      <vt:lpstr>Figure 2a</vt:lpstr>
      <vt:lpstr>Figure 2b</vt:lpstr>
      <vt:lpstr>Figure 2c</vt:lpstr>
      <vt:lpstr>Figure 3</vt:lpstr>
      <vt:lpstr>Figure 4a</vt:lpstr>
      <vt:lpstr>Figure 4b</vt:lpstr>
      <vt:lpstr>Figure 5a</vt:lpstr>
      <vt:lpstr>Figure 5b</vt:lpstr>
      <vt:lpstr>Figure 5c</vt:lpstr>
      <vt:lpstr>Figure 5d</vt:lpstr>
      <vt:lpstr>Figure 5e</vt:lpstr>
      <vt:lpstr>Figure 5f</vt:lpstr>
      <vt:lpstr>Figure 5g</vt:lpstr>
      <vt:lpstr>Figure 6a</vt:lpstr>
      <vt:lpstr>Figure 6b</vt:lpstr>
      <vt:lpstr>Figure 7a</vt:lpstr>
      <vt:lpstr>Figure 7b</vt:lpstr>
      <vt:lpstr>Figure complémentaire 1</vt:lpstr>
      <vt:lpstr>Figure complémentaire 2</vt:lpstr>
      <vt:lpstr>Figure complémentaire 3</vt:lpstr>
      <vt:lpstr>Figure complémentaire 4</vt:lpstr>
      <vt:lpstr>'Figure 1'!Print_Area</vt:lpstr>
      <vt:lpstr>'Figure 2a'!Print_Area</vt:lpstr>
      <vt:lpstr>'Figure 3'!Print_Area</vt:lpstr>
      <vt:lpstr>'Figure 4a'!Print_Area</vt:lpstr>
      <vt:lpstr>'Figure 4b'!Print_Area</vt:lpstr>
      <vt:lpstr>'Figure 5a'!Print_Area</vt:lpstr>
      <vt:lpstr>'Figure 5b'!Print_Area</vt:lpstr>
      <vt:lpstr>'Figure 6a'!Print_Area</vt:lpstr>
      <vt:lpstr>'Figure 6b'!Print_Area</vt:lpstr>
      <vt:lpstr>'Figure 7a'!Print_Area</vt:lpstr>
      <vt:lpstr>'Figure complémentaire 1'!Print_Area</vt:lpstr>
      <vt:lpstr>'Figure complémentaire 2'!Print_Area</vt:lpstr>
      <vt:lpstr>'Figure complémentaire 3'!Print_Area</vt:lpstr>
      <vt:lpstr>'Figure complémentaire 4'!Print_Area</vt:lpstr>
      <vt:lpstr>'Figure 1'!Zone_d_impression</vt:lpstr>
      <vt:lpstr>'Figure 2a'!Zone_d_impression</vt:lpstr>
      <vt:lpstr>'Figure 2b'!Zone_d_impression</vt:lpstr>
      <vt:lpstr>'Figure 2c'!Zone_d_impression</vt:lpstr>
      <vt:lpstr>'Figure 3'!Zone_d_impression</vt:lpstr>
      <vt:lpstr>'Figure 4a'!Zone_d_impression</vt:lpstr>
      <vt:lpstr>'Figure 4b'!Zone_d_impression</vt:lpstr>
      <vt:lpstr>'Figure 5a'!Zone_d_impression</vt:lpstr>
      <vt:lpstr>'Figure 5b'!Zone_d_impression</vt:lpstr>
      <vt:lpstr>'Figure 5c'!Zone_d_impression</vt:lpstr>
      <vt:lpstr>'Figure 5d'!Zone_d_impression</vt:lpstr>
      <vt:lpstr>'Figure 5e'!Zone_d_impression</vt:lpstr>
      <vt:lpstr>'Figure 5f'!Zone_d_impression</vt:lpstr>
      <vt:lpstr>'Figure 5g'!Zone_d_impression</vt:lpstr>
      <vt:lpstr>'Figure 6a'!Zone_d_impression</vt:lpstr>
      <vt:lpstr>'Figure 6b'!Zone_d_impression</vt:lpstr>
      <vt:lpstr>'Figure 7a'!Zone_d_impression</vt:lpstr>
      <vt:lpstr>'Figure 7b'!Zone_d_impression</vt:lpstr>
      <vt:lpstr>'Figure complémentaire 1'!Zone_d_impression</vt:lpstr>
      <vt:lpstr>'Figure complémentaire 2'!Zone_d_impression</vt:lpstr>
      <vt:lpstr>'Figure complémentaire 3'!Zone_d_impression</vt:lpstr>
      <vt:lpstr>'Figure complémentaire 4'!Zone_d_impression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Minez Sylvie</dc:creator>
  <dc:description/>
  <cp:lastModifiedBy>Pujol Séverine</cp:lastModifiedBy>
  <cp:revision>285</cp:revision>
  <cp:lastPrinted>2020-12-17T16:47:08Z</cp:lastPrinted>
  <dcterms:created xsi:type="dcterms:W3CDTF">2017-12-12T16:30:18Z</dcterms:created>
  <dcterms:modified xsi:type="dcterms:W3CDTF">2021-01-19T17:11:18Z</dcterms:modified>
  <dc:language>fr-FR</dc:language>
</cp:coreProperties>
</file>