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https://studntnu-my.sharepoint.com/personal/ericyo_ntnu_no/Documents/Nickel/Data and code/ODYM/docs/Files/"/>
    </mc:Choice>
  </mc:AlternateContent>
  <xr:revisionPtr revIDLastSave="559" documentId="8_{0AAC18AA-EA33-8048-90EE-9E5B9E0B69AF}" xr6:coauthVersionLast="46" xr6:coauthVersionMax="46" xr10:uidLastSave="{E9BD3DC1-2DFE-5148-938F-CA0BA5B529D7}"/>
  <bookViews>
    <workbookView xWindow="14400" yWindow="460" windowWidth="14400" windowHeight="16620" xr2:uid="{A61D5F5A-CF83-0143-B57B-74780A4ED067}"/>
  </bookViews>
  <sheets>
    <sheet name="system flows" sheetId="2" r:id="rId1"/>
    <sheet name="Thesis Gant" sheetId="1" r:id="rId2"/>
  </sheets>
  <definedNames>
    <definedName name="_xlnm.Print_Area" localSheetId="0">'system flows'!$C$1:$F$89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4" i="2" l="1"/>
  <c r="C68" i="2"/>
  <c r="C69" i="2"/>
  <c r="C80" i="2" l="1"/>
  <c r="C84" i="2"/>
  <c r="C85" i="2"/>
  <c r="C79" i="2"/>
  <c r="C55" i="2"/>
  <c r="C56" i="2"/>
  <c r="C57" i="2"/>
  <c r="C58" i="2"/>
  <c r="C59" i="2"/>
  <c r="C60" i="2"/>
  <c r="C61" i="2"/>
  <c r="C62" i="2"/>
  <c r="C63" i="2"/>
  <c r="C65" i="2"/>
  <c r="C66" i="2"/>
  <c r="C67" i="2"/>
  <c r="C70" i="2"/>
  <c r="C71" i="2"/>
  <c r="C72" i="2"/>
  <c r="C73" i="2"/>
  <c r="C74" i="2"/>
  <c r="C75" i="2"/>
  <c r="C76" i="2"/>
  <c r="C77" i="2"/>
  <c r="C78" i="2"/>
  <c r="C81" i="2"/>
  <c r="C82" i="2"/>
  <c r="C83" i="2"/>
  <c r="C86" i="2"/>
  <c r="C87" i="2"/>
  <c r="C88" i="2"/>
  <c r="C89" i="2"/>
  <c r="C54" i="2"/>
  <c r="C46" i="2"/>
  <c r="C53" i="2"/>
  <c r="C49" i="2"/>
  <c r="C45" i="2"/>
  <c r="C47" i="2"/>
  <c r="C48" i="2"/>
  <c r="C50" i="2"/>
  <c r="C51" i="2"/>
  <c r="C52" i="2"/>
  <c r="C44" i="2"/>
</calcChain>
</file>

<file path=xl/sharedStrings.xml><?xml version="1.0" encoding="utf-8"?>
<sst xmlns="http://schemas.openxmlformats.org/spreadsheetml/2006/main" count="393" uniqueCount="319">
  <si>
    <t>Present Final Results</t>
  </si>
  <si>
    <t>Edit report</t>
  </si>
  <si>
    <t>Write report</t>
  </si>
  <si>
    <t>Present scenarios and initial results</t>
  </si>
  <si>
    <t>Write and model scenarios</t>
  </si>
  <si>
    <t>Present baseline model results, discuss scenarios</t>
  </si>
  <si>
    <t>identify potential bottlenecks ala model runs</t>
  </si>
  <si>
    <t>Adapt stock driven EV model for demand</t>
  </si>
  <si>
    <t xml:space="preserve">Present supply model, discuss parameter selection </t>
  </si>
  <si>
    <t>Design supply model</t>
  </si>
  <si>
    <t>Improve production data</t>
  </si>
  <si>
    <t>Assemble data on capacities and development</t>
  </si>
  <si>
    <t>Literature review on capacities</t>
  </si>
  <si>
    <t>Present system definition, discuss capacity</t>
  </si>
  <si>
    <t>Reassess system definition</t>
  </si>
  <si>
    <t>Battery Bottleneck Thesis</t>
  </si>
  <si>
    <t>Source</t>
  </si>
  <si>
    <t>#</t>
  </si>
  <si>
    <t>Process Name</t>
  </si>
  <si>
    <t>Note</t>
  </si>
  <si>
    <t>Laterite Mining</t>
  </si>
  <si>
    <t>Sulphide Mining</t>
  </si>
  <si>
    <t>Laterite Leaching</t>
  </si>
  <si>
    <t>Reduction Roasting</t>
  </si>
  <si>
    <t>Matte Market</t>
  </si>
  <si>
    <t>Metal Market and Stockpile</t>
  </si>
  <si>
    <t>Non-Battery Production</t>
  </si>
  <si>
    <t>Flows - Values are kt/a contained Ni for year 2018</t>
  </si>
  <si>
    <t>Laterite Ore</t>
  </si>
  <si>
    <t>Sulphide Ore</t>
  </si>
  <si>
    <t xml:space="preserve">Sulphide Concentrate </t>
  </si>
  <si>
    <t>Tailings</t>
  </si>
  <si>
    <t xml:space="preserve">According to INSG directory, matte from vale indonesia is roasted to produce NOS in Vale Japan, </t>
  </si>
  <si>
    <t>2017 production for sorowako roaster - I believe this is the only Fe-Ni to Matte operation which sells to a refinery rather than to some other direct use</t>
  </si>
  <si>
    <t xml:space="preserve">Roskill Sulphate Data only shows 35 kt Nickel sulphate produced from metal conversion, However their end use report shows 85 kt of metal going to battery, this discrepency needs to be sorted out but have taken the </t>
  </si>
  <si>
    <t>Cathode Active Material</t>
  </si>
  <si>
    <t>Processes</t>
  </si>
  <si>
    <t>Direct Concentrate Refining</t>
  </si>
  <si>
    <t>Matte Smelting</t>
  </si>
  <si>
    <t>Fe-Ni Smelting</t>
  </si>
  <si>
    <t>NPI Smelting</t>
  </si>
  <si>
    <t>m9</t>
  </si>
  <si>
    <t>Metal Refining</t>
  </si>
  <si>
    <t>m11</t>
  </si>
  <si>
    <t>Precurser CAM</t>
  </si>
  <si>
    <t>Cathode Active Material Production</t>
  </si>
  <si>
    <t>EV Stock</t>
  </si>
  <si>
    <t>Non-Battery Use</t>
  </si>
  <si>
    <t>Copper/Cobalt Production</t>
  </si>
  <si>
    <t>Carbon Scrap Market</t>
  </si>
  <si>
    <t>Landfill</t>
  </si>
  <si>
    <t>Dest.</t>
  </si>
  <si>
    <t>Uncaptured</t>
  </si>
  <si>
    <t>Material</t>
  </si>
  <si>
    <t>Laterite Cocentrate</t>
  </si>
  <si>
    <t>Metal</t>
  </si>
  <si>
    <t>Matte</t>
  </si>
  <si>
    <t>Fe-Ni</t>
  </si>
  <si>
    <t>Leach Intermediates</t>
  </si>
  <si>
    <t>NPI</t>
  </si>
  <si>
    <t>Losses</t>
  </si>
  <si>
    <t>Sulphate</t>
  </si>
  <si>
    <t>Battery Scrap</t>
  </si>
  <si>
    <t>Non-Battery Products</t>
  </si>
  <si>
    <t>∆</t>
  </si>
  <si>
    <t>Supply</t>
  </si>
  <si>
    <t>Demand</t>
  </si>
  <si>
    <t>Hybrid</t>
  </si>
  <si>
    <t>Stocks</t>
  </si>
  <si>
    <t>15a</t>
  </si>
  <si>
    <t>Stainless Steel NoB Production</t>
  </si>
  <si>
    <t>15b</t>
  </si>
  <si>
    <t>Superalloys NoB Production</t>
  </si>
  <si>
    <t>15c</t>
  </si>
  <si>
    <t>Other Class 1 NoB Production</t>
  </si>
  <si>
    <t>16a</t>
  </si>
  <si>
    <t>16b</t>
  </si>
  <si>
    <t>16c</t>
  </si>
  <si>
    <t>Stainless Steel NoB use</t>
  </si>
  <si>
    <t>Superalloys NoB use</t>
  </si>
  <si>
    <t>Other Class 1 NoB use</t>
  </si>
  <si>
    <t>NoB scrap collection</t>
  </si>
  <si>
    <t>metal stocks</t>
  </si>
  <si>
    <t>S_m11</t>
  </si>
  <si>
    <t>S_14</t>
  </si>
  <si>
    <t>EV Ni Stock</t>
  </si>
  <si>
    <t>S_16a</t>
  </si>
  <si>
    <t>S_16b</t>
  </si>
  <si>
    <t>S_16c</t>
  </si>
  <si>
    <t>calculation</t>
  </si>
  <si>
    <t>Demand is given by external stock driven model</t>
  </si>
  <si>
    <t>Ni in EV stockchange</t>
  </si>
  <si>
    <t>Description</t>
  </si>
  <si>
    <t>Cathodes entering EV stock</t>
  </si>
  <si>
    <t>= F_13_14 - (F_14_12 + F_14_19)</t>
  </si>
  <si>
    <t>inflow to stock less total outflow from stock</t>
  </si>
  <si>
    <t>essentially from mass balance but I need another processs now :(</t>
  </si>
  <si>
    <t>NoB stockchange</t>
  </si>
  <si>
    <t>NoB EoL to Collection</t>
  </si>
  <si>
    <t>Scrap</t>
  </si>
  <si>
    <t>Mixed Scrap to PCAM</t>
  </si>
  <si>
    <t>Scrap to Stainless Production</t>
  </si>
  <si>
    <t>LiB EoL Collection</t>
  </si>
  <si>
    <t>Cathode Recycling</t>
  </si>
  <si>
    <t>Cathode Landfilling</t>
  </si>
  <si>
    <t>Scrap Landfilling</t>
  </si>
  <si>
    <t>Scrap to Carbon Steel</t>
  </si>
  <si>
    <t>Sulphate from Metal</t>
  </si>
  <si>
    <r>
      <t xml:space="preserve">= </t>
    </r>
    <r>
      <rPr>
        <b/>
        <sz val="12"/>
        <color theme="1"/>
        <rFont val="Calibri"/>
        <family val="2"/>
        <scheme val="minor"/>
      </rPr>
      <t>P14out</t>
    </r>
  </si>
  <si>
    <t>= F_14_15 - F_15_12</t>
  </si>
  <si>
    <t>Sulphate to NoB</t>
  </si>
  <si>
    <r>
      <t xml:space="preserve">= </t>
    </r>
    <r>
      <rPr>
        <b/>
        <sz val="12"/>
        <color theme="1"/>
        <rFont val="Calibri"/>
        <family val="2"/>
        <scheme val="minor"/>
      </rPr>
      <t>P14demand</t>
    </r>
  </si>
  <si>
    <r>
      <t xml:space="preserve">= </t>
    </r>
    <r>
      <rPr>
        <b/>
        <sz val="12"/>
        <color theme="1"/>
        <rFont val="Calibri"/>
        <family val="2"/>
        <scheme val="minor"/>
      </rPr>
      <t>P16sulph</t>
    </r>
  </si>
  <si>
    <r>
      <t xml:space="preserve">= F_17_18 * </t>
    </r>
    <r>
      <rPr>
        <b/>
        <sz val="12"/>
        <color theme="1"/>
        <rFont val="Calibri"/>
        <family val="2"/>
        <scheme val="minor"/>
      </rPr>
      <t>P21</t>
    </r>
  </si>
  <si>
    <t xml:space="preserve">= F_17_18 - (F_18_16 + F_17_18) </t>
  </si>
  <si>
    <r>
      <t xml:space="preserve">= F_17_18 * </t>
    </r>
    <r>
      <rPr>
        <b/>
        <sz val="12"/>
        <color rgb="FF000000"/>
        <rFont val="Calibri"/>
        <family val="2"/>
        <scheme val="minor"/>
      </rPr>
      <t>P18Recycle</t>
    </r>
  </si>
  <si>
    <r>
      <t xml:space="preserve">= </t>
    </r>
    <r>
      <rPr>
        <b/>
        <sz val="12"/>
        <color rgb="FF000000"/>
        <rFont val="Calibri"/>
        <family val="2"/>
        <scheme val="minor"/>
      </rPr>
      <t>P12NoB</t>
    </r>
  </si>
  <si>
    <t>NoB production to use</t>
  </si>
  <si>
    <t>= NoB model stockchange</t>
  </si>
  <si>
    <t>= NoB model outflow</t>
  </si>
  <si>
    <t>Sulphate to LiB</t>
  </si>
  <si>
    <t>= F_13_14</t>
  </si>
  <si>
    <t>Sulphate production losses</t>
  </si>
  <si>
    <t>= (F_12_13 + F_12_16) * P12L</t>
  </si>
  <si>
    <t>Metal to NoB</t>
  </si>
  <si>
    <t>= F_10_m11 + F_3_m11 - F_m11_16</t>
  </si>
  <si>
    <r>
      <t xml:space="preserve">= </t>
    </r>
    <r>
      <rPr>
        <b/>
        <sz val="12"/>
        <color theme="1"/>
        <rFont val="Calibri"/>
        <family val="2"/>
        <scheme val="minor"/>
      </rPr>
      <t>P16metal</t>
    </r>
  </si>
  <si>
    <t>Metal to market</t>
  </si>
  <si>
    <r>
      <t xml:space="preserve">= </t>
    </r>
    <r>
      <rPr>
        <b/>
        <sz val="12"/>
        <color theme="1"/>
        <rFont val="Calibri"/>
        <family val="2"/>
        <scheme val="minor"/>
      </rPr>
      <t>P10p</t>
    </r>
  </si>
  <si>
    <t>Metal Refining Losses</t>
  </si>
  <si>
    <r>
      <t xml:space="preserve">= (F_m9_10 + F_6_10) * </t>
    </r>
    <r>
      <rPr>
        <b/>
        <sz val="12"/>
        <color theme="1"/>
        <rFont val="Calibri"/>
        <family val="2"/>
        <scheme val="minor"/>
      </rPr>
      <t>P10L</t>
    </r>
    <r>
      <rPr>
        <sz val="12"/>
        <color theme="1"/>
        <rFont val="Calibri"/>
        <family val="2"/>
        <scheme val="minor"/>
      </rPr>
      <t xml:space="preserve"> </t>
    </r>
  </si>
  <si>
    <t>Matte to Refining</t>
  </si>
  <si>
    <t>= F_10_m11 - F_6_10</t>
  </si>
  <si>
    <t>8a</t>
  </si>
  <si>
    <t>8b</t>
  </si>
  <si>
    <t>NPI Sulphidization Losses</t>
  </si>
  <si>
    <t>NPI to sulphidization</t>
  </si>
  <si>
    <t>NPI to Sulphate</t>
  </si>
  <si>
    <t>FeNi to Sulphidization</t>
  </si>
  <si>
    <t>FeNi sulphidization losses</t>
  </si>
  <si>
    <r>
      <t xml:space="preserve">= F_7_8 * </t>
    </r>
    <r>
      <rPr>
        <b/>
        <sz val="12"/>
        <color theme="1"/>
        <rFont val="Calibri"/>
        <family val="2"/>
        <scheme val="minor"/>
      </rPr>
      <t>P8</t>
    </r>
  </si>
  <si>
    <t>Mass Balance P12</t>
  </si>
  <si>
    <t>= (F_12_13 + F_12_16) - (F_15_12 + F_19_12 + F_m11_12 + F_6_12 + F_18_12)</t>
  </si>
  <si>
    <t>= F_5_8a * P8L</t>
  </si>
  <si>
    <t>NPI satisfied the *remainder* NoB demand</t>
  </si>
  <si>
    <t>NPI to NoB</t>
  </si>
  <si>
    <t>= F_16_17 - (F_12_16 + F_5_16 + F_m11_16)</t>
  </si>
  <si>
    <r>
      <t xml:space="preserve">= F_8b_12 / (1 - </t>
    </r>
    <r>
      <rPr>
        <b/>
        <sz val="12"/>
        <color theme="1"/>
        <rFont val="Calibri"/>
        <family val="2"/>
        <scheme val="minor"/>
      </rPr>
      <t>P8L)</t>
    </r>
  </si>
  <si>
    <r>
      <t xml:space="preserve">= F_7_8b / (1- </t>
    </r>
    <r>
      <rPr>
        <b/>
        <sz val="12"/>
        <color theme="1"/>
        <rFont val="Calibri"/>
        <family val="2"/>
        <scheme val="minor"/>
      </rPr>
      <t>P7L)</t>
    </r>
  </si>
  <si>
    <r>
      <t xml:space="preserve">= </t>
    </r>
    <r>
      <rPr>
        <b/>
        <sz val="12"/>
        <color theme="1"/>
        <rFont val="Calibri"/>
        <family val="2"/>
        <scheme val="minor"/>
      </rPr>
      <t>P6p</t>
    </r>
    <r>
      <rPr>
        <sz val="12"/>
        <color theme="1"/>
        <rFont val="Calibri"/>
        <family val="2"/>
        <scheme val="minor"/>
      </rPr>
      <t xml:space="preserve"> - F_6_10</t>
    </r>
  </si>
  <si>
    <r>
      <t xml:space="preserve">= </t>
    </r>
    <r>
      <rPr>
        <b/>
        <sz val="12"/>
        <color theme="1"/>
        <rFont val="Calibri"/>
        <family val="2"/>
        <scheme val="minor"/>
      </rPr>
      <t>P6refine</t>
    </r>
  </si>
  <si>
    <r>
      <t xml:space="preserve">= </t>
    </r>
    <r>
      <rPr>
        <b/>
        <sz val="12"/>
        <color theme="1"/>
        <rFont val="Calibri"/>
        <family val="2"/>
        <scheme val="minor"/>
      </rPr>
      <t xml:space="preserve">P6p </t>
    </r>
    <r>
      <rPr>
        <sz val="12"/>
        <color theme="1"/>
        <rFont val="Calibri"/>
        <family val="2"/>
        <scheme val="minor"/>
      </rPr>
      <t xml:space="preserve">/ (1- </t>
    </r>
    <r>
      <rPr>
        <b/>
        <sz val="12"/>
        <color theme="1"/>
        <rFont val="Calibri"/>
        <family val="2"/>
        <scheme val="minor"/>
      </rPr>
      <t>P6L</t>
    </r>
    <r>
      <rPr>
        <sz val="12"/>
        <color theme="1"/>
        <rFont val="Calibri"/>
        <family val="2"/>
        <scheme val="minor"/>
      </rPr>
      <t>)</t>
    </r>
  </si>
  <si>
    <r>
      <t xml:space="preserve">= </t>
    </r>
    <r>
      <rPr>
        <b/>
        <sz val="12"/>
        <color theme="1"/>
        <rFont val="Calibri"/>
        <family val="2"/>
        <scheme val="minor"/>
      </rPr>
      <t>P5p</t>
    </r>
    <r>
      <rPr>
        <sz val="12"/>
        <color theme="1"/>
        <rFont val="Calibri"/>
        <family val="2"/>
        <scheme val="minor"/>
      </rPr>
      <t xml:space="preserve"> - F_5_8a</t>
    </r>
  </si>
  <si>
    <r>
      <t xml:space="preserve">= F_8a_m9 / (1- </t>
    </r>
    <r>
      <rPr>
        <b/>
        <sz val="12"/>
        <color theme="1"/>
        <rFont val="Calibri"/>
        <family val="2"/>
        <scheme val="minor"/>
      </rPr>
      <t>P8L</t>
    </r>
    <r>
      <rPr>
        <sz val="12"/>
        <color theme="1"/>
        <rFont val="Calibri"/>
        <family val="2"/>
        <scheme val="minor"/>
      </rPr>
      <t>)</t>
    </r>
  </si>
  <si>
    <r>
      <t xml:space="preserve">= F_5_8a * </t>
    </r>
    <r>
      <rPr>
        <b/>
        <sz val="12"/>
        <color rgb="FF000000"/>
        <rFont val="Calibri"/>
        <family val="2"/>
        <scheme val="minor"/>
      </rPr>
      <t>P8L</t>
    </r>
    <r>
      <rPr>
        <sz val="12"/>
        <color rgb="FF000000"/>
        <rFont val="Calibri"/>
        <family val="2"/>
        <scheme val="minor"/>
      </rPr>
      <t>)</t>
    </r>
  </si>
  <si>
    <t>FeNi losses to Slag</t>
  </si>
  <si>
    <t>Leaching losses to tailings</t>
  </si>
  <si>
    <t>Baseline Leach Intermediates to Refineries</t>
  </si>
  <si>
    <t>FeNi to NoB</t>
  </si>
  <si>
    <t>Leach Intermediates to PCAM</t>
  </si>
  <si>
    <t>NPI losses to slag</t>
  </si>
  <si>
    <t>Matte production from smelters</t>
  </si>
  <si>
    <t>= F_M9_10 - F_81_m9</t>
  </si>
  <si>
    <t>smelters produce all matte demand outside of captured FeNi sulphidization production</t>
  </si>
  <si>
    <t>Matte smelting losses to slag</t>
  </si>
  <si>
    <r>
      <t xml:space="preserve">= F_4_m9 / (1- </t>
    </r>
    <r>
      <rPr>
        <b/>
        <sz val="12"/>
        <color theme="1"/>
        <rFont val="Calibri"/>
        <family val="2"/>
        <scheme val="minor"/>
      </rPr>
      <t>P4L)</t>
    </r>
  </si>
  <si>
    <t>Metal production from DCR</t>
  </si>
  <si>
    <r>
      <t xml:space="preserve">= </t>
    </r>
    <r>
      <rPr>
        <b/>
        <sz val="12"/>
        <color theme="1"/>
        <rFont val="Calibri"/>
        <family val="2"/>
        <scheme val="minor"/>
      </rPr>
      <t>P3p</t>
    </r>
  </si>
  <si>
    <t xml:space="preserve">DCR losses to tailings </t>
  </si>
  <si>
    <t>Limonite to NPI</t>
  </si>
  <si>
    <r>
      <t xml:space="preserve">= F_3_m11 / (1 - </t>
    </r>
    <r>
      <rPr>
        <b/>
        <sz val="12"/>
        <color theme="1"/>
        <rFont val="Calibri"/>
        <family val="2"/>
        <scheme val="minor"/>
      </rPr>
      <t>P3L</t>
    </r>
    <r>
      <rPr>
        <sz val="12"/>
        <color theme="1"/>
        <rFont val="Calibri"/>
        <family val="2"/>
        <scheme val="minor"/>
      </rPr>
      <t>)</t>
    </r>
  </si>
  <si>
    <r>
      <t xml:space="preserve">= (F_7_8b + F_7_16) / (1 - </t>
    </r>
    <r>
      <rPr>
        <b/>
        <sz val="12"/>
        <color theme="1"/>
        <rFont val="Calibri"/>
        <family val="2"/>
        <scheme val="minor"/>
      </rPr>
      <t>P7L</t>
    </r>
    <r>
      <rPr>
        <sz val="12"/>
        <color theme="1"/>
        <rFont val="Calibri"/>
        <family val="2"/>
        <scheme val="minor"/>
      </rPr>
      <t>)</t>
    </r>
  </si>
  <si>
    <r>
      <t xml:space="preserve">= (F_6_10 + F_6_12) / (1 - </t>
    </r>
    <r>
      <rPr>
        <b/>
        <sz val="12"/>
        <color theme="1"/>
        <rFont val="Calibri"/>
        <family val="2"/>
        <scheme val="minor"/>
      </rPr>
      <t>P6L</t>
    </r>
    <r>
      <rPr>
        <sz val="12"/>
        <color theme="1"/>
        <rFont val="Calibri"/>
        <family val="2"/>
        <scheme val="minor"/>
      </rPr>
      <t>)</t>
    </r>
  </si>
  <si>
    <t>Limonite to Leaching</t>
  </si>
  <si>
    <t>Saprolite to FeNi</t>
  </si>
  <si>
    <r>
      <t xml:space="preserve">= (F_5_8a + F_5_16) / (1 - </t>
    </r>
    <r>
      <rPr>
        <b/>
        <sz val="12"/>
        <color theme="1"/>
        <rFont val="Calibri"/>
        <family val="2"/>
        <scheme val="minor"/>
      </rPr>
      <t>P5L</t>
    </r>
    <r>
      <rPr>
        <sz val="12"/>
        <color theme="1"/>
        <rFont val="Calibri"/>
        <family val="2"/>
        <scheme val="minor"/>
      </rPr>
      <t>)</t>
    </r>
  </si>
  <si>
    <t>Laterite Mining Losses</t>
  </si>
  <si>
    <r>
      <t xml:space="preserve">= F_0_2 * </t>
    </r>
    <r>
      <rPr>
        <b/>
        <sz val="12"/>
        <color theme="1"/>
        <rFont val="Calibri"/>
        <family val="2"/>
        <scheme val="minor"/>
      </rPr>
      <t>P2L</t>
    </r>
    <r>
      <rPr>
        <sz val="12"/>
        <color theme="1"/>
        <rFont val="Calibri"/>
        <family val="2"/>
        <scheme val="minor"/>
      </rPr>
      <t>)</t>
    </r>
  </si>
  <si>
    <r>
      <t xml:space="preserve">= (F_2_5 + F_2_6 + F_2_7) / (1 - </t>
    </r>
    <r>
      <rPr>
        <b/>
        <sz val="12"/>
        <color theme="1"/>
        <rFont val="Calibri"/>
        <family val="2"/>
        <scheme val="minor"/>
      </rPr>
      <t>P2L</t>
    </r>
    <r>
      <rPr>
        <sz val="12"/>
        <color theme="1"/>
        <rFont val="Calibri"/>
        <family val="2"/>
        <scheme val="minor"/>
      </rPr>
      <t>)</t>
    </r>
  </si>
  <si>
    <t>Sulphide Concentrate to Matte Smelting</t>
  </si>
  <si>
    <r>
      <t xml:space="preserve">= F_4_m9 / (1 - </t>
    </r>
    <r>
      <rPr>
        <b/>
        <sz val="12"/>
        <color theme="1"/>
        <rFont val="Calibri"/>
        <family val="2"/>
        <scheme val="minor"/>
      </rPr>
      <t>P4L</t>
    </r>
    <r>
      <rPr>
        <sz val="12"/>
        <color theme="1"/>
        <rFont val="Calibri"/>
        <family val="2"/>
        <scheme val="minor"/>
      </rPr>
      <t>)</t>
    </r>
  </si>
  <si>
    <t>Sulphide Concentrate to DCR</t>
  </si>
  <si>
    <t>Sulphide Mining losses to tailings</t>
  </si>
  <si>
    <r>
      <t xml:space="preserve">= F_0_1 * </t>
    </r>
    <r>
      <rPr>
        <b/>
        <sz val="12"/>
        <color theme="1"/>
        <rFont val="Calibri"/>
        <family val="2"/>
        <scheme val="minor"/>
      </rPr>
      <t>P1L</t>
    </r>
  </si>
  <si>
    <t>Amount of resources cosumed in Laterite mining</t>
  </si>
  <si>
    <t>Amount of resources consumed in Sulphide Mining</t>
  </si>
  <si>
    <r>
      <t xml:space="preserve">= (F_1_3 + F_1_4) / (1 - </t>
    </r>
    <r>
      <rPr>
        <b/>
        <sz val="12"/>
        <color theme="1"/>
        <rFont val="Calibri"/>
        <family val="2"/>
        <scheme val="minor"/>
      </rPr>
      <t>P1L</t>
    </r>
    <r>
      <rPr>
        <sz val="12"/>
        <color theme="1"/>
        <rFont val="Calibri"/>
        <family val="2"/>
        <scheme val="minor"/>
      </rPr>
      <t>)</t>
    </r>
  </si>
  <si>
    <t>Model Parameters</t>
  </si>
  <si>
    <t>Parameter_Name</t>
  </si>
  <si>
    <t>Index structure</t>
  </si>
  <si>
    <t>P1L</t>
  </si>
  <si>
    <t>Sulphide_Mining_Losses</t>
  </si>
  <si>
    <t>Percent of Ni lost in Sulphide Mining process</t>
  </si>
  <si>
    <t>P1</t>
  </si>
  <si>
    <t>Sulphate_Mining_Cap</t>
  </si>
  <si>
    <t>Sum capacity of sulphide mine facilities</t>
  </si>
  <si>
    <t>P2</t>
  </si>
  <si>
    <t>Laterite_Mining_Cap</t>
  </si>
  <si>
    <t>Sum capacity of laterite mine facilities</t>
  </si>
  <si>
    <t>P2L</t>
  </si>
  <si>
    <t>Laterite_Mining_Losses</t>
  </si>
  <si>
    <t>Percent of Ni lost to tailings in Laterite Mining process</t>
  </si>
  <si>
    <t>P3p</t>
  </si>
  <si>
    <t>DC_Refinery_Production</t>
  </si>
  <si>
    <t>Amount of Direct ConcentrateRefinery Production</t>
  </si>
  <si>
    <t>Srt</t>
  </si>
  <si>
    <t>P4</t>
  </si>
  <si>
    <t>Matte_Smelting_Cap</t>
  </si>
  <si>
    <t>Sum capacity of matte smelting facilities</t>
  </si>
  <si>
    <t>P4L</t>
  </si>
  <si>
    <t>Matte_Smelt_Loss_Rate</t>
  </si>
  <si>
    <t>percentage of Nickel in concentrate that is lost to slag</t>
  </si>
  <si>
    <t>P5</t>
  </si>
  <si>
    <t>Fe-Ni_Smelting_Cap</t>
  </si>
  <si>
    <t>Sum capacity of Fe_Ni smelting facilities</t>
  </si>
  <si>
    <t>P5p</t>
  </si>
  <si>
    <t>FeNi_Production</t>
  </si>
  <si>
    <t>Amount of Ferro Nickel Smelting Production</t>
  </si>
  <si>
    <t>P6</t>
  </si>
  <si>
    <t>Laterite_Leaching_Cap</t>
  </si>
  <si>
    <t>Sum capacity of laterite leaching facilities</t>
  </si>
  <si>
    <t>P6p</t>
  </si>
  <si>
    <t>Laterite_Leach_Production</t>
  </si>
  <si>
    <t>Laterite Leach Capacity</t>
  </si>
  <si>
    <t>P6refine</t>
  </si>
  <si>
    <t>Lint_to_Refining</t>
  </si>
  <si>
    <t>Amount of Leach Intermediates used in Refineries</t>
  </si>
  <si>
    <t>P6PCAM</t>
  </si>
  <si>
    <t>Baseline_LI_to_PCAM</t>
  </si>
  <si>
    <t>Amount of Leach Intermediates integrated to PCAM (preferential to Metal)</t>
  </si>
  <si>
    <t>P7</t>
  </si>
  <si>
    <t>NPI_Smelting_Cap</t>
  </si>
  <si>
    <t>Sum capacity of NPI facilities</t>
  </si>
  <si>
    <t>P7p</t>
  </si>
  <si>
    <t>NPI_Production</t>
  </si>
  <si>
    <t>P7L</t>
  </si>
  <si>
    <t>NPI_loss_rate</t>
  </si>
  <si>
    <t>percentage of Nickel in ore that is lost to slag</t>
  </si>
  <si>
    <t>P8p</t>
  </si>
  <si>
    <t>Red_Roast_Production</t>
  </si>
  <si>
    <t>Amount of Red_Roast_Production</t>
  </si>
  <si>
    <t>P8L</t>
  </si>
  <si>
    <t>Sulphidization_Loss_rate</t>
  </si>
  <si>
    <t>Sulphidization loss rate</t>
  </si>
  <si>
    <t>P10c</t>
  </si>
  <si>
    <t>Metal_Refining_Cap</t>
  </si>
  <si>
    <t>Sum capacity of metal refining facilities</t>
  </si>
  <si>
    <t>P10p</t>
  </si>
  <si>
    <t>Refinery_Production</t>
  </si>
  <si>
    <t>Amount of Traditional Refinery Production</t>
  </si>
  <si>
    <t>P10L</t>
  </si>
  <si>
    <t>Percent of Ni lost in Refinery process</t>
  </si>
  <si>
    <t>P12</t>
  </si>
  <si>
    <t>PCAM_Cap</t>
  </si>
  <si>
    <t>Sum capacity of PCAM facilities</t>
  </si>
  <si>
    <t>P12L</t>
  </si>
  <si>
    <t>PCAM_Losses</t>
  </si>
  <si>
    <t>percentages of Ni lost in sulphate production</t>
  </si>
  <si>
    <t>P12NoB</t>
  </si>
  <si>
    <t>Recycled_NOB_perc_to_LIB</t>
  </si>
  <si>
    <t>Amount of Recycled NOB diverted to LIB</t>
  </si>
  <si>
    <t>Nrt</t>
  </si>
  <si>
    <t>P13</t>
  </si>
  <si>
    <t>CAM_Cap</t>
  </si>
  <si>
    <t>Sum capacity of CAM faciltiies</t>
  </si>
  <si>
    <t>P14demand</t>
  </si>
  <si>
    <t>LIB_Ni_Demand</t>
  </si>
  <si>
    <t>Sulphate demand to EV system</t>
  </si>
  <si>
    <t>Lrt</t>
  </si>
  <si>
    <t>P16demand</t>
  </si>
  <si>
    <t>NOB_Ni_Demand</t>
  </si>
  <si>
    <t>Total flow to all Non-Battery demands</t>
  </si>
  <si>
    <t>P16metal</t>
  </si>
  <si>
    <t>Baseline_Metal_to_NOB</t>
  </si>
  <si>
    <t>Baseline amount of NOB coming from Class 1</t>
  </si>
  <si>
    <t>P16scrap</t>
  </si>
  <si>
    <t>NoB_Scrap_Supply</t>
  </si>
  <si>
    <t xml:space="preserve">Amount of Secondary scarp available to Stainless Steel </t>
  </si>
  <si>
    <t>P16sulph</t>
  </si>
  <si>
    <t>Sulphate_NOB_Demand</t>
  </si>
  <si>
    <t>Amount of NoB demand for sulphate</t>
  </si>
  <si>
    <t>P18recycle</t>
  </si>
  <si>
    <t>NOB_Recycling_Rate</t>
  </si>
  <si>
    <t>Non battery recycling rate</t>
  </si>
  <si>
    <t>P21</t>
  </si>
  <si>
    <t>NOB_to_Carbon_Rate</t>
  </si>
  <si>
    <t>Non battery percentage to carbon scrap recovery</t>
  </si>
  <si>
    <t>NOB_Demand_Post_Scrap</t>
  </si>
  <si>
    <t>P19p</t>
  </si>
  <si>
    <t>Crude_Sulphate_Production</t>
  </si>
  <si>
    <t>Crude sulphate production</t>
  </si>
  <si>
    <t>base value</t>
  </si>
  <si>
    <t>Crundwell, 2011</t>
  </si>
  <si>
    <t>Kerfoot/crundwell</t>
  </si>
  <si>
    <t>open</t>
  </si>
  <si>
    <t>target</t>
  </si>
  <si>
    <t>(this is FeNi)</t>
  </si>
  <si>
    <r>
      <t xml:space="preserve">= </t>
    </r>
    <r>
      <rPr>
        <b/>
        <sz val="12"/>
        <color theme="1"/>
        <rFont val="Calibri"/>
        <family val="2"/>
        <scheme val="minor"/>
      </rPr>
      <t>P8ap</t>
    </r>
  </si>
  <si>
    <t>P8ap</t>
  </si>
  <si>
    <t>Producton of FeNi Sulphidization</t>
  </si>
  <si>
    <t>FeNi_Sulphidization_Cap</t>
  </si>
  <si>
    <t>From facilityies list</t>
  </si>
  <si>
    <t>facilities list</t>
  </si>
  <si>
    <t>estimate</t>
  </si>
  <si>
    <t>Refinery_Losses</t>
  </si>
  <si>
    <t>roskill</t>
  </si>
  <si>
    <t>Roskill</t>
  </si>
  <si>
    <t>Roskill End Use</t>
  </si>
  <si>
    <t>?</t>
  </si>
  <si>
    <t>not relevant?</t>
  </si>
  <si>
    <t>demand shifted ten years * .64   (this should really just be demand plus scrap)</t>
  </si>
  <si>
    <t>Sensitivity Equations</t>
  </si>
  <si>
    <t>F_NPI_T</t>
  </si>
  <si>
    <t>= (F_16_17 - (F_12_16 + F_5_16 + F_m11_16)) + (F_8b_12 / (1 - P8L)}</t>
  </si>
  <si>
    <t>= F_7_16 + F_7_8b</t>
  </si>
  <si>
    <r>
      <t xml:space="preserve">= </t>
    </r>
    <r>
      <rPr>
        <b/>
        <sz val="12"/>
        <color theme="1"/>
        <rFont val="Calibri"/>
        <family val="2"/>
        <scheme val="minor"/>
      </rPr>
      <t>P16demand</t>
    </r>
  </si>
  <si>
    <t>limited by PCAM facilities</t>
  </si>
  <si>
    <r>
      <t>= (</t>
    </r>
    <r>
      <rPr>
        <b/>
        <sz val="12"/>
        <color rgb="FF000000"/>
        <rFont val="Calibri"/>
        <family val="2"/>
        <scheme val="minor"/>
      </rPr>
      <t>P16demand</t>
    </r>
    <r>
      <rPr>
        <sz val="12"/>
        <color rgb="FF000000"/>
        <rFont val="Calibri"/>
        <family val="2"/>
        <scheme val="minor"/>
      </rPr>
      <t xml:space="preserve"> - (</t>
    </r>
    <r>
      <rPr>
        <b/>
        <sz val="12"/>
        <color rgb="FF000000"/>
        <rFont val="Calibri"/>
        <family val="2"/>
        <scheme val="minor"/>
      </rPr>
      <t xml:space="preserve">P16sulph </t>
    </r>
    <r>
      <rPr>
        <sz val="12"/>
        <color rgb="FF000000"/>
        <rFont val="Calibri"/>
        <family val="2"/>
        <scheme val="minor"/>
      </rPr>
      <t>+ (</t>
    </r>
    <r>
      <rPr>
        <b/>
        <sz val="12"/>
        <color rgb="FF000000"/>
        <rFont val="Calibri"/>
        <family val="2"/>
        <scheme val="minor"/>
      </rPr>
      <t>P5p</t>
    </r>
    <r>
      <rPr>
        <sz val="12"/>
        <color rgb="FF000000"/>
        <rFont val="Calibri"/>
        <family val="2"/>
        <scheme val="minor"/>
      </rPr>
      <t xml:space="preserve"> - (</t>
    </r>
    <r>
      <rPr>
        <b/>
        <sz val="12"/>
        <color rgb="FF000000"/>
        <rFont val="Calibri"/>
        <family val="2"/>
        <scheme val="minor"/>
      </rPr>
      <t>P8p</t>
    </r>
    <r>
      <rPr>
        <sz val="12"/>
        <color rgb="FF000000"/>
        <rFont val="Calibri"/>
        <family val="2"/>
        <scheme val="minor"/>
      </rPr>
      <t>/ (1-</t>
    </r>
    <r>
      <rPr>
        <b/>
        <sz val="12"/>
        <color rgb="FF000000"/>
        <rFont val="Calibri"/>
        <family val="2"/>
        <scheme val="minor"/>
      </rPr>
      <t>P8L</t>
    </r>
    <r>
      <rPr>
        <sz val="12"/>
        <color rgb="FF000000"/>
        <rFont val="Calibri"/>
        <family val="2"/>
        <scheme val="minor"/>
      </rPr>
      <t xml:space="preserve">))) + </t>
    </r>
    <r>
      <rPr>
        <b/>
        <sz val="12"/>
        <color rgb="FF000000"/>
        <rFont val="Calibri"/>
        <family val="2"/>
        <scheme val="minor"/>
      </rPr>
      <t>P16metal</t>
    </r>
    <r>
      <rPr>
        <sz val="12"/>
        <color rgb="FF000000"/>
        <rFont val="Calibri"/>
        <family val="2"/>
        <scheme val="minor"/>
      </rPr>
      <t>)) + (((</t>
    </r>
    <r>
      <rPr>
        <b/>
        <sz val="12"/>
        <color rgb="FF000000"/>
        <rFont val="Calibri"/>
        <family val="2"/>
        <scheme val="minor"/>
      </rPr>
      <t>P14demad</t>
    </r>
    <r>
      <rPr>
        <sz val="12"/>
        <color rgb="FF000000"/>
        <rFont val="Calibri"/>
        <family val="2"/>
        <scheme val="minor"/>
      </rPr>
      <t xml:space="preserve"> + </t>
    </r>
    <r>
      <rPr>
        <b/>
        <sz val="12"/>
        <color rgb="FF000000"/>
        <rFont val="Calibri"/>
        <family val="2"/>
        <scheme val="minor"/>
      </rPr>
      <t>P16sulph</t>
    </r>
    <r>
      <rPr>
        <sz val="12"/>
        <color rgb="FF000000"/>
        <rFont val="Calibri"/>
        <family val="2"/>
        <scheme val="minor"/>
      </rPr>
      <t>) - ((</t>
    </r>
    <r>
      <rPr>
        <b/>
        <sz val="12"/>
        <color rgb="FF000000"/>
        <rFont val="Calibri"/>
        <family val="2"/>
        <scheme val="minor"/>
      </rPr>
      <t xml:space="preserve">P14out </t>
    </r>
    <r>
      <rPr>
        <sz val="12"/>
        <color rgb="FF000000"/>
        <rFont val="Calibri"/>
        <family val="2"/>
        <scheme val="minor"/>
      </rPr>
      <t xml:space="preserve">* </t>
    </r>
    <r>
      <rPr>
        <b/>
        <sz val="12"/>
        <color rgb="FF000000"/>
        <rFont val="Calibri"/>
        <family val="2"/>
        <scheme val="minor"/>
      </rPr>
      <t>P14recycle</t>
    </r>
    <r>
      <rPr>
        <sz val="12"/>
        <color rgb="FF000000"/>
        <rFont val="Calibri"/>
        <family val="2"/>
        <scheme val="minor"/>
      </rPr>
      <t xml:space="preserve">) + </t>
    </r>
    <r>
      <rPr>
        <b/>
        <sz val="12"/>
        <color rgb="FF000000"/>
        <rFont val="Calibri"/>
        <family val="2"/>
        <scheme val="minor"/>
      </rPr>
      <t>P12NoB</t>
    </r>
    <r>
      <rPr>
        <sz val="12"/>
        <color rgb="FF000000"/>
        <rFont val="Calibri"/>
        <family val="2"/>
        <scheme val="minor"/>
      </rPr>
      <t xml:space="preserve"> + (</t>
    </r>
    <r>
      <rPr>
        <b/>
        <sz val="12"/>
        <color rgb="FF000000"/>
        <rFont val="Calibri"/>
        <family val="2"/>
        <scheme val="minor"/>
      </rPr>
      <t>P10p</t>
    </r>
    <r>
      <rPr>
        <sz val="12"/>
        <color rgb="FF000000"/>
        <rFont val="Calibri"/>
        <family val="2"/>
        <scheme val="minor"/>
      </rPr>
      <t xml:space="preserve"> + P3p - </t>
    </r>
    <r>
      <rPr>
        <b/>
        <sz val="12"/>
        <color rgb="FF000000"/>
        <rFont val="Calibri"/>
        <family val="2"/>
        <scheme val="minor"/>
      </rPr>
      <t>P16metal</t>
    </r>
    <r>
      <rPr>
        <sz val="12"/>
        <color rgb="FF000000"/>
        <rFont val="Calibri"/>
        <family val="2"/>
        <scheme val="minor"/>
      </rPr>
      <t xml:space="preserve">) + (P6p - </t>
    </r>
    <r>
      <rPr>
        <b/>
        <sz val="12"/>
        <color rgb="FF000000"/>
        <rFont val="Calibri"/>
        <family val="2"/>
        <scheme val="minor"/>
      </rPr>
      <t>P6refine</t>
    </r>
    <r>
      <rPr>
        <sz val="12"/>
        <color rgb="FF000000"/>
        <rFont val="Calibri"/>
        <family val="2"/>
        <scheme val="minor"/>
      </rPr>
      <t xml:space="preserve">) + </t>
    </r>
    <r>
      <rPr>
        <b/>
        <sz val="12"/>
        <color rgb="FF000000"/>
        <rFont val="Calibri"/>
        <family val="2"/>
        <scheme val="minor"/>
      </rPr>
      <t>P12NoB</t>
    </r>
    <r>
      <rPr>
        <sz val="12"/>
        <color rgb="FF000000"/>
        <rFont val="Calibri"/>
        <family val="2"/>
        <scheme val="minor"/>
      </rPr>
      <t>)) / (1 - P8L)}</t>
    </r>
  </si>
  <si>
    <r>
      <t>= F_14_15</t>
    </r>
    <r>
      <rPr>
        <b/>
        <sz val="12"/>
        <color theme="1"/>
        <rFont val="Calibri"/>
        <family val="2"/>
        <scheme val="minor"/>
      </rPr>
      <t xml:space="preserve"> </t>
    </r>
    <r>
      <rPr>
        <sz val="12"/>
        <color theme="1"/>
        <rFont val="Calibri"/>
        <family val="2"/>
        <scheme val="minor"/>
      </rPr>
      <t xml:space="preserve">* </t>
    </r>
    <r>
      <rPr>
        <b/>
        <sz val="12"/>
        <color theme="1"/>
        <rFont val="Calibri"/>
        <family val="2"/>
        <scheme val="minor"/>
      </rPr>
      <t>P15recycle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</si>
</sst>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NOK&quot;\ #,##0.00;[Red]\-&quot;NOK&quot;\ #,##0.00"/>
    <numFmt numFmtId="164" formatCode="0.0"/>
  </numFmts>
  <fonts count="11" x14ac:knownFonts="1">
    <font>
      <sz val="12"/>
      <color theme="1"/>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2"/>
      <color rgb="FF000000"/>
      <name val="Calibri"/>
      <family val="2"/>
      <scheme val="minor"/>
    </font>
    <font>
      <sz val="18"/>
      <color rgb="FF000000"/>
      <name val="Arial"/>
      <family val="2"/>
    </font>
    <font>
      <b/>
      <sz val="22"/>
      <color theme="1"/>
      <name val="Calibri"/>
      <family val="2"/>
      <scheme val="minor"/>
    </font>
    <font>
      <sz val="8"/>
      <name val="Calibri"/>
      <family val="2"/>
      <scheme val="minor"/>
    </font>
    <font>
      <b/>
      <sz val="12"/>
      <color rgb="FF000000"/>
      <name val="Calibri"/>
      <family val="2"/>
      <scheme val="minor"/>
    </font>
    <font>
      <b/>
      <sz val="11"/>
      <color rgb="FF000000"/>
      <name val="Calibri"/>
      <family val="2"/>
    </font>
    <font>
      <sz val="11"/>
      <color rgb="FF000000"/>
      <name val="Calibri"/>
      <family val="2"/>
    </font>
  </fonts>
  <fills count="10">
    <fill>
      <patternFill patternType="none"/>
    </fill>
    <fill>
      <patternFill patternType="gray125"/>
    </fill>
    <fill>
      <patternFill patternType="solid">
        <fgColor theme="4" tint="0.79998168889431442"/>
        <bgColor indexed="65"/>
      </patternFill>
    </fill>
    <fill>
      <patternFill patternType="solid">
        <fgColor theme="8" tint="0.79998168889431442"/>
        <bgColor indexed="65"/>
      </patternFill>
    </fill>
    <fill>
      <patternFill patternType="solid">
        <fgColor rgb="FF7030A0"/>
        <bgColor indexed="64"/>
      </patternFill>
    </fill>
    <fill>
      <patternFill patternType="solid">
        <fgColor rgb="FFC67CDA"/>
        <bgColor indexed="64"/>
      </patternFill>
    </fill>
    <fill>
      <patternFill patternType="solid">
        <fgColor rgb="FFFFC000"/>
        <bgColor rgb="FF000000"/>
      </patternFill>
    </fill>
    <fill>
      <patternFill patternType="solid">
        <fgColor rgb="FFFFD966"/>
        <bgColor rgb="FF000000"/>
      </patternFill>
    </fill>
    <fill>
      <patternFill patternType="solid">
        <fgColor rgb="FFC67CD0"/>
        <bgColor indexed="64"/>
      </patternFill>
    </fill>
    <fill>
      <patternFill patternType="solid">
        <fgColor theme="2"/>
        <bgColor indexed="64"/>
      </patternFill>
    </fill>
  </fills>
  <borders count="22">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72">
    <xf numFmtId="0" fontId="0" fillId="0" borderId="0" xfId="0"/>
    <xf numFmtId="0" fontId="3" fillId="0" borderId="0" xfId="0" applyFont="1"/>
    <xf numFmtId="8" fontId="0" fillId="0" borderId="0" xfId="0" applyNumberFormat="1"/>
    <xf numFmtId="0" fontId="4" fillId="0" borderId="1" xfId="0" applyFont="1" applyBorder="1"/>
    <xf numFmtId="0" fontId="4" fillId="4" borderId="2" xfId="0" applyFont="1" applyFill="1" applyBorder="1"/>
    <xf numFmtId="0" fontId="4" fillId="0" borderId="2" xfId="0" applyFont="1" applyBorder="1"/>
    <xf numFmtId="0" fontId="5" fillId="5" borderId="3" xfId="0" applyFont="1" applyFill="1" applyBorder="1" applyAlignment="1">
      <alignment vertical="center" wrapText="1"/>
    </xf>
    <xf numFmtId="0" fontId="4" fillId="6" borderId="4" xfId="0" applyFont="1" applyFill="1" applyBorder="1"/>
    <xf numFmtId="0" fontId="0" fillId="0" borderId="5" xfId="0" applyBorder="1"/>
    <xf numFmtId="0" fontId="4" fillId="7" borderId="5" xfId="0" applyFont="1" applyFill="1" applyBorder="1"/>
    <xf numFmtId="0" fontId="4" fillId="0" borderId="6" xfId="0" applyFont="1" applyBorder="1"/>
    <xf numFmtId="0" fontId="0" fillId="0" borderId="6" xfId="0" applyBorder="1"/>
    <xf numFmtId="0" fontId="5" fillId="0" borderId="7" xfId="0" applyFont="1" applyBorder="1" applyAlignment="1">
      <alignment vertical="center" wrapText="1"/>
    </xf>
    <xf numFmtId="0" fontId="0" fillId="0" borderId="4" xfId="0" applyBorder="1"/>
    <xf numFmtId="0" fontId="4" fillId="6" borderId="6" xfId="0" applyFont="1" applyFill="1" applyBorder="1"/>
    <xf numFmtId="0" fontId="4" fillId="7" borderId="6" xfId="0" applyFont="1" applyFill="1" applyBorder="1"/>
    <xf numFmtId="0" fontId="5" fillId="0" borderId="8" xfId="0" applyFont="1" applyBorder="1" applyAlignment="1">
      <alignment vertical="center" wrapText="1"/>
    </xf>
    <xf numFmtId="0" fontId="4" fillId="4" borderId="6" xfId="0" applyFont="1" applyFill="1" applyBorder="1"/>
    <xf numFmtId="0" fontId="5" fillId="5" borderId="8" xfId="0" applyFont="1" applyFill="1" applyBorder="1" applyAlignment="1">
      <alignment vertical="center" wrapText="1"/>
    </xf>
    <xf numFmtId="0" fontId="0" fillId="0" borderId="9" xfId="0" applyBorder="1"/>
    <xf numFmtId="0" fontId="4" fillId="6" borderId="5" xfId="0" applyFont="1" applyFill="1" applyBorder="1"/>
    <xf numFmtId="0" fontId="4" fillId="0" borderId="5" xfId="0" applyFont="1" applyBorder="1"/>
    <xf numFmtId="0" fontId="5" fillId="0" borderId="10" xfId="0" applyFont="1" applyBorder="1" applyAlignment="1">
      <alignment vertical="center" wrapText="1"/>
    </xf>
    <xf numFmtId="0" fontId="4" fillId="4" borderId="5" xfId="0" applyFont="1" applyFill="1" applyBorder="1"/>
    <xf numFmtId="0" fontId="4" fillId="6" borderId="11" xfId="0" applyFont="1" applyFill="1" applyBorder="1"/>
    <xf numFmtId="0" fontId="0" fillId="0" borderId="12" xfId="0" applyBorder="1"/>
    <xf numFmtId="0" fontId="0" fillId="0" borderId="11" xfId="0" applyBorder="1"/>
    <xf numFmtId="0" fontId="4" fillId="0" borderId="11" xfId="0" applyFont="1" applyBorder="1"/>
    <xf numFmtId="0" fontId="4" fillId="7" borderId="11" xfId="0" applyFont="1" applyFill="1" applyBorder="1"/>
    <xf numFmtId="0" fontId="2" fillId="0" borderId="0" xfId="0" applyFont="1" applyAlignment="1">
      <alignment wrapText="1"/>
    </xf>
    <xf numFmtId="16" fontId="3" fillId="0" borderId="13" xfId="0" applyNumberFormat="1" applyFont="1" applyBorder="1" applyAlignment="1">
      <alignment textRotation="90" wrapText="1"/>
    </xf>
    <xf numFmtId="16" fontId="3" fillId="8" borderId="14" xfId="0" applyNumberFormat="1" applyFont="1" applyFill="1" applyBorder="1" applyAlignment="1">
      <alignment textRotation="90" wrapText="1"/>
    </xf>
    <xf numFmtId="16" fontId="3" fillId="0" borderId="14" xfId="0" applyNumberFormat="1" applyFont="1" applyBorder="1" applyAlignment="1">
      <alignment textRotation="90" wrapText="1"/>
    </xf>
    <xf numFmtId="0" fontId="6" fillId="3" borderId="15" xfId="2" applyFont="1" applyBorder="1" applyAlignment="1">
      <alignment horizontal="center" vertical="center" wrapText="1"/>
    </xf>
    <xf numFmtId="0" fontId="1" fillId="2" borderId="5" xfId="1" applyBorder="1"/>
    <xf numFmtId="0" fontId="1" fillId="2" borderId="5" xfId="1" applyNumberFormat="1" applyBorder="1"/>
    <xf numFmtId="0" fontId="1" fillId="2" borderId="0" xfId="1"/>
    <xf numFmtId="164" fontId="0" fillId="0" borderId="5" xfId="0" applyNumberFormat="1" applyBorder="1"/>
    <xf numFmtId="0" fontId="2" fillId="0" borderId="5" xfId="0" applyFont="1" applyBorder="1"/>
    <xf numFmtId="0" fontId="2" fillId="0" borderId="5" xfId="0" applyFont="1" applyBorder="1" applyAlignment="1">
      <alignment wrapText="1"/>
    </xf>
    <xf numFmtId="0" fontId="0" fillId="0" borderId="5" xfId="0" applyFont="1" applyBorder="1"/>
    <xf numFmtId="0" fontId="2" fillId="0" borderId="19" xfId="0" applyFont="1" applyFill="1" applyBorder="1" applyAlignment="1">
      <alignment wrapText="1"/>
    </xf>
    <xf numFmtId="0" fontId="0" fillId="0" borderId="0" xfId="0" applyBorder="1"/>
    <xf numFmtId="0" fontId="4" fillId="0" borderId="0" xfId="0" applyFont="1" applyBorder="1"/>
    <xf numFmtId="0" fontId="4" fillId="0" borderId="18" xfId="0" applyFont="1" applyBorder="1"/>
    <xf numFmtId="0" fontId="4" fillId="0" borderId="20" xfId="0" applyFont="1" applyBorder="1"/>
    <xf numFmtId="0" fontId="0" fillId="0" borderId="0" xfId="0"/>
    <xf numFmtId="0" fontId="0" fillId="0" borderId="0" xfId="0"/>
    <xf numFmtId="0" fontId="0" fillId="0" borderId="5" xfId="0" quotePrefix="1" applyBorder="1"/>
    <xf numFmtId="0" fontId="0" fillId="0" borderId="0" xfId="0" applyFill="1" applyBorder="1"/>
    <xf numFmtId="0" fontId="0" fillId="0" borderId="19" xfId="0" applyFill="1" applyBorder="1"/>
    <xf numFmtId="0" fontId="4" fillId="0" borderId="5" xfId="0" quotePrefix="1" applyFont="1" applyBorder="1"/>
    <xf numFmtId="0" fontId="0" fillId="0" borderId="0" xfId="0"/>
    <xf numFmtId="0" fontId="9" fillId="9" borderId="16" xfId="0" applyFont="1" applyFill="1" applyBorder="1"/>
    <xf numFmtId="0" fontId="0" fillId="9" borderId="17" xfId="0" applyFill="1" applyBorder="1"/>
    <xf numFmtId="0" fontId="9" fillId="0" borderId="18" xfId="0" applyFont="1" applyBorder="1"/>
    <xf numFmtId="0" fontId="9" fillId="0" borderId="16" xfId="0" applyFont="1" applyBorder="1"/>
    <xf numFmtId="0" fontId="9" fillId="0" borderId="17" xfId="0" applyFont="1" applyBorder="1"/>
    <xf numFmtId="0" fontId="9" fillId="0" borderId="0" xfId="0" applyFont="1"/>
    <xf numFmtId="0" fontId="10" fillId="0" borderId="0" xfId="0" applyFont="1"/>
    <xf numFmtId="0" fontId="9" fillId="0" borderId="21" xfId="0" applyFont="1" applyBorder="1"/>
    <xf numFmtId="0" fontId="0" fillId="0" borderId="21" xfId="0" applyBorder="1"/>
    <xf numFmtId="0" fontId="10" fillId="0" borderId="21" xfId="0" applyFont="1" applyBorder="1"/>
    <xf numFmtId="0" fontId="9" fillId="0" borderId="0" xfId="0" applyFont="1" applyFill="1" applyBorder="1"/>
    <xf numFmtId="9" fontId="0" fillId="0" borderId="0" xfId="0" applyNumberFormat="1"/>
    <xf numFmtId="0" fontId="0" fillId="0" borderId="0" xfId="0" quotePrefix="1"/>
    <xf numFmtId="0" fontId="0" fillId="0" borderId="5" xfId="0" applyFill="1" applyBorder="1"/>
    <xf numFmtId="0" fontId="4" fillId="0" borderId="21" xfId="0" quotePrefix="1" applyFont="1" applyBorder="1" applyAlignment="1">
      <alignment horizontal="center" wrapText="1"/>
    </xf>
    <xf numFmtId="0" fontId="4" fillId="0" borderId="0" xfId="0" quotePrefix="1" applyFont="1" applyBorder="1" applyAlignment="1">
      <alignment horizontal="center" wrapText="1"/>
    </xf>
    <xf numFmtId="0" fontId="1" fillId="2" borderId="16" xfId="1" applyBorder="1" applyAlignment="1">
      <alignment horizontal="center"/>
    </xf>
    <xf numFmtId="0" fontId="1" fillId="2" borderId="17" xfId="1" applyBorder="1" applyAlignment="1">
      <alignment horizontal="center"/>
    </xf>
    <xf numFmtId="0" fontId="1" fillId="2" borderId="18" xfId="1" applyBorder="1" applyAlignment="1">
      <alignment horizontal="center"/>
    </xf>
  </cellXfs>
  <cellStyles count="3">
    <cellStyle name="20% - Accent1" xfId="1" builtinId="30"/>
    <cellStyle name="20% - Accent5" xfId="2" builtinId="4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865FF-565B-B34E-B068-16379826DF9B}">
  <sheetPr>
    <pageSetUpPr fitToPage="1"/>
  </sheetPr>
  <dimension ref="A1:J139"/>
  <sheetViews>
    <sheetView showGridLines="0" tabSelected="1" showWhiteSpace="0" topLeftCell="C63" zoomScale="85" zoomScaleNormal="100" zoomScalePageLayoutView="60" workbookViewId="0">
      <selection activeCell="F82" sqref="F82"/>
    </sheetView>
  </sheetViews>
  <sheetFormatPr baseColWidth="10" defaultColWidth="11" defaultRowHeight="16" x14ac:dyDescent="0.2"/>
  <cols>
    <col min="1" max="1" width="6.5" customWidth="1"/>
    <col min="2" max="2" width="6.1640625" customWidth="1"/>
    <col min="3" max="3" width="10.1640625" customWidth="1"/>
    <col min="4" max="4" width="26.83203125" customWidth="1"/>
    <col min="5" max="5" width="28.5" customWidth="1"/>
    <col min="6" max="6" width="28" customWidth="1"/>
    <col min="7" max="7" width="8.5" customWidth="1"/>
  </cols>
  <sheetData>
    <row r="1" spans="3:7" s="36" customFormat="1" x14ac:dyDescent="0.2">
      <c r="C1" s="34"/>
      <c r="D1" s="69" t="s">
        <v>36</v>
      </c>
      <c r="E1" s="70"/>
      <c r="F1" s="71"/>
    </row>
    <row r="2" spans="3:7" x14ac:dyDescent="0.2">
      <c r="C2" s="38" t="s">
        <v>17</v>
      </c>
      <c r="D2" s="38" t="s">
        <v>18</v>
      </c>
      <c r="E2" s="39"/>
      <c r="F2" s="39"/>
      <c r="G2" s="41"/>
    </row>
    <row r="3" spans="3:7" x14ac:dyDescent="0.2">
      <c r="C3" s="40">
        <v>0</v>
      </c>
      <c r="D3" s="40" t="s">
        <v>52</v>
      </c>
      <c r="E3" s="39"/>
      <c r="F3" s="39"/>
    </row>
    <row r="4" spans="3:7" x14ac:dyDescent="0.2">
      <c r="C4" s="8">
        <v>1</v>
      </c>
      <c r="D4" s="8" t="s">
        <v>21</v>
      </c>
      <c r="E4" s="8"/>
      <c r="F4" s="8"/>
      <c r="G4" s="8"/>
    </row>
    <row r="5" spans="3:7" x14ac:dyDescent="0.2">
      <c r="C5" s="8">
        <v>2</v>
      </c>
      <c r="D5" s="8" t="s">
        <v>20</v>
      </c>
      <c r="E5" s="8"/>
      <c r="F5" s="8"/>
    </row>
    <row r="6" spans="3:7" x14ac:dyDescent="0.2">
      <c r="C6" s="8">
        <v>3</v>
      </c>
      <c r="D6" s="8" t="s">
        <v>37</v>
      </c>
      <c r="E6" s="8"/>
      <c r="F6" s="8"/>
    </row>
    <row r="7" spans="3:7" x14ac:dyDescent="0.2">
      <c r="C7" s="8">
        <v>4</v>
      </c>
      <c r="D7" s="8" t="s">
        <v>38</v>
      </c>
      <c r="E7" s="8"/>
      <c r="F7" s="8"/>
    </row>
    <row r="8" spans="3:7" x14ac:dyDescent="0.2">
      <c r="C8" s="8">
        <v>5</v>
      </c>
      <c r="D8" s="8" t="s">
        <v>39</v>
      </c>
      <c r="E8" s="8"/>
      <c r="F8" s="8"/>
    </row>
    <row r="9" spans="3:7" x14ac:dyDescent="0.2">
      <c r="C9" s="8">
        <v>6</v>
      </c>
      <c r="D9" s="8" t="s">
        <v>22</v>
      </c>
      <c r="E9" s="8"/>
      <c r="F9" s="8"/>
    </row>
    <row r="10" spans="3:7" x14ac:dyDescent="0.2">
      <c r="C10" s="8">
        <v>7</v>
      </c>
      <c r="D10" s="8" t="s">
        <v>40</v>
      </c>
      <c r="E10" s="8"/>
      <c r="F10" s="8"/>
    </row>
    <row r="11" spans="3:7" x14ac:dyDescent="0.2">
      <c r="C11" s="8">
        <v>8</v>
      </c>
      <c r="D11" s="8" t="s">
        <v>23</v>
      </c>
      <c r="E11" s="8"/>
      <c r="F11" s="8"/>
    </row>
    <row r="12" spans="3:7" x14ac:dyDescent="0.2">
      <c r="C12" s="8" t="s">
        <v>41</v>
      </c>
      <c r="D12" s="8" t="s">
        <v>24</v>
      </c>
      <c r="E12" s="8"/>
      <c r="F12" s="8"/>
    </row>
    <row r="13" spans="3:7" x14ac:dyDescent="0.2">
      <c r="C13" s="8">
        <v>10</v>
      </c>
      <c r="D13" s="8" t="s">
        <v>42</v>
      </c>
      <c r="E13" s="8"/>
      <c r="F13" s="8"/>
    </row>
    <row r="14" spans="3:7" x14ac:dyDescent="0.2">
      <c r="C14" s="8" t="s">
        <v>43</v>
      </c>
      <c r="D14" s="8" t="s">
        <v>25</v>
      </c>
      <c r="E14" s="37"/>
      <c r="F14" s="8"/>
    </row>
    <row r="15" spans="3:7" x14ac:dyDescent="0.2">
      <c r="C15" s="8">
        <v>12</v>
      </c>
      <c r="D15" s="8" t="s">
        <v>44</v>
      </c>
      <c r="E15" s="8"/>
      <c r="F15" s="8"/>
    </row>
    <row r="16" spans="3:7" x14ac:dyDescent="0.2">
      <c r="C16" s="8">
        <v>13</v>
      </c>
      <c r="D16" s="8" t="s">
        <v>45</v>
      </c>
      <c r="E16" s="37"/>
      <c r="F16" s="8"/>
    </row>
    <row r="17" spans="3:6" x14ac:dyDescent="0.2">
      <c r="C17" s="8">
        <v>14</v>
      </c>
      <c r="D17" s="8" t="s">
        <v>46</v>
      </c>
      <c r="E17" s="8"/>
      <c r="F17" s="8"/>
    </row>
    <row r="18" spans="3:6" x14ac:dyDescent="0.2">
      <c r="C18" s="8">
        <v>15</v>
      </c>
      <c r="D18" s="8" t="s">
        <v>26</v>
      </c>
      <c r="E18" s="8"/>
      <c r="F18" s="8"/>
    </row>
    <row r="19" spans="3:6" x14ac:dyDescent="0.2">
      <c r="C19" s="8" t="s">
        <v>69</v>
      </c>
      <c r="D19" s="8" t="s">
        <v>70</v>
      </c>
      <c r="E19" s="8"/>
      <c r="F19" s="8"/>
    </row>
    <row r="20" spans="3:6" x14ac:dyDescent="0.2">
      <c r="C20" s="8" t="s">
        <v>71</v>
      </c>
      <c r="D20" s="8" t="s">
        <v>72</v>
      </c>
      <c r="E20" s="8"/>
      <c r="F20" s="8"/>
    </row>
    <row r="21" spans="3:6" x14ac:dyDescent="0.2">
      <c r="C21" s="8" t="s">
        <v>73</v>
      </c>
      <c r="D21" s="8" t="s">
        <v>74</v>
      </c>
      <c r="E21" s="8"/>
      <c r="F21" s="8"/>
    </row>
    <row r="22" spans="3:6" x14ac:dyDescent="0.2">
      <c r="C22" s="8">
        <v>16</v>
      </c>
      <c r="D22" s="8" t="s">
        <v>47</v>
      </c>
      <c r="E22" s="8"/>
      <c r="F22" s="21"/>
    </row>
    <row r="23" spans="3:6" x14ac:dyDescent="0.2">
      <c r="C23" s="8" t="s">
        <v>75</v>
      </c>
      <c r="D23" s="8" t="s">
        <v>78</v>
      </c>
      <c r="E23" s="8"/>
      <c r="F23" s="21"/>
    </row>
    <row r="24" spans="3:6" x14ac:dyDescent="0.2">
      <c r="C24" s="8" t="s">
        <v>76</v>
      </c>
      <c r="D24" s="8" t="s">
        <v>79</v>
      </c>
      <c r="E24" s="8"/>
      <c r="F24" s="21"/>
    </row>
    <row r="25" spans="3:6" x14ac:dyDescent="0.2">
      <c r="C25" s="8" t="s">
        <v>77</v>
      </c>
      <c r="D25" s="8" t="s">
        <v>80</v>
      </c>
      <c r="E25" s="8"/>
      <c r="F25" s="21"/>
    </row>
    <row r="26" spans="3:6" x14ac:dyDescent="0.2">
      <c r="C26" s="8">
        <v>17</v>
      </c>
      <c r="D26" s="8" t="s">
        <v>48</v>
      </c>
      <c r="E26" s="8"/>
      <c r="F26" s="8"/>
    </row>
    <row r="27" spans="3:6" x14ac:dyDescent="0.2">
      <c r="C27" s="8">
        <v>18</v>
      </c>
      <c r="D27" s="8" t="s">
        <v>81</v>
      </c>
      <c r="E27" s="8"/>
      <c r="F27" s="8"/>
    </row>
    <row r="28" spans="3:6" x14ac:dyDescent="0.2">
      <c r="C28" s="8">
        <v>19</v>
      </c>
      <c r="D28" s="8" t="s">
        <v>50</v>
      </c>
      <c r="E28" s="8"/>
      <c r="F28" s="21"/>
    </row>
    <row r="29" spans="3:6" x14ac:dyDescent="0.2">
      <c r="C29" s="8">
        <v>20</v>
      </c>
      <c r="D29" s="8" t="s">
        <v>49</v>
      </c>
      <c r="E29" s="8"/>
      <c r="F29" s="21"/>
    </row>
    <row r="30" spans="3:6" x14ac:dyDescent="0.2">
      <c r="C30" s="42"/>
      <c r="D30" s="42"/>
      <c r="E30" s="42"/>
      <c r="F30" s="43"/>
    </row>
    <row r="32" spans="3:6" s="36" customFormat="1" x14ac:dyDescent="0.2">
      <c r="C32" s="34"/>
      <c r="D32" s="34" t="s">
        <v>68</v>
      </c>
      <c r="E32" s="35"/>
      <c r="F32" s="34"/>
    </row>
    <row r="33" spans="1:9" x14ac:dyDescent="0.2">
      <c r="C33" s="8" t="s">
        <v>83</v>
      </c>
      <c r="D33" s="8" t="s">
        <v>82</v>
      </c>
      <c r="E33" s="8"/>
      <c r="F33" s="8"/>
    </row>
    <row r="34" spans="1:9" x14ac:dyDescent="0.2">
      <c r="C34" s="8" t="s">
        <v>84</v>
      </c>
      <c r="D34" s="8" t="s">
        <v>85</v>
      </c>
      <c r="E34" s="8"/>
      <c r="F34" s="8"/>
    </row>
    <row r="35" spans="1:9" x14ac:dyDescent="0.2">
      <c r="C35" s="8" t="s">
        <v>86</v>
      </c>
      <c r="D35" s="8" t="s">
        <v>50</v>
      </c>
      <c r="E35" s="8"/>
      <c r="F35" s="21"/>
    </row>
    <row r="36" spans="1:9" x14ac:dyDescent="0.2">
      <c r="C36" s="21" t="s">
        <v>87</v>
      </c>
      <c r="D36" s="44" t="s">
        <v>48</v>
      </c>
      <c r="E36" s="44"/>
      <c r="F36" s="44"/>
    </row>
    <row r="37" spans="1:9" x14ac:dyDescent="0.2">
      <c r="C37" s="27" t="s">
        <v>88</v>
      </c>
      <c r="D37" s="45" t="s">
        <v>81</v>
      </c>
      <c r="E37" s="45"/>
      <c r="F37" s="45"/>
    </row>
    <row r="38" spans="1:9" x14ac:dyDescent="0.2">
      <c r="C38" s="27"/>
      <c r="D38" s="45"/>
      <c r="E38" s="45"/>
      <c r="F38" s="45"/>
    </row>
    <row r="39" spans="1:9" x14ac:dyDescent="0.2">
      <c r="C39" s="27"/>
      <c r="D39" s="45"/>
      <c r="E39" s="45"/>
      <c r="F39" s="45"/>
    </row>
    <row r="42" spans="1:9" s="36" customFormat="1" x14ac:dyDescent="0.2">
      <c r="C42" s="34"/>
      <c r="D42" s="34" t="s">
        <v>27</v>
      </c>
      <c r="E42" s="35"/>
      <c r="F42" s="34"/>
      <c r="G42" s="36" t="s">
        <v>66</v>
      </c>
      <c r="H42" s="36" t="s">
        <v>65</v>
      </c>
      <c r="I42" s="36" t="s">
        <v>67</v>
      </c>
    </row>
    <row r="43" spans="1:9" ht="21" customHeight="1" x14ac:dyDescent="0.2">
      <c r="A43" t="s">
        <v>16</v>
      </c>
      <c r="B43" t="s">
        <v>51</v>
      </c>
      <c r="C43" s="8" t="s">
        <v>17</v>
      </c>
      <c r="D43" s="66" t="s">
        <v>92</v>
      </c>
      <c r="E43" s="8" t="s">
        <v>53</v>
      </c>
      <c r="F43" s="8" t="s">
        <v>89</v>
      </c>
      <c r="G43" t="s">
        <v>19</v>
      </c>
    </row>
    <row r="44" spans="1:9" x14ac:dyDescent="0.2">
      <c r="A44">
        <v>0</v>
      </c>
      <c r="B44">
        <v>1</v>
      </c>
      <c r="C44" s="8" t="str">
        <f>"F_"&amp;A44&amp;"_"&amp;B44</f>
        <v>F_0_1</v>
      </c>
      <c r="D44" s="8" t="s">
        <v>185</v>
      </c>
      <c r="E44" s="8" t="s">
        <v>29</v>
      </c>
      <c r="F44" s="48" t="s">
        <v>186</v>
      </c>
    </row>
    <row r="45" spans="1:9" x14ac:dyDescent="0.2">
      <c r="A45">
        <v>0</v>
      </c>
      <c r="B45">
        <v>2</v>
      </c>
      <c r="C45" s="8" t="str">
        <f t="shared" ref="C45:C89" si="0">"F_"&amp;A45&amp;"_"&amp;B45</f>
        <v>F_0_2</v>
      </c>
      <c r="D45" s="8" t="s">
        <v>184</v>
      </c>
      <c r="E45" s="8" t="s">
        <v>28</v>
      </c>
      <c r="F45" s="48" t="s">
        <v>178</v>
      </c>
    </row>
    <row r="46" spans="1:9" x14ac:dyDescent="0.2">
      <c r="A46">
        <v>1</v>
      </c>
      <c r="B46">
        <v>0</v>
      </c>
      <c r="C46" s="8" t="str">
        <f t="shared" si="0"/>
        <v>F_1_0</v>
      </c>
      <c r="D46" s="8" t="s">
        <v>182</v>
      </c>
      <c r="E46" s="8" t="s">
        <v>31</v>
      </c>
      <c r="F46" s="48" t="s">
        <v>183</v>
      </c>
    </row>
    <row r="47" spans="1:9" x14ac:dyDescent="0.2">
      <c r="A47">
        <v>1</v>
      </c>
      <c r="B47">
        <v>3</v>
      </c>
      <c r="C47" s="8" t="str">
        <f t="shared" si="0"/>
        <v>F_1_3</v>
      </c>
      <c r="D47" s="8" t="s">
        <v>181</v>
      </c>
      <c r="E47" s="8" t="s">
        <v>30</v>
      </c>
      <c r="F47" s="48" t="s">
        <v>170</v>
      </c>
    </row>
    <row r="48" spans="1:9" x14ac:dyDescent="0.2">
      <c r="A48">
        <v>1</v>
      </c>
      <c r="B48">
        <v>4</v>
      </c>
      <c r="C48" s="8" t="str">
        <f t="shared" si="0"/>
        <v>F_1_4</v>
      </c>
      <c r="D48" s="8" t="s">
        <v>179</v>
      </c>
      <c r="E48" s="8" t="s">
        <v>30</v>
      </c>
      <c r="F48" s="48" t="s">
        <v>180</v>
      </c>
    </row>
    <row r="49" spans="1:7" x14ac:dyDescent="0.2">
      <c r="A49">
        <v>2</v>
      </c>
      <c r="B49">
        <v>0</v>
      </c>
      <c r="C49" s="8" t="str">
        <f t="shared" si="0"/>
        <v>F_2_0</v>
      </c>
      <c r="D49" s="8" t="s">
        <v>176</v>
      </c>
      <c r="E49" s="8" t="s">
        <v>60</v>
      </c>
      <c r="F49" s="48" t="s">
        <v>177</v>
      </c>
    </row>
    <row r="50" spans="1:7" x14ac:dyDescent="0.2">
      <c r="A50">
        <v>2</v>
      </c>
      <c r="B50">
        <v>5</v>
      </c>
      <c r="C50" s="8" t="str">
        <f t="shared" si="0"/>
        <v>F_2_5</v>
      </c>
      <c r="D50" s="8" t="s">
        <v>174</v>
      </c>
      <c r="E50" s="8" t="s">
        <v>54</v>
      </c>
      <c r="F50" s="48" t="s">
        <v>175</v>
      </c>
    </row>
    <row r="51" spans="1:7" x14ac:dyDescent="0.2">
      <c r="A51">
        <v>2</v>
      </c>
      <c r="B51">
        <v>6</v>
      </c>
      <c r="C51" s="8" t="str">
        <f t="shared" si="0"/>
        <v>F_2_6</v>
      </c>
      <c r="D51" s="8" t="s">
        <v>173</v>
      </c>
      <c r="E51" s="8" t="s">
        <v>54</v>
      </c>
      <c r="F51" s="48" t="s">
        <v>172</v>
      </c>
    </row>
    <row r="52" spans="1:7" x14ac:dyDescent="0.2">
      <c r="A52">
        <v>2</v>
      </c>
      <c r="B52">
        <v>7</v>
      </c>
      <c r="C52" s="8" t="str">
        <f t="shared" si="0"/>
        <v>F_2_7</v>
      </c>
      <c r="D52" s="8" t="s">
        <v>169</v>
      </c>
      <c r="E52" s="8" t="s">
        <v>54</v>
      </c>
      <c r="F52" s="48" t="s">
        <v>171</v>
      </c>
    </row>
    <row r="53" spans="1:7" x14ac:dyDescent="0.2">
      <c r="A53">
        <v>3</v>
      </c>
      <c r="B53">
        <v>0</v>
      </c>
      <c r="C53" s="8" t="str">
        <f t="shared" si="0"/>
        <v>F_3_0</v>
      </c>
      <c r="D53" s="8" t="s">
        <v>168</v>
      </c>
      <c r="E53" s="8" t="s">
        <v>60</v>
      </c>
      <c r="F53" s="48" t="s">
        <v>170</v>
      </c>
    </row>
    <row r="54" spans="1:7" x14ac:dyDescent="0.2">
      <c r="A54">
        <v>3</v>
      </c>
      <c r="B54" t="s">
        <v>43</v>
      </c>
      <c r="C54" s="8" t="str">
        <f t="shared" si="0"/>
        <v>F_3_m11</v>
      </c>
      <c r="D54" s="8" t="s">
        <v>166</v>
      </c>
      <c r="E54" s="8" t="s">
        <v>55</v>
      </c>
      <c r="F54" s="48" t="s">
        <v>167</v>
      </c>
    </row>
    <row r="55" spans="1:7" x14ac:dyDescent="0.2">
      <c r="A55">
        <v>4</v>
      </c>
      <c r="B55">
        <v>0</v>
      </c>
      <c r="C55" s="8" t="str">
        <f t="shared" si="0"/>
        <v>F_4_0</v>
      </c>
      <c r="D55" s="8" t="s">
        <v>164</v>
      </c>
      <c r="E55" s="8" t="s">
        <v>60</v>
      </c>
      <c r="F55" s="48" t="s">
        <v>165</v>
      </c>
    </row>
    <row r="56" spans="1:7" x14ac:dyDescent="0.2">
      <c r="A56">
        <v>4</v>
      </c>
      <c r="B56" t="s">
        <v>41</v>
      </c>
      <c r="C56" s="8" t="str">
        <f t="shared" si="0"/>
        <v>F_4_m9</v>
      </c>
      <c r="D56" s="8" t="s">
        <v>161</v>
      </c>
      <c r="E56" s="8" t="s">
        <v>56</v>
      </c>
      <c r="F56" s="51" t="s">
        <v>162</v>
      </c>
      <c r="G56" s="50" t="s">
        <v>163</v>
      </c>
    </row>
    <row r="57" spans="1:7" x14ac:dyDescent="0.2">
      <c r="A57">
        <v>5</v>
      </c>
      <c r="B57">
        <v>0</v>
      </c>
      <c r="C57" s="8" t="str">
        <f t="shared" si="0"/>
        <v>F_5_0</v>
      </c>
      <c r="D57" s="8" t="s">
        <v>155</v>
      </c>
      <c r="E57" s="8" t="s">
        <v>60</v>
      </c>
      <c r="F57" s="51" t="s">
        <v>154</v>
      </c>
    </row>
    <row r="58" spans="1:7" x14ac:dyDescent="0.2">
      <c r="A58">
        <v>5</v>
      </c>
      <c r="B58" t="s">
        <v>133</v>
      </c>
      <c r="C58" s="8" t="str">
        <f t="shared" si="0"/>
        <v>F_5_8a</v>
      </c>
      <c r="D58" s="8" t="s">
        <v>138</v>
      </c>
      <c r="E58" s="8" t="s">
        <v>57</v>
      </c>
      <c r="F58" s="48" t="s">
        <v>153</v>
      </c>
    </row>
    <row r="59" spans="1:7" x14ac:dyDescent="0.2">
      <c r="A59">
        <v>5</v>
      </c>
      <c r="B59">
        <v>16</v>
      </c>
      <c r="C59" s="8" t="str">
        <f t="shared" si="0"/>
        <v>F_5_16</v>
      </c>
      <c r="D59" s="8" t="s">
        <v>158</v>
      </c>
      <c r="E59" s="8" t="s">
        <v>57</v>
      </c>
      <c r="F59" s="48" t="s">
        <v>152</v>
      </c>
    </row>
    <row r="60" spans="1:7" x14ac:dyDescent="0.2">
      <c r="A60">
        <v>6</v>
      </c>
      <c r="B60">
        <v>0</v>
      </c>
      <c r="C60" s="8" t="str">
        <f t="shared" si="0"/>
        <v>F_6_0</v>
      </c>
      <c r="D60" s="8" t="s">
        <v>156</v>
      </c>
      <c r="E60" s="8" t="s">
        <v>60</v>
      </c>
      <c r="F60" s="48" t="s">
        <v>151</v>
      </c>
    </row>
    <row r="61" spans="1:7" x14ac:dyDescent="0.2">
      <c r="A61">
        <v>6</v>
      </c>
      <c r="B61">
        <v>10</v>
      </c>
      <c r="C61" s="8" t="str">
        <f t="shared" si="0"/>
        <v>F_6_10</v>
      </c>
      <c r="D61" s="8" t="s">
        <v>157</v>
      </c>
      <c r="E61" s="8" t="s">
        <v>58</v>
      </c>
      <c r="F61" s="48" t="s">
        <v>150</v>
      </c>
    </row>
    <row r="62" spans="1:7" x14ac:dyDescent="0.2">
      <c r="A62">
        <v>6</v>
      </c>
      <c r="B62">
        <v>12</v>
      </c>
      <c r="C62" s="8" t="str">
        <f t="shared" si="0"/>
        <v>F_6_12</v>
      </c>
      <c r="D62" s="8" t="s">
        <v>159</v>
      </c>
      <c r="E62" s="8" t="s">
        <v>58</v>
      </c>
      <c r="F62" s="48" t="s">
        <v>149</v>
      </c>
      <c r="G62" t="s">
        <v>32</v>
      </c>
    </row>
    <row r="63" spans="1:7" x14ac:dyDescent="0.2">
      <c r="A63">
        <v>7</v>
      </c>
      <c r="B63">
        <v>0</v>
      </c>
      <c r="C63" s="8" t="str">
        <f t="shared" si="0"/>
        <v>F_7_0</v>
      </c>
      <c r="D63" s="8" t="s">
        <v>160</v>
      </c>
      <c r="E63" s="8" t="s">
        <v>60</v>
      </c>
      <c r="F63" s="48" t="s">
        <v>148</v>
      </c>
    </row>
    <row r="64" spans="1:7" s="47" customFormat="1" x14ac:dyDescent="0.2">
      <c r="A64" s="47">
        <v>7</v>
      </c>
      <c r="B64" s="47" t="s">
        <v>134</v>
      </c>
      <c r="C64" s="8" t="str">
        <f t="shared" si="0"/>
        <v>F_7_8b</v>
      </c>
      <c r="D64" s="8" t="s">
        <v>136</v>
      </c>
      <c r="E64" s="8" t="s">
        <v>59</v>
      </c>
      <c r="F64" s="48" t="s">
        <v>147</v>
      </c>
    </row>
    <row r="65" spans="1:7" x14ac:dyDescent="0.2">
      <c r="A65">
        <v>7</v>
      </c>
      <c r="B65">
        <v>15</v>
      </c>
      <c r="C65" s="8" t="str">
        <f t="shared" si="0"/>
        <v>F_7_15</v>
      </c>
      <c r="D65" s="8" t="s">
        <v>145</v>
      </c>
      <c r="E65" s="8" t="s">
        <v>59</v>
      </c>
      <c r="F65" s="48" t="s">
        <v>146</v>
      </c>
      <c r="G65" t="s">
        <v>144</v>
      </c>
    </row>
    <row r="66" spans="1:7" x14ac:dyDescent="0.2">
      <c r="A66" t="s">
        <v>133</v>
      </c>
      <c r="B66">
        <v>0</v>
      </c>
      <c r="C66" s="8" t="str">
        <f t="shared" si="0"/>
        <v>F_8a_0</v>
      </c>
      <c r="D66" s="8" t="s">
        <v>139</v>
      </c>
      <c r="E66" s="8" t="s">
        <v>60</v>
      </c>
      <c r="F66" s="48" t="s">
        <v>143</v>
      </c>
    </row>
    <row r="67" spans="1:7" x14ac:dyDescent="0.2">
      <c r="A67" t="s">
        <v>133</v>
      </c>
      <c r="B67" t="s">
        <v>41</v>
      </c>
      <c r="C67" s="40" t="str">
        <f t="shared" si="0"/>
        <v>F_8a_m9</v>
      </c>
      <c r="D67" s="8" t="s">
        <v>131</v>
      </c>
      <c r="E67" s="8" t="s">
        <v>56</v>
      </c>
      <c r="F67" s="48" t="s">
        <v>297</v>
      </c>
    </row>
    <row r="68" spans="1:7" s="47" customFormat="1" x14ac:dyDescent="0.2">
      <c r="A68" s="47" t="s">
        <v>134</v>
      </c>
      <c r="B68" s="47">
        <v>12</v>
      </c>
      <c r="C68" s="40" t="str">
        <f t="shared" si="0"/>
        <v>F_8b_12</v>
      </c>
      <c r="D68" s="8" t="s">
        <v>137</v>
      </c>
      <c r="E68" s="8" t="s">
        <v>56</v>
      </c>
      <c r="F68" s="48" t="s">
        <v>142</v>
      </c>
      <c r="G68" s="47" t="s">
        <v>141</v>
      </c>
    </row>
    <row r="69" spans="1:7" s="47" customFormat="1" x14ac:dyDescent="0.2">
      <c r="A69" s="47" t="s">
        <v>134</v>
      </c>
      <c r="B69" s="47">
        <v>0</v>
      </c>
      <c r="C69" s="40" t="str">
        <f t="shared" si="0"/>
        <v>F_8b_0</v>
      </c>
      <c r="D69" s="8" t="s">
        <v>135</v>
      </c>
      <c r="E69" s="8" t="s">
        <v>60</v>
      </c>
      <c r="F69" s="48" t="s">
        <v>140</v>
      </c>
    </row>
    <row r="70" spans="1:7" x14ac:dyDescent="0.2">
      <c r="A70" t="s">
        <v>41</v>
      </c>
      <c r="B70">
        <v>10</v>
      </c>
      <c r="C70" s="8" t="str">
        <f t="shared" si="0"/>
        <v>F_m9_10</v>
      </c>
      <c r="D70" s="8" t="s">
        <v>131</v>
      </c>
      <c r="E70" s="8" t="s">
        <v>56</v>
      </c>
      <c r="F70" s="48" t="s">
        <v>132</v>
      </c>
    </row>
    <row r="71" spans="1:7" x14ac:dyDescent="0.2">
      <c r="A71">
        <v>10</v>
      </c>
      <c r="B71">
        <v>0</v>
      </c>
      <c r="C71" s="8" t="str">
        <f t="shared" si="0"/>
        <v>F_10_0</v>
      </c>
      <c r="D71" s="8" t="s">
        <v>129</v>
      </c>
      <c r="E71" s="8" t="s">
        <v>60</v>
      </c>
      <c r="F71" s="48" t="s">
        <v>130</v>
      </c>
    </row>
    <row r="72" spans="1:7" x14ac:dyDescent="0.2">
      <c r="A72">
        <v>10</v>
      </c>
      <c r="B72" t="s">
        <v>43</v>
      </c>
      <c r="C72" s="8" t="str">
        <f t="shared" si="0"/>
        <v>F_10_m11</v>
      </c>
      <c r="D72" s="8" t="s">
        <v>127</v>
      </c>
      <c r="E72" s="8" t="s">
        <v>55</v>
      </c>
      <c r="F72" s="48" t="s">
        <v>128</v>
      </c>
    </row>
    <row r="73" spans="1:7" x14ac:dyDescent="0.2">
      <c r="A73" t="s">
        <v>43</v>
      </c>
      <c r="B73">
        <v>16</v>
      </c>
      <c r="C73" s="8" t="str">
        <f t="shared" si="0"/>
        <v>F_m11_16</v>
      </c>
      <c r="D73" s="8" t="s">
        <v>124</v>
      </c>
      <c r="E73" s="8" t="s">
        <v>55</v>
      </c>
      <c r="F73" s="48" t="s">
        <v>126</v>
      </c>
    </row>
    <row r="74" spans="1:7" x14ac:dyDescent="0.2">
      <c r="A74" t="s">
        <v>43</v>
      </c>
      <c r="B74">
        <v>12</v>
      </c>
      <c r="C74" s="8" t="str">
        <f t="shared" si="0"/>
        <v>F_m11_12</v>
      </c>
      <c r="D74" s="8" t="s">
        <v>107</v>
      </c>
      <c r="E74" s="8" t="s">
        <v>55</v>
      </c>
      <c r="F74" s="48" t="s">
        <v>125</v>
      </c>
      <c r="G74" t="s">
        <v>33</v>
      </c>
    </row>
    <row r="75" spans="1:7" x14ac:dyDescent="0.2">
      <c r="A75">
        <v>12</v>
      </c>
      <c r="B75">
        <v>0</v>
      </c>
      <c r="C75" s="8" t="str">
        <f t="shared" si="0"/>
        <v>F_12_0</v>
      </c>
      <c r="D75" s="8" t="s">
        <v>122</v>
      </c>
      <c r="E75" s="8" t="s">
        <v>60</v>
      </c>
      <c r="F75" s="48" t="s">
        <v>123</v>
      </c>
    </row>
    <row r="76" spans="1:7" x14ac:dyDescent="0.2">
      <c r="A76">
        <v>12</v>
      </c>
      <c r="B76">
        <v>13</v>
      </c>
      <c r="C76" s="8" t="str">
        <f t="shared" si="0"/>
        <v>F_12_13</v>
      </c>
      <c r="D76" s="8" t="s">
        <v>120</v>
      </c>
      <c r="E76" s="8" t="s">
        <v>61</v>
      </c>
      <c r="F76" s="48" t="s">
        <v>121</v>
      </c>
    </row>
    <row r="77" spans="1:7" x14ac:dyDescent="0.2">
      <c r="A77">
        <v>12</v>
      </c>
      <c r="B77">
        <v>16</v>
      </c>
      <c r="C77" s="8" t="str">
        <f t="shared" si="0"/>
        <v>F_12_16</v>
      </c>
      <c r="D77" s="8" t="s">
        <v>110</v>
      </c>
      <c r="E77" s="8" t="s">
        <v>61</v>
      </c>
      <c r="F77" s="48" t="s">
        <v>112</v>
      </c>
    </row>
    <row r="78" spans="1:7" x14ac:dyDescent="0.2">
      <c r="A78">
        <v>13</v>
      </c>
      <c r="B78">
        <v>14</v>
      </c>
      <c r="C78" s="8" t="str">
        <f t="shared" si="0"/>
        <v>F_13_14</v>
      </c>
      <c r="D78" s="8" t="s">
        <v>93</v>
      </c>
      <c r="E78" s="8" t="s">
        <v>35</v>
      </c>
      <c r="F78" s="48" t="s">
        <v>111</v>
      </c>
      <c r="G78" t="s">
        <v>90</v>
      </c>
    </row>
    <row r="79" spans="1:7" x14ac:dyDescent="0.2">
      <c r="A79">
        <v>14</v>
      </c>
      <c r="B79" t="s">
        <v>64</v>
      </c>
      <c r="C79" s="8" t="str">
        <f>"S_"&amp;A79&amp;"_"&amp;B79</f>
        <v>S_14_∆</v>
      </c>
      <c r="D79" s="8" t="s">
        <v>91</v>
      </c>
      <c r="E79" s="8" t="s">
        <v>35</v>
      </c>
      <c r="F79" s="48" t="s">
        <v>94</v>
      </c>
      <c r="G79" s="50" t="s">
        <v>95</v>
      </c>
    </row>
    <row r="80" spans="1:7" s="46" customFormat="1" x14ac:dyDescent="0.2">
      <c r="A80" s="46">
        <v>14</v>
      </c>
      <c r="B80" s="46">
        <v>15</v>
      </c>
      <c r="C80" s="8" t="str">
        <f>"S_"&amp;A80&amp;"_"&amp;B80</f>
        <v>S_14_15</v>
      </c>
      <c r="D80" s="8" t="s">
        <v>102</v>
      </c>
      <c r="E80" s="8" t="s">
        <v>62</v>
      </c>
      <c r="F80" s="48" t="s">
        <v>108</v>
      </c>
      <c r="G80" s="49"/>
    </row>
    <row r="81" spans="1:10" x14ac:dyDescent="0.2">
      <c r="A81">
        <v>15</v>
      </c>
      <c r="B81">
        <v>12</v>
      </c>
      <c r="C81" s="8" t="str">
        <f t="shared" si="0"/>
        <v>F_15_12</v>
      </c>
      <c r="D81" s="8" t="s">
        <v>103</v>
      </c>
      <c r="E81" s="8" t="s">
        <v>62</v>
      </c>
      <c r="F81" s="48" t="s">
        <v>318</v>
      </c>
    </row>
    <row r="82" spans="1:10" x14ac:dyDescent="0.2">
      <c r="A82">
        <v>15</v>
      </c>
      <c r="B82">
        <v>20</v>
      </c>
      <c r="C82" s="8" t="str">
        <f t="shared" si="0"/>
        <v>F_15_20</v>
      </c>
      <c r="D82" s="8" t="s">
        <v>104</v>
      </c>
      <c r="E82" s="8" t="s">
        <v>62</v>
      </c>
      <c r="F82" s="51" t="s">
        <v>109</v>
      </c>
      <c r="G82" t="s">
        <v>96</v>
      </c>
    </row>
    <row r="83" spans="1:10" x14ac:dyDescent="0.2">
      <c r="A83">
        <v>16</v>
      </c>
      <c r="B83">
        <v>17</v>
      </c>
      <c r="C83" s="8" t="str">
        <f t="shared" si="0"/>
        <v>F_16_17</v>
      </c>
      <c r="D83" s="8" t="s">
        <v>117</v>
      </c>
      <c r="E83" s="8" t="s">
        <v>63</v>
      </c>
      <c r="F83" s="48" t="s">
        <v>315</v>
      </c>
    </row>
    <row r="84" spans="1:10" x14ac:dyDescent="0.2">
      <c r="A84">
        <v>17</v>
      </c>
      <c r="B84" t="s">
        <v>64</v>
      </c>
      <c r="C84" s="8" t="str">
        <f>"S_"&amp;A84&amp;"_"&amp;B84</f>
        <v>S_17_∆</v>
      </c>
      <c r="D84" s="8" t="s">
        <v>97</v>
      </c>
      <c r="E84" s="8" t="s">
        <v>63</v>
      </c>
      <c r="F84" s="48" t="s">
        <v>118</v>
      </c>
    </row>
    <row r="85" spans="1:10" s="46" customFormat="1" x14ac:dyDescent="0.2">
      <c r="A85" s="46">
        <v>17</v>
      </c>
      <c r="B85" s="46">
        <v>18</v>
      </c>
      <c r="C85" s="8" t="str">
        <f t="shared" si="0"/>
        <v>F_17_18</v>
      </c>
      <c r="D85" s="8" t="s">
        <v>98</v>
      </c>
      <c r="E85" s="8" t="s">
        <v>99</v>
      </c>
      <c r="F85" s="48" t="s">
        <v>119</v>
      </c>
    </row>
    <row r="86" spans="1:10" x14ac:dyDescent="0.2">
      <c r="A86">
        <v>18</v>
      </c>
      <c r="B86">
        <v>12</v>
      </c>
      <c r="C86" s="8" t="str">
        <f t="shared" si="0"/>
        <v>F_18_12</v>
      </c>
      <c r="D86" s="8" t="s">
        <v>100</v>
      </c>
      <c r="E86" s="8" t="s">
        <v>99</v>
      </c>
      <c r="F86" s="51" t="s">
        <v>116</v>
      </c>
      <c r="G86" t="s">
        <v>34</v>
      </c>
    </row>
    <row r="87" spans="1:10" x14ac:dyDescent="0.2">
      <c r="A87">
        <v>18</v>
      </c>
      <c r="B87">
        <v>16</v>
      </c>
      <c r="C87" s="8" t="str">
        <f t="shared" si="0"/>
        <v>F_18_16</v>
      </c>
      <c r="D87" s="8" t="s">
        <v>101</v>
      </c>
      <c r="E87" s="8" t="s">
        <v>99</v>
      </c>
      <c r="F87" s="51" t="s">
        <v>115</v>
      </c>
    </row>
    <row r="88" spans="1:10" x14ac:dyDescent="0.2">
      <c r="A88">
        <v>18</v>
      </c>
      <c r="B88">
        <v>20</v>
      </c>
      <c r="C88" s="8" t="str">
        <f t="shared" si="0"/>
        <v>F_18_20</v>
      </c>
      <c r="D88" s="8" t="s">
        <v>105</v>
      </c>
      <c r="E88" s="8" t="s">
        <v>99</v>
      </c>
      <c r="F88" s="51" t="s">
        <v>114</v>
      </c>
    </row>
    <row r="89" spans="1:10" x14ac:dyDescent="0.2">
      <c r="A89">
        <v>18</v>
      </c>
      <c r="B89">
        <v>21</v>
      </c>
      <c r="C89" s="8" t="str">
        <f t="shared" si="0"/>
        <v>F_18_21</v>
      </c>
      <c r="D89" s="8" t="s">
        <v>106</v>
      </c>
      <c r="E89" s="8" t="s">
        <v>99</v>
      </c>
      <c r="F89" s="48" t="s">
        <v>113</v>
      </c>
    </row>
    <row r="93" spans="1:10" x14ac:dyDescent="0.2">
      <c r="C93" s="53" t="s">
        <v>187</v>
      </c>
      <c r="D93" s="54"/>
      <c r="E93" s="54"/>
      <c r="F93" s="54"/>
      <c r="G93" s="52"/>
    </row>
    <row r="94" spans="1:10" x14ac:dyDescent="0.2">
      <c r="C94" s="55" t="s">
        <v>17</v>
      </c>
      <c r="D94" s="55" t="s">
        <v>188</v>
      </c>
      <c r="E94" s="56" t="s">
        <v>92</v>
      </c>
      <c r="F94" s="63" t="s">
        <v>291</v>
      </c>
      <c r="J94" s="57" t="s">
        <v>189</v>
      </c>
    </row>
    <row r="95" spans="1:10" x14ac:dyDescent="0.2">
      <c r="C95" s="58" t="s">
        <v>190</v>
      </c>
      <c r="D95" s="59" t="s">
        <v>191</v>
      </c>
      <c r="E95" s="60" t="s">
        <v>192</v>
      </c>
      <c r="F95" s="52">
        <v>0.09</v>
      </c>
      <c r="G95" s="63" t="s">
        <v>292</v>
      </c>
      <c r="J95" s="58"/>
    </row>
    <row r="96" spans="1:10" x14ac:dyDescent="0.2">
      <c r="C96" s="58" t="s">
        <v>193</v>
      </c>
      <c r="D96" s="59" t="s">
        <v>194</v>
      </c>
      <c r="E96" s="60" t="s">
        <v>195</v>
      </c>
      <c r="F96" s="52"/>
      <c r="J96" s="58"/>
    </row>
    <row r="97" spans="3:10" x14ac:dyDescent="0.2">
      <c r="C97" s="58" t="s">
        <v>196</v>
      </c>
      <c r="D97" s="59" t="s">
        <v>197</v>
      </c>
      <c r="E97" s="60" t="s">
        <v>198</v>
      </c>
      <c r="F97" s="52"/>
      <c r="J97" s="58"/>
    </row>
    <row r="98" spans="3:10" x14ac:dyDescent="0.2">
      <c r="C98" s="58" t="s">
        <v>199</v>
      </c>
      <c r="D98" s="59" t="s">
        <v>200</v>
      </c>
      <c r="E98" s="60" t="s">
        <v>201</v>
      </c>
      <c r="F98" s="52">
        <v>0.01</v>
      </c>
      <c r="J98" s="58"/>
    </row>
    <row r="99" spans="3:10" x14ac:dyDescent="0.2">
      <c r="C99" s="58" t="s">
        <v>202</v>
      </c>
      <c r="D99" s="52" t="s">
        <v>203</v>
      </c>
      <c r="E99" s="61" t="s">
        <v>204</v>
      </c>
      <c r="F99" s="52">
        <v>60</v>
      </c>
      <c r="J99" s="52" t="s">
        <v>205</v>
      </c>
    </row>
    <row r="100" spans="3:10" x14ac:dyDescent="0.2">
      <c r="C100" s="58" t="s">
        <v>206</v>
      </c>
      <c r="D100" s="59" t="s">
        <v>207</v>
      </c>
      <c r="E100" s="60" t="s">
        <v>208</v>
      </c>
      <c r="F100" s="52"/>
      <c r="J100" s="58"/>
    </row>
    <row r="101" spans="3:10" x14ac:dyDescent="0.2">
      <c r="C101" s="58" t="s">
        <v>209</v>
      </c>
      <c r="D101" s="59" t="s">
        <v>210</v>
      </c>
      <c r="E101" s="62" t="s">
        <v>211</v>
      </c>
      <c r="F101" s="52">
        <v>5.5E-2</v>
      </c>
      <c r="G101" t="s">
        <v>293</v>
      </c>
      <c r="J101" s="58"/>
    </row>
    <row r="102" spans="3:10" x14ac:dyDescent="0.2">
      <c r="C102" s="58" t="s">
        <v>212</v>
      </c>
      <c r="D102" s="59" t="s">
        <v>213</v>
      </c>
      <c r="E102" s="60" t="s">
        <v>214</v>
      </c>
      <c r="F102" s="52">
        <v>550</v>
      </c>
      <c r="J102" s="58"/>
    </row>
    <row r="103" spans="3:10" x14ac:dyDescent="0.2">
      <c r="C103" s="58" t="s">
        <v>215</v>
      </c>
      <c r="D103" s="52" t="s">
        <v>216</v>
      </c>
      <c r="E103" s="61" t="s">
        <v>217</v>
      </c>
      <c r="F103" s="52">
        <v>500</v>
      </c>
      <c r="J103" s="52" t="s">
        <v>205</v>
      </c>
    </row>
    <row r="104" spans="3:10" x14ac:dyDescent="0.2">
      <c r="C104" s="58" t="s">
        <v>218</v>
      </c>
      <c r="D104" s="59" t="s">
        <v>219</v>
      </c>
      <c r="E104" s="60" t="s">
        <v>220</v>
      </c>
      <c r="F104" s="52">
        <v>321</v>
      </c>
      <c r="J104" s="58"/>
    </row>
    <row r="105" spans="3:10" x14ac:dyDescent="0.2">
      <c r="C105" s="58" t="s">
        <v>221</v>
      </c>
      <c r="D105" s="52" t="s">
        <v>222</v>
      </c>
      <c r="E105" s="61" t="s">
        <v>223</v>
      </c>
      <c r="F105" s="52">
        <v>331</v>
      </c>
      <c r="J105" s="52" t="s">
        <v>205</v>
      </c>
    </row>
    <row r="106" spans="3:10" x14ac:dyDescent="0.2">
      <c r="C106" s="58" t="s">
        <v>224</v>
      </c>
      <c r="D106" s="52" t="s">
        <v>225</v>
      </c>
      <c r="E106" s="61" t="s">
        <v>226</v>
      </c>
      <c r="F106" s="52">
        <v>150</v>
      </c>
      <c r="J106" s="52" t="s">
        <v>205</v>
      </c>
    </row>
    <row r="107" spans="3:10" x14ac:dyDescent="0.2">
      <c r="C107" s="58" t="s">
        <v>227</v>
      </c>
      <c r="D107" s="52" t="s">
        <v>228</v>
      </c>
      <c r="E107" s="61" t="s">
        <v>229</v>
      </c>
      <c r="F107" s="52">
        <v>150</v>
      </c>
      <c r="J107" s="52" t="s">
        <v>205</v>
      </c>
    </row>
    <row r="108" spans="3:10" x14ac:dyDescent="0.2">
      <c r="C108" s="58" t="s">
        <v>230</v>
      </c>
      <c r="D108" s="59" t="s">
        <v>231</v>
      </c>
      <c r="E108" s="60" t="s">
        <v>232</v>
      </c>
      <c r="F108" s="63" t="s">
        <v>294</v>
      </c>
      <c r="J108" s="58"/>
    </row>
    <row r="109" spans="3:10" x14ac:dyDescent="0.2">
      <c r="C109" s="58" t="s">
        <v>233</v>
      </c>
      <c r="D109" s="52" t="s">
        <v>234</v>
      </c>
      <c r="E109" s="61" t="s">
        <v>217</v>
      </c>
      <c r="F109" s="49" t="s">
        <v>295</v>
      </c>
      <c r="J109" s="52" t="s">
        <v>205</v>
      </c>
    </row>
    <row r="110" spans="3:10" x14ac:dyDescent="0.2">
      <c r="C110" s="58" t="s">
        <v>235</v>
      </c>
      <c r="D110" s="52" t="s">
        <v>236</v>
      </c>
      <c r="E110" s="61" t="s">
        <v>237</v>
      </c>
      <c r="F110" s="49">
        <v>7.0000000000000007E-2</v>
      </c>
      <c r="G110" s="49" t="s">
        <v>296</v>
      </c>
      <c r="J110" s="52"/>
    </row>
    <row r="111" spans="3:10" s="52" customFormat="1" x14ac:dyDescent="0.2">
      <c r="C111" s="58" t="s">
        <v>298</v>
      </c>
      <c r="D111" s="52" t="s">
        <v>300</v>
      </c>
      <c r="E111" s="52" t="s">
        <v>299</v>
      </c>
      <c r="F111" s="49">
        <v>96</v>
      </c>
      <c r="G111" s="49" t="s">
        <v>301</v>
      </c>
    </row>
    <row r="112" spans="3:10" x14ac:dyDescent="0.2">
      <c r="C112" s="58" t="s">
        <v>238</v>
      </c>
      <c r="D112" s="52" t="s">
        <v>239</v>
      </c>
      <c r="E112" s="61" t="s">
        <v>240</v>
      </c>
      <c r="F112" s="52">
        <v>482</v>
      </c>
      <c r="G112" t="s">
        <v>302</v>
      </c>
      <c r="J112" s="52" t="s">
        <v>205</v>
      </c>
    </row>
    <row r="113" spans="3:10" x14ac:dyDescent="0.2">
      <c r="C113" s="58" t="s">
        <v>241</v>
      </c>
      <c r="D113" s="52" t="s">
        <v>242</v>
      </c>
      <c r="E113" s="61" t="s">
        <v>243</v>
      </c>
      <c r="F113" s="52">
        <v>0.05</v>
      </c>
      <c r="G113" s="49" t="s">
        <v>303</v>
      </c>
      <c r="J113" s="52"/>
    </row>
    <row r="114" spans="3:10" x14ac:dyDescent="0.2">
      <c r="C114" s="58" t="s">
        <v>244</v>
      </c>
      <c r="D114" s="59" t="s">
        <v>245</v>
      </c>
      <c r="E114" s="60" t="s">
        <v>246</v>
      </c>
      <c r="F114" s="52">
        <v>1234</v>
      </c>
      <c r="G114" s="63" t="s">
        <v>303</v>
      </c>
      <c r="J114" s="58"/>
    </row>
    <row r="115" spans="3:10" x14ac:dyDescent="0.2">
      <c r="C115" s="58" t="s">
        <v>247</v>
      </c>
      <c r="D115" s="52" t="s">
        <v>248</v>
      </c>
      <c r="E115" s="61" t="s">
        <v>249</v>
      </c>
      <c r="F115" s="52">
        <v>1082</v>
      </c>
      <c r="G115" s="49" t="s">
        <v>302</v>
      </c>
      <c r="J115" s="52" t="s">
        <v>205</v>
      </c>
    </row>
    <row r="116" spans="3:10" x14ac:dyDescent="0.2">
      <c r="C116" s="58" t="s">
        <v>250</v>
      </c>
      <c r="D116" s="52" t="s">
        <v>304</v>
      </c>
      <c r="E116" s="61" t="s">
        <v>251</v>
      </c>
      <c r="F116" s="52">
        <v>5.0000000000000001E-3</v>
      </c>
      <c r="G116" s="49" t="s">
        <v>303</v>
      </c>
      <c r="J116" s="52"/>
    </row>
    <row r="117" spans="3:10" x14ac:dyDescent="0.2">
      <c r="C117" s="58" t="s">
        <v>252</v>
      </c>
      <c r="D117" s="59" t="s">
        <v>253</v>
      </c>
      <c r="E117" s="60" t="s">
        <v>254</v>
      </c>
      <c r="F117" s="52">
        <v>128</v>
      </c>
      <c r="G117" s="63" t="s">
        <v>305</v>
      </c>
      <c r="J117" s="58"/>
    </row>
    <row r="118" spans="3:10" x14ac:dyDescent="0.2">
      <c r="C118" s="58" t="s">
        <v>255</v>
      </c>
      <c r="D118" s="59" t="s">
        <v>256</v>
      </c>
      <c r="E118" s="62" t="s">
        <v>257</v>
      </c>
      <c r="F118" s="52">
        <v>5.0000000000000001E-4</v>
      </c>
      <c r="G118" s="49" t="s">
        <v>303</v>
      </c>
      <c r="J118" s="58"/>
    </row>
    <row r="119" spans="3:10" x14ac:dyDescent="0.2">
      <c r="C119" s="58" t="s">
        <v>258</v>
      </c>
      <c r="D119" s="52" t="s">
        <v>259</v>
      </c>
      <c r="E119" s="61" t="s">
        <v>260</v>
      </c>
      <c r="F119" s="52">
        <v>44.4</v>
      </c>
      <c r="G119" s="49" t="s">
        <v>302</v>
      </c>
      <c r="I119" s="49" t="s">
        <v>316</v>
      </c>
      <c r="J119" s="52" t="s">
        <v>261</v>
      </c>
    </row>
    <row r="120" spans="3:10" x14ac:dyDescent="0.2">
      <c r="C120" s="58" t="s">
        <v>262</v>
      </c>
      <c r="D120" s="59" t="s">
        <v>263</v>
      </c>
      <c r="E120" s="60" t="s">
        <v>264</v>
      </c>
      <c r="F120" s="63" t="s">
        <v>294</v>
      </c>
      <c r="J120" s="58"/>
    </row>
    <row r="121" spans="3:10" x14ac:dyDescent="0.2">
      <c r="C121" s="58" t="s">
        <v>265</v>
      </c>
      <c r="D121" s="52" t="s">
        <v>266</v>
      </c>
      <c r="E121" s="61" t="s">
        <v>267</v>
      </c>
      <c r="F121" s="52">
        <v>112</v>
      </c>
      <c r="G121" s="49" t="s">
        <v>306</v>
      </c>
      <c r="J121" s="52" t="s">
        <v>268</v>
      </c>
    </row>
    <row r="122" spans="3:10" x14ac:dyDescent="0.2">
      <c r="C122" s="58" t="s">
        <v>269</v>
      </c>
      <c r="D122" s="52" t="s">
        <v>270</v>
      </c>
      <c r="E122" s="61" t="s">
        <v>271</v>
      </c>
      <c r="F122" s="52">
        <v>2189</v>
      </c>
      <c r="G122" s="49" t="s">
        <v>307</v>
      </c>
      <c r="J122" s="52" t="s">
        <v>261</v>
      </c>
    </row>
    <row r="123" spans="3:10" x14ac:dyDescent="0.2">
      <c r="C123" s="58" t="s">
        <v>272</v>
      </c>
      <c r="D123" s="52" t="s">
        <v>273</v>
      </c>
      <c r="E123" s="61" t="s">
        <v>274</v>
      </c>
      <c r="F123" s="52">
        <v>938</v>
      </c>
      <c r="G123" s="49" t="s">
        <v>308</v>
      </c>
      <c r="J123" s="52" t="s">
        <v>261</v>
      </c>
    </row>
    <row r="124" spans="3:10" x14ac:dyDescent="0.2">
      <c r="C124" s="58" t="s">
        <v>275</v>
      </c>
      <c r="D124" s="52" t="s">
        <v>276</v>
      </c>
      <c r="E124" s="61" t="s">
        <v>277</v>
      </c>
      <c r="F124" s="49" t="s">
        <v>309</v>
      </c>
      <c r="J124" s="52" t="s">
        <v>261</v>
      </c>
    </row>
    <row r="125" spans="3:10" x14ac:dyDescent="0.2">
      <c r="C125" s="58" t="s">
        <v>278</v>
      </c>
      <c r="D125" s="52" t="s">
        <v>279</v>
      </c>
      <c r="E125" s="61" t="s">
        <v>280</v>
      </c>
      <c r="F125" s="49">
        <v>50</v>
      </c>
      <c r="G125" s="49" t="s">
        <v>303</v>
      </c>
      <c r="J125" s="52" t="s">
        <v>261</v>
      </c>
    </row>
    <row r="126" spans="3:10" x14ac:dyDescent="0.2">
      <c r="C126" s="58" t="s">
        <v>281</v>
      </c>
      <c r="D126" s="52" t="s">
        <v>282</v>
      </c>
      <c r="E126" s="61" t="s">
        <v>283</v>
      </c>
      <c r="F126" s="64">
        <v>0.64</v>
      </c>
      <c r="J126" s="52" t="s">
        <v>261</v>
      </c>
    </row>
    <row r="127" spans="3:10" x14ac:dyDescent="0.2">
      <c r="C127" s="58" t="s">
        <v>284</v>
      </c>
      <c r="D127" s="52" t="s">
        <v>285</v>
      </c>
      <c r="E127" s="61" t="s">
        <v>286</v>
      </c>
      <c r="F127" s="64">
        <v>0.12</v>
      </c>
      <c r="J127" s="52" t="s">
        <v>261</v>
      </c>
    </row>
    <row r="128" spans="3:10" x14ac:dyDescent="0.2">
      <c r="C128" s="52"/>
      <c r="D128" s="52" t="s">
        <v>287</v>
      </c>
      <c r="E128" s="61" t="s">
        <v>310</v>
      </c>
      <c r="F128" s="52"/>
      <c r="J128" s="52" t="s">
        <v>261</v>
      </c>
    </row>
    <row r="129" spans="3:10" x14ac:dyDescent="0.2">
      <c r="C129" s="58" t="s">
        <v>288</v>
      </c>
      <c r="D129" s="52" t="s">
        <v>289</v>
      </c>
      <c r="E129" s="61" t="s">
        <v>290</v>
      </c>
      <c r="F129" s="52">
        <v>5.2</v>
      </c>
      <c r="G129" s="49" t="s">
        <v>302</v>
      </c>
      <c r="J129" s="52" t="s">
        <v>205</v>
      </c>
    </row>
    <row r="135" spans="3:10" x14ac:dyDescent="0.2">
      <c r="C135" t="s">
        <v>311</v>
      </c>
    </row>
    <row r="136" spans="3:10" x14ac:dyDescent="0.2">
      <c r="C136" t="s">
        <v>312</v>
      </c>
      <c r="D136" s="65" t="s">
        <v>314</v>
      </c>
    </row>
    <row r="138" spans="3:10" x14ac:dyDescent="0.2">
      <c r="D138" s="51" t="s">
        <v>313</v>
      </c>
    </row>
    <row r="139" spans="3:10" ht="63" customHeight="1" x14ac:dyDescent="0.2">
      <c r="D139" s="67" t="s">
        <v>317</v>
      </c>
      <c r="E139" s="68"/>
    </row>
  </sheetData>
  <mergeCells count="2">
    <mergeCell ref="D139:E139"/>
    <mergeCell ref="D1:F1"/>
  </mergeCells>
  <phoneticPr fontId="7" type="noConversion"/>
  <pageMargins left="0.45" right="0.45" top="0.75" bottom="0.75" header="0.3" footer="0.3"/>
  <pageSetup paperSize="9" scale="94" fitToHeight="0"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08C17-11B0-FD40-B929-1FD9E29D6FDB}">
  <dimension ref="B1:AD22"/>
  <sheetViews>
    <sheetView showGridLines="0" zoomScale="75" zoomScaleNormal="50" workbookViewId="0">
      <selection activeCell="P11" sqref="P11"/>
    </sheetView>
  </sheetViews>
  <sheetFormatPr baseColWidth="10" defaultColWidth="11" defaultRowHeight="21" x14ac:dyDescent="0.25"/>
  <cols>
    <col min="2" max="2" width="42.5" style="1" customWidth="1"/>
    <col min="3" max="6" width="7.83203125" customWidth="1"/>
    <col min="7" max="7" width="4.83203125" customWidth="1"/>
    <col min="8" max="12" width="7.83203125" customWidth="1"/>
    <col min="13" max="13" width="4.83203125" customWidth="1"/>
    <col min="14" max="18" width="7.83203125" customWidth="1"/>
    <col min="19" max="19" width="4.83203125" customWidth="1"/>
    <col min="20" max="23" width="7.83203125" customWidth="1"/>
    <col min="24" max="24" width="4.83203125" customWidth="1"/>
    <col min="25" max="28" width="7.83203125" customWidth="1"/>
    <col min="29" max="29" width="4.83203125" customWidth="1"/>
    <col min="30" max="30" width="7.83203125" customWidth="1"/>
  </cols>
  <sheetData>
    <row r="1" spans="2:30" ht="22" thickBot="1" x14ac:dyDescent="0.3"/>
    <row r="2" spans="2:30" s="29" customFormat="1" ht="78" customHeight="1" x14ac:dyDescent="0.2">
      <c r="B2" s="33" t="s">
        <v>15</v>
      </c>
      <c r="C2" s="32">
        <v>2</v>
      </c>
      <c r="D2" s="32">
        <v>44205</v>
      </c>
      <c r="E2" s="32">
        <v>44212</v>
      </c>
      <c r="F2" s="32">
        <v>44219</v>
      </c>
      <c r="G2" s="31">
        <v>44223</v>
      </c>
      <c r="H2" s="32">
        <v>44226</v>
      </c>
      <c r="I2" s="32">
        <v>44233</v>
      </c>
      <c r="J2" s="32">
        <v>44240</v>
      </c>
      <c r="K2" s="32">
        <v>44247</v>
      </c>
      <c r="L2" s="32">
        <v>44254</v>
      </c>
      <c r="M2" s="31">
        <v>44258</v>
      </c>
      <c r="N2" s="32">
        <v>44261</v>
      </c>
      <c r="O2" s="32">
        <v>44268</v>
      </c>
      <c r="P2" s="32">
        <v>44275</v>
      </c>
      <c r="Q2" s="32">
        <v>44282</v>
      </c>
      <c r="R2" s="32">
        <v>44289</v>
      </c>
      <c r="S2" s="31">
        <v>44292</v>
      </c>
      <c r="T2" s="32">
        <v>44296</v>
      </c>
      <c r="U2" s="32">
        <v>44303</v>
      </c>
      <c r="V2" s="32">
        <v>44310</v>
      </c>
      <c r="W2" s="32">
        <v>44317</v>
      </c>
      <c r="X2" s="31">
        <v>44320</v>
      </c>
      <c r="Y2" s="32">
        <v>44324</v>
      </c>
      <c r="Z2" s="32">
        <v>44331</v>
      </c>
      <c r="AA2" s="32">
        <v>44338</v>
      </c>
      <c r="AB2" s="32">
        <v>44345</v>
      </c>
      <c r="AC2" s="31">
        <v>44349</v>
      </c>
      <c r="AD2" s="30">
        <v>44352</v>
      </c>
    </row>
    <row r="3" spans="2:30" ht="48" customHeight="1" x14ac:dyDescent="0.2">
      <c r="B3" s="16" t="s">
        <v>14</v>
      </c>
      <c r="C3" s="28"/>
      <c r="D3" s="28"/>
      <c r="E3" s="28"/>
      <c r="F3" s="28"/>
      <c r="G3" s="11"/>
      <c r="H3" s="24"/>
      <c r="I3" s="27"/>
      <c r="J3" s="27"/>
      <c r="K3" s="27"/>
      <c r="L3" s="27"/>
      <c r="M3" s="27"/>
      <c r="N3" s="27"/>
      <c r="O3" s="27"/>
      <c r="P3" s="27"/>
      <c r="Q3" s="27"/>
      <c r="R3" s="27"/>
      <c r="S3" s="27"/>
      <c r="T3" s="26"/>
      <c r="U3" s="26"/>
      <c r="V3" s="26"/>
      <c r="W3" s="26"/>
      <c r="X3" s="26"/>
      <c r="Y3" s="26"/>
      <c r="Z3" s="26"/>
      <c r="AA3" s="26"/>
      <c r="AB3" s="26"/>
      <c r="AC3" s="26"/>
      <c r="AD3" s="25"/>
    </row>
    <row r="4" spans="2:30" ht="48" customHeight="1" x14ac:dyDescent="0.2">
      <c r="B4" s="18" t="s">
        <v>13</v>
      </c>
      <c r="C4" s="21"/>
      <c r="D4" s="8"/>
      <c r="E4" s="8"/>
      <c r="F4" s="8"/>
      <c r="G4" s="23"/>
      <c r="H4" s="21"/>
      <c r="I4" s="21"/>
      <c r="J4" s="21"/>
      <c r="K4" s="8"/>
      <c r="L4" s="8"/>
      <c r="M4" s="8"/>
      <c r="N4" s="8"/>
      <c r="O4" s="27"/>
      <c r="P4" s="27"/>
      <c r="Q4" s="27"/>
      <c r="R4" s="27"/>
      <c r="S4" s="27"/>
      <c r="T4" s="26"/>
      <c r="U4" s="26"/>
      <c r="V4" s="26"/>
      <c r="W4" s="26"/>
      <c r="X4" s="26"/>
      <c r="Y4" s="26"/>
      <c r="Z4" s="26"/>
      <c r="AA4" s="26"/>
      <c r="AB4" s="26"/>
      <c r="AC4" s="26"/>
      <c r="AD4" s="25"/>
    </row>
    <row r="5" spans="2:30" ht="48" customHeight="1" x14ac:dyDescent="0.2">
      <c r="B5" s="22" t="s">
        <v>12</v>
      </c>
      <c r="C5" s="21"/>
      <c r="D5" s="9"/>
      <c r="E5" s="9"/>
      <c r="F5" s="9"/>
      <c r="G5" s="8"/>
      <c r="H5" s="9"/>
      <c r="I5" s="9"/>
      <c r="J5" s="20"/>
      <c r="K5" s="21"/>
      <c r="L5" s="21"/>
      <c r="M5" s="21"/>
      <c r="N5" s="21"/>
      <c r="O5" s="21"/>
      <c r="P5" s="21"/>
      <c r="Q5" s="21"/>
      <c r="R5" s="21"/>
      <c r="S5" s="21"/>
      <c r="T5" s="8"/>
      <c r="U5" s="8"/>
      <c r="V5" s="8"/>
      <c r="W5" s="8"/>
      <c r="X5" s="8"/>
      <c r="Y5" s="8"/>
      <c r="Z5" s="8"/>
      <c r="AA5" s="8"/>
      <c r="AB5" s="8"/>
      <c r="AC5" s="8"/>
      <c r="AD5" s="13"/>
    </row>
    <row r="6" spans="2:30" ht="48" customHeight="1" x14ac:dyDescent="0.2">
      <c r="B6" s="22" t="s">
        <v>11</v>
      </c>
      <c r="C6" s="21"/>
      <c r="D6" s="9"/>
      <c r="E6" s="9"/>
      <c r="F6" s="9"/>
      <c r="G6" s="8"/>
      <c r="H6" s="9"/>
      <c r="I6" s="20"/>
      <c r="J6" s="21"/>
      <c r="K6" s="21"/>
      <c r="L6" s="8"/>
      <c r="M6" s="8"/>
      <c r="N6" s="8"/>
      <c r="O6" s="8"/>
      <c r="P6" s="21"/>
      <c r="Q6" s="21"/>
      <c r="R6" s="21"/>
      <c r="S6" s="21"/>
      <c r="T6" s="8"/>
      <c r="U6" s="8"/>
      <c r="V6" s="8"/>
      <c r="W6" s="8"/>
      <c r="X6" s="8"/>
      <c r="Y6" s="8"/>
      <c r="Z6" s="8"/>
      <c r="AA6" s="8"/>
      <c r="AB6" s="8"/>
      <c r="AC6" s="8"/>
      <c r="AD6" s="13"/>
    </row>
    <row r="7" spans="2:30" ht="48" customHeight="1" x14ac:dyDescent="0.2">
      <c r="B7" s="22" t="s">
        <v>10</v>
      </c>
      <c r="C7" s="21"/>
      <c r="D7" s="21"/>
      <c r="E7" s="8"/>
      <c r="F7" s="8"/>
      <c r="G7" s="21"/>
      <c r="H7" s="8"/>
      <c r="I7" s="9"/>
      <c r="J7" s="9"/>
      <c r="K7" s="20"/>
      <c r="L7" s="21"/>
      <c r="M7" s="21"/>
      <c r="N7" s="8"/>
      <c r="O7" s="21"/>
      <c r="P7" s="21"/>
      <c r="Q7" s="21"/>
      <c r="R7" s="21"/>
      <c r="S7" s="21"/>
      <c r="T7" s="8"/>
      <c r="U7" s="8"/>
      <c r="V7" s="8"/>
      <c r="W7" s="8"/>
      <c r="X7" s="8"/>
      <c r="Y7" s="8"/>
      <c r="Z7" s="8"/>
      <c r="AA7" s="8"/>
      <c r="AB7" s="8"/>
      <c r="AC7" s="8"/>
      <c r="AD7" s="13"/>
    </row>
    <row r="8" spans="2:30" ht="48" customHeight="1" x14ac:dyDescent="0.2">
      <c r="B8" s="22" t="s">
        <v>9</v>
      </c>
      <c r="C8" s="21"/>
      <c r="D8" s="21"/>
      <c r="E8" s="8"/>
      <c r="F8" s="8"/>
      <c r="G8" s="8"/>
      <c r="H8" s="9"/>
      <c r="I8" s="9"/>
      <c r="J8" s="9"/>
      <c r="K8" s="9"/>
      <c r="L8" s="20"/>
      <c r="M8" s="11"/>
      <c r="N8" s="21"/>
      <c r="O8" s="21"/>
      <c r="P8" s="8"/>
      <c r="Q8" s="8"/>
      <c r="R8" s="8"/>
      <c r="S8" s="8"/>
      <c r="T8" s="8"/>
      <c r="U8" s="8"/>
      <c r="V8" s="8"/>
      <c r="W8" s="8"/>
      <c r="X8" s="8"/>
      <c r="Y8" s="8"/>
      <c r="Z8" s="8"/>
      <c r="AA8" s="8"/>
      <c r="AB8" s="8"/>
      <c r="AC8" s="8"/>
      <c r="AD8" s="13"/>
    </row>
    <row r="9" spans="2:30" ht="48" customHeight="1" x14ac:dyDescent="0.2">
      <c r="B9" s="18" t="s">
        <v>8</v>
      </c>
      <c r="C9" s="21"/>
      <c r="D9" s="21"/>
      <c r="E9" s="8"/>
      <c r="F9" s="8"/>
      <c r="G9" s="8"/>
      <c r="H9" s="21"/>
      <c r="I9" s="21"/>
      <c r="J9" s="8"/>
      <c r="K9" s="8"/>
      <c r="L9" s="8"/>
      <c r="M9" s="23"/>
      <c r="O9" s="21"/>
      <c r="P9" s="21"/>
      <c r="Q9" s="21"/>
      <c r="R9" s="21"/>
      <c r="S9" s="21"/>
      <c r="T9" s="8"/>
      <c r="U9" s="8"/>
      <c r="V9" s="8"/>
      <c r="W9" s="8"/>
      <c r="X9" s="8"/>
      <c r="Y9" s="8"/>
      <c r="Z9" s="8"/>
      <c r="AA9" s="8"/>
      <c r="AB9" s="8"/>
      <c r="AC9" s="8"/>
      <c r="AD9" s="13"/>
    </row>
    <row r="10" spans="2:30" ht="48" customHeight="1" x14ac:dyDescent="0.2">
      <c r="B10" s="22" t="s">
        <v>7</v>
      </c>
      <c r="C10" s="21"/>
      <c r="D10" s="21"/>
      <c r="E10" s="8"/>
      <c r="F10" s="8"/>
      <c r="G10" s="8"/>
      <c r="H10" s="8"/>
      <c r="I10" s="21"/>
      <c r="J10" s="21"/>
      <c r="K10" s="9"/>
      <c r="L10" s="9"/>
      <c r="M10" s="8"/>
      <c r="N10" s="9"/>
      <c r="O10" s="20"/>
      <c r="P10" s="21"/>
      <c r="Q10" s="21"/>
      <c r="R10" s="21"/>
      <c r="S10" s="21"/>
      <c r="T10" s="8"/>
      <c r="U10" s="8"/>
      <c r="V10" s="8"/>
      <c r="W10" s="8"/>
      <c r="X10" s="8"/>
      <c r="Y10" s="8"/>
      <c r="Z10" s="8"/>
      <c r="AA10" s="8"/>
      <c r="AB10" s="8"/>
      <c r="AC10" s="8"/>
      <c r="AD10" s="13"/>
    </row>
    <row r="11" spans="2:30" ht="48" customHeight="1" x14ac:dyDescent="0.2">
      <c r="B11" s="22" t="s">
        <v>6</v>
      </c>
      <c r="C11" s="21"/>
      <c r="D11" s="21"/>
      <c r="E11" s="8"/>
      <c r="F11" s="8"/>
      <c r="G11" s="8"/>
      <c r="H11" s="8"/>
      <c r="I11" s="21"/>
      <c r="J11" s="21"/>
      <c r="K11" s="21"/>
      <c r="L11" s="21"/>
      <c r="M11" s="8"/>
      <c r="N11" s="8"/>
      <c r="O11" s="9"/>
      <c r="P11" s="9"/>
      <c r="Q11" s="24"/>
      <c r="R11" s="8"/>
      <c r="S11" s="11"/>
      <c r="T11" s="10"/>
      <c r="U11" s="8"/>
      <c r="V11" s="8"/>
      <c r="W11" s="8"/>
      <c r="X11" s="8"/>
      <c r="Y11" s="8"/>
      <c r="Z11" s="8"/>
      <c r="AA11" s="8"/>
      <c r="AB11" s="8"/>
      <c r="AC11" s="8"/>
      <c r="AD11" s="13"/>
    </row>
    <row r="12" spans="2:30" ht="48" customHeight="1" x14ac:dyDescent="0.2">
      <c r="B12" s="18" t="s">
        <v>5</v>
      </c>
      <c r="C12" s="10"/>
      <c r="D12" s="21"/>
      <c r="E12" s="8"/>
      <c r="F12" s="8"/>
      <c r="G12" s="8"/>
      <c r="H12" s="8"/>
      <c r="I12" s="21"/>
      <c r="J12" s="21"/>
      <c r="K12" s="21"/>
      <c r="L12" s="21"/>
      <c r="M12" s="21"/>
      <c r="N12" s="8"/>
      <c r="O12" s="10"/>
      <c r="P12" s="8"/>
      <c r="Q12" s="10"/>
      <c r="R12" s="10"/>
      <c r="S12" s="23"/>
      <c r="T12" s="8"/>
      <c r="U12" s="8"/>
      <c r="V12" s="8"/>
      <c r="W12" s="8"/>
      <c r="X12" s="8"/>
      <c r="Y12" s="8"/>
      <c r="Z12" s="8"/>
      <c r="AA12" s="8"/>
      <c r="AB12" s="11"/>
      <c r="AC12" s="11"/>
      <c r="AD12" s="19"/>
    </row>
    <row r="13" spans="2:30" ht="48" customHeight="1" x14ac:dyDescent="0.2">
      <c r="B13" s="22" t="s">
        <v>4</v>
      </c>
      <c r="C13" s="10"/>
      <c r="D13" s="21"/>
      <c r="E13" s="8"/>
      <c r="F13" s="8"/>
      <c r="G13" s="8"/>
      <c r="H13" s="8"/>
      <c r="I13" s="21"/>
      <c r="J13" s="21"/>
      <c r="K13" s="21"/>
      <c r="L13" s="21"/>
      <c r="M13" s="21"/>
      <c r="N13" s="8"/>
      <c r="O13" s="9"/>
      <c r="P13" s="9"/>
      <c r="Q13" s="9"/>
      <c r="R13" s="9"/>
      <c r="S13" s="8"/>
      <c r="T13" s="9"/>
      <c r="U13" s="9"/>
      <c r="V13" s="20"/>
      <c r="W13" s="8"/>
      <c r="X13" s="11"/>
      <c r="Y13" s="11"/>
      <c r="Z13" s="8"/>
      <c r="AA13" s="8"/>
      <c r="AB13" s="11"/>
      <c r="AC13" s="11"/>
      <c r="AD13" s="19"/>
    </row>
    <row r="14" spans="2:30" ht="48" customHeight="1" x14ac:dyDescent="0.2">
      <c r="B14" s="18" t="s">
        <v>3</v>
      </c>
      <c r="C14" s="10"/>
      <c r="D14" s="10"/>
      <c r="E14" s="10"/>
      <c r="F14" s="10"/>
      <c r="G14" s="10"/>
      <c r="H14" s="10"/>
      <c r="I14" s="11"/>
      <c r="J14" s="11"/>
      <c r="K14" s="10"/>
      <c r="L14" s="10"/>
      <c r="M14" s="10"/>
      <c r="N14" s="10"/>
      <c r="O14" s="10"/>
      <c r="P14" s="10"/>
      <c r="Q14" s="10"/>
      <c r="R14" s="8"/>
      <c r="S14" s="8"/>
      <c r="T14" s="8"/>
      <c r="U14" s="8"/>
      <c r="V14" s="10"/>
      <c r="W14" s="8"/>
      <c r="X14" s="17"/>
      <c r="Y14" s="11"/>
      <c r="Z14" s="11"/>
      <c r="AA14" s="11"/>
      <c r="AB14" s="11"/>
      <c r="AC14" s="11"/>
      <c r="AD14" s="13"/>
    </row>
    <row r="15" spans="2:30" ht="48" customHeight="1" x14ac:dyDescent="0.2">
      <c r="B15" s="16" t="s">
        <v>2</v>
      </c>
      <c r="C15" s="10"/>
      <c r="D15" s="10"/>
      <c r="E15" s="10"/>
      <c r="F15" s="10"/>
      <c r="G15" s="10"/>
      <c r="H15" s="10"/>
      <c r="I15" s="11"/>
      <c r="J15" s="11"/>
      <c r="K15" s="10"/>
      <c r="L15" s="10"/>
      <c r="M15" s="10"/>
      <c r="N15" s="10"/>
      <c r="O15" s="10"/>
      <c r="P15" s="10"/>
      <c r="Q15" s="10"/>
      <c r="R15" s="8"/>
      <c r="S15" s="8"/>
      <c r="T15" s="8"/>
      <c r="U15" s="8"/>
      <c r="V15" s="15"/>
      <c r="W15" s="15"/>
      <c r="X15" s="8"/>
      <c r="Y15" s="15"/>
      <c r="Z15" s="14"/>
      <c r="AA15" s="11"/>
      <c r="AB15" s="11"/>
      <c r="AC15" s="11"/>
      <c r="AD15" s="13"/>
    </row>
    <row r="16" spans="2:30" ht="48" customHeight="1" x14ac:dyDescent="0.2">
      <c r="B16" s="12" t="s">
        <v>1</v>
      </c>
      <c r="C16" s="10"/>
      <c r="D16" s="10"/>
      <c r="E16" s="10"/>
      <c r="F16" s="10"/>
      <c r="G16" s="10"/>
      <c r="H16" s="10"/>
      <c r="I16" s="11"/>
      <c r="J16" s="11"/>
      <c r="K16" s="10"/>
      <c r="L16" s="10"/>
      <c r="M16" s="10"/>
      <c r="N16" s="10"/>
      <c r="O16" s="10"/>
      <c r="P16" s="10"/>
      <c r="Q16" s="10"/>
      <c r="R16" s="10"/>
      <c r="S16" s="10"/>
      <c r="T16" s="10"/>
      <c r="U16" s="10"/>
      <c r="V16" s="10"/>
      <c r="W16" s="10"/>
      <c r="X16" s="10"/>
      <c r="Y16" s="10"/>
      <c r="Z16" s="10"/>
      <c r="AA16" s="9"/>
      <c r="AB16" s="9"/>
      <c r="AC16" s="8"/>
      <c r="AD16" s="7"/>
    </row>
    <row r="17" spans="2:30" ht="48" customHeight="1" thickBot="1" x14ac:dyDescent="0.25">
      <c r="B17" s="6" t="s">
        <v>0</v>
      </c>
      <c r="C17" s="5"/>
      <c r="D17" s="5"/>
      <c r="E17" s="5"/>
      <c r="F17" s="5"/>
      <c r="G17" s="5"/>
      <c r="H17" s="5"/>
      <c r="I17" s="5"/>
      <c r="J17" s="5"/>
      <c r="K17" s="5"/>
      <c r="L17" s="5"/>
      <c r="M17" s="5"/>
      <c r="N17" s="5"/>
      <c r="O17" s="5"/>
      <c r="P17" s="5"/>
      <c r="Q17" s="5"/>
      <c r="R17" s="5"/>
      <c r="S17" s="5"/>
      <c r="T17" s="5"/>
      <c r="U17" s="5"/>
      <c r="V17" s="5"/>
      <c r="W17" s="5"/>
      <c r="X17" s="5"/>
      <c r="Y17" s="5"/>
      <c r="Z17" s="5"/>
      <c r="AA17" s="5"/>
      <c r="AB17" s="5"/>
      <c r="AC17" s="4"/>
      <c r="AD17" s="3"/>
    </row>
    <row r="22" spans="2:30" x14ac:dyDescent="0.25">
      <c r="W22" s="2"/>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system flows</vt:lpstr>
      <vt:lpstr>Thesis Gant</vt:lpstr>
      <vt:lpstr>'system flows'!Print_Area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Eric Young</cp:lastModifiedBy>
  <cp:lastPrinted>2021-03-25T11:57:55Z</cp:lastPrinted>
  <dcterms:created xsi:type="dcterms:W3CDTF">2021-02-13T13:45:26Z</dcterms:created>
  <dcterms:modified xsi:type="dcterms:W3CDTF">2021-04-07T11:04:13Z</dcterms:modified>
</cp:coreProperties>
</file>