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ichu\Desktop\WAT\SEMESTR-7\MED\Lab3\"/>
    </mc:Choice>
  </mc:AlternateContent>
  <xr:revisionPtr revIDLastSave="0" documentId="13_ncr:1_{5CB0D4A2-8C24-40CF-AE81-81F6832EB98B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0" i="1" l="1"/>
  <c r="B49" i="1"/>
  <c r="B32" i="1"/>
  <c r="B116" i="1"/>
  <c r="B115" i="1"/>
  <c r="B114" i="1"/>
  <c r="B113" i="1"/>
  <c r="B112" i="1"/>
  <c r="B111" i="1"/>
  <c r="B110" i="1"/>
  <c r="B109" i="1"/>
  <c r="B108" i="1"/>
  <c r="B107" i="1"/>
  <c r="B99" i="1"/>
  <c r="B98" i="1"/>
  <c r="B97" i="1"/>
  <c r="B96" i="1"/>
  <c r="B95" i="1"/>
  <c r="B94" i="1"/>
  <c r="B93" i="1"/>
  <c r="B92" i="1"/>
  <c r="B91" i="1"/>
  <c r="D42" i="1"/>
  <c r="D40" i="1"/>
  <c r="B50" i="1" s="1"/>
  <c r="E34" i="1"/>
  <c r="B34" i="1"/>
  <c r="E32" i="1"/>
  <c r="E30" i="1"/>
  <c r="B30" i="1"/>
  <c r="B24" i="1"/>
  <c r="B23" i="1"/>
  <c r="D58" i="1" l="1"/>
  <c r="D57" i="1"/>
  <c r="D60" i="1" l="1"/>
</calcChain>
</file>

<file path=xl/sharedStrings.xml><?xml version="1.0" encoding="utf-8"?>
<sst xmlns="http://schemas.openxmlformats.org/spreadsheetml/2006/main" count="133" uniqueCount="78">
  <si>
    <t>wiatr</t>
  </si>
  <si>
    <t>silny</t>
  </si>
  <si>
    <t>slaby</t>
  </si>
  <si>
    <t>brak</t>
  </si>
  <si>
    <t>razem</t>
  </si>
  <si>
    <t>tabele czestotliwości w której pokazujemy liczbe zagranych meczy na podstawie warunków pogodowych</t>
  </si>
  <si>
    <t>Sila wiatru</t>
  </si>
  <si>
    <t>zagrano</t>
  </si>
  <si>
    <t>nie zagrano</t>
  </si>
  <si>
    <t>Zachmurzenie</t>
  </si>
  <si>
    <t xml:space="preserve">zagrano </t>
  </si>
  <si>
    <t>pochmurnie</t>
  </si>
  <si>
    <t>słonecznie</t>
  </si>
  <si>
    <t>Odczuwalna temp</t>
  </si>
  <si>
    <t>zimno</t>
  </si>
  <si>
    <t>cieplo</t>
  </si>
  <si>
    <t>goraco</t>
  </si>
  <si>
    <t>zagranych</t>
  </si>
  <si>
    <t>nie zagranych</t>
  </si>
  <si>
    <t>PUNKT 1</t>
  </si>
  <si>
    <t>prawd. a priori</t>
  </si>
  <si>
    <t>P(zagrano)</t>
  </si>
  <si>
    <t>P(nie zagrano)</t>
  </si>
  <si>
    <t xml:space="preserve"> </t>
  </si>
  <si>
    <t>PUNKT 2</t>
  </si>
  <si>
    <t>P(silny|zagrano)</t>
  </si>
  <si>
    <t>P(silny|nie zagrano)</t>
  </si>
  <si>
    <t>zachmurzenie</t>
  </si>
  <si>
    <t>P(slonecznie|zagrano)</t>
  </si>
  <si>
    <t>Odczuwalna temp.</t>
  </si>
  <si>
    <t>P(slonecznie|nie zagrano)</t>
  </si>
  <si>
    <t>P(cieplo|zagrano)</t>
  </si>
  <si>
    <t>P(ciepło|nie zagrano)</t>
  </si>
  <si>
    <t>PUNKT3</t>
  </si>
  <si>
    <t>prawdopodobieństwo a posteriori</t>
  </si>
  <si>
    <t>P(zagrano|silny,slonecznie,cieplo)</t>
  </si>
  <si>
    <t>prawdopodobieństwa warunkowe dla każdej cechy, odwrotność a posteriori i  inaczej nazwyane jako wiarygodność</t>
  </si>
  <si>
    <t>P(nie zagrano | silny, słonecznie, ciepło)</t>
  </si>
  <si>
    <t>P(nie zagrano|silny, słonecznie, ciepło)</t>
  </si>
  <si>
    <t>PUNKT 4</t>
  </si>
  <si>
    <t>P(silny,slonecznie,cieplo)</t>
  </si>
  <si>
    <t>Można zrobic na 2 sposoby</t>
  </si>
  <si>
    <t>1 Sposób to wymnozyc wzorem, ale skoro policzylismy prawdopodobienstwa a posteriori to wystarczy je zsumowac i potem wstawic jako dzielnik zamiast liczenia na piechote</t>
  </si>
  <si>
    <t>Wyniki roznia się ze względu na to ze nie trzymalem ulamkow tylko bralem już zaokraglone wartosci</t>
  </si>
  <si>
    <t>teraz jak we wzorze aby uzyskac koncowe prawdopodobiesntwa które sumuja się do 1</t>
  </si>
  <si>
    <t>P(zagrano | silny, słonecznie, ciepło)</t>
  </si>
  <si>
    <t>Wyniki wskazuja na to że mecz się odbędzie</t>
  </si>
  <si>
    <t>NAIWNY KLASYFIKATOR BAYESOWSKI</t>
  </si>
  <si>
    <t>METODA NAJBLIZSZEGO SASIEDZTWA</t>
  </si>
  <si>
    <t>slonecznie</t>
  </si>
  <si>
    <t>temperatura</t>
  </si>
  <si>
    <t xml:space="preserve">cieplo </t>
  </si>
  <si>
    <t>Teraz dla kazdej obserwacji liczymy odleglosc euklidesowa oraz miejska dla nowego przypadku</t>
  </si>
  <si>
    <r>
      <t>dist(p</t>
    </r>
    <r>
      <rPr>
        <sz val="8"/>
        <color theme="1"/>
        <rFont val="Calibri"/>
        <family val="2"/>
        <charset val="238"/>
        <scheme val="minor"/>
      </rPr>
      <t>new</t>
    </r>
    <r>
      <rPr>
        <sz val="11"/>
        <color theme="1"/>
        <rFont val="Calibri"/>
        <family val="2"/>
        <charset val="238"/>
        <scheme val="minor"/>
      </rPr>
      <t>,q1)</t>
    </r>
  </si>
  <si>
    <t>nowy</t>
  </si>
  <si>
    <r>
      <t>dist(p</t>
    </r>
    <r>
      <rPr>
        <sz val="8"/>
        <color theme="1"/>
        <rFont val="Calibri"/>
        <family val="2"/>
        <charset val="238"/>
        <scheme val="minor"/>
      </rPr>
      <t>new</t>
    </r>
    <r>
      <rPr>
        <sz val="11"/>
        <color theme="1"/>
        <rFont val="Calibri"/>
        <family val="2"/>
        <charset val="238"/>
        <scheme val="minor"/>
      </rPr>
      <t>,q2)</t>
    </r>
  </si>
  <si>
    <r>
      <t>dist(p</t>
    </r>
    <r>
      <rPr>
        <sz val="8"/>
        <color theme="1"/>
        <rFont val="Calibri"/>
        <family val="2"/>
        <charset val="238"/>
        <scheme val="minor"/>
      </rPr>
      <t>new</t>
    </r>
    <r>
      <rPr>
        <sz val="11"/>
        <color theme="1"/>
        <rFont val="Calibri"/>
        <family val="2"/>
        <charset val="238"/>
        <scheme val="minor"/>
      </rPr>
      <t>,q3)</t>
    </r>
  </si>
  <si>
    <r>
      <t>dist(p</t>
    </r>
    <r>
      <rPr>
        <sz val="8"/>
        <color theme="1"/>
        <rFont val="Calibri"/>
        <family val="2"/>
        <charset val="238"/>
        <scheme val="minor"/>
      </rPr>
      <t>new</t>
    </r>
    <r>
      <rPr>
        <sz val="11"/>
        <color theme="1"/>
        <rFont val="Calibri"/>
        <family val="2"/>
        <charset val="238"/>
        <scheme val="minor"/>
      </rPr>
      <t>,q4)</t>
    </r>
  </si>
  <si>
    <r>
      <t>dist(p</t>
    </r>
    <r>
      <rPr>
        <sz val="8"/>
        <color theme="1"/>
        <rFont val="Calibri"/>
        <family val="2"/>
        <charset val="238"/>
        <scheme val="minor"/>
      </rPr>
      <t>new</t>
    </r>
    <r>
      <rPr>
        <sz val="11"/>
        <color theme="1"/>
        <rFont val="Calibri"/>
        <family val="2"/>
        <charset val="238"/>
        <scheme val="minor"/>
      </rPr>
      <t>,q5)</t>
    </r>
  </si>
  <si>
    <r>
      <t>dist(p</t>
    </r>
    <r>
      <rPr>
        <sz val="8"/>
        <color theme="1"/>
        <rFont val="Calibri"/>
        <family val="2"/>
        <charset val="238"/>
        <scheme val="minor"/>
      </rPr>
      <t>new</t>
    </r>
    <r>
      <rPr>
        <sz val="11"/>
        <color theme="1"/>
        <rFont val="Calibri"/>
        <family val="2"/>
        <charset val="238"/>
        <scheme val="minor"/>
      </rPr>
      <t>,q6)</t>
    </r>
  </si>
  <si>
    <r>
      <t>dist(p</t>
    </r>
    <r>
      <rPr>
        <sz val="8"/>
        <color theme="1"/>
        <rFont val="Calibri"/>
        <family val="2"/>
        <charset val="238"/>
        <scheme val="minor"/>
      </rPr>
      <t>new</t>
    </r>
    <r>
      <rPr>
        <sz val="11"/>
        <color theme="1"/>
        <rFont val="Calibri"/>
        <family val="2"/>
        <charset val="238"/>
        <scheme val="minor"/>
      </rPr>
      <t>,q7)</t>
    </r>
  </si>
  <si>
    <r>
      <t>dist(p</t>
    </r>
    <r>
      <rPr>
        <sz val="8"/>
        <color theme="1"/>
        <rFont val="Calibri"/>
        <family val="2"/>
        <charset val="238"/>
        <scheme val="minor"/>
      </rPr>
      <t>new</t>
    </r>
    <r>
      <rPr>
        <sz val="11"/>
        <color theme="1"/>
        <rFont val="Calibri"/>
        <family val="2"/>
        <charset val="238"/>
        <scheme val="minor"/>
      </rPr>
      <t>,q8)</t>
    </r>
  </si>
  <si>
    <r>
      <t>dist(p</t>
    </r>
    <r>
      <rPr>
        <sz val="8"/>
        <color theme="1"/>
        <rFont val="Calibri"/>
        <family val="2"/>
        <charset val="238"/>
        <scheme val="minor"/>
      </rPr>
      <t>new</t>
    </r>
    <r>
      <rPr>
        <sz val="11"/>
        <color theme="1"/>
        <rFont val="Calibri"/>
        <family val="2"/>
        <charset val="238"/>
        <scheme val="minor"/>
      </rPr>
      <t>,q10)</t>
    </r>
  </si>
  <si>
    <r>
      <t>dist(p</t>
    </r>
    <r>
      <rPr>
        <sz val="8"/>
        <color theme="1"/>
        <rFont val="Calibri"/>
        <family val="2"/>
        <charset val="238"/>
        <scheme val="minor"/>
      </rPr>
      <t>new</t>
    </r>
    <r>
      <rPr>
        <sz val="11"/>
        <color theme="1"/>
        <rFont val="Calibri"/>
        <family val="2"/>
        <charset val="238"/>
        <scheme val="minor"/>
      </rPr>
      <t>,q9)</t>
    </r>
  </si>
  <si>
    <t>najblizej ma 2,3,6,8,10</t>
  </si>
  <si>
    <t>w każdym oprócz 6 nie zagrano meczu więc naturalnie wybieramy że mecz zostanie rozegrany</t>
  </si>
  <si>
    <t>Eulkidesowa</t>
  </si>
  <si>
    <t>Miejska</t>
  </si>
  <si>
    <t>dist(pnew,q1)</t>
  </si>
  <si>
    <t>najblizej ma 1,2,3,6,8,10</t>
  </si>
  <si>
    <t>zdecydowana większość zagrała mecz więc klasyfuikujemy że mecz się odbędzie</t>
  </si>
  <si>
    <t>Siła wiatru</t>
  </si>
  <si>
    <t>Razem</t>
  </si>
  <si>
    <t>słaby</t>
  </si>
  <si>
    <t>ciepło</t>
  </si>
  <si>
    <t>gorąco</t>
  </si>
  <si>
    <t>Wiatr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</si>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</sst>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2" borderId="0" xfId="0" applyFill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26</xdr:row>
      <xdr:rowOff>9525</xdr:rowOff>
    </xdr:from>
    <xdr:to>
      <xdr:col>3</xdr:col>
      <xdr:colOff>1019644</xdr:colOff>
      <xdr:row>27</xdr:row>
      <xdr:rowOff>25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962525"/>
          <a:ext cx="3362794" cy="1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8"/>
  <sheetViews>
    <sheetView tabSelected="1" topLeftCell="A83" workbookViewId="0">
      <selection activeCell="B107" sqref="B107"/>
    </sheetView>
  </sheetViews>
  <sheetFormatPr defaultRowHeight="15" x14ac:dyDescent="0.25"/>
  <cols>
    <col min="1" max="1" width="24.7109375" customWidth="1"/>
    <col min="2" max="2" width="9.85546875" bestFit="1" customWidth="1"/>
    <col min="3" max="3" width="9.7109375" customWidth="1"/>
    <col min="4" max="4" width="20.85546875" customWidth="1"/>
    <col min="7" max="7" width="10.140625" customWidth="1"/>
    <col min="8" max="8" width="13.85546875" customWidth="1"/>
    <col min="17" max="17" width="17" bestFit="1" customWidth="1"/>
    <col min="19" max="19" width="11.140625" bestFit="1" customWidth="1"/>
    <col min="21" max="21" width="9.7109375" bestFit="1" customWidth="1"/>
    <col min="22" max="22" width="13.140625" bestFit="1" customWidth="1"/>
  </cols>
  <sheetData>
    <row r="1" spans="1:22" x14ac:dyDescent="0.25">
      <c r="A1" t="s">
        <v>47</v>
      </c>
    </row>
    <row r="3" spans="1:22" x14ac:dyDescent="0.25">
      <c r="A3" t="s">
        <v>5</v>
      </c>
    </row>
    <row r="5" spans="1:22" x14ac:dyDescent="0.25">
      <c r="A5" t="s">
        <v>6</v>
      </c>
      <c r="C5" t="s">
        <v>7</v>
      </c>
      <c r="D5" t="s">
        <v>8</v>
      </c>
      <c r="F5" t="s">
        <v>4</v>
      </c>
      <c r="G5" t="s">
        <v>17</v>
      </c>
      <c r="H5" t="s">
        <v>18</v>
      </c>
      <c r="Q5" s="3" t="s">
        <v>71</v>
      </c>
      <c r="R5" s="3" t="s">
        <v>7</v>
      </c>
      <c r="S5" s="3" t="s">
        <v>8</v>
      </c>
      <c r="T5" s="3" t="s">
        <v>72</v>
      </c>
      <c r="U5" s="3" t="s">
        <v>17</v>
      </c>
      <c r="V5" s="3" t="s">
        <v>18</v>
      </c>
    </row>
    <row r="6" spans="1:22" x14ac:dyDescent="0.25">
      <c r="A6" t="s">
        <v>1</v>
      </c>
      <c r="C6">
        <v>2</v>
      </c>
      <c r="D6">
        <v>2</v>
      </c>
      <c r="F6">
        <v>10</v>
      </c>
      <c r="G6">
        <v>6</v>
      </c>
      <c r="H6">
        <v>4</v>
      </c>
      <c r="Q6" s="3" t="s">
        <v>1</v>
      </c>
      <c r="R6" s="3">
        <v>2</v>
      </c>
      <c r="S6" s="3">
        <v>2</v>
      </c>
      <c r="T6" s="3">
        <v>10</v>
      </c>
      <c r="U6" s="3">
        <v>6</v>
      </c>
      <c r="V6" s="3">
        <v>4</v>
      </c>
    </row>
    <row r="7" spans="1:22" x14ac:dyDescent="0.25">
      <c r="A7" t="s">
        <v>2</v>
      </c>
      <c r="C7">
        <v>2</v>
      </c>
      <c r="D7">
        <v>0</v>
      </c>
      <c r="Q7" s="3" t="s">
        <v>73</v>
      </c>
      <c r="R7" s="3">
        <v>2</v>
      </c>
      <c r="S7" s="3">
        <v>0</v>
      </c>
      <c r="T7" s="3"/>
    </row>
    <row r="8" spans="1:22" x14ac:dyDescent="0.25">
      <c r="A8" t="s">
        <v>3</v>
      </c>
      <c r="C8">
        <v>2</v>
      </c>
      <c r="D8">
        <v>2</v>
      </c>
      <c r="Q8" s="3" t="s">
        <v>3</v>
      </c>
      <c r="R8" s="3">
        <v>2</v>
      </c>
      <c r="S8" s="3">
        <v>2</v>
      </c>
      <c r="T8" s="3"/>
    </row>
    <row r="10" spans="1:22" x14ac:dyDescent="0.25">
      <c r="A10" t="s">
        <v>9</v>
      </c>
      <c r="C10" t="s">
        <v>10</v>
      </c>
      <c r="D10" t="s">
        <v>8</v>
      </c>
      <c r="Q10" s="3" t="s">
        <v>9</v>
      </c>
      <c r="R10" s="3" t="s">
        <v>7</v>
      </c>
      <c r="S10" s="3" t="s">
        <v>8</v>
      </c>
      <c r="T10" s="3" t="s">
        <v>72</v>
      </c>
      <c r="U10" s="3" t="s">
        <v>17</v>
      </c>
      <c r="V10" s="3" t="s">
        <v>18</v>
      </c>
    </row>
    <row r="11" spans="1:22" x14ac:dyDescent="0.25">
      <c r="A11" t="s">
        <v>11</v>
      </c>
      <c r="C11">
        <v>3</v>
      </c>
      <c r="D11">
        <v>3</v>
      </c>
      <c r="F11">
        <v>10</v>
      </c>
      <c r="G11">
        <v>6</v>
      </c>
      <c r="H11">
        <v>4</v>
      </c>
      <c r="Q11" s="3" t="s">
        <v>11</v>
      </c>
      <c r="R11" s="3">
        <v>3</v>
      </c>
      <c r="S11" s="3">
        <v>3</v>
      </c>
      <c r="T11" s="3">
        <v>10</v>
      </c>
      <c r="U11" s="3">
        <v>6</v>
      </c>
      <c r="V11" s="3">
        <v>4</v>
      </c>
    </row>
    <row r="12" spans="1:22" x14ac:dyDescent="0.25">
      <c r="A12" t="s">
        <v>12</v>
      </c>
      <c r="C12">
        <v>3</v>
      </c>
      <c r="D12">
        <v>1</v>
      </c>
      <c r="Q12" s="3" t="s">
        <v>12</v>
      </c>
      <c r="R12" s="3">
        <v>3</v>
      </c>
      <c r="S12" s="3">
        <v>1</v>
      </c>
      <c r="T12" s="3"/>
    </row>
    <row r="14" spans="1:22" x14ac:dyDescent="0.25">
      <c r="A14" t="s">
        <v>13</v>
      </c>
      <c r="C14" t="s">
        <v>7</v>
      </c>
      <c r="D14" t="s">
        <v>8</v>
      </c>
      <c r="Q14" s="3" t="s">
        <v>13</v>
      </c>
      <c r="R14" s="3" t="s">
        <v>7</v>
      </c>
      <c r="S14" s="3" t="s">
        <v>8</v>
      </c>
      <c r="T14" s="3" t="s">
        <v>72</v>
      </c>
      <c r="U14" s="3" t="s">
        <v>17</v>
      </c>
      <c r="V14" s="3" t="s">
        <v>18</v>
      </c>
    </row>
    <row r="15" spans="1:22" x14ac:dyDescent="0.25">
      <c r="A15" t="s">
        <v>14</v>
      </c>
      <c r="C15">
        <v>1</v>
      </c>
      <c r="D15">
        <v>2</v>
      </c>
      <c r="F15">
        <v>10</v>
      </c>
      <c r="G15">
        <v>6</v>
      </c>
      <c r="H15">
        <v>4</v>
      </c>
      <c r="Q15" s="3" t="s">
        <v>14</v>
      </c>
      <c r="R15" s="3">
        <v>1</v>
      </c>
      <c r="S15" s="3">
        <v>2</v>
      </c>
      <c r="T15" s="3">
        <v>10</v>
      </c>
      <c r="U15" s="3">
        <v>6</v>
      </c>
      <c r="V15" s="3">
        <v>4</v>
      </c>
    </row>
    <row r="16" spans="1:22" x14ac:dyDescent="0.25">
      <c r="A16" t="s">
        <v>15</v>
      </c>
      <c r="C16">
        <v>3</v>
      </c>
      <c r="D16">
        <v>1</v>
      </c>
      <c r="Q16" s="3" t="s">
        <v>74</v>
      </c>
      <c r="R16" s="3">
        <v>3</v>
      </c>
      <c r="S16" s="3">
        <v>1</v>
      </c>
      <c r="T16" s="3"/>
    </row>
    <row r="17" spans="1:20" x14ac:dyDescent="0.25">
      <c r="A17" t="s">
        <v>16</v>
      </c>
      <c r="C17">
        <v>2</v>
      </c>
      <c r="D17">
        <v>1</v>
      </c>
      <c r="Q17" s="3" t="s">
        <v>75</v>
      </c>
      <c r="R17" s="3">
        <v>2</v>
      </c>
      <c r="S17" s="3">
        <v>1</v>
      </c>
      <c r="T17" s="3"/>
    </row>
    <row r="20" spans="1:20" x14ac:dyDescent="0.25">
      <c r="A20" t="s">
        <v>19</v>
      </c>
    </row>
    <row r="21" spans="1:20" x14ac:dyDescent="0.25">
      <c r="A21" t="s">
        <v>20</v>
      </c>
    </row>
    <row r="23" spans="1:20" x14ac:dyDescent="0.25">
      <c r="A23" t="s">
        <v>21</v>
      </c>
      <c r="B23">
        <f>G6/F6</f>
        <v>0.6</v>
      </c>
    </row>
    <row r="24" spans="1:20" x14ac:dyDescent="0.25">
      <c r="A24" t="s">
        <v>22</v>
      </c>
      <c r="B24">
        <f>H6/F6</f>
        <v>0.4</v>
      </c>
    </row>
    <row r="25" spans="1:20" x14ac:dyDescent="0.25">
      <c r="D25" t="s">
        <v>23</v>
      </c>
    </row>
    <row r="27" spans="1:20" x14ac:dyDescent="0.25">
      <c r="A27" t="s">
        <v>24</v>
      </c>
    </row>
    <row r="28" spans="1:20" x14ac:dyDescent="0.25">
      <c r="A28" s="1" t="s">
        <v>36</v>
      </c>
      <c r="B28" s="1"/>
      <c r="C28" s="1"/>
      <c r="D28" s="1"/>
    </row>
    <row r="29" spans="1:20" x14ac:dyDescent="0.25">
      <c r="A29" t="s">
        <v>0</v>
      </c>
    </row>
    <row r="30" spans="1:20" x14ac:dyDescent="0.25">
      <c r="A30" t="s">
        <v>25</v>
      </c>
      <c r="B30">
        <f>C6/G6</f>
        <v>0.33333333333333331</v>
      </c>
      <c r="D30" t="s">
        <v>26</v>
      </c>
      <c r="E30">
        <f>D6/H6</f>
        <v>0.5</v>
      </c>
    </row>
    <row r="31" spans="1:20" x14ac:dyDescent="0.25">
      <c r="A31" t="s">
        <v>27</v>
      </c>
    </row>
    <row r="32" spans="1:20" x14ac:dyDescent="0.25">
      <c r="A32" t="s">
        <v>28</v>
      </c>
      <c r="B32">
        <f>C12/G11</f>
        <v>0.5</v>
      </c>
      <c r="D32" t="s">
        <v>30</v>
      </c>
      <c r="E32">
        <f>D12/H11</f>
        <v>0.25</v>
      </c>
    </row>
    <row r="33" spans="1:5" x14ac:dyDescent="0.25">
      <c r="A33" t="s">
        <v>29</v>
      </c>
    </row>
    <row r="34" spans="1:5" x14ac:dyDescent="0.25">
      <c r="A34" t="s">
        <v>31</v>
      </c>
      <c r="B34">
        <f>C16/G15</f>
        <v>0.5</v>
      </c>
      <c r="D34" t="s">
        <v>32</v>
      </c>
      <c r="E34">
        <f>D16/H15</f>
        <v>0.25</v>
      </c>
    </row>
    <row r="37" spans="1:5" x14ac:dyDescent="0.25">
      <c r="A37" t="s">
        <v>33</v>
      </c>
    </row>
    <row r="38" spans="1:5" x14ac:dyDescent="0.25">
      <c r="A38" t="s">
        <v>34</v>
      </c>
    </row>
    <row r="40" spans="1:5" x14ac:dyDescent="0.25">
      <c r="A40" t="s">
        <v>35</v>
      </c>
      <c r="D40">
        <f>B30*B32*B34 *B23</f>
        <v>4.9999999999999996E-2</v>
      </c>
    </row>
    <row r="42" spans="1:5" x14ac:dyDescent="0.25">
      <c r="A42" t="s">
        <v>38</v>
      </c>
      <c r="D42">
        <f>E34*E32*E30*B24</f>
        <v>1.2500000000000001E-2</v>
      </c>
    </row>
    <row r="45" spans="1:5" x14ac:dyDescent="0.25">
      <c r="A45" t="s">
        <v>39</v>
      </c>
      <c r="B45" t="s">
        <v>41</v>
      </c>
    </row>
    <row r="47" spans="1:5" x14ac:dyDescent="0.25">
      <c r="A47" t="s">
        <v>42</v>
      </c>
    </row>
    <row r="49" spans="1:4" x14ac:dyDescent="0.25">
      <c r="A49" t="s">
        <v>40</v>
      </c>
      <c r="B49">
        <f>((C6+D6)/F6) * ((C12+D12)/10) * ((C16+D16)/10)</f>
        <v>6.4000000000000015E-2</v>
      </c>
    </row>
    <row r="50" spans="1:4" x14ac:dyDescent="0.25">
      <c r="A50" t="s">
        <v>40</v>
      </c>
      <c r="B50">
        <f>D40+D42</f>
        <v>6.25E-2</v>
      </c>
    </row>
    <row r="52" spans="1:4" x14ac:dyDescent="0.25">
      <c r="A52" t="s">
        <v>43</v>
      </c>
    </row>
    <row r="55" spans="1:4" x14ac:dyDescent="0.25">
      <c r="A55" t="s">
        <v>44</v>
      </c>
    </row>
    <row r="57" spans="1:4" x14ac:dyDescent="0.25">
      <c r="A57" t="s">
        <v>45</v>
      </c>
      <c r="D57">
        <f>D40/B50</f>
        <v>0.79999999999999993</v>
      </c>
    </row>
    <row r="58" spans="1:4" x14ac:dyDescent="0.25">
      <c r="A58" t="s">
        <v>37</v>
      </c>
      <c r="D58">
        <f>D42/B50</f>
        <v>0.2</v>
      </c>
    </row>
    <row r="60" spans="1:4" x14ac:dyDescent="0.25">
      <c r="D60">
        <f>D58+D57</f>
        <v>1</v>
      </c>
    </row>
    <row r="62" spans="1:4" x14ac:dyDescent="0.25">
      <c r="A62" s="5" t="s">
        <v>46</v>
      </c>
      <c r="B62" s="5"/>
      <c r="C62" s="5"/>
    </row>
    <row r="67" spans="1:18" x14ac:dyDescent="0.25">
      <c r="A67" t="s">
        <v>48</v>
      </c>
    </row>
    <row r="68" spans="1:18" x14ac:dyDescent="0.25">
      <c r="A68" t="s">
        <v>23</v>
      </c>
    </row>
    <row r="71" spans="1:18" x14ac:dyDescent="0.25">
      <c r="A71" s="2" t="s">
        <v>0</v>
      </c>
      <c r="Q71" s="3" t="s">
        <v>76</v>
      </c>
    </row>
    <row r="72" spans="1:18" x14ac:dyDescent="0.25">
      <c r="A72" t="s">
        <v>1</v>
      </c>
      <c r="B72">
        <v>2</v>
      </c>
      <c r="Q72" s="3" t="s">
        <v>1</v>
      </c>
      <c r="R72" s="3">
        <v>2</v>
      </c>
    </row>
    <row r="73" spans="1:18" x14ac:dyDescent="0.25">
      <c r="A73" t="s">
        <v>2</v>
      </c>
      <c r="B73">
        <v>1</v>
      </c>
      <c r="Q73" s="3" t="s">
        <v>73</v>
      </c>
      <c r="R73" s="3">
        <v>1</v>
      </c>
    </row>
    <row r="74" spans="1:18" x14ac:dyDescent="0.25">
      <c r="A74" t="s">
        <v>3</v>
      </c>
      <c r="B74">
        <v>0</v>
      </c>
      <c r="Q74" s="3" t="s">
        <v>3</v>
      </c>
      <c r="R74" s="3">
        <v>0</v>
      </c>
    </row>
    <row r="76" spans="1:18" x14ac:dyDescent="0.25">
      <c r="A76" s="2" t="s">
        <v>27</v>
      </c>
      <c r="Q76" s="3" t="s">
        <v>9</v>
      </c>
    </row>
    <row r="77" spans="1:18" x14ac:dyDescent="0.25">
      <c r="A77" t="s">
        <v>49</v>
      </c>
      <c r="B77">
        <v>2</v>
      </c>
      <c r="Q77" s="3" t="s">
        <v>12</v>
      </c>
      <c r="R77" s="3">
        <v>2</v>
      </c>
    </row>
    <row r="78" spans="1:18" x14ac:dyDescent="0.25">
      <c r="A78" t="s">
        <v>11</v>
      </c>
      <c r="B78">
        <v>1</v>
      </c>
      <c r="Q78" s="3" t="s">
        <v>11</v>
      </c>
      <c r="R78" s="3">
        <v>1</v>
      </c>
    </row>
    <row r="80" spans="1:18" x14ac:dyDescent="0.25">
      <c r="A80" s="2" t="s">
        <v>50</v>
      </c>
      <c r="Q80" s="3" t="s">
        <v>77</v>
      </c>
    </row>
    <row r="81" spans="1:18" x14ac:dyDescent="0.25">
      <c r="A81" t="s">
        <v>16</v>
      </c>
      <c r="B81">
        <v>2</v>
      </c>
      <c r="Q81" s="3" t="s">
        <v>75</v>
      </c>
      <c r="R81" s="3">
        <v>2</v>
      </c>
    </row>
    <row r="82" spans="1:18" x14ac:dyDescent="0.25">
      <c r="A82" t="s">
        <v>51</v>
      </c>
      <c r="B82">
        <v>1</v>
      </c>
      <c r="Q82" s="3" t="s">
        <v>74</v>
      </c>
      <c r="R82" s="3">
        <v>1</v>
      </c>
    </row>
    <row r="83" spans="1:18" x14ac:dyDescent="0.25">
      <c r="A83" t="s">
        <v>14</v>
      </c>
      <c r="B83">
        <v>0</v>
      </c>
      <c r="Q83" s="3" t="s">
        <v>14</v>
      </c>
      <c r="R83" s="3">
        <v>0</v>
      </c>
    </row>
    <row r="86" spans="1:18" x14ac:dyDescent="0.25">
      <c r="A86" s="2" t="s">
        <v>66</v>
      </c>
    </row>
    <row r="87" spans="1:18" x14ac:dyDescent="0.25">
      <c r="A87" t="s">
        <v>52</v>
      </c>
    </row>
    <row r="89" spans="1:18" x14ac:dyDescent="0.25">
      <c r="F89" s="3" t="s">
        <v>54</v>
      </c>
    </row>
    <row r="90" spans="1:18" x14ac:dyDescent="0.25">
      <c r="A90" t="s">
        <v>53</v>
      </c>
      <c r="B90">
        <f>SQRT((F90-B83)^2 +(F91-B78)^2 +(F92-B72)^2)</f>
        <v>1.4142135623730951</v>
      </c>
      <c r="E90" s="4" t="s">
        <v>74</v>
      </c>
      <c r="F90" s="3">
        <v>1</v>
      </c>
    </row>
    <row r="91" spans="1:18" x14ac:dyDescent="0.25">
      <c r="A91" t="s">
        <v>55</v>
      </c>
      <c r="B91">
        <f>SQRT((F90-B82)^2 +(F91-B78)^2 +(F92-B72)^2)</f>
        <v>1</v>
      </c>
      <c r="E91" s="4" t="s">
        <v>12</v>
      </c>
      <c r="F91" s="3">
        <v>2</v>
      </c>
    </row>
    <row r="92" spans="1:18" x14ac:dyDescent="0.25">
      <c r="A92" t="s">
        <v>56</v>
      </c>
      <c r="B92">
        <f>SQRT((F90-B82)^2 +(F91-B77)^2 +(F92-B74)^2)</f>
        <v>2</v>
      </c>
      <c r="E92" s="4" t="s">
        <v>1</v>
      </c>
      <c r="F92" s="3">
        <v>2</v>
      </c>
    </row>
    <row r="93" spans="1:18" x14ac:dyDescent="0.25">
      <c r="A93" t="s">
        <v>57</v>
      </c>
      <c r="B93">
        <f>SQRT((F90-B81)^2 +(F91-B77)^2 +(F92-B74)^2)</f>
        <v>2.2360679774997898</v>
      </c>
    </row>
    <row r="94" spans="1:18" x14ac:dyDescent="0.25">
      <c r="A94" t="s">
        <v>58</v>
      </c>
      <c r="B94">
        <f>SQRT((F90-B81)^2 +(F91-B78)^2 +(F92-B73)^2)</f>
        <v>1.7320508075688772</v>
      </c>
    </row>
    <row r="95" spans="1:18" x14ac:dyDescent="0.25">
      <c r="A95" t="s">
        <v>59</v>
      </c>
      <c r="B95">
        <f>SQRT((F90-B82)^2 +(F91-B77)^2 +(F92-B73)^2)</f>
        <v>1</v>
      </c>
    </row>
    <row r="96" spans="1:18" x14ac:dyDescent="0.25">
      <c r="A96" t="s">
        <v>60</v>
      </c>
      <c r="B96">
        <f>SQRT((F90-B83)^2 +(F91-B78)^2 +(F92-B74)^2)</f>
        <v>2.4494897427831779</v>
      </c>
    </row>
    <row r="97" spans="1:2" x14ac:dyDescent="0.25">
      <c r="A97" t="s">
        <v>61</v>
      </c>
      <c r="B97">
        <f>SQRT((F90-B83)^2 +(F91-B77)^2 +(F92-B72)^2)</f>
        <v>1</v>
      </c>
    </row>
    <row r="98" spans="1:2" x14ac:dyDescent="0.25">
      <c r="A98" t="s">
        <v>63</v>
      </c>
      <c r="B98">
        <f>SQRT((F90-B81)^2 +(F91-B78)^2 +(F92-B74)^2)</f>
        <v>2.4494897427831779</v>
      </c>
    </row>
    <row r="99" spans="1:2" x14ac:dyDescent="0.25">
      <c r="A99" t="s">
        <v>62</v>
      </c>
      <c r="B99">
        <f>SQRT((F90-B82)^2 +(F91-B78)^2 +(F92-B72)^2)</f>
        <v>1</v>
      </c>
    </row>
    <row r="102" spans="1:2" x14ac:dyDescent="0.25">
      <c r="A102" t="s">
        <v>64</v>
      </c>
      <c r="B102" t="s">
        <v>65</v>
      </c>
    </row>
    <row r="106" spans="1:2" x14ac:dyDescent="0.25">
      <c r="A106" s="2" t="s">
        <v>67</v>
      </c>
    </row>
    <row r="107" spans="1:2" x14ac:dyDescent="0.25">
      <c r="A107" t="s">
        <v>68</v>
      </c>
      <c r="B107">
        <f>ABS(F90-B83) +ABS(F91-B78) +ABS(F92-B72)</f>
        <v>2</v>
      </c>
    </row>
    <row r="108" spans="1:2" x14ac:dyDescent="0.25">
      <c r="A108" t="s">
        <v>55</v>
      </c>
      <c r="B108">
        <f>ABS(F90-B82) +ABS(F91-B78)+ ABS(F92-B72)</f>
        <v>1</v>
      </c>
    </row>
    <row r="109" spans="1:2" x14ac:dyDescent="0.25">
      <c r="A109" t="s">
        <v>56</v>
      </c>
      <c r="B109">
        <f>ABS(F90-B82)+ABS(F91-B77)+ABS(F92-B74)</f>
        <v>2</v>
      </c>
    </row>
    <row r="110" spans="1:2" x14ac:dyDescent="0.25">
      <c r="A110" t="s">
        <v>57</v>
      </c>
      <c r="B110">
        <f>ABS(F90-B81)+ABS(F91-B77)+ABS(F92-B74)</f>
        <v>3</v>
      </c>
    </row>
    <row r="111" spans="1:2" x14ac:dyDescent="0.25">
      <c r="A111" t="s">
        <v>58</v>
      </c>
      <c r="B111">
        <f>ABS(F90-B81)+ABS(F91-B78)+ABS(F92-B73)</f>
        <v>3</v>
      </c>
    </row>
    <row r="112" spans="1:2" x14ac:dyDescent="0.25">
      <c r="A112" t="s">
        <v>59</v>
      </c>
      <c r="B112">
        <f>ABS(F90-B82)+ABS(F91-B77)+ABS(F92-B73)</f>
        <v>1</v>
      </c>
    </row>
    <row r="113" spans="1:2" x14ac:dyDescent="0.25">
      <c r="A113" t="s">
        <v>60</v>
      </c>
      <c r="B113">
        <f>ABS(F90-B83)+ABS(F91-B78)+ABS(F92-B74)</f>
        <v>4</v>
      </c>
    </row>
    <row r="114" spans="1:2" x14ac:dyDescent="0.25">
      <c r="A114" t="s">
        <v>61</v>
      </c>
      <c r="B114">
        <f>ABS(F90-B83)+ABS(F91-B77)+ABS(F92-B72)</f>
        <v>1</v>
      </c>
    </row>
    <row r="115" spans="1:2" x14ac:dyDescent="0.25">
      <c r="A115" t="s">
        <v>63</v>
      </c>
      <c r="B115">
        <f>ABS(F90-B81)+ABS(F91-B78)+ABS(F92-B74)</f>
        <v>4</v>
      </c>
    </row>
    <row r="116" spans="1:2" x14ac:dyDescent="0.25">
      <c r="A116" t="s">
        <v>62</v>
      </c>
      <c r="B116">
        <f>ABS(F90-B82)+ABS(F91-B78)+ABS(F92-B72)</f>
        <v>1</v>
      </c>
    </row>
    <row r="118" spans="1:2" x14ac:dyDescent="0.25">
      <c r="A118" t="s">
        <v>69</v>
      </c>
      <c r="B118" t="s">
        <v>70</v>
      </c>
    </row>
  </sheetData>
  <mergeCells count="1">
    <mergeCell ref="A62:C6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Pemo</dc:creator>
  <cp:lastModifiedBy>Adamczewski Michał</cp:lastModifiedBy>
  <dcterms:created xsi:type="dcterms:W3CDTF">2023-12-28T13:49:24Z</dcterms:created>
  <dcterms:modified xsi:type="dcterms:W3CDTF">2024-01-22T22:30:13Z</dcterms:modified>
</cp:coreProperties>
</file>