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7" i="1"/>
  <c r="B26"/>
  <c r="B25"/>
  <c r="B20"/>
  <c r="C16"/>
  <c r="D16"/>
  <c r="B16"/>
  <c r="C15"/>
  <c r="D15"/>
  <c r="B15"/>
  <c r="C10"/>
  <c r="D10"/>
  <c r="B10"/>
  <c r="C9"/>
  <c r="D9"/>
  <c r="B9"/>
  <c r="B2"/>
</calcChain>
</file>

<file path=xl/sharedStrings.xml><?xml version="1.0" encoding="utf-8"?>
<sst xmlns="http://schemas.openxmlformats.org/spreadsheetml/2006/main" count="46" uniqueCount="37">
  <si>
    <t>From 16-bit int (x) to voltage(v)</t>
  </si>
  <si>
    <t>v = x*2.5/32767</t>
  </si>
  <si>
    <t>conversion</t>
  </si>
  <si>
    <t>accelerometer</t>
  </si>
  <si>
    <t xml:space="preserve">1 g = gravity on earth = </t>
  </si>
  <si>
    <t>m/s^2</t>
  </si>
  <si>
    <t>units</t>
  </si>
  <si>
    <t>Volts</t>
  </si>
  <si>
    <t>min</t>
  </si>
  <si>
    <t>avg</t>
  </si>
  <si>
    <t>max</t>
  </si>
  <si>
    <t>convert to Vdd = 3.3V</t>
  </si>
  <si>
    <t>V/g at VDD=3V</t>
  </si>
  <si>
    <t>V/g at VDD=3.3V</t>
  </si>
  <si>
    <t>conversion from code to m/s^2</t>
  </si>
  <si>
    <t>gyroscope</t>
  </si>
  <si>
    <t>mV/degree/sec</t>
  </si>
  <si>
    <t>conversion from code to degree/sec</t>
  </si>
  <si>
    <t>conversion from code to rad/sec</t>
  </si>
  <si>
    <t>V/g at Vdd = 3V</t>
  </si>
  <si>
    <t>degree/sec</t>
  </si>
  <si>
    <t>rad/sec</t>
  </si>
  <si>
    <t>gyro temperature outputs (not very accurate)</t>
  </si>
  <si>
    <t>temp</t>
  </si>
  <si>
    <t>mV/degree C</t>
  </si>
  <si>
    <t>degree C</t>
  </si>
  <si>
    <t>must be offset first</t>
  </si>
  <si>
    <t>SUMMARY</t>
  </si>
  <si>
    <t>Sensor</t>
  </si>
  <si>
    <t>Gyroscope ADXRS620</t>
  </si>
  <si>
    <t>Accelerometer ADXL325</t>
  </si>
  <si>
    <t>Temperature (from ADXRS620)</t>
  </si>
  <si>
    <t>Required Multiplier</t>
  </si>
  <si>
    <t>Resulting Units</t>
  </si>
  <si>
    <t>radians/sec</t>
  </si>
  <si>
    <t>meters/sec^2</t>
  </si>
  <si>
    <t>Multiply 16-bit int from ADC by 'Required Multiplier' to the the data in 'Resulting Units'</t>
  </si>
</sst>
</file>

<file path=xl/styles.xml><?xml version="1.0" encoding="utf-8"?>
<styleSheet xmlns="http://schemas.openxmlformats.org/spreadsheetml/2006/main">
  <numFmts count="3">
    <numFmt numFmtId="168" formatCode="0.00000000E+00"/>
    <numFmt numFmtId="170" formatCode="0.00000"/>
    <numFmt numFmtId="171" formatCode="0.0000000E+00"/>
  </numFmts>
  <fonts count="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168" fontId="0" fillId="0" borderId="0" xfId="0" applyNumberFormat="1"/>
    <xf numFmtId="168" fontId="0" fillId="0" borderId="0" xfId="0" applyNumberFormat="1" applyFont="1"/>
    <xf numFmtId="2" fontId="0" fillId="0" borderId="0" xfId="0" applyNumberFormat="1"/>
    <xf numFmtId="170" fontId="0" fillId="0" borderId="0" xfId="0" applyNumberFormat="1"/>
    <xf numFmtId="171" fontId="0" fillId="0" borderId="0" xfId="0" applyNumberFormat="1"/>
    <xf numFmtId="170" fontId="2" fillId="0" borderId="0" xfId="0" applyNumberFormat="1" applyFont="1"/>
    <xf numFmtId="171" fontId="2" fillId="0" borderId="0" xfId="0" applyNumberFormat="1" applyFont="1"/>
    <xf numFmtId="170" fontId="1" fillId="2" borderId="1" xfId="1" applyNumberFormat="1"/>
    <xf numFmtId="171" fontId="1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selection activeCell="B33" sqref="B33"/>
    </sheetView>
  </sheetViews>
  <sheetFormatPr defaultRowHeight="15"/>
  <cols>
    <col min="1" max="1" width="41.85546875" style="1" bestFit="1" customWidth="1"/>
    <col min="2" max="2" width="18.7109375" style="1" bestFit="1" customWidth="1"/>
    <col min="3" max="3" width="19.7109375" style="1" bestFit="1" customWidth="1"/>
    <col min="4" max="4" width="18.140625" style="1" bestFit="1" customWidth="1"/>
    <col min="5" max="5" width="16.5703125" style="1" customWidth="1"/>
    <col min="6" max="16384" width="9.140625" style="1"/>
  </cols>
  <sheetData>
    <row r="1" spans="1:17">
      <c r="A1" s="1" t="s">
        <v>0</v>
      </c>
      <c r="B1" s="1" t="s">
        <v>2</v>
      </c>
      <c r="C1" s="1" t="s">
        <v>6</v>
      </c>
    </row>
    <row r="2" spans="1:17">
      <c r="A2" s="1" t="s">
        <v>1</v>
      </c>
      <c r="B2" s="1">
        <f>2.5/32767</f>
        <v>7.6296273689992981E-5</v>
      </c>
      <c r="C2" s="1" t="s">
        <v>7</v>
      </c>
    </row>
    <row r="4" spans="1:17">
      <c r="A4" s="1" t="s">
        <v>4</v>
      </c>
      <c r="B4" s="2">
        <v>9.8066499999999994</v>
      </c>
      <c r="C4" s="1" t="s">
        <v>5</v>
      </c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6" t="s">
        <v>3</v>
      </c>
      <c r="B7" s="6" t="s">
        <v>8</v>
      </c>
      <c r="C7" s="6" t="s">
        <v>9</v>
      </c>
      <c r="D7" s="6" t="s">
        <v>10</v>
      </c>
      <c r="E7" s="6" t="s">
        <v>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4" t="s">
        <v>19</v>
      </c>
      <c r="B8" s="4">
        <v>0.156</v>
      </c>
      <c r="C8" s="4">
        <v>0.17399999999999999</v>
      </c>
      <c r="D8" s="4">
        <v>0.192</v>
      </c>
      <c r="E8" s="4" t="s">
        <v>12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4" t="s">
        <v>11</v>
      </c>
      <c r="B9" s="4">
        <f>3.3/3*B8</f>
        <v>0.17159999999999997</v>
      </c>
      <c r="C9" s="4">
        <f t="shared" ref="C9:D9" si="0">3.3/3*C8</f>
        <v>0.19139999999999996</v>
      </c>
      <c r="D9" s="4">
        <f t="shared" si="0"/>
        <v>0.21119999999999997</v>
      </c>
      <c r="E9" s="4" t="s">
        <v>13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4" t="s">
        <v>14</v>
      </c>
      <c r="B10" s="5">
        <f>$B$2/B9*$B$4</f>
        <v>4.3602031024590308E-3</v>
      </c>
      <c r="C10" s="7">
        <f t="shared" ref="C10:D10" si="1">$B$2/C9*$B$4</f>
        <v>3.9091476091012009E-3</v>
      </c>
      <c r="D10" s="5">
        <f t="shared" si="1"/>
        <v>3.5426650207479628E-3</v>
      </c>
      <c r="E10" s="4" t="s">
        <v>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6" t="s">
        <v>15</v>
      </c>
      <c r="B13" s="6" t="s">
        <v>8</v>
      </c>
      <c r="C13" s="6" t="s">
        <v>9</v>
      </c>
      <c r="D13" s="6" t="s">
        <v>10</v>
      </c>
      <c r="E13" s="6" t="s">
        <v>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4" t="s">
        <v>16</v>
      </c>
      <c r="B14" s="4">
        <v>5.52</v>
      </c>
      <c r="C14" s="4">
        <v>6</v>
      </c>
      <c r="D14" s="4">
        <v>6.48</v>
      </c>
      <c r="E14" s="4" t="s">
        <v>16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4" t="s">
        <v>17</v>
      </c>
      <c r="B15" s="5">
        <f>$B$2*1000/B14</f>
        <v>1.382178871195525E-2</v>
      </c>
      <c r="C15" s="7">
        <f t="shared" ref="C15:D15" si="2">$B$2*1000/C14</f>
        <v>1.271604561499883E-2</v>
      </c>
      <c r="D15" s="5">
        <f t="shared" si="2"/>
        <v>1.17741163101841E-2</v>
      </c>
      <c r="E15" s="4" t="s">
        <v>20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4" t="s">
        <v>18</v>
      </c>
      <c r="B16" s="5">
        <f>B15*PI()/180</f>
        <v>2.4123572153860525E-4</v>
      </c>
      <c r="C16" s="7">
        <f t="shared" ref="C16:D16" si="3">C15*PI()/180</f>
        <v>2.2193686381551681E-4</v>
      </c>
      <c r="D16" s="5">
        <f t="shared" si="3"/>
        <v>2.054970961254785E-4</v>
      </c>
      <c r="E16" s="4" t="s">
        <v>21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4" t="s">
        <v>22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4" t="s">
        <v>23</v>
      </c>
      <c r="B19" s="4">
        <v>9</v>
      </c>
      <c r="C19" s="4" t="s">
        <v>24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4" t="s">
        <v>2</v>
      </c>
      <c r="B20" s="6">
        <f>B2/(B19/1000)</f>
        <v>8.4773637433325534E-3</v>
      </c>
      <c r="C20" s="4" t="s">
        <v>25</v>
      </c>
      <c r="D20" s="4" t="s">
        <v>26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8" t="s">
        <v>27</v>
      </c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8" t="s">
        <v>28</v>
      </c>
      <c r="B24" s="8" t="s">
        <v>32</v>
      </c>
      <c r="C24" s="8" t="s">
        <v>33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8" t="s">
        <v>29</v>
      </c>
      <c r="B25" s="9">
        <f>C16</f>
        <v>2.2193686381551681E-4</v>
      </c>
      <c r="C25" s="8" t="s">
        <v>34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>
      <c r="A26" s="8" t="s">
        <v>30</v>
      </c>
      <c r="B26" s="9">
        <f>C10</f>
        <v>3.9091476091012009E-3</v>
      </c>
      <c r="C26" s="8" t="s">
        <v>35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8" t="s">
        <v>31</v>
      </c>
      <c r="B27" s="9">
        <f>B20</f>
        <v>8.4773637433325534E-3</v>
      </c>
      <c r="C27" s="8" t="s">
        <v>25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6" t="s">
        <v>36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Rosenbalm</dc:creator>
  <cp:lastModifiedBy>Scott Rosenbalm</cp:lastModifiedBy>
  <dcterms:created xsi:type="dcterms:W3CDTF">2011-02-22T06:17:44Z</dcterms:created>
  <dcterms:modified xsi:type="dcterms:W3CDTF">2011-02-22T09:05:29Z</dcterms:modified>
</cp:coreProperties>
</file>