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10Alytics/"/>
    </mc:Choice>
  </mc:AlternateContent>
  <xr:revisionPtr revIDLastSave="0" documentId="13_ncr:1_{1F282CE3-1041-BA42-9238-EB87402ECD5F}" xr6:coauthVersionLast="47" xr6:coauthVersionMax="47" xr10:uidLastSave="{00000000-0000-0000-0000-000000000000}"/>
  <bookViews>
    <workbookView xWindow="20" yWindow="500" windowWidth="26240" windowHeight="16080" activeTab="2" xr2:uid="{82458DDA-7F2E-4E70-9435-51E0096D8F9B}"/>
  </bookViews>
  <sheets>
    <sheet name="Case 1" sheetId="1" r:id="rId1"/>
    <sheet name="Case 2" sheetId="2" r:id="rId2"/>
    <sheet name="Case 3" sheetId="3" r:id="rId3"/>
  </sheets>
  <definedNames>
    <definedName name="Actual_Quantity">'Case 1'!$C$2:$C$57</definedName>
    <definedName name="Age">'Case 3'!$E$2:$E$49</definedName>
    <definedName name="Auto_Brand">'Case 1'!$A$2:$A$57</definedName>
    <definedName name="Employee_ID">'Case 3'!$A$2:$A$49</definedName>
    <definedName name="Quantity">'Case 2'!$E$2:$E$17</definedName>
    <definedName name="Target_Quantity">'Case 1'!$B$2:$B$57</definedName>
    <definedName name="Unit_Price">'Case 2'!$D$2:$D$17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 s="1"/>
  <c r="F39" i="3" a="1"/>
  <c r="F39" i="3" s="1"/>
  <c r="F40" i="3" a="1"/>
  <c r="F40" i="3" s="1"/>
  <c r="F41" i="3" a="1"/>
  <c r="F41" i="3" s="1"/>
  <c r="F42" i="3" a="1"/>
  <c r="F42" i="3" s="1"/>
  <c r="F43" i="3" a="1"/>
  <c r="F43" i="3" s="1"/>
  <c r="F44" i="3" a="1"/>
  <c r="F44" i="3" s="1"/>
  <c r="F45" i="3" a="1"/>
  <c r="F45" i="3" s="1"/>
  <c r="F46" i="3" a="1"/>
  <c r="F46" i="3" s="1"/>
  <c r="F47" i="3" a="1"/>
  <c r="F47" i="3" s="1"/>
  <c r="F48" i="3" a="1"/>
  <c r="F48" i="3" s="1"/>
  <c r="F49" i="3" a="1"/>
  <c r="F49" i="3" s="1"/>
  <c r="F2" i="3" a="1"/>
  <c r="F2" i="3" s="1"/>
  <c r="K13" i="3"/>
  <c r="K10" i="3"/>
  <c r="K9" i="3"/>
  <c r="K8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2" i="3"/>
  <c r="H3" i="2"/>
  <c r="H2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G3" i="2"/>
  <c r="G4" i="2"/>
  <c r="G5" i="2"/>
  <c r="G7" i="2"/>
  <c r="G8" i="2"/>
  <c r="G9" i="2"/>
  <c r="G10" i="2"/>
  <c r="G11" i="2"/>
  <c r="G12" i="2"/>
  <c r="G13" i="2"/>
  <c r="G14" i="2"/>
  <c r="G15" i="2"/>
  <c r="G16" i="2"/>
  <c r="G17" i="2"/>
  <c r="G2" i="2"/>
  <c r="F2" i="2" a="1"/>
  <c r="F2" i="2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<sst xmlns="http://schemas.openxmlformats.org/spreadsheetml/2006/main" count="211" uniqueCount="141">
  <si>
    <t>Auto Brand</t>
  </si>
  <si>
    <t>Target Quantity</t>
  </si>
  <si>
    <t>Actual Quantity</t>
  </si>
  <si>
    <t>Percentage</t>
  </si>
  <si>
    <t>Toyota</t>
  </si>
  <si>
    <t>Cadillac</t>
  </si>
  <si>
    <t>Audi</t>
  </si>
  <si>
    <t>Porsche</t>
  </si>
  <si>
    <t>Kia</t>
  </si>
  <si>
    <t>Suzuki</t>
  </si>
  <si>
    <t>S/N</t>
  </si>
  <si>
    <t>Customer</t>
  </si>
  <si>
    <t>Products</t>
  </si>
  <si>
    <t>Unit Price</t>
  </si>
  <si>
    <t xml:space="preserve">Quantity </t>
  </si>
  <si>
    <t>Amount</t>
  </si>
  <si>
    <t>VAT Amount</t>
  </si>
  <si>
    <t>Total Amount</t>
  </si>
  <si>
    <t>VAT</t>
  </si>
  <si>
    <t> Nigeria</t>
  </si>
  <si>
    <t>butane</t>
  </si>
  <si>
    <t> Ethiopia</t>
  </si>
  <si>
    <t>diesel fuel</t>
  </si>
  <si>
    <t> Egypt</t>
  </si>
  <si>
    <t>fuel oil</t>
  </si>
  <si>
    <t> Democratic Republic of the Congo</t>
  </si>
  <si>
    <t>gasoline</t>
  </si>
  <si>
    <t> Tanzania</t>
  </si>
  <si>
    <t>kerosene</t>
  </si>
  <si>
    <t> South Africa</t>
  </si>
  <si>
    <t> Kenya</t>
  </si>
  <si>
    <t> Uganda</t>
  </si>
  <si>
    <t>propane</t>
  </si>
  <si>
    <t> Sudan</t>
  </si>
  <si>
    <t>microcrystalline wax</t>
  </si>
  <si>
    <t> Algeria</t>
  </si>
  <si>
    <t>napalm</t>
  </si>
  <si>
    <t> Morocco</t>
  </si>
  <si>
    <t> Angola</t>
  </si>
  <si>
    <t>naphthalene</t>
  </si>
  <si>
    <t> Mozambique</t>
  </si>
  <si>
    <t>paraffin wax</t>
  </si>
  <si>
    <t> Ghana</t>
  </si>
  <si>
    <t>petroleum jelly</t>
  </si>
  <si>
    <t> Madagascar</t>
  </si>
  <si>
    <t>petroleum wax</t>
  </si>
  <si>
    <t> Cameroon</t>
  </si>
  <si>
    <t>refined asphalt</t>
  </si>
  <si>
    <t>Employee ID</t>
  </si>
  <si>
    <t>Department</t>
  </si>
  <si>
    <t>Performance</t>
  </si>
  <si>
    <t>Age</t>
  </si>
  <si>
    <t>IT</t>
  </si>
  <si>
    <t>2 5</t>
  </si>
  <si>
    <t>Sales</t>
  </si>
  <si>
    <t xml:space="preserve">   26</t>
  </si>
  <si>
    <t>Supply Chain</t>
  </si>
  <si>
    <t>27</t>
  </si>
  <si>
    <t>Account</t>
  </si>
  <si>
    <t>28</t>
  </si>
  <si>
    <t>Marketing</t>
  </si>
  <si>
    <t>29</t>
  </si>
  <si>
    <t>Maintenance</t>
  </si>
  <si>
    <t>30</t>
  </si>
  <si>
    <t>31</t>
  </si>
  <si>
    <t>2      2</t>
  </si>
  <si>
    <t>33</t>
  </si>
  <si>
    <t>34</t>
  </si>
  <si>
    <t>35</t>
  </si>
  <si>
    <t>36</t>
  </si>
  <si>
    <t>3;7</t>
  </si>
  <si>
    <t>38</t>
  </si>
  <si>
    <t>39</t>
  </si>
  <si>
    <t>40</t>
  </si>
  <si>
    <t>3      2</t>
  </si>
  <si>
    <t>2;;8</t>
  </si>
  <si>
    <t>3      7</t>
  </si>
  <si>
    <t>4;7</t>
  </si>
  <si>
    <t>50</t>
  </si>
  <si>
    <t>liquified natural gas</t>
  </si>
  <si>
    <t>liquified petroleum gas</t>
  </si>
  <si>
    <t>naptha</t>
  </si>
  <si>
    <t>Mitsubishi</t>
  </si>
  <si>
    <t>GMC</t>
  </si>
  <si>
    <t>Ford</t>
  </si>
  <si>
    <t>Lincoln</t>
  </si>
  <si>
    <t>BMW</t>
  </si>
  <si>
    <t>Volkswagen</t>
  </si>
  <si>
    <t>Chrysler</t>
  </si>
  <si>
    <t>Chevrolet</t>
  </si>
  <si>
    <t>Mercury</t>
  </si>
  <si>
    <t>Dodge</t>
  </si>
  <si>
    <t>Honda</t>
  </si>
  <si>
    <t>Isuzu</t>
  </si>
  <si>
    <t>Lamborghini</t>
  </si>
  <si>
    <t>Geo</t>
  </si>
  <si>
    <t>Pontiac</t>
  </si>
  <si>
    <t>Acura</t>
  </si>
  <si>
    <t>Lexus</t>
  </si>
  <si>
    <t>Mazda</t>
  </si>
  <si>
    <t>Hyundai</t>
  </si>
  <si>
    <t>Buick</t>
  </si>
  <si>
    <t>Infiniti</t>
  </si>
  <si>
    <t>Aston Martin</t>
  </si>
  <si>
    <t>Nissan</t>
  </si>
  <si>
    <t>Land Rover</t>
  </si>
  <si>
    <t>Subaru</t>
  </si>
  <si>
    <t>Daihatsu</t>
  </si>
  <si>
    <t>Jeep</t>
  </si>
  <si>
    <t>Volvo</t>
  </si>
  <si>
    <t>Ferrari</t>
  </si>
  <si>
    <t>Oldsmobile</t>
  </si>
  <si>
    <t>Eagle</t>
  </si>
  <si>
    <t>Saab</t>
  </si>
  <si>
    <t>MINI</t>
  </si>
  <si>
    <t>Saturn</t>
  </si>
  <si>
    <t>Scion</t>
  </si>
  <si>
    <t>Mercedes-Benz</t>
  </si>
  <si>
    <t>Plymouth</t>
  </si>
  <si>
    <t>Lotus</t>
  </si>
  <si>
    <t>Bentley</t>
  </si>
  <si>
    <t>Hummer</t>
  </si>
  <si>
    <t>Jaguar</t>
  </si>
  <si>
    <t>Rolls-Royce</t>
  </si>
  <si>
    <t>Maybach</t>
  </si>
  <si>
    <t>Ram</t>
  </si>
  <si>
    <t>Studebaker</t>
  </si>
  <si>
    <t>Maserati</t>
  </si>
  <si>
    <t>Panoz</t>
  </si>
  <si>
    <t>Merkur</t>
  </si>
  <si>
    <t>Holden</t>
  </si>
  <si>
    <t>Fillmore</t>
  </si>
  <si>
    <t>AVERAGE</t>
  </si>
  <si>
    <t>MINIMUM</t>
  </si>
  <si>
    <t>TRIM</t>
  </si>
  <si>
    <t>CLEAN</t>
  </si>
  <si>
    <t>SUBSTITUTE</t>
  </si>
  <si>
    <t>VALUE</t>
  </si>
  <si>
    <t>MAX</t>
  </si>
  <si>
    <t>NUMBER OF EMPLOYEES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</si>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</sst>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65" fontId="0" fillId="0" borderId="1" xfId="1" applyNumberFormat="1" applyFont="1" applyBorder="1"/>
    <xf numFmtId="0" fontId="2" fillId="2" borderId="1" xfId="0" applyFont="1" applyFill="1" applyBorder="1"/>
    <xf numFmtId="164" fontId="0" fillId="0" borderId="1" xfId="1" applyFont="1" applyBorder="1"/>
    <xf numFmtId="9" fontId="3" fillId="0" borderId="1" xfId="0" applyNumberFormat="1" applyFont="1" applyBorder="1"/>
    <xf numFmtId="0" fontId="3" fillId="3" borderId="1" xfId="0" applyFont="1" applyFill="1" applyBorder="1"/>
    <xf numFmtId="49" fontId="0" fillId="0" borderId="0" xfId="0" applyNumberFormat="1"/>
    <xf numFmtId="9" fontId="2" fillId="2" borderId="1" xfId="0" applyNumberFormat="1" applyFont="1" applyFill="1" applyBorder="1"/>
    <xf numFmtId="9" fontId="0" fillId="0" borderId="1" xfId="0" applyNumberFormat="1" applyBorder="1"/>
    <xf numFmtId="9" fontId="0" fillId="0" borderId="0" xfId="0" applyNumberFormat="1"/>
    <xf numFmtId="17" fontId="0" fillId="0" borderId="0" xfId="0" applyNumberFormat="1"/>
  </cellXfs>
  <cellStyles count="2">
    <cellStyle name="Comma" xfId="1" builtinId="3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3F49-CFE5-4E01-B821-4CF786587F75}">
  <dimension ref="A1:D57"/>
  <sheetViews>
    <sheetView workbookViewId="0">
      <selection activeCell="D8" sqref="D8"/>
    </sheetView>
  </sheetViews>
  <sheetFormatPr baseColWidth="10" defaultColWidth="8.83203125" defaultRowHeight="15" x14ac:dyDescent="0.2"/>
  <cols>
    <col min="1" max="3" width="14.83203125" bestFit="1" customWidth="1"/>
    <col min="4" max="4" width="13.33203125" style="10" customWidth="1"/>
    <col min="7" max="7" width="10.83203125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8" t="s">
        <v>3</v>
      </c>
    </row>
    <row r="2" spans="1:4" x14ac:dyDescent="0.2">
      <c r="A2" s="1" t="s">
        <v>82</v>
      </c>
      <c r="B2" s="2">
        <v>629</v>
      </c>
      <c r="C2" s="2">
        <v>619</v>
      </c>
      <c r="D2" s="9" cm="1">
        <f t="array" ref="D2:D57">Actual_Quantity/Target_Quantity</f>
        <v>0.98410174880763113</v>
      </c>
    </row>
    <row r="3" spans="1:4" x14ac:dyDescent="0.2">
      <c r="A3" s="1" t="s">
        <v>83</v>
      </c>
      <c r="B3" s="2">
        <v>884</v>
      </c>
      <c r="C3" s="2">
        <v>1126</v>
      </c>
      <c r="D3" s="9">
        <v>1.2737556561085972</v>
      </c>
    </row>
    <row r="4" spans="1:4" x14ac:dyDescent="0.2">
      <c r="A4" s="1" t="s">
        <v>84</v>
      </c>
      <c r="B4" s="2">
        <v>1658</v>
      </c>
      <c r="C4" s="2">
        <v>1802</v>
      </c>
      <c r="D4" s="9">
        <v>1.0868516284680338</v>
      </c>
    </row>
    <row r="5" spans="1:4" x14ac:dyDescent="0.2">
      <c r="A5" s="1" t="s">
        <v>8</v>
      </c>
      <c r="B5" s="2">
        <v>725</v>
      </c>
      <c r="C5" s="2">
        <v>856</v>
      </c>
      <c r="D5" s="9">
        <v>1.1806896551724138</v>
      </c>
    </row>
    <row r="6" spans="1:4" x14ac:dyDescent="0.2">
      <c r="A6" s="1" t="s">
        <v>4</v>
      </c>
      <c r="B6" s="2">
        <v>56</v>
      </c>
      <c r="C6" s="2">
        <v>1188</v>
      </c>
      <c r="D6" s="9">
        <v>21.214285714285715</v>
      </c>
    </row>
    <row r="7" spans="1:4" x14ac:dyDescent="0.2">
      <c r="A7" s="1" t="s">
        <v>85</v>
      </c>
      <c r="B7" s="2">
        <v>291</v>
      </c>
      <c r="C7" s="2">
        <v>458</v>
      </c>
      <c r="D7" s="10">
        <v>1.5738831615120275</v>
      </c>
    </row>
    <row r="8" spans="1:4" x14ac:dyDescent="0.2">
      <c r="A8" s="1" t="s">
        <v>86</v>
      </c>
      <c r="B8" s="2">
        <v>517</v>
      </c>
      <c r="C8" s="2">
        <v>1141</v>
      </c>
      <c r="D8" s="9">
        <v>2.2069632495164409</v>
      </c>
    </row>
    <row r="9" spans="1:4" x14ac:dyDescent="0.2">
      <c r="A9" s="1" t="s">
        <v>87</v>
      </c>
      <c r="B9" s="2">
        <v>500</v>
      </c>
      <c r="C9" s="2">
        <v>1505</v>
      </c>
      <c r="D9" s="9">
        <v>3.01</v>
      </c>
    </row>
    <row r="10" spans="1:4" x14ac:dyDescent="0.2">
      <c r="A10" s="1" t="s">
        <v>88</v>
      </c>
      <c r="B10" s="2">
        <v>1431</v>
      </c>
      <c r="C10" s="2">
        <v>979</v>
      </c>
      <c r="D10" s="9">
        <v>0.68413696715583505</v>
      </c>
    </row>
    <row r="11" spans="1:4" x14ac:dyDescent="0.2">
      <c r="A11" s="1" t="s">
        <v>7</v>
      </c>
      <c r="B11" s="2">
        <v>473</v>
      </c>
      <c r="C11" s="2">
        <v>155</v>
      </c>
      <c r="D11" s="9">
        <v>0.32769556025369978</v>
      </c>
    </row>
    <row r="12" spans="1:4" x14ac:dyDescent="0.2">
      <c r="A12" s="1" t="s">
        <v>89</v>
      </c>
      <c r="B12" s="2">
        <v>1491</v>
      </c>
      <c r="C12" s="2">
        <v>470</v>
      </c>
      <c r="D12" s="9">
        <v>0.31522468142186449</v>
      </c>
    </row>
    <row r="13" spans="1:4" x14ac:dyDescent="0.2">
      <c r="A13" s="1" t="s">
        <v>90</v>
      </c>
      <c r="B13" s="2">
        <v>33</v>
      </c>
      <c r="C13" s="2">
        <v>1015</v>
      </c>
      <c r="D13" s="9">
        <v>30.757575757575758</v>
      </c>
    </row>
    <row r="14" spans="1:4" ht="12.75" customHeight="1" x14ac:dyDescent="0.2">
      <c r="A14" s="1" t="s">
        <v>91</v>
      </c>
      <c r="B14" s="2">
        <v>1665</v>
      </c>
      <c r="C14" s="2">
        <v>74</v>
      </c>
      <c r="D14" s="9">
        <v>4.4444444444444446E-2</v>
      </c>
    </row>
    <row r="15" spans="1:4" x14ac:dyDescent="0.2">
      <c r="A15" s="1" t="s">
        <v>92</v>
      </c>
      <c r="B15" s="2">
        <v>1377</v>
      </c>
      <c r="C15" s="2">
        <v>604</v>
      </c>
      <c r="D15" s="9">
        <v>0.43863471314451707</v>
      </c>
    </row>
    <row r="16" spans="1:4" x14ac:dyDescent="0.2">
      <c r="A16" s="1" t="s">
        <v>93</v>
      </c>
      <c r="B16" s="2">
        <v>1480</v>
      </c>
      <c r="C16" s="2">
        <v>1187</v>
      </c>
      <c r="D16" s="9">
        <v>0.802027027027027</v>
      </c>
    </row>
    <row r="17" spans="1:4" x14ac:dyDescent="0.2">
      <c r="A17" s="1" t="s">
        <v>94</v>
      </c>
      <c r="B17" s="2">
        <v>1873</v>
      </c>
      <c r="C17" s="2">
        <v>178</v>
      </c>
      <c r="D17" s="9">
        <v>9.5034703683929522E-2</v>
      </c>
    </row>
    <row r="18" spans="1:4" x14ac:dyDescent="0.2">
      <c r="A18" s="1" t="s">
        <v>95</v>
      </c>
      <c r="B18" s="2">
        <v>1474</v>
      </c>
      <c r="C18" s="2">
        <v>778</v>
      </c>
      <c r="D18" s="9">
        <v>0.52781546811397562</v>
      </c>
    </row>
    <row r="19" spans="1:4" x14ac:dyDescent="0.2">
      <c r="A19" s="1" t="s">
        <v>9</v>
      </c>
      <c r="B19" s="2">
        <v>86</v>
      </c>
      <c r="C19" s="2">
        <v>1165</v>
      </c>
      <c r="D19" s="9">
        <v>13.546511627906977</v>
      </c>
    </row>
    <row r="20" spans="1:4" x14ac:dyDescent="0.2">
      <c r="A20" s="1" t="s">
        <v>96</v>
      </c>
      <c r="B20" s="2">
        <v>667</v>
      </c>
      <c r="C20" s="2">
        <v>794</v>
      </c>
      <c r="D20" s="9">
        <v>1.1904047976011993</v>
      </c>
    </row>
    <row r="21" spans="1:4" x14ac:dyDescent="0.2">
      <c r="A21" s="1" t="s">
        <v>97</v>
      </c>
      <c r="B21" s="2">
        <v>1254</v>
      </c>
      <c r="C21" s="2">
        <v>1664</v>
      </c>
      <c r="D21" s="9">
        <v>1.3269537480063796</v>
      </c>
    </row>
    <row r="22" spans="1:4" x14ac:dyDescent="0.2">
      <c r="A22" s="1" t="s">
        <v>98</v>
      </c>
      <c r="B22" s="2">
        <v>51</v>
      </c>
      <c r="C22" s="2">
        <v>144</v>
      </c>
      <c r="D22" s="9">
        <v>2.8235294117647061</v>
      </c>
    </row>
    <row r="23" spans="1:4" x14ac:dyDescent="0.2">
      <c r="A23" s="1" t="s">
        <v>99</v>
      </c>
      <c r="B23" s="2">
        <v>923</v>
      </c>
      <c r="C23" s="2">
        <v>791</v>
      </c>
      <c r="D23" s="9">
        <v>0.85698808234019497</v>
      </c>
    </row>
    <row r="24" spans="1:4" x14ac:dyDescent="0.2">
      <c r="A24" s="1" t="s">
        <v>100</v>
      </c>
      <c r="B24" s="2">
        <v>1972</v>
      </c>
      <c r="C24" s="2">
        <v>845</v>
      </c>
      <c r="D24" s="9">
        <v>0.42849898580121704</v>
      </c>
    </row>
    <row r="25" spans="1:4" x14ac:dyDescent="0.2">
      <c r="A25" s="1" t="s">
        <v>101</v>
      </c>
      <c r="B25" s="2">
        <v>1249</v>
      </c>
      <c r="C25" s="2">
        <v>1559</v>
      </c>
      <c r="D25" s="9">
        <v>1.2481985588470776</v>
      </c>
    </row>
    <row r="26" spans="1:4" x14ac:dyDescent="0.2">
      <c r="A26" s="1" t="s">
        <v>5</v>
      </c>
      <c r="B26" s="2">
        <v>892</v>
      </c>
      <c r="C26" s="2">
        <v>1722</v>
      </c>
      <c r="D26" s="9">
        <v>1.9304932735426008</v>
      </c>
    </row>
    <row r="27" spans="1:4" x14ac:dyDescent="0.2">
      <c r="A27" s="1" t="s">
        <v>102</v>
      </c>
      <c r="B27" s="2">
        <v>1789</v>
      </c>
      <c r="C27" s="2">
        <v>321</v>
      </c>
      <c r="D27" s="9">
        <v>0.17942984907769705</v>
      </c>
    </row>
    <row r="28" spans="1:4" x14ac:dyDescent="0.2">
      <c r="A28" s="1" t="s">
        <v>103</v>
      </c>
      <c r="B28" s="2">
        <v>1455</v>
      </c>
      <c r="C28" s="2">
        <v>1086</v>
      </c>
      <c r="D28" s="9">
        <v>0.7463917525773196</v>
      </c>
    </row>
    <row r="29" spans="1:4" x14ac:dyDescent="0.2">
      <c r="A29" s="1" t="s">
        <v>104</v>
      </c>
      <c r="B29" s="2">
        <v>746</v>
      </c>
      <c r="C29" s="2">
        <v>622</v>
      </c>
      <c r="D29" s="9">
        <v>0.83378016085790885</v>
      </c>
    </row>
    <row r="30" spans="1:4" x14ac:dyDescent="0.2">
      <c r="A30" s="1" t="s">
        <v>105</v>
      </c>
      <c r="B30" s="2">
        <v>1920</v>
      </c>
      <c r="C30" s="2">
        <v>1350</v>
      </c>
      <c r="D30" s="9">
        <v>0.703125</v>
      </c>
    </row>
    <row r="31" spans="1:4" x14ac:dyDescent="0.2">
      <c r="A31" s="1" t="s">
        <v>106</v>
      </c>
      <c r="B31" s="2">
        <v>1201</v>
      </c>
      <c r="C31" s="2">
        <v>51</v>
      </c>
      <c r="D31" s="9">
        <v>4.2464612822647796E-2</v>
      </c>
    </row>
    <row r="32" spans="1:4" x14ac:dyDescent="0.2">
      <c r="A32" s="1" t="s">
        <v>107</v>
      </c>
      <c r="B32" s="2">
        <v>1719</v>
      </c>
      <c r="C32" s="2">
        <v>1170</v>
      </c>
      <c r="D32" s="9">
        <v>0.68062827225130895</v>
      </c>
    </row>
    <row r="33" spans="1:4" x14ac:dyDescent="0.2">
      <c r="A33" s="1" t="s">
        <v>6</v>
      </c>
      <c r="B33" s="2">
        <v>1926</v>
      </c>
      <c r="C33" s="2">
        <v>99</v>
      </c>
      <c r="D33" s="9">
        <v>5.1401869158878503E-2</v>
      </c>
    </row>
    <row r="34" spans="1:4" x14ac:dyDescent="0.2">
      <c r="A34" s="1" t="s">
        <v>108</v>
      </c>
      <c r="B34" s="2">
        <v>445</v>
      </c>
      <c r="C34" s="2">
        <v>246</v>
      </c>
      <c r="D34" s="9">
        <v>0.55280898876404494</v>
      </c>
    </row>
    <row r="35" spans="1:4" x14ac:dyDescent="0.2">
      <c r="A35" s="1" t="s">
        <v>109</v>
      </c>
      <c r="B35" s="2">
        <v>799</v>
      </c>
      <c r="C35" s="2">
        <v>1374</v>
      </c>
      <c r="D35" s="9">
        <v>1.7196495619524406</v>
      </c>
    </row>
    <row r="36" spans="1:4" x14ac:dyDescent="0.2">
      <c r="A36" s="1" t="s">
        <v>110</v>
      </c>
      <c r="B36" s="2">
        <v>1522</v>
      </c>
      <c r="C36" s="2">
        <v>1617</v>
      </c>
      <c r="D36" s="9">
        <v>1.0624178712220762</v>
      </c>
    </row>
    <row r="37" spans="1:4" x14ac:dyDescent="0.2">
      <c r="A37" s="1" t="s">
        <v>111</v>
      </c>
      <c r="B37" s="2">
        <v>100</v>
      </c>
      <c r="C37" s="2">
        <v>1532</v>
      </c>
      <c r="D37" s="9">
        <v>15.32</v>
      </c>
    </row>
    <row r="38" spans="1:4" x14ac:dyDescent="0.2">
      <c r="A38" s="1" t="s">
        <v>112</v>
      </c>
      <c r="B38" s="2">
        <v>1231</v>
      </c>
      <c r="C38" s="2">
        <v>1428</v>
      </c>
      <c r="D38" s="9">
        <v>1.1600324939073923</v>
      </c>
    </row>
    <row r="39" spans="1:4" x14ac:dyDescent="0.2">
      <c r="A39" s="1" t="s">
        <v>113</v>
      </c>
      <c r="B39" s="2">
        <v>1051</v>
      </c>
      <c r="C39" s="2">
        <v>1387</v>
      </c>
      <c r="D39" s="9">
        <v>1.3196955280685061</v>
      </c>
    </row>
    <row r="40" spans="1:4" x14ac:dyDescent="0.2">
      <c r="A40" s="1" t="s">
        <v>114</v>
      </c>
      <c r="B40" s="2">
        <v>1537</v>
      </c>
      <c r="C40" s="2">
        <v>348</v>
      </c>
      <c r="D40" s="9">
        <v>0.22641509433962265</v>
      </c>
    </row>
    <row r="41" spans="1:4" x14ac:dyDescent="0.2">
      <c r="A41" s="1" t="s">
        <v>115</v>
      </c>
      <c r="B41" s="2">
        <v>1069</v>
      </c>
      <c r="C41" s="2">
        <v>1602</v>
      </c>
      <c r="D41" s="9">
        <v>1.4985968194574368</v>
      </c>
    </row>
    <row r="42" spans="1:4" x14ac:dyDescent="0.2">
      <c r="A42" s="1" t="s">
        <v>116</v>
      </c>
      <c r="B42" s="2">
        <v>1735</v>
      </c>
      <c r="C42" s="2">
        <v>182</v>
      </c>
      <c r="D42" s="9">
        <v>0.10489913544668587</v>
      </c>
    </row>
    <row r="43" spans="1:4" x14ac:dyDescent="0.2">
      <c r="A43" s="1" t="s">
        <v>117</v>
      </c>
      <c r="B43" s="2">
        <v>114</v>
      </c>
      <c r="C43" s="2">
        <v>513</v>
      </c>
      <c r="D43" s="9">
        <v>4.5</v>
      </c>
    </row>
    <row r="44" spans="1:4" x14ac:dyDescent="0.2">
      <c r="A44" s="1" t="s">
        <v>118</v>
      </c>
      <c r="B44" s="2">
        <v>1205</v>
      </c>
      <c r="C44" s="2">
        <v>390</v>
      </c>
      <c r="D44" s="9">
        <v>0.32365145228215769</v>
      </c>
    </row>
    <row r="45" spans="1:4" x14ac:dyDescent="0.2">
      <c r="A45" s="1" t="s">
        <v>119</v>
      </c>
      <c r="B45" s="2">
        <v>263</v>
      </c>
      <c r="C45" s="2">
        <v>1374</v>
      </c>
      <c r="D45" s="9">
        <v>5.2243346007604563</v>
      </c>
    </row>
    <row r="46" spans="1:4" x14ac:dyDescent="0.2">
      <c r="A46" s="1" t="s">
        <v>120</v>
      </c>
      <c r="B46" s="2">
        <v>1536</v>
      </c>
      <c r="C46" s="2">
        <v>645</v>
      </c>
      <c r="D46" s="9">
        <v>0.419921875</v>
      </c>
    </row>
    <row r="47" spans="1:4" x14ac:dyDescent="0.2">
      <c r="A47" s="1" t="s">
        <v>121</v>
      </c>
      <c r="B47" s="2">
        <v>810</v>
      </c>
      <c r="C47" s="2">
        <v>334</v>
      </c>
      <c r="D47" s="9">
        <v>0.4123456790123457</v>
      </c>
    </row>
    <row r="48" spans="1:4" x14ac:dyDescent="0.2">
      <c r="A48" s="1" t="s">
        <v>122</v>
      </c>
      <c r="B48" s="2">
        <v>106</v>
      </c>
      <c r="C48" s="2">
        <v>1971</v>
      </c>
      <c r="D48" s="9">
        <v>18.59433962264151</v>
      </c>
    </row>
    <row r="49" spans="1:4" x14ac:dyDescent="0.2">
      <c r="A49" s="1" t="s">
        <v>123</v>
      </c>
      <c r="B49" s="2">
        <v>1237</v>
      </c>
      <c r="C49" s="2">
        <v>1204</v>
      </c>
      <c r="D49" s="9">
        <v>0.97332255456750205</v>
      </c>
    </row>
    <row r="50" spans="1:4" x14ac:dyDescent="0.2">
      <c r="A50" s="1" t="s">
        <v>124</v>
      </c>
      <c r="B50" s="2">
        <v>727</v>
      </c>
      <c r="C50" s="2">
        <v>1790</v>
      </c>
      <c r="D50" s="9">
        <v>2.4621733149931226</v>
      </c>
    </row>
    <row r="51" spans="1:4" x14ac:dyDescent="0.2">
      <c r="A51" s="1" t="s">
        <v>125</v>
      </c>
      <c r="B51" s="2">
        <v>1121</v>
      </c>
      <c r="C51" s="2">
        <v>1003</v>
      </c>
      <c r="D51" s="9">
        <v>0.89473684210526316</v>
      </c>
    </row>
    <row r="52" spans="1:4" x14ac:dyDescent="0.2">
      <c r="A52" s="1" t="s">
        <v>126</v>
      </c>
      <c r="B52" s="2">
        <v>318</v>
      </c>
      <c r="C52" s="2">
        <v>859</v>
      </c>
      <c r="D52" s="9">
        <v>2.7012578616352201</v>
      </c>
    </row>
    <row r="53" spans="1:4" x14ac:dyDescent="0.2">
      <c r="A53" s="1" t="s">
        <v>127</v>
      </c>
      <c r="B53" s="2">
        <v>1925</v>
      </c>
      <c r="C53" s="2">
        <v>1470</v>
      </c>
      <c r="D53" s="9">
        <v>0.76363636363636367</v>
      </c>
    </row>
    <row r="54" spans="1:4" x14ac:dyDescent="0.2">
      <c r="A54" s="1" t="s">
        <v>128</v>
      </c>
      <c r="B54" s="2">
        <v>1870</v>
      </c>
      <c r="C54" s="2">
        <v>1870</v>
      </c>
      <c r="D54" s="9">
        <v>1</v>
      </c>
    </row>
    <row r="55" spans="1:4" x14ac:dyDescent="0.2">
      <c r="A55" s="1" t="s">
        <v>129</v>
      </c>
      <c r="B55" s="2">
        <v>1476</v>
      </c>
      <c r="C55" s="2">
        <v>1733</v>
      </c>
      <c r="D55" s="9">
        <v>1.174119241192412</v>
      </c>
    </row>
    <row r="56" spans="1:4" x14ac:dyDescent="0.2">
      <c r="A56" s="1" t="s">
        <v>130</v>
      </c>
      <c r="B56" s="2">
        <v>973</v>
      </c>
      <c r="C56" s="2">
        <v>724</v>
      </c>
      <c r="D56" s="9">
        <v>0.74409044193216856</v>
      </c>
    </row>
    <row r="57" spans="1:4" x14ac:dyDescent="0.2">
      <c r="A57" s="1" t="s">
        <v>131</v>
      </c>
      <c r="B57" s="2">
        <v>369</v>
      </c>
      <c r="C57" s="2">
        <v>501</v>
      </c>
      <c r="D57" s="9">
        <v>1.3577235772357723</v>
      </c>
    </row>
  </sheetData>
  <conditionalFormatting sqref="D2:D57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A06F-39FD-456A-AC79-411651E0659C}">
  <dimension ref="A1:K17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4.33203125" bestFit="1" customWidth="1"/>
    <col min="2" max="2" width="20.1640625" customWidth="1"/>
    <col min="3" max="3" width="16.1640625" customWidth="1"/>
    <col min="4" max="4" width="13.1640625" customWidth="1"/>
    <col min="5" max="5" width="7.5" customWidth="1"/>
    <col min="6" max="6" width="14.6640625" customWidth="1"/>
    <col min="7" max="7" width="11" customWidth="1"/>
    <col min="8" max="8" width="11.1640625" customWidth="1"/>
    <col min="13" max="13" width="10.83203125" customWidth="1"/>
    <col min="14" max="14" width="8.83203125" customWidth="1"/>
  </cols>
  <sheetData>
    <row r="1" spans="1:11" x14ac:dyDescent="0.2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K1" s="6" t="s">
        <v>18</v>
      </c>
    </row>
    <row r="2" spans="1:11" x14ac:dyDescent="0.2">
      <c r="A2" s="1">
        <v>1</v>
      </c>
      <c r="B2" s="1" t="s">
        <v>19</v>
      </c>
      <c r="C2" s="1" t="s">
        <v>20</v>
      </c>
      <c r="D2" s="4">
        <v>12032</v>
      </c>
      <c r="E2" s="1">
        <v>20</v>
      </c>
      <c r="F2" s="1" cm="1">
        <f t="array" ref="F2:F17">Unit_Price*Quantity</f>
        <v>240640</v>
      </c>
      <c r="G2" s="1">
        <f>F2*K$2</f>
        <v>36096</v>
      </c>
      <c r="H2" s="1">
        <f>SUM(F2,G2)</f>
        <v>276736</v>
      </c>
      <c r="K2" s="5">
        <v>0.15</v>
      </c>
    </row>
    <row r="3" spans="1:11" x14ac:dyDescent="0.2">
      <c r="A3" s="1">
        <v>2</v>
      </c>
      <c r="B3" s="1" t="s">
        <v>21</v>
      </c>
      <c r="C3" s="1" t="s">
        <v>22</v>
      </c>
      <c r="D3" s="4">
        <v>15638</v>
      </c>
      <c r="E3" s="1">
        <v>30</v>
      </c>
      <c r="F3" s="1">
        <v>469140</v>
      </c>
      <c r="G3" s="1">
        <f t="shared" ref="G3:G17" si="0">F3*K$2</f>
        <v>70371</v>
      </c>
      <c r="H3" s="1">
        <f>SUM(F3,G3)</f>
        <v>539511</v>
      </c>
    </row>
    <row r="4" spans="1:11" x14ac:dyDescent="0.2">
      <c r="A4" s="1">
        <v>3</v>
      </c>
      <c r="B4" s="1" t="s">
        <v>23</v>
      </c>
      <c r="C4" s="1" t="s">
        <v>24</v>
      </c>
      <c r="D4" s="4">
        <v>6159</v>
      </c>
      <c r="E4" s="1">
        <v>14</v>
      </c>
      <c r="F4" s="1">
        <v>86226</v>
      </c>
      <c r="G4" s="1">
        <f t="shared" si="0"/>
        <v>12933.9</v>
      </c>
      <c r="H4" s="1">
        <f t="shared" ref="H3:H17" si="1">SUM(F4,G4)</f>
        <v>99159.9</v>
      </c>
    </row>
    <row r="5" spans="1:11" x14ac:dyDescent="0.2">
      <c r="A5" s="1">
        <v>4</v>
      </c>
      <c r="B5" s="1" t="s">
        <v>25</v>
      </c>
      <c r="C5" s="1" t="s">
        <v>26</v>
      </c>
      <c r="D5" s="4">
        <v>4424</v>
      </c>
      <c r="E5" s="1">
        <v>9</v>
      </c>
      <c r="F5" s="1">
        <v>39816</v>
      </c>
      <c r="G5" s="1">
        <f t="shared" si="0"/>
        <v>5972.4</v>
      </c>
      <c r="H5" s="1">
        <f t="shared" si="1"/>
        <v>45788.4</v>
      </c>
    </row>
    <row r="6" spans="1:11" x14ac:dyDescent="0.2">
      <c r="A6" s="1">
        <v>5</v>
      </c>
      <c r="B6" s="1" t="s">
        <v>27</v>
      </c>
      <c r="C6" s="1" t="s">
        <v>28</v>
      </c>
      <c r="D6" s="4">
        <v>14728</v>
      </c>
      <c r="E6" s="1">
        <v>11</v>
      </c>
      <c r="F6" s="1">
        <v>162008</v>
      </c>
      <c r="G6" s="1">
        <f>F6*K$2</f>
        <v>24301.200000000001</v>
      </c>
      <c r="H6" s="1">
        <f t="shared" si="1"/>
        <v>186309.2</v>
      </c>
    </row>
    <row r="7" spans="1:11" x14ac:dyDescent="0.2">
      <c r="A7" s="1">
        <v>6</v>
      </c>
      <c r="B7" s="1" t="s">
        <v>29</v>
      </c>
      <c r="C7" s="1" t="s">
        <v>79</v>
      </c>
      <c r="D7" s="4">
        <v>15449</v>
      </c>
      <c r="E7" s="1">
        <v>10</v>
      </c>
      <c r="F7" s="1">
        <v>154490</v>
      </c>
      <c r="G7" s="1">
        <f t="shared" si="0"/>
        <v>23173.5</v>
      </c>
      <c r="H7" s="1">
        <f t="shared" si="1"/>
        <v>177663.5</v>
      </c>
    </row>
    <row r="8" spans="1:11" x14ac:dyDescent="0.2">
      <c r="A8" s="1">
        <v>7</v>
      </c>
      <c r="B8" s="1" t="s">
        <v>30</v>
      </c>
      <c r="C8" s="1" t="s">
        <v>80</v>
      </c>
      <c r="D8" s="4">
        <v>15626</v>
      </c>
      <c r="E8" s="1">
        <v>190</v>
      </c>
      <c r="F8" s="1">
        <v>2968940</v>
      </c>
      <c r="G8" s="1">
        <f t="shared" si="0"/>
        <v>445341</v>
      </c>
      <c r="H8" s="1">
        <f t="shared" si="1"/>
        <v>3414281</v>
      </c>
    </row>
    <row r="9" spans="1:11" x14ac:dyDescent="0.2">
      <c r="A9" s="1">
        <v>8</v>
      </c>
      <c r="B9" s="1" t="s">
        <v>31</v>
      </c>
      <c r="C9" s="1" t="s">
        <v>32</v>
      </c>
      <c r="D9" s="4">
        <v>6072</v>
      </c>
      <c r="E9" s="1">
        <v>31</v>
      </c>
      <c r="F9" s="1">
        <v>188232</v>
      </c>
      <c r="G9" s="1">
        <f t="shared" si="0"/>
        <v>28234.799999999999</v>
      </c>
      <c r="H9" s="1">
        <f t="shared" si="1"/>
        <v>216466.8</v>
      </c>
    </row>
    <row r="10" spans="1:11" x14ac:dyDescent="0.2">
      <c r="A10" s="1">
        <v>9</v>
      </c>
      <c r="B10" s="1" t="s">
        <v>33</v>
      </c>
      <c r="C10" s="1" t="s">
        <v>34</v>
      </c>
      <c r="D10" s="4">
        <v>12856</v>
      </c>
      <c r="E10" s="1">
        <v>19</v>
      </c>
      <c r="F10" s="1">
        <v>244264</v>
      </c>
      <c r="G10" s="1">
        <f t="shared" si="0"/>
        <v>36639.599999999999</v>
      </c>
      <c r="H10" s="1">
        <f t="shared" si="1"/>
        <v>280903.59999999998</v>
      </c>
    </row>
    <row r="11" spans="1:11" x14ac:dyDescent="0.2">
      <c r="A11" s="1">
        <v>10</v>
      </c>
      <c r="B11" s="1" t="s">
        <v>35</v>
      </c>
      <c r="C11" s="1" t="s">
        <v>36</v>
      </c>
      <c r="D11" s="4">
        <v>10194</v>
      </c>
      <c r="E11" s="1">
        <v>75</v>
      </c>
      <c r="F11" s="1">
        <v>764550</v>
      </c>
      <c r="G11" s="1">
        <f t="shared" si="0"/>
        <v>114682.5</v>
      </c>
      <c r="H11" s="1">
        <f t="shared" si="1"/>
        <v>879232.5</v>
      </c>
    </row>
    <row r="12" spans="1:11" x14ac:dyDescent="0.2">
      <c r="A12" s="1">
        <v>11</v>
      </c>
      <c r="B12" s="1" t="s">
        <v>37</v>
      </c>
      <c r="C12" s="1" t="s">
        <v>81</v>
      </c>
      <c r="D12" s="4">
        <v>6439</v>
      </c>
      <c r="E12" s="1">
        <v>60</v>
      </c>
      <c r="F12" s="1">
        <v>386340</v>
      </c>
      <c r="G12" s="1">
        <f t="shared" si="0"/>
        <v>57951</v>
      </c>
      <c r="H12" s="1">
        <f t="shared" si="1"/>
        <v>444291</v>
      </c>
    </row>
    <row r="13" spans="1:11" x14ac:dyDescent="0.2">
      <c r="A13" s="1">
        <v>12</v>
      </c>
      <c r="B13" s="1" t="s">
        <v>38</v>
      </c>
      <c r="C13" s="1" t="s">
        <v>39</v>
      </c>
      <c r="D13" s="4">
        <v>4084</v>
      </c>
      <c r="E13" s="1">
        <v>30</v>
      </c>
      <c r="F13" s="1">
        <v>122520</v>
      </c>
      <c r="G13" s="1">
        <f t="shared" si="0"/>
        <v>18378</v>
      </c>
      <c r="H13" s="1">
        <f t="shared" si="1"/>
        <v>140898</v>
      </c>
    </row>
    <row r="14" spans="1:11" x14ac:dyDescent="0.2">
      <c r="A14" s="1">
        <v>13</v>
      </c>
      <c r="B14" s="1" t="s">
        <v>40</v>
      </c>
      <c r="C14" s="1" t="s">
        <v>41</v>
      </c>
      <c r="D14" s="4">
        <v>12596</v>
      </c>
      <c r="E14" s="1">
        <v>45</v>
      </c>
      <c r="F14" s="1">
        <v>566820</v>
      </c>
      <c r="G14" s="1">
        <f t="shared" si="0"/>
        <v>85023</v>
      </c>
      <c r="H14" s="1">
        <f t="shared" si="1"/>
        <v>651843</v>
      </c>
    </row>
    <row r="15" spans="1:11" x14ac:dyDescent="0.2">
      <c r="A15" s="1">
        <v>14</v>
      </c>
      <c r="B15" s="1" t="s">
        <v>42</v>
      </c>
      <c r="C15" s="1" t="s">
        <v>43</v>
      </c>
      <c r="D15" s="4">
        <v>9623</v>
      </c>
      <c r="E15" s="1">
        <v>100</v>
      </c>
      <c r="F15" s="1">
        <v>962300</v>
      </c>
      <c r="G15" s="1">
        <f t="shared" si="0"/>
        <v>144345</v>
      </c>
      <c r="H15" s="1">
        <f t="shared" si="1"/>
        <v>1106645</v>
      </c>
    </row>
    <row r="16" spans="1:11" x14ac:dyDescent="0.2">
      <c r="A16" s="1">
        <v>15</v>
      </c>
      <c r="B16" s="1" t="s">
        <v>44</v>
      </c>
      <c r="C16" s="1" t="s">
        <v>45</v>
      </c>
      <c r="D16" s="4">
        <v>15016</v>
      </c>
      <c r="E16" s="1">
        <v>65</v>
      </c>
      <c r="F16" s="1">
        <v>976040</v>
      </c>
      <c r="G16" s="1">
        <f t="shared" si="0"/>
        <v>146406</v>
      </c>
      <c r="H16" s="1">
        <f t="shared" si="1"/>
        <v>1122446</v>
      </c>
    </row>
    <row r="17" spans="1:8" x14ac:dyDescent="0.2">
      <c r="A17" s="1">
        <v>16</v>
      </c>
      <c r="B17" s="1" t="s">
        <v>46</v>
      </c>
      <c r="C17" s="1" t="s">
        <v>47</v>
      </c>
      <c r="D17" s="4">
        <v>4470</v>
      </c>
      <c r="E17" s="1">
        <v>78</v>
      </c>
      <c r="F17" s="1">
        <v>348660</v>
      </c>
      <c r="G17" s="1">
        <f t="shared" si="0"/>
        <v>52299</v>
      </c>
      <c r="H17" s="1">
        <f t="shared" si="1"/>
        <v>400959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7206-5E2D-4048-A5B9-11C318E051B3}">
  <dimension ref="A1:K49"/>
  <sheetViews>
    <sheetView tabSelected="1" workbookViewId="0">
      <selection activeCell="J19" sqref="J19"/>
    </sheetView>
  </sheetViews>
  <sheetFormatPr baseColWidth="10" defaultColWidth="8.83203125" defaultRowHeight="15" x14ac:dyDescent="0.2"/>
  <cols>
    <col min="1" max="1" width="12.1640625" bestFit="1" customWidth="1"/>
    <col min="2" max="3" width="12.5" bestFit="1" customWidth="1"/>
    <col min="4" max="4" width="5.5" bestFit="1" customWidth="1"/>
    <col min="6" max="6" width="14.33203125" customWidth="1"/>
    <col min="8" max="8" width="11.83203125" customWidth="1"/>
    <col min="10" max="10" width="19.33203125" bestFit="1" customWidth="1"/>
  </cols>
  <sheetData>
    <row r="1" spans="1:11" x14ac:dyDescent="0.2">
      <c r="A1" t="s">
        <v>48</v>
      </c>
      <c r="B1" t="s">
        <v>49</v>
      </c>
      <c r="C1" t="s">
        <v>50</v>
      </c>
      <c r="D1" t="s">
        <v>51</v>
      </c>
      <c r="E1" t="s">
        <v>51</v>
      </c>
      <c r="F1" t="s">
        <v>140</v>
      </c>
    </row>
    <row r="2" spans="1:11" x14ac:dyDescent="0.2">
      <c r="A2">
        <v>1</v>
      </c>
      <c r="B2" t="s">
        <v>52</v>
      </c>
      <c r="C2" s="7">
        <v>79</v>
      </c>
      <c r="D2" t="s">
        <v>53</v>
      </c>
      <c r="E2">
        <f>VALUE(SUBSTITUTE(SUBSTITUTE(CLEAN(TRIM(D2)),";","")," ",""))</f>
        <v>25</v>
      </c>
      <c r="F2" t="str" cm="1">
        <f t="array" ref="F2">_xlfn.IFS(E2&lt;25,"VERY YOUNG",AND(E2&gt;24,E2&lt;39),"YOUNG",E2&gt;38,"EXPERIENCED")</f>
        <v>YOUNG</v>
      </c>
      <c r="H2" t="s">
        <v>134</v>
      </c>
    </row>
    <row r="3" spans="1:11" x14ac:dyDescent="0.2">
      <c r="A3">
        <v>2</v>
      </c>
      <c r="B3" t="s">
        <v>54</v>
      </c>
      <c r="C3" s="7">
        <v>38</v>
      </c>
      <c r="D3" t="s">
        <v>55</v>
      </c>
      <c r="E3">
        <f t="shared" ref="E3:E49" si="0">VALUE(SUBSTITUTE(SUBSTITUTE(CLEAN(TRIM(D3)),";","")," ",""))</f>
        <v>26</v>
      </c>
      <c r="F3" t="str" cm="1">
        <f t="array" ref="F3">_xlfn.IFS(E3&lt;25,"VERY YOUNG",AND(E3&gt;24,E3&lt;39),"YOUNG",E3&gt;38,"EXPERIENCED")</f>
        <v>YOUNG</v>
      </c>
      <c r="H3" t="s">
        <v>135</v>
      </c>
    </row>
    <row r="4" spans="1:11" x14ac:dyDescent="0.2">
      <c r="A4">
        <v>3</v>
      </c>
      <c r="B4" t="s">
        <v>56</v>
      </c>
      <c r="C4" s="7">
        <v>39</v>
      </c>
      <c r="D4" t="s">
        <v>57</v>
      </c>
      <c r="E4">
        <f t="shared" si="0"/>
        <v>27</v>
      </c>
      <c r="F4" t="str" cm="1">
        <f t="array" ref="F4">_xlfn.IFS(E4&lt;25,"VERY YOUNG",AND(E4&gt;24,E4&lt;39),"YOUNG",E4&gt;38,"EXPERIENCED")</f>
        <v>YOUNG</v>
      </c>
      <c r="H4" t="s">
        <v>136</v>
      </c>
    </row>
    <row r="5" spans="1:11" x14ac:dyDescent="0.2">
      <c r="A5">
        <v>4</v>
      </c>
      <c r="B5" t="s">
        <v>58</v>
      </c>
      <c r="C5" s="7">
        <v>96</v>
      </c>
      <c r="D5" t="s">
        <v>59</v>
      </c>
      <c r="E5">
        <f t="shared" si="0"/>
        <v>28</v>
      </c>
      <c r="F5" t="str" cm="1">
        <f t="array" ref="F5">_xlfn.IFS(E5&lt;25,"VERY YOUNG",AND(E5&gt;24,E5&lt;39),"YOUNG",E5&gt;38,"EXPERIENCED")</f>
        <v>YOUNG</v>
      </c>
      <c r="H5" t="s">
        <v>137</v>
      </c>
      <c r="K5" s="11"/>
    </row>
    <row r="6" spans="1:11" x14ac:dyDescent="0.2">
      <c r="A6">
        <v>5</v>
      </c>
      <c r="B6" t="s">
        <v>60</v>
      </c>
      <c r="C6" s="7">
        <v>85</v>
      </c>
      <c r="D6" t="s">
        <v>61</v>
      </c>
      <c r="E6">
        <f t="shared" si="0"/>
        <v>29</v>
      </c>
      <c r="F6" t="str" cm="1">
        <f t="array" ref="F6">_xlfn.IFS(E6&lt;25,"VERY YOUNG",AND(E6&gt;24,E6&lt;39),"YOUNG",E6&gt;38,"EXPERIENCED")</f>
        <v>YOUNG</v>
      </c>
    </row>
    <row r="7" spans="1:11" x14ac:dyDescent="0.2">
      <c r="A7">
        <v>6</v>
      </c>
      <c r="B7" t="s">
        <v>62</v>
      </c>
      <c r="C7" s="7">
        <v>56</v>
      </c>
      <c r="D7" t="s">
        <v>63</v>
      </c>
      <c r="E7">
        <f t="shared" si="0"/>
        <v>30</v>
      </c>
      <c r="F7" t="str" cm="1">
        <f t="array" ref="F7">_xlfn.IFS(E7&lt;25,"VERY YOUNG",AND(E7&gt;24,E7&lt;39),"YOUNG",E7&gt;38,"EXPERIENCED")</f>
        <v>YOUNG</v>
      </c>
    </row>
    <row r="8" spans="1:11" x14ac:dyDescent="0.2">
      <c r="A8">
        <v>7</v>
      </c>
      <c r="B8" t="s">
        <v>52</v>
      </c>
      <c r="C8" s="7">
        <v>29</v>
      </c>
      <c r="D8" t="s">
        <v>64</v>
      </c>
      <c r="E8">
        <f t="shared" si="0"/>
        <v>31</v>
      </c>
      <c r="F8" t="str" cm="1">
        <f t="array" ref="F8">_xlfn.IFS(E8&lt;25,"VERY YOUNG",AND(E8&gt;24,E8&lt;39),"YOUNG",E8&gt;38,"EXPERIENCED")</f>
        <v>YOUNG</v>
      </c>
      <c r="J8" t="s">
        <v>133</v>
      </c>
      <c r="K8">
        <f>MIN(Age)</f>
        <v>22</v>
      </c>
    </row>
    <row r="9" spans="1:11" x14ac:dyDescent="0.2">
      <c r="A9">
        <v>8</v>
      </c>
      <c r="B9" t="s">
        <v>54</v>
      </c>
      <c r="C9" s="7">
        <v>52</v>
      </c>
      <c r="D9" t="s">
        <v>65</v>
      </c>
      <c r="E9">
        <f t="shared" si="0"/>
        <v>22</v>
      </c>
      <c r="F9" t="str" cm="1">
        <f t="array" ref="F9">_xlfn.IFS(E9&lt;25,"VERY YOUNG",AND(E9&gt;24,E9&lt;39),"YOUNG",E9&gt;38,"EXPERIENCED")</f>
        <v>VERY YOUNG</v>
      </c>
      <c r="J9" t="s">
        <v>138</v>
      </c>
      <c r="K9">
        <f>MAX(Age)</f>
        <v>50</v>
      </c>
    </row>
    <row r="10" spans="1:11" x14ac:dyDescent="0.2">
      <c r="A10">
        <v>9</v>
      </c>
      <c r="B10" t="s">
        <v>56</v>
      </c>
      <c r="C10" s="7">
        <v>48</v>
      </c>
      <c r="D10" t="s">
        <v>66</v>
      </c>
      <c r="E10">
        <f t="shared" si="0"/>
        <v>33</v>
      </c>
      <c r="F10" t="str" cm="1">
        <f t="array" ref="F10">_xlfn.IFS(E10&lt;25,"VERY YOUNG",AND(E10&gt;24,E10&lt;39),"YOUNG",E10&gt;38,"EXPERIENCED")</f>
        <v>YOUNG</v>
      </c>
      <c r="J10" t="s">
        <v>132</v>
      </c>
      <c r="K10">
        <f>AVERAGE(Age)</f>
        <v>32.625</v>
      </c>
    </row>
    <row r="11" spans="1:11" x14ac:dyDescent="0.2">
      <c r="A11">
        <v>10</v>
      </c>
      <c r="B11" t="s">
        <v>58</v>
      </c>
      <c r="C11" s="7">
        <v>27</v>
      </c>
      <c r="D11" t="s">
        <v>67</v>
      </c>
      <c r="E11">
        <f t="shared" si="0"/>
        <v>34</v>
      </c>
      <c r="F11" t="str" cm="1">
        <f t="array" ref="F11">_xlfn.IFS(E11&lt;25,"VERY YOUNG",AND(E11&gt;24,E11&lt;39),"YOUNG",E11&gt;38,"EXPERIENCED")</f>
        <v>YOUNG</v>
      </c>
    </row>
    <row r="12" spans="1:11" x14ac:dyDescent="0.2">
      <c r="A12">
        <v>11</v>
      </c>
      <c r="B12" t="s">
        <v>60</v>
      </c>
      <c r="C12" s="7">
        <v>69</v>
      </c>
      <c r="D12" t="s">
        <v>68</v>
      </c>
      <c r="E12">
        <f t="shared" si="0"/>
        <v>35</v>
      </c>
      <c r="F12" t="str" cm="1">
        <f t="array" ref="F12">_xlfn.IFS(E12&lt;25,"VERY YOUNG",AND(E12&gt;24,E12&lt;39),"YOUNG",E12&gt;38,"EXPERIENCED")</f>
        <v>YOUNG</v>
      </c>
    </row>
    <row r="13" spans="1:11" x14ac:dyDescent="0.2">
      <c r="A13">
        <v>12</v>
      </c>
      <c r="B13" t="s">
        <v>62</v>
      </c>
      <c r="C13" s="7">
        <v>90</v>
      </c>
      <c r="D13" t="s">
        <v>69</v>
      </c>
      <c r="E13">
        <f t="shared" si="0"/>
        <v>36</v>
      </c>
      <c r="F13" t="str" cm="1">
        <f t="array" ref="F13">_xlfn.IFS(E13&lt;25,"VERY YOUNG",AND(E13&gt;24,E13&lt;39),"YOUNG",E13&gt;38,"EXPERIENCED")</f>
        <v>YOUNG</v>
      </c>
      <c r="J13" t="s">
        <v>139</v>
      </c>
      <c r="K13">
        <f>COUNT(Employee_ID)</f>
        <v>48</v>
      </c>
    </row>
    <row r="14" spans="1:11" x14ac:dyDescent="0.2">
      <c r="A14">
        <v>13</v>
      </c>
      <c r="B14" t="s">
        <v>62</v>
      </c>
      <c r="C14" s="7">
        <v>81</v>
      </c>
      <c r="D14" t="s">
        <v>70</v>
      </c>
      <c r="E14">
        <f t="shared" si="0"/>
        <v>37</v>
      </c>
      <c r="F14" t="str" cm="1">
        <f t="array" ref="F14">_xlfn.IFS(E14&lt;25,"VERY YOUNG",AND(E14&gt;24,E14&lt;39),"YOUNG",E14&gt;38,"EXPERIENCED")</f>
        <v>YOUNG</v>
      </c>
    </row>
    <row r="15" spans="1:11" x14ac:dyDescent="0.2">
      <c r="A15">
        <v>14</v>
      </c>
      <c r="B15" t="s">
        <v>58</v>
      </c>
      <c r="C15" s="7">
        <v>28</v>
      </c>
      <c r="D15" t="s">
        <v>71</v>
      </c>
      <c r="E15">
        <f t="shared" si="0"/>
        <v>38</v>
      </c>
      <c r="F15" t="str" cm="1">
        <f t="array" ref="F15">_xlfn.IFS(E15&lt;25,"VERY YOUNG",AND(E15&gt;24,E15&lt;39),"YOUNG",E15&gt;38,"EXPERIENCED")</f>
        <v>YOUNG</v>
      </c>
    </row>
    <row r="16" spans="1:11" x14ac:dyDescent="0.2">
      <c r="A16">
        <v>15</v>
      </c>
      <c r="B16" t="s">
        <v>58</v>
      </c>
      <c r="C16" s="7">
        <v>51</v>
      </c>
      <c r="D16" t="s">
        <v>72</v>
      </c>
      <c r="E16">
        <f t="shared" si="0"/>
        <v>39</v>
      </c>
      <c r="F16" t="str" cm="1">
        <f t="array" ref="F16">_xlfn.IFS(E16&lt;25,"VERY YOUNG",AND(E16&gt;24,E16&lt;39),"YOUNG",E16&gt;38,"EXPERIENCED")</f>
        <v>EXPERIENCED</v>
      </c>
    </row>
    <row r="17" spans="1:6" x14ac:dyDescent="0.2">
      <c r="A17">
        <v>16</v>
      </c>
      <c r="B17" t="s">
        <v>58</v>
      </c>
      <c r="C17" s="7">
        <v>43</v>
      </c>
      <c r="D17" t="s">
        <v>73</v>
      </c>
      <c r="E17">
        <f t="shared" si="0"/>
        <v>40</v>
      </c>
      <c r="F17" t="str" cm="1">
        <f t="array" ref="F17">_xlfn.IFS(E17&lt;25,"VERY YOUNG",AND(E17&gt;24,E17&lt;39),"YOUNG",E17&gt;38,"EXPERIENCED")</f>
        <v>EXPERIENCED</v>
      </c>
    </row>
    <row r="18" spans="1:6" x14ac:dyDescent="0.2">
      <c r="A18">
        <v>17</v>
      </c>
      <c r="B18" t="s">
        <v>58</v>
      </c>
      <c r="C18" s="7">
        <v>89</v>
      </c>
      <c r="D18" t="s">
        <v>53</v>
      </c>
      <c r="E18">
        <f t="shared" si="0"/>
        <v>25</v>
      </c>
      <c r="F18" t="str" cm="1">
        <f t="array" ref="F18">_xlfn.IFS(E18&lt;25,"VERY YOUNG",AND(E18&gt;24,E18&lt;39),"YOUNG",E18&gt;38,"EXPERIENCED")</f>
        <v>YOUNG</v>
      </c>
    </row>
    <row r="19" spans="1:6" x14ac:dyDescent="0.2">
      <c r="A19">
        <v>18</v>
      </c>
      <c r="B19" t="s">
        <v>54</v>
      </c>
      <c r="C19" s="7">
        <v>68</v>
      </c>
      <c r="D19" t="s">
        <v>55</v>
      </c>
      <c r="E19">
        <f t="shared" si="0"/>
        <v>26</v>
      </c>
      <c r="F19" t="str" cm="1">
        <f t="array" ref="F19">_xlfn.IFS(E19&lt;25,"VERY YOUNG",AND(E19&gt;24,E19&lt;39),"YOUNG",E19&gt;38,"EXPERIENCED")</f>
        <v>YOUNG</v>
      </c>
    </row>
    <row r="20" spans="1:6" x14ac:dyDescent="0.2">
      <c r="A20">
        <v>19</v>
      </c>
      <c r="B20" t="s">
        <v>56</v>
      </c>
      <c r="C20" s="7">
        <v>97</v>
      </c>
      <c r="D20" t="s">
        <v>57</v>
      </c>
      <c r="E20">
        <f t="shared" si="0"/>
        <v>27</v>
      </c>
      <c r="F20" t="str" cm="1">
        <f t="array" ref="F20">_xlfn.IFS(E20&lt;25,"VERY YOUNG",AND(E20&gt;24,E20&lt;39),"YOUNG",E20&gt;38,"EXPERIENCED")</f>
        <v>YOUNG</v>
      </c>
    </row>
    <row r="21" spans="1:6" x14ac:dyDescent="0.2">
      <c r="A21">
        <v>20</v>
      </c>
      <c r="B21" t="s">
        <v>58</v>
      </c>
      <c r="C21" s="7">
        <v>95</v>
      </c>
      <c r="D21" t="s">
        <v>59</v>
      </c>
      <c r="E21">
        <f t="shared" si="0"/>
        <v>28</v>
      </c>
      <c r="F21" t="str" cm="1">
        <f t="array" ref="F21">_xlfn.IFS(E21&lt;25,"VERY YOUNG",AND(E21&gt;24,E21&lt;39),"YOUNG",E21&gt;38,"EXPERIENCED")</f>
        <v>YOUNG</v>
      </c>
    </row>
    <row r="22" spans="1:6" x14ac:dyDescent="0.2">
      <c r="A22">
        <v>21</v>
      </c>
      <c r="B22" t="s">
        <v>54</v>
      </c>
      <c r="C22" s="7">
        <v>70</v>
      </c>
      <c r="D22" t="s">
        <v>61</v>
      </c>
      <c r="E22">
        <f t="shared" si="0"/>
        <v>29</v>
      </c>
      <c r="F22" t="str" cm="1">
        <f t="array" ref="F22">_xlfn.IFS(E22&lt;25,"VERY YOUNG",AND(E22&gt;24,E22&lt;39),"YOUNG",E22&gt;38,"EXPERIENCED")</f>
        <v>YOUNG</v>
      </c>
    </row>
    <row r="23" spans="1:6" x14ac:dyDescent="0.2">
      <c r="A23">
        <v>22</v>
      </c>
      <c r="B23" t="s">
        <v>56</v>
      </c>
      <c r="C23" s="7">
        <v>98</v>
      </c>
      <c r="D23" t="s">
        <v>63</v>
      </c>
      <c r="E23">
        <f t="shared" si="0"/>
        <v>30</v>
      </c>
      <c r="F23" t="str" cm="1">
        <f t="array" ref="F23">_xlfn.IFS(E23&lt;25,"VERY YOUNG",AND(E23&gt;24,E23&lt;39),"YOUNG",E23&gt;38,"EXPERIENCED")</f>
        <v>YOUNG</v>
      </c>
    </row>
    <row r="24" spans="1:6" x14ac:dyDescent="0.2">
      <c r="A24">
        <v>23</v>
      </c>
      <c r="B24" t="s">
        <v>54</v>
      </c>
      <c r="C24" s="7">
        <v>37</v>
      </c>
      <c r="D24" t="s">
        <v>64</v>
      </c>
      <c r="E24">
        <f t="shared" si="0"/>
        <v>31</v>
      </c>
      <c r="F24" t="str" cm="1">
        <f t="array" ref="F24">_xlfn.IFS(E24&lt;25,"VERY YOUNG",AND(E24&gt;24,E24&lt;39),"YOUNG",E24&gt;38,"EXPERIENCED")</f>
        <v>YOUNG</v>
      </c>
    </row>
    <row r="25" spans="1:6" x14ac:dyDescent="0.2">
      <c r="A25">
        <v>24</v>
      </c>
      <c r="B25" t="s">
        <v>54</v>
      </c>
      <c r="C25" s="7">
        <v>72</v>
      </c>
      <c r="D25" t="s">
        <v>74</v>
      </c>
      <c r="E25">
        <f t="shared" si="0"/>
        <v>32</v>
      </c>
      <c r="F25" t="str" cm="1">
        <f t="array" ref="F25">_xlfn.IFS(E25&lt;25,"VERY YOUNG",AND(E25&gt;24,E25&lt;39),"YOUNG",E25&gt;38,"EXPERIENCED")</f>
        <v>YOUNG</v>
      </c>
    </row>
    <row r="26" spans="1:6" x14ac:dyDescent="0.2">
      <c r="A26">
        <v>25</v>
      </c>
      <c r="B26" t="s">
        <v>54</v>
      </c>
      <c r="C26" s="7">
        <v>82</v>
      </c>
      <c r="D26" t="s">
        <v>66</v>
      </c>
      <c r="E26">
        <f t="shared" si="0"/>
        <v>33</v>
      </c>
      <c r="F26" t="str" cm="1">
        <f t="array" ref="F26">_xlfn.IFS(E26&lt;25,"VERY YOUNG",AND(E26&gt;24,E26&lt;39),"YOUNG",E26&gt;38,"EXPERIENCED")</f>
        <v>YOUNG</v>
      </c>
    </row>
    <row r="27" spans="1:6" x14ac:dyDescent="0.2">
      <c r="A27">
        <v>26</v>
      </c>
      <c r="B27" t="s">
        <v>56</v>
      </c>
      <c r="C27" s="7">
        <v>91</v>
      </c>
      <c r="D27" t="s">
        <v>67</v>
      </c>
      <c r="E27">
        <f t="shared" si="0"/>
        <v>34</v>
      </c>
      <c r="F27" t="str" cm="1">
        <f t="array" ref="F27">_xlfn.IFS(E27&lt;25,"VERY YOUNG",AND(E27&gt;24,E27&lt;39),"YOUNG",E27&gt;38,"EXPERIENCED")</f>
        <v>YOUNG</v>
      </c>
    </row>
    <row r="28" spans="1:6" x14ac:dyDescent="0.2">
      <c r="A28">
        <v>27</v>
      </c>
      <c r="B28" t="s">
        <v>56</v>
      </c>
      <c r="C28" s="7">
        <v>53</v>
      </c>
      <c r="D28" t="s">
        <v>68</v>
      </c>
      <c r="E28">
        <f t="shared" si="0"/>
        <v>35</v>
      </c>
      <c r="F28" t="str" cm="1">
        <f t="array" ref="F28">_xlfn.IFS(E28&lt;25,"VERY YOUNG",AND(E28&gt;24,E28&lt;39),"YOUNG",E28&gt;38,"EXPERIENCED")</f>
        <v>YOUNG</v>
      </c>
    </row>
    <row r="29" spans="1:6" x14ac:dyDescent="0.2">
      <c r="A29">
        <v>28</v>
      </c>
      <c r="B29" t="s">
        <v>56</v>
      </c>
      <c r="C29" s="7">
        <v>45</v>
      </c>
      <c r="D29" t="s">
        <v>69</v>
      </c>
      <c r="E29">
        <f t="shared" si="0"/>
        <v>36</v>
      </c>
      <c r="F29" t="str" cm="1">
        <f t="array" ref="F29">_xlfn.IFS(E29&lt;25,"VERY YOUNG",AND(E29&gt;24,E29&lt;39),"YOUNG",E29&gt;38,"EXPERIENCED")</f>
        <v>YOUNG</v>
      </c>
    </row>
    <row r="30" spans="1:6" x14ac:dyDescent="0.2">
      <c r="A30">
        <v>29</v>
      </c>
      <c r="B30" t="s">
        <v>58</v>
      </c>
      <c r="C30" s="7">
        <v>30</v>
      </c>
      <c r="D30" t="s">
        <v>75</v>
      </c>
      <c r="E30">
        <f t="shared" si="0"/>
        <v>28</v>
      </c>
      <c r="F30" t="str" cm="1">
        <f t="array" ref="F30">_xlfn.IFS(E30&lt;25,"VERY YOUNG",AND(E30&gt;24,E30&lt;39),"YOUNG",E30&gt;38,"EXPERIENCED")</f>
        <v>YOUNG</v>
      </c>
    </row>
    <row r="31" spans="1:6" x14ac:dyDescent="0.2">
      <c r="A31">
        <v>30</v>
      </c>
      <c r="B31" t="s">
        <v>60</v>
      </c>
      <c r="C31" s="7">
        <v>92</v>
      </c>
      <c r="D31" t="s">
        <v>71</v>
      </c>
      <c r="E31">
        <f t="shared" si="0"/>
        <v>38</v>
      </c>
      <c r="F31" t="str" cm="1">
        <f t="array" ref="F31">_xlfn.IFS(E31&lt;25,"VERY YOUNG",AND(E31&gt;24,E31&lt;39),"YOUNG",E31&gt;38,"EXPERIENCED")</f>
        <v>YOUNG</v>
      </c>
    </row>
    <row r="32" spans="1:6" x14ac:dyDescent="0.2">
      <c r="A32">
        <v>31</v>
      </c>
      <c r="B32" t="s">
        <v>58</v>
      </c>
      <c r="C32" s="7">
        <v>73</v>
      </c>
      <c r="D32" t="s">
        <v>72</v>
      </c>
      <c r="E32">
        <f t="shared" si="0"/>
        <v>39</v>
      </c>
      <c r="F32" t="str" cm="1">
        <f t="array" ref="F32">_xlfn.IFS(E32&lt;25,"VERY YOUNG",AND(E32&gt;24,E32&lt;39),"YOUNG",E32&gt;38,"EXPERIENCED")</f>
        <v>EXPERIENCED</v>
      </c>
    </row>
    <row r="33" spans="1:6" x14ac:dyDescent="0.2">
      <c r="A33">
        <v>32</v>
      </c>
      <c r="B33" t="s">
        <v>60</v>
      </c>
      <c r="C33" s="7">
        <v>36</v>
      </c>
      <c r="D33" t="s">
        <v>73</v>
      </c>
      <c r="E33">
        <f t="shared" si="0"/>
        <v>40</v>
      </c>
      <c r="F33" t="str" cm="1">
        <f t="array" ref="F33">_xlfn.IFS(E33&lt;25,"VERY YOUNG",AND(E33&gt;24,E33&lt;39),"YOUNG",E33&gt;38,"EXPERIENCED")</f>
        <v>EXPERIENCED</v>
      </c>
    </row>
    <row r="34" spans="1:6" x14ac:dyDescent="0.2">
      <c r="A34">
        <v>33</v>
      </c>
      <c r="B34" t="s">
        <v>52</v>
      </c>
      <c r="C34" s="7">
        <v>77</v>
      </c>
      <c r="D34" t="s">
        <v>53</v>
      </c>
      <c r="E34">
        <f t="shared" si="0"/>
        <v>25</v>
      </c>
      <c r="F34" t="str" cm="1">
        <f t="array" ref="F34">_xlfn.IFS(E34&lt;25,"VERY YOUNG",AND(E34&gt;24,E34&lt;39),"YOUNG",E34&gt;38,"EXPERIENCED")</f>
        <v>YOUNG</v>
      </c>
    </row>
    <row r="35" spans="1:6" x14ac:dyDescent="0.2">
      <c r="A35">
        <v>34</v>
      </c>
      <c r="B35" t="s">
        <v>52</v>
      </c>
      <c r="C35" s="7">
        <v>58</v>
      </c>
      <c r="D35" t="s">
        <v>55</v>
      </c>
      <c r="E35">
        <f t="shared" si="0"/>
        <v>26</v>
      </c>
      <c r="F35" t="str" cm="1">
        <f t="array" ref="F35">_xlfn.IFS(E35&lt;25,"VERY YOUNG",AND(E35&gt;24,E35&lt;39),"YOUNG",E35&gt;38,"EXPERIENCED")</f>
        <v>YOUNG</v>
      </c>
    </row>
    <row r="36" spans="1:6" x14ac:dyDescent="0.2">
      <c r="A36">
        <v>35</v>
      </c>
      <c r="B36" t="s">
        <v>52</v>
      </c>
      <c r="C36" s="7">
        <v>87</v>
      </c>
      <c r="D36" t="s">
        <v>57</v>
      </c>
      <c r="E36">
        <f t="shared" si="0"/>
        <v>27</v>
      </c>
      <c r="F36" t="str" cm="1">
        <f t="array" ref="F36">_xlfn.IFS(E36&lt;25,"VERY YOUNG",AND(E36&gt;24,E36&lt;39),"YOUNG",E36&gt;38,"EXPERIENCED")</f>
        <v>YOUNG</v>
      </c>
    </row>
    <row r="37" spans="1:6" x14ac:dyDescent="0.2">
      <c r="A37">
        <v>36</v>
      </c>
      <c r="B37" t="s">
        <v>60</v>
      </c>
      <c r="C37" s="7">
        <v>26</v>
      </c>
      <c r="D37" t="s">
        <v>59</v>
      </c>
      <c r="E37">
        <f t="shared" si="0"/>
        <v>28</v>
      </c>
      <c r="F37" t="str" cm="1">
        <f t="array" ref="F37">_xlfn.IFS(E37&lt;25,"VERY YOUNG",AND(E37&gt;24,E37&lt;39),"YOUNG",E37&gt;38,"EXPERIENCED")</f>
        <v>YOUNG</v>
      </c>
    </row>
    <row r="38" spans="1:6" x14ac:dyDescent="0.2">
      <c r="A38">
        <v>37</v>
      </c>
      <c r="B38" t="s">
        <v>60</v>
      </c>
      <c r="C38" s="7">
        <v>91</v>
      </c>
      <c r="D38" t="s">
        <v>61</v>
      </c>
      <c r="E38">
        <f t="shared" si="0"/>
        <v>29</v>
      </c>
      <c r="F38" t="str" cm="1">
        <f t="array" ref="F38">_xlfn.IFS(E38&lt;25,"VERY YOUNG",AND(E38&gt;24,E38&lt;39),"YOUNG",E38&gt;38,"EXPERIENCED")</f>
        <v>YOUNG</v>
      </c>
    </row>
    <row r="39" spans="1:6" x14ac:dyDescent="0.2">
      <c r="A39">
        <v>38</v>
      </c>
      <c r="B39" t="s">
        <v>58</v>
      </c>
      <c r="C39" s="7">
        <v>56</v>
      </c>
      <c r="D39" t="s">
        <v>63</v>
      </c>
      <c r="E39">
        <f t="shared" si="0"/>
        <v>30</v>
      </c>
      <c r="F39" t="str" cm="1">
        <f t="array" ref="F39">_xlfn.IFS(E39&lt;25,"VERY YOUNG",AND(E39&gt;24,E39&lt;39),"YOUNG",E39&gt;38,"EXPERIENCED")</f>
        <v>YOUNG</v>
      </c>
    </row>
    <row r="40" spans="1:6" x14ac:dyDescent="0.2">
      <c r="A40">
        <v>39</v>
      </c>
      <c r="B40" t="s">
        <v>60</v>
      </c>
      <c r="C40" s="7">
        <v>89</v>
      </c>
      <c r="D40" t="s">
        <v>64</v>
      </c>
      <c r="E40">
        <f t="shared" si="0"/>
        <v>31</v>
      </c>
      <c r="F40" t="str" cm="1">
        <f t="array" ref="F40">_xlfn.IFS(E40&lt;25,"VERY YOUNG",AND(E40&gt;24,E40&lt;39),"YOUNG",E40&gt;38,"EXPERIENCED")</f>
        <v>YOUNG</v>
      </c>
    </row>
    <row r="41" spans="1:6" x14ac:dyDescent="0.2">
      <c r="A41">
        <v>40</v>
      </c>
      <c r="B41" t="s">
        <v>62</v>
      </c>
      <c r="C41" s="7">
        <v>71</v>
      </c>
      <c r="D41" t="s">
        <v>76</v>
      </c>
      <c r="E41">
        <f t="shared" si="0"/>
        <v>37</v>
      </c>
      <c r="F41" t="str" cm="1">
        <f t="array" ref="F41">_xlfn.IFS(E41&lt;25,"VERY YOUNG",AND(E41&gt;24,E41&lt;39),"YOUNG",E41&gt;38,"EXPERIENCED")</f>
        <v>YOUNG</v>
      </c>
    </row>
    <row r="42" spans="1:6" x14ac:dyDescent="0.2">
      <c r="A42">
        <v>41</v>
      </c>
      <c r="B42" t="s">
        <v>52</v>
      </c>
      <c r="C42" s="7">
        <v>64</v>
      </c>
      <c r="D42" t="s">
        <v>66</v>
      </c>
      <c r="E42">
        <f t="shared" si="0"/>
        <v>33</v>
      </c>
      <c r="F42" t="str" cm="1">
        <f t="array" ref="F42">_xlfn.IFS(E42&lt;25,"VERY YOUNG",AND(E42&gt;24,E42&lt;39),"YOUNG",E42&gt;38,"EXPERIENCED")</f>
        <v>YOUNG</v>
      </c>
    </row>
    <row r="43" spans="1:6" x14ac:dyDescent="0.2">
      <c r="A43">
        <v>42</v>
      </c>
      <c r="B43" t="s">
        <v>54</v>
      </c>
      <c r="C43" s="7">
        <v>41</v>
      </c>
      <c r="D43" t="s">
        <v>67</v>
      </c>
      <c r="E43">
        <f t="shared" si="0"/>
        <v>34</v>
      </c>
      <c r="F43" t="str" cm="1">
        <f t="array" ref="F43">_xlfn.IFS(E43&lt;25,"VERY YOUNG",AND(E43&gt;24,E43&lt;39),"YOUNG",E43&gt;38,"EXPERIENCED")</f>
        <v>YOUNG</v>
      </c>
    </row>
    <row r="44" spans="1:6" x14ac:dyDescent="0.2">
      <c r="A44">
        <v>43</v>
      </c>
      <c r="B44" t="s">
        <v>56</v>
      </c>
      <c r="C44" s="7">
        <v>71</v>
      </c>
      <c r="D44" t="s">
        <v>68</v>
      </c>
      <c r="E44">
        <f t="shared" si="0"/>
        <v>35</v>
      </c>
      <c r="F44" t="str" cm="1">
        <f t="array" ref="F44">_xlfn.IFS(E44&lt;25,"VERY YOUNG",AND(E44&gt;24,E44&lt;39),"YOUNG",E44&gt;38,"EXPERIENCED")</f>
        <v>YOUNG</v>
      </c>
    </row>
    <row r="45" spans="1:6" x14ac:dyDescent="0.2">
      <c r="A45">
        <v>44</v>
      </c>
      <c r="B45" t="s">
        <v>58</v>
      </c>
      <c r="C45" s="7">
        <v>83</v>
      </c>
      <c r="D45" t="s">
        <v>69</v>
      </c>
      <c r="E45">
        <f t="shared" si="0"/>
        <v>36</v>
      </c>
      <c r="F45" t="str" cm="1">
        <f t="array" ref="F45">_xlfn.IFS(E45&lt;25,"VERY YOUNG",AND(E45&gt;24,E45&lt;39),"YOUNG",E45&gt;38,"EXPERIENCED")</f>
        <v>YOUNG</v>
      </c>
    </row>
    <row r="46" spans="1:6" x14ac:dyDescent="0.2">
      <c r="A46">
        <v>45</v>
      </c>
      <c r="B46" t="s">
        <v>52</v>
      </c>
      <c r="C46" s="7">
        <v>68</v>
      </c>
      <c r="D46" t="s">
        <v>77</v>
      </c>
      <c r="E46">
        <f t="shared" si="0"/>
        <v>47</v>
      </c>
      <c r="F46" t="str" cm="1">
        <f t="array" ref="F46">_xlfn.IFS(E46&lt;25,"VERY YOUNG",AND(E46&gt;24,E46&lt;39),"YOUNG",E46&gt;38,"EXPERIENCED")</f>
        <v>EXPERIENCED</v>
      </c>
    </row>
    <row r="47" spans="1:6" x14ac:dyDescent="0.2">
      <c r="A47">
        <v>46</v>
      </c>
      <c r="B47" t="s">
        <v>54</v>
      </c>
      <c r="C47" s="7">
        <v>97</v>
      </c>
      <c r="D47" t="s">
        <v>71</v>
      </c>
      <c r="E47">
        <f t="shared" si="0"/>
        <v>38</v>
      </c>
      <c r="F47" t="str" cm="1">
        <f t="array" ref="F47">_xlfn.IFS(E47&lt;25,"VERY YOUNG",AND(E47&gt;24,E47&lt;39),"YOUNG",E47&gt;38,"EXPERIENCED")</f>
        <v>YOUNG</v>
      </c>
    </row>
    <row r="48" spans="1:6" x14ac:dyDescent="0.2">
      <c r="A48">
        <v>47</v>
      </c>
      <c r="B48" t="s">
        <v>56</v>
      </c>
      <c r="C48" s="7">
        <v>97</v>
      </c>
      <c r="D48" t="s">
        <v>72</v>
      </c>
      <c r="E48">
        <f t="shared" si="0"/>
        <v>39</v>
      </c>
      <c r="F48" t="str" cm="1">
        <f t="array" ref="F48">_xlfn.IFS(E48&lt;25,"VERY YOUNG",AND(E48&gt;24,E48&lt;39),"YOUNG",E48&gt;38,"EXPERIENCED")</f>
        <v>EXPERIENCED</v>
      </c>
    </row>
    <row r="49" spans="1:6" x14ac:dyDescent="0.2">
      <c r="A49">
        <v>48</v>
      </c>
      <c r="B49" t="s">
        <v>58</v>
      </c>
      <c r="C49" s="7">
        <v>24</v>
      </c>
      <c r="D49" t="s">
        <v>78</v>
      </c>
      <c r="E49">
        <f t="shared" si="0"/>
        <v>50</v>
      </c>
      <c r="F49" t="str" cm="1">
        <f t="array" ref="F49">_xlfn.IFS(E49&lt;25,"VERY YOUNG",AND(E49&gt;24,E49&lt;39),"YOUNG",E49&gt;38,"EXPERIENCED")</f>
        <v>EXPERIENCED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Case 1</vt:lpstr>
      <vt:lpstr>Case 2</vt:lpstr>
      <vt:lpstr>Case 3</vt:lpstr>
      <vt:lpstr>Actual_Quantity</vt:lpstr>
      <vt:lpstr>Age</vt:lpstr>
      <vt:lpstr>Auto_Brand</vt:lpstr>
      <vt:lpstr>Employee_ID</vt:lpstr>
      <vt:lpstr>Quantity</vt:lpstr>
      <vt:lpstr>Target_Quantity</vt:lpstr>
      <vt:lpstr>Unit_Price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Idris Ganiyu</cp:lastModifiedBy>
  <dcterms:created xsi:type="dcterms:W3CDTF">2023-08-08T21:19:10Z</dcterms:created>
  <dcterms:modified xsi:type="dcterms:W3CDTF">2024-02-18T20:52:13Z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1-bc88714345d2_Enabled">
    <vt:lpwstr>true</vt:lpwstr>
  </property>
  <property fmtid="{D5CDD505-2E9C-101B-9397-08002B2CF9AE}" pid="3" name="MSIP_Label_defa4170-0d19-0005-0001-bc88714345d2_SetDate">
    <vt:lpwstr>2023-08-09T10:33:30Z</vt:lpwstr>
  </property>
  <property fmtid="{D5CDD505-2E9C-101B-9397-08002B2CF9AE}" pid="4" name="MSIP_Label_defa4170-0d19-0005-0001-bc88714345d2_Method">
    <vt:lpwstr>Privileged</vt:lpwstr>
  </property>
  <property fmtid="{D5CDD505-2E9C-101B-9397-08002B2CF9AE}" pid="5" name="MSIP_Label_defa4170-0d19-0005-0001-bc88714345d2_Name">
    <vt:lpwstr>defa4170-0d19-0005-0001-bc88714345d2</vt:lpwstr>
  </property>
  <property fmtid="{D5CDD505-2E9C-101B-9397-08002B2CF9AE}" pid="6" name="MSIP_Label_defa4170-0d19-0005-0001-bc88714345d2_SiteId">
    <vt:lpwstr>b7fa5144-64c5-49ee-a2e5-0cbf36d69478</vt:lpwstr>
  </property>
  <property fmtid="{D5CDD505-2E9C-101B-9397-08002B2CF9AE}" pid="7" name="MSIP_Label_defa4170-0d19-0005-0001-bc88714345d2_ActionId">
    <vt:lpwstr>e6b44267-d665-449b-b6d2-6e2fbcadbdc0</vt:lpwstr>
  </property>
  <property fmtid="{D5CDD505-2E9C-101B-9397-08002B2CF9AE}" pid="8" name="MSIP_Label_defa4170-0d19-0005-0001-bc88714345d2_ContentBits">
    <vt:lpwstr>0</vt:lpwstr>
  </property>
</Properties>
</file>