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mc:AlternateContent xmlns:mc="http://schemas.openxmlformats.org/markup-compatibility/2006">
    <mc:Choice Requires="x15">
      <x15ac:absPath xmlns:x15ac="http://schemas.microsoft.com/office/spreadsheetml/2010/11/ac" url="/Users/mac/Downloads/10Alytics/"/>
    </mc:Choice>
  </mc:AlternateContent>
  <xr:revisionPtr revIDLastSave="0" documentId="13_ncr:1_{545493DD-A4C5-F246-AFF8-B29D9BB5AD4F}" xr6:coauthVersionLast="47" xr6:coauthVersionMax="47" xr10:uidLastSave="{00000000-0000-0000-0000-000000000000}"/>
  <bookViews>
    <workbookView xWindow="0" yWindow="0" windowWidth="28800" windowHeight="18000" activeTab="2" xr2:uid="{00000000-000D-0000-FFFF-FFFF00000000}"/>
  </bookViews>
  <sheets>
    <sheet name="Pivot" sheetId="3" r:id="rId1"/>
    <sheet name="Raw Data for Dashboard" sheetId="1" r:id="rId2"/>
    <sheet name="Dashboard" sheetId="2" r:id="rId3"/>
  </sheets>
  <definedNames>
    <definedName name="_xlnm._FilterDatabase" localSheetId="1" hidden="1">'Raw Data for Dashboard'!$A$1:$F$73</definedName>
    <definedName name="Slicer_Category">#N/A</definedName>
    <definedName name="Slicer_Months__Date">#N/A</definedName>
    <definedName name="Slicer_Payment_Method">#N/A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3" i="1"/>
  <c r="G2" i="1"/>
</calcChain>
</file>

<file path=xl/sharedStrings.xml><?xml version="1.0" encoding="utf-8"?>
<sst xmlns="http://schemas.openxmlformats.org/spreadsheetml/2006/main" count="324" uniqueCount="63">
  <si>
    <t>Date</t>
  </si>
  <si>
    <t>Description</t>
  </si>
  <si>
    <t>Category</t>
  </si>
  <si>
    <t>Fund Class</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</si>
  <si>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</si>
  <si>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</si>
  <si>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</si>
  <si>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</si>
  <si>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</si>
  <si>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</si>
  <si>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</si>
  <si>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</si>
  <si>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</si>
  <si>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</si>
  <si>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</si>
  <si>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</si>
  <si>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</si>
  <si>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</si>
  <si>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</si>
  <si>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</si>
  <si>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</si>
  <si>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</si>
  <si>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</si>
  <si>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</si>
  <si>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</si>
  <si>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</si>
  <si>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</si>
  <si>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</si>
  <si>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</si>
  <si>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</si>
  <si>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</si>
  <si>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</si>
  <si>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</si>
  <si>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</si>
  <si>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</si>
  <si>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</si>
  <si>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</si>
  <si>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</si>
  <si>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</si>
  <si>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</si>
  <si>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</si>
  <si>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</si>
  <si>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</si>
  <si>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</si>
  <si>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</si>
  <si>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</si>
  <si>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</si>
  <si>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</si>
  <si>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</si>
  <si>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</si>
  <si>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</si>
  <si>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</si>
  <si>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</si>
  <si>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</si>
  <si>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</si>
  <si>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Balance</t>
  </si>
  <si>
    <t>Row Labels</t>
  </si>
  <si>
    <t>Grand Total</t>
  </si>
  <si>
    <t>Oct</t>
  </si>
  <si>
    <t>Nov</t>
  </si>
  <si>
    <t>Dec</t>
  </si>
  <si>
    <t>Sum of Amount</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</si>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</sst>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rgb="FF000000"/>
      <name val="Arial"/>
      <scheme val="minor"/>
    </font>
    <font>
      <sz val="11"/>
      <color theme="1"/>
      <name val="Calibri"/>
    </font>
    <font>
      <sz val="11"/>
      <color theme="1"/>
      <name val="Calibri"/>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0" pivotButton="1" applyNumberFormat="1"/>
    <xf numFmtId="44" fontId="0" fillId="0" borderId="0" xfId="0" applyNumberFormat="1"/>
    <xf numFmtId="44" fontId="0" fillId="0" borderId="0" xfId="0" applyNumberFormat="1" applyAlignment="1">
      <alignment horizontal="left"/>
    </xf>
  </cellXfs>
  <cellStyles count="1">
    <cellStyle name="Normal" xfId="0" builtinId="0"/>
  </cellStyles>
  <dxfs count="15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Oct</c:v>
                </c:pt>
                <c:pt idx="1">
                  <c:v>Nov</c:v>
                </c:pt>
                <c:pt idx="2">
                  <c:v>Dec</c:v>
                </c:pt>
              </c:strCache>
            </c:strRef>
          </c:cat>
          <c:val>
            <c:numRef>
              <c:f>Pivot!$B$4:$B$7</c:f>
              <c:numCache>
                <c:formatCode>"₦"#,##0.00</c:formatCode>
                <c:ptCount val="3"/>
                <c:pt idx="0">
                  <c:v>63666</c:v>
                </c:pt>
                <c:pt idx="1">
                  <c:v>120536</c:v>
                </c:pt>
                <c:pt idx="2">
                  <c:v>201536</c:v>
                </c:pt>
              </c:numCache>
            </c:numRef>
          </c:val>
          <c:extLst>
            <c:ext xmlns:c16="http://schemas.microsoft.com/office/drawing/2014/chart" uri="{C3380CC4-5D6E-409C-BE32-E72D297353CC}">
              <c16:uniqueId val="{00000000-29D2-864A-AEBA-A0D778138BBC}"/>
            </c:ext>
          </c:extLst>
        </c:ser>
        <c:dLbls>
          <c:showLegendKey val="0"/>
          <c:showVal val="0"/>
          <c:showCatName val="0"/>
          <c:showSerName val="0"/>
          <c:showPercent val="0"/>
          <c:showBubbleSize val="0"/>
        </c:dLbls>
        <c:gapWidth val="219"/>
        <c:overlap val="-27"/>
        <c:axId val="705567167"/>
        <c:axId val="316166367"/>
      </c:barChart>
      <c:catAx>
        <c:axId val="7055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6166367"/>
        <c:crosses val="autoZero"/>
        <c:auto val="1"/>
        <c:lblAlgn val="ctr"/>
        <c:lblOffset val="100"/>
        <c:noMultiLvlLbl val="0"/>
      </c:catAx>
      <c:valAx>
        <c:axId val="316166367"/>
        <c:scaling>
          <c:orientation val="minMax"/>
        </c:scaling>
        <c:delete val="1"/>
        <c:axPos val="l"/>
        <c:numFmt formatCode="&quot;₦&quot;#,##0.00" sourceLinked="1"/>
        <c:majorTickMark val="none"/>
        <c:minorTickMark val="none"/>
        <c:tickLblPos val="nextTo"/>
        <c:crossAx val="70556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34864391951009"/>
          <c:y val="0.19027777777777777"/>
          <c:w val="0.51011636045494313"/>
          <c:h val="0.73111111111111116"/>
        </c:manualLayout>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Food &amp; Drinks</c:v>
                </c:pt>
                <c:pt idx="1">
                  <c:v>Flexing</c:v>
                </c:pt>
                <c:pt idx="2">
                  <c:v>Housing &amp; Utilities</c:v>
                </c:pt>
              </c:strCache>
            </c:strRef>
          </c:cat>
          <c:val>
            <c:numRef>
              <c:f>Pivot!$E$4:$E$7</c:f>
              <c:numCache>
                <c:formatCode>"₦"#,##0.00</c:formatCode>
                <c:ptCount val="3"/>
                <c:pt idx="0">
                  <c:v>97098</c:v>
                </c:pt>
                <c:pt idx="1">
                  <c:v>120829</c:v>
                </c:pt>
                <c:pt idx="2">
                  <c:v>167811</c:v>
                </c:pt>
              </c:numCache>
            </c:numRef>
          </c:val>
          <c:extLst>
            <c:ext xmlns:c16="http://schemas.microsoft.com/office/drawing/2014/chart" uri="{C3380CC4-5D6E-409C-BE32-E72D297353CC}">
              <c16:uniqueId val="{00000000-53A2-934C-AEA9-0CE5862748FD}"/>
            </c:ext>
          </c:extLst>
        </c:ser>
        <c:dLbls>
          <c:showLegendKey val="0"/>
          <c:showVal val="0"/>
          <c:showCatName val="0"/>
          <c:showSerName val="0"/>
          <c:showPercent val="0"/>
          <c:showBubbleSize val="0"/>
        </c:dLbls>
        <c:gapWidth val="219"/>
        <c:axId val="705561103"/>
        <c:axId val="309471679"/>
      </c:barChart>
      <c:catAx>
        <c:axId val="70556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9471679"/>
        <c:crosses val="autoZero"/>
        <c:auto val="1"/>
        <c:lblAlgn val="ctr"/>
        <c:lblOffset val="100"/>
        <c:noMultiLvlLbl val="0"/>
      </c:catAx>
      <c:valAx>
        <c:axId val="309471679"/>
        <c:scaling>
          <c:orientation val="minMax"/>
        </c:scaling>
        <c:delete val="1"/>
        <c:axPos val="b"/>
        <c:numFmt formatCode="&quot;₦&quot;#,##0.00" sourceLinked="1"/>
        <c:majorTickMark val="none"/>
        <c:minorTickMark val="none"/>
        <c:tickLblPos val="nextTo"/>
        <c:crossAx val="70556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Spend on Expense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Pivot!$A$14:$A$17</c:f>
              <c:strCache>
                <c:ptCount val="3"/>
                <c:pt idx="0">
                  <c:v>Flexing</c:v>
                </c:pt>
                <c:pt idx="1">
                  <c:v>Food &amp; Drinks</c:v>
                </c:pt>
                <c:pt idx="2">
                  <c:v>Housing &amp; Utilities</c:v>
                </c:pt>
              </c:strCache>
            </c:strRef>
          </c:cat>
          <c:val>
            <c:numRef>
              <c:f>Pivot!$B$14:$B$17</c:f>
              <c:numCache>
                <c:formatCode>General</c:formatCode>
                <c:ptCount val="3"/>
                <c:pt idx="0">
                  <c:v>9</c:v>
                </c:pt>
                <c:pt idx="1">
                  <c:v>11</c:v>
                </c:pt>
                <c:pt idx="2">
                  <c:v>7</c:v>
                </c:pt>
              </c:numCache>
            </c:numRef>
          </c:val>
          <c:extLst>
            <c:ext xmlns:c16="http://schemas.microsoft.com/office/drawing/2014/chart" uri="{C3380CC4-5D6E-409C-BE32-E72D297353CC}">
              <c16:uniqueId val="{00000000-1A4C-A141-B69C-74B3CABAFC2E}"/>
            </c:ext>
          </c:extLst>
        </c:ser>
        <c:dLbls>
          <c:showLegendKey val="0"/>
          <c:showVal val="0"/>
          <c:showCatName val="0"/>
          <c:showSerName val="0"/>
          <c:showPercent val="0"/>
          <c:showBubbleSize val="0"/>
        </c:dLbls>
        <c:gapWidth val="219"/>
        <c:overlap val="-27"/>
        <c:axId val="309526495"/>
        <c:axId val="582206703"/>
      </c:barChart>
      <c:catAx>
        <c:axId val="3095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2206703"/>
        <c:crosses val="autoZero"/>
        <c:auto val="1"/>
        <c:lblAlgn val="ctr"/>
        <c:lblOffset val="100"/>
        <c:noMultiLvlLbl val="0"/>
      </c:catAx>
      <c:valAx>
        <c:axId val="582206703"/>
        <c:scaling>
          <c:orientation val="minMax"/>
        </c:scaling>
        <c:delete val="1"/>
        <c:axPos val="l"/>
        <c:numFmt formatCode="General" sourceLinked="1"/>
        <c:majorTickMark val="none"/>
        <c:minorTickMark val="none"/>
        <c:tickLblPos val="nextTo"/>
        <c:crossAx val="3095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Dashboard.xlsx]Pivot!PivotTable4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rgbClr val="00B050"/>
            </a:solidFill>
          </a:ln>
          <a:effectLst/>
        </c:spPr>
        <c:dLbl>
          <c:idx val="0"/>
          <c:layout>
            <c:manualLayout>
              <c:x val="-6.5789473684210523E-2"/>
              <c:y val="-0.1534883720930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solidFill>
              <a:srgbClr val="00B050"/>
            </a:solidFill>
          </a:ln>
          <a:effectLst/>
        </c:spPr>
        <c:dLbl>
          <c:idx val="0"/>
          <c:layout>
            <c:manualLayout>
              <c:x val="0.15263157894736837"/>
              <c:y val="0.15348837209302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rgbClr val="00B050"/>
            </a:solidFill>
          </a:ln>
          <a:effectLst/>
        </c:spPr>
        <c:dLbl>
          <c:idx val="0"/>
          <c:layout>
            <c:manualLayout>
              <c:x val="-6.5789473684210523E-2"/>
              <c:y val="-0.1534883720930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rgbClr val="00B050"/>
            </a:solidFill>
          </a:ln>
          <a:effectLst/>
        </c:spPr>
        <c:dLbl>
          <c:idx val="0"/>
          <c:layout>
            <c:manualLayout>
              <c:x val="0.15263157894736837"/>
              <c:y val="0.15348837209302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solidFill>
              <a:srgbClr val="00B050"/>
            </a:solidFill>
          </a:ln>
          <a:effectLst/>
        </c:spPr>
        <c:dLbl>
          <c:idx val="0"/>
          <c:layout>
            <c:manualLayout>
              <c:x val="-6.5789473684210523E-2"/>
              <c:y val="-0.1534883720930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solidFill>
              <a:srgbClr val="00B050"/>
            </a:solidFill>
          </a:ln>
          <a:effectLst/>
        </c:spPr>
        <c:dLbl>
          <c:idx val="0"/>
          <c:layout>
            <c:manualLayout>
              <c:x val="0.15263157894736837"/>
              <c:y val="0.15348837209302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Pivot!$E$15</c:f>
              <c:strCache>
                <c:ptCount val="1"/>
                <c:pt idx="0">
                  <c:v>Total</c:v>
                </c:pt>
              </c:strCache>
            </c:strRef>
          </c:tx>
          <c:spPr>
            <a:ln>
              <a:solidFill>
                <a:srgbClr val="00B050"/>
              </a:solidFill>
            </a:ln>
          </c:spPr>
          <c:dPt>
            <c:idx val="0"/>
            <c:bubble3D val="0"/>
            <c:spPr>
              <a:solidFill>
                <a:schemeClr val="accent2"/>
              </a:solidFill>
              <a:ln>
                <a:solidFill>
                  <a:srgbClr val="00B050"/>
                </a:solidFill>
              </a:ln>
              <a:effectLst/>
            </c:spPr>
            <c:extLst>
              <c:ext xmlns:c16="http://schemas.microsoft.com/office/drawing/2014/chart" uri="{C3380CC4-5D6E-409C-BE32-E72D297353CC}">
                <c16:uniqueId val="{00000001-BBF7-B241-8B2B-9E9CD8906323}"/>
              </c:ext>
            </c:extLst>
          </c:dPt>
          <c:dPt>
            <c:idx val="1"/>
            <c:bubble3D val="0"/>
            <c:spPr>
              <a:solidFill>
                <a:srgbClr val="92D050"/>
              </a:solidFill>
              <a:ln>
                <a:solidFill>
                  <a:srgbClr val="00B050"/>
                </a:solidFill>
              </a:ln>
              <a:effectLst/>
            </c:spPr>
            <c:extLst>
              <c:ext xmlns:c16="http://schemas.microsoft.com/office/drawing/2014/chart" uri="{C3380CC4-5D6E-409C-BE32-E72D297353CC}">
                <c16:uniqueId val="{00000003-BBF7-B241-8B2B-9E9CD8906323}"/>
              </c:ext>
            </c:extLst>
          </c:dPt>
          <c:dLbls>
            <c:dLbl>
              <c:idx val="0"/>
              <c:layout>
                <c:manualLayout>
                  <c:x val="-6.5789473684210523E-2"/>
                  <c:y val="-0.1534883720930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F7-B241-8B2B-9E9CD8906323}"/>
                </c:ext>
              </c:extLst>
            </c:dLbl>
            <c:dLbl>
              <c:idx val="1"/>
              <c:layout>
                <c:manualLayout>
                  <c:x val="0.15263157894736837"/>
                  <c:y val="0.153488372093023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7-B241-8B2B-9E9CD89063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Pivot!$D$16:$D$18</c:f>
              <c:strCache>
                <c:ptCount val="2"/>
                <c:pt idx="0">
                  <c:v>Expenses</c:v>
                </c:pt>
                <c:pt idx="1">
                  <c:v>Income</c:v>
                </c:pt>
              </c:strCache>
            </c:strRef>
          </c:cat>
          <c:val>
            <c:numRef>
              <c:f>Pivot!$E$16:$E$18</c:f>
              <c:numCache>
                <c:formatCode>_("₦"* #,##0.00_);_("₦"* \(#,##0.00\);_("₦"* "-"??_);_(@_)</c:formatCode>
                <c:ptCount val="2"/>
                <c:pt idx="0">
                  <c:v>385738</c:v>
                </c:pt>
                <c:pt idx="1">
                  <c:v>1445900</c:v>
                </c:pt>
              </c:numCache>
            </c:numRef>
          </c:val>
          <c:extLst>
            <c:ext xmlns:c16="http://schemas.microsoft.com/office/drawing/2014/chart" uri="{C3380CC4-5D6E-409C-BE32-E72D297353CC}">
              <c16:uniqueId val="{00000004-BBF7-B241-8B2B-9E9CD890632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736600</xdr:colOff>
      <xdr:row>9</xdr:row>
      <xdr:rowOff>25400</xdr:rowOff>
    </xdr:from>
    <xdr:to>
      <xdr:col>8</xdr:col>
      <xdr:colOff>533400</xdr:colOff>
      <xdr:row>24</xdr:row>
      <xdr:rowOff>101600</xdr:rowOff>
    </xdr:to>
    <xdr:graphicFrame macro="">
      <xdr:nvGraphicFramePr>
        <xdr:cNvPr id="2" name="Chart 1">
          <a:extLst>
            <a:ext uri="{FF2B5EF4-FFF2-40B4-BE49-F238E27FC236}">
              <a16:creationId xmlns:a16="http://schemas.microsoft.com/office/drawing/2014/main" id="{60A0DBEF-134E-4B4F-BC72-87698674C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26</xdr:row>
      <xdr:rowOff>50800</xdr:rowOff>
    </xdr:from>
    <xdr:to>
      <xdr:col>15</xdr:col>
      <xdr:colOff>76200</xdr:colOff>
      <xdr:row>41</xdr:row>
      <xdr:rowOff>127000</xdr:rowOff>
    </xdr:to>
    <xdr:graphicFrame macro="">
      <xdr:nvGraphicFramePr>
        <xdr:cNvPr id="3" name="Chart 2">
          <a:extLst>
            <a:ext uri="{FF2B5EF4-FFF2-40B4-BE49-F238E27FC236}">
              <a16:creationId xmlns:a16="http://schemas.microsoft.com/office/drawing/2014/main" id="{199E601C-E613-0947-8207-77D465CB5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812800</xdr:colOff>
      <xdr:row>9</xdr:row>
      <xdr:rowOff>50800</xdr:rowOff>
    </xdr:from>
    <xdr:to>
      <xdr:col>15</xdr:col>
      <xdr:colOff>12700</xdr:colOff>
      <xdr:row>24</xdr:row>
      <xdr:rowOff>127000</xdr:rowOff>
    </xdr:to>
    <xdr:graphicFrame macro="">
      <xdr:nvGraphicFramePr>
        <xdr:cNvPr id="4" name="Chart 3">
          <a:extLst>
            <a:ext uri="{FF2B5EF4-FFF2-40B4-BE49-F238E27FC236}">
              <a16:creationId xmlns:a16="http://schemas.microsoft.com/office/drawing/2014/main" id="{31FA850A-6BE6-0B49-B1C2-985895B8B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63500</xdr:colOff>
      <xdr:row>26</xdr:row>
      <xdr:rowOff>50800</xdr:rowOff>
    </xdr:from>
    <xdr:to>
      <xdr:col>8</xdr:col>
      <xdr:colOff>546100</xdr:colOff>
      <xdr:row>41</xdr:row>
      <xdr:rowOff>114300</xdr:rowOff>
    </xdr:to>
    <xdr:graphicFrame macro="">
      <xdr:nvGraphicFramePr>
        <xdr:cNvPr id="6" name="Chart 5">
          <a:extLst>
            <a:ext uri="{FF2B5EF4-FFF2-40B4-BE49-F238E27FC236}">
              <a16:creationId xmlns:a16="http://schemas.microsoft.com/office/drawing/2014/main" id="{F2A7D177-5A48-1C4D-9A02-4BA9118ED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482600</xdr:colOff>
      <xdr:row>0</xdr:row>
      <xdr:rowOff>76200</xdr:rowOff>
    </xdr:from>
    <xdr:to>
      <xdr:col>17</xdr:col>
      <xdr:colOff>698500</xdr:colOff>
      <xdr:row>8</xdr:row>
      <xdr:rowOff>50800</xdr:rowOff>
    </xdr:to>
    <xdr:sp macro="" textlink="">
      <xdr:nvSpPr>
        <xdr:cNvPr id="7" name="Rounded Rectangle 6">
          <a:extLst>
            <a:ext uri="{FF2B5EF4-FFF2-40B4-BE49-F238E27FC236}">
              <a16:creationId xmlns:a16="http://schemas.microsoft.com/office/drawing/2014/main" id="{D792818C-912F-D037-0B64-196EC1494C8B}"/>
            </a:ext>
          </a:extLst>
        </xdr:cNvPr>
        <xdr:cNvSpPr/>
      </xdr:nvSpPr>
      <xdr:spPr>
        <a:xfrm>
          <a:off x="1308100" y="76200"/>
          <a:ext cx="13423900" cy="1397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1" cap="none" spc="0">
              <a:ln w="0"/>
              <a:solidFill>
                <a:schemeClr val="bg1"/>
              </a:solidFill>
              <a:effectLst>
                <a:outerShdw blurRad="38100" dist="25400" dir="5400000" algn="ctr" rotWithShape="0">
                  <a:srgbClr val="6E747A">
                    <a:alpha val="43000"/>
                  </a:srgbClr>
                </a:outerShdw>
              </a:effectLst>
              <a:latin typeface="ADLaM Display" panose="02010000000000000000" pitchFamily="2" charset="77"/>
              <a:ea typeface="ADLaM Display" panose="02010000000000000000" pitchFamily="2" charset="77"/>
              <a:cs typeface="ADLaM Display" panose="02010000000000000000" pitchFamily="2" charset="77"/>
            </a:rPr>
            <a:t>Q4 2024</a:t>
          </a:r>
          <a:r>
            <a:rPr lang="en-US" sz="3600" b="1" i="1" cap="none" spc="0" baseline="0">
              <a:ln w="0"/>
              <a:solidFill>
                <a:schemeClr val="bg1"/>
              </a:solidFill>
              <a:effectLst>
                <a:outerShdw blurRad="38100" dist="25400" dir="5400000" algn="ctr" rotWithShape="0">
                  <a:srgbClr val="6E747A">
                    <a:alpha val="43000"/>
                  </a:srgbClr>
                </a:outerShdw>
              </a:effectLst>
              <a:latin typeface="ADLaM Display" panose="02010000000000000000" pitchFamily="2" charset="77"/>
              <a:ea typeface="ADLaM Display" panose="02010000000000000000" pitchFamily="2" charset="77"/>
              <a:cs typeface="ADLaM Display" panose="02010000000000000000" pitchFamily="2" charset="77"/>
            </a:rPr>
            <a:t> DASHBOARD</a:t>
          </a:r>
          <a:endParaRPr lang="en-US" sz="3600" b="1" i="1" cap="none" spc="0">
            <a:ln w="0"/>
            <a:solidFill>
              <a:schemeClr val="bg1"/>
            </a:solidFill>
            <a:effectLst>
              <a:outerShdw blurRad="38100" dist="25400" dir="5400000" algn="ctr" rotWithShape="0">
                <a:srgbClr val="6E747A">
                  <a:alpha val="43000"/>
                </a:srgbClr>
              </a:outerShdw>
            </a:effectLst>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editAs="oneCell">
    <xdr:from>
      <xdr:col>15</xdr:col>
      <xdr:colOff>279400</xdr:colOff>
      <xdr:row>8</xdr:row>
      <xdr:rowOff>101601</xdr:rowOff>
    </xdr:from>
    <xdr:to>
      <xdr:col>17</xdr:col>
      <xdr:colOff>457200</xdr:colOff>
      <xdr:row>15</xdr:row>
      <xdr:rowOff>127001</xdr:rowOff>
    </xdr:to>
    <mc:AlternateContent xmlns:mc="http://schemas.openxmlformats.org/markup-compatibility/2006">
      <mc:Choice xmlns:a14="http://schemas.microsoft.com/office/drawing/2010/main" Requires="a14">
        <xdr:graphicFrame macro="">
          <xdr:nvGraphicFramePr>
            <xdr:cNvPr id="9" name="Months (Date)">
              <a:extLst>
                <a:ext uri="{FF2B5EF4-FFF2-40B4-BE49-F238E27FC236}">
                  <a16:creationId xmlns:a16="http://schemas.microsoft.com/office/drawing/2014/main" id="{C4EDEF60-3CB3-3B86-2E71-D20625C73DF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2661900" y="1524001"/>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317500</xdr:colOff>
      <xdr:row>20</xdr:row>
      <xdr:rowOff>76201</xdr:rowOff>
    </xdr:from>
    <xdr:to>
      <xdr:col>17</xdr:col>
      <xdr:colOff>495300</xdr:colOff>
      <xdr:row>31</xdr:row>
      <xdr:rowOff>88900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B4F7E495-8BC7-3C93-FFBA-01A12361FA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700000" y="3632201"/>
              <a:ext cx="1828800" cy="1968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317500</xdr:colOff>
      <xdr:row>36</xdr:row>
      <xdr:rowOff>101600</xdr:rowOff>
    </xdr:from>
    <xdr:to>
      <xdr:col>17</xdr:col>
      <xdr:colOff>495300</xdr:colOff>
      <xdr:row>41</xdr:row>
      <xdr:rowOff>79369</xdr:rowOff>
    </xdr:to>
    <mc:AlternateContent xmlns:mc="http://schemas.openxmlformats.org/markup-compatibility/2006">
      <mc:Choice xmlns:a14="http://schemas.microsoft.com/office/drawing/2010/main" Requires="a14">
        <xdr:graphicFrame macro="">
          <xdr:nvGraphicFramePr>
            <xdr:cNvPr id="11" name="Payment Method">
              <a:extLst>
                <a:ext uri="{FF2B5EF4-FFF2-40B4-BE49-F238E27FC236}">
                  <a16:creationId xmlns:a16="http://schemas.microsoft.com/office/drawing/2014/main" id="{66A721B9-C0F3-AA56-3E2E-C30668621DA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2700000" y="6502400"/>
              <a:ext cx="1828800" cy="86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5.778631018518" createdVersion="8" refreshedVersion="8" minRefreshableVersion="3" recordCount="72" xr:uid="{8DA1047C-A3C8-474E-8818-63C3B5906D16}">
  <cacheSource type="worksheet">
    <worksheetSource name="Table1"/>
  </cacheSource>
  <cacheFields count="9">
    <cacheField name="Date" numFmtId="1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fieldGroup par="8"/>
    </cacheField>
    <cacheField name="Description" numFmtId="0">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Payment Method" numFmtId="0">
      <sharedItems count="2">
        <s v="Credit Card"/>
        <s v="Cash"/>
      </sharedItems>
    </cacheField>
    <cacheField name="Amount" numFmtId="0">
      <sharedItems containsSemiMixedTypes="0" containsString="0" containsNumber="1" containsInteger="1" minValue="1940" maxValue="400000"/>
    </cacheField>
    <cacheField name="Balance" numFmtId="0">
      <sharedItems containsSemiMixedTypes="0" containsString="0" containsNumber="1" containsInteger="1" minValue="141441" maxValue="926237"/>
    </cacheField>
    <cacheField name="Days (Date)" numFmtId="0" databaseField="0">
      <fieldGroup base="0">
        <rangePr groupBy="days" startDate="2022-10-01T00:00:00" endDate="2023-01-01T00:00:00"/>
        <groupItems count="368">
          <s v="&lt;01/10/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Date)" numFmtId="0" databaseField="0">
      <fieldGroup base="0">
        <rangePr groupBy="months" startDate="2022-10-01T00:00:00" endDate="2023-01-01T00:00:00"/>
        <groupItems count="14">
          <s v="&lt;01/10/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78704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Salary"/>
    <x v="0"/>
    <x v="0"/>
    <x v="0"/>
    <n v="400000"/>
    <n v="400000"/>
  </r>
  <r>
    <x v="0"/>
    <s v="Date night with Amiyah"/>
    <x v="1"/>
    <x v="1"/>
    <x v="0"/>
    <n v="7092"/>
    <n v="392908"/>
  </r>
  <r>
    <x v="1"/>
    <s v="Lunch at Shiro"/>
    <x v="2"/>
    <x v="1"/>
    <x v="1"/>
    <n v="5403"/>
    <n v="387505"/>
  </r>
  <r>
    <x v="2"/>
    <s v="10Alytics Training"/>
    <x v="3"/>
    <x v="1"/>
    <x v="1"/>
    <n v="60000"/>
    <n v="327505"/>
  </r>
  <r>
    <x v="3"/>
    <s v="Breakfast at KFC"/>
    <x v="2"/>
    <x v="1"/>
    <x v="0"/>
    <n v="8844"/>
    <n v="318661"/>
  </r>
  <r>
    <x v="4"/>
    <s v="Lunch at Chicken Republic"/>
    <x v="2"/>
    <x v="1"/>
    <x v="0"/>
    <n v="7752"/>
    <n v="310909"/>
  </r>
  <r>
    <x v="4"/>
    <s v="Tennis Racket"/>
    <x v="3"/>
    <x v="1"/>
    <x v="0"/>
    <n v="6621"/>
    <n v="304288"/>
  </r>
  <r>
    <x v="5"/>
    <s v="Night at club"/>
    <x v="1"/>
    <x v="1"/>
    <x v="1"/>
    <n v="5347"/>
    <n v="298941"/>
  </r>
  <r>
    <x v="6"/>
    <s v="Coffee at Starbucks"/>
    <x v="2"/>
    <x v="1"/>
    <x v="1"/>
    <n v="5366"/>
    <n v="293575"/>
  </r>
  <r>
    <x v="7"/>
    <s v="Petrol for car"/>
    <x v="4"/>
    <x v="1"/>
    <x v="0"/>
    <n v="7449"/>
    <n v="286126"/>
  </r>
  <r>
    <x v="8"/>
    <s v="Gym subscription"/>
    <x v="3"/>
    <x v="1"/>
    <x v="1"/>
    <n v="9800"/>
    <n v="276326"/>
  </r>
  <r>
    <x v="8"/>
    <s v="McDonald's brunch"/>
    <x v="2"/>
    <x v="1"/>
    <x v="1"/>
    <n v="8492"/>
    <n v="267834"/>
  </r>
  <r>
    <x v="9"/>
    <s v="Spotify subscription"/>
    <x v="1"/>
    <x v="1"/>
    <x v="0"/>
    <n v="4300"/>
    <n v="263534"/>
  </r>
  <r>
    <x v="10"/>
    <s v="Lunch at Buzz"/>
    <x v="2"/>
    <x v="1"/>
    <x v="1"/>
    <n v="8647"/>
    <n v="254887"/>
  </r>
  <r>
    <x v="10"/>
    <s v="Petrol for car"/>
    <x v="4"/>
    <x v="1"/>
    <x v="1"/>
    <n v="6714"/>
    <n v="248173"/>
  </r>
  <r>
    <x v="10"/>
    <s v="Mainland Block Party"/>
    <x v="1"/>
    <x v="1"/>
    <x v="0"/>
    <n v="5079"/>
    <n v="243094"/>
  </r>
  <r>
    <x v="11"/>
    <s v="2 shirts and 4 trousers"/>
    <x v="5"/>
    <x v="1"/>
    <x v="1"/>
    <n v="17600"/>
    <n v="225494"/>
  </r>
  <r>
    <x v="11"/>
    <s v="House Rent"/>
    <x v="4"/>
    <x v="1"/>
    <x v="1"/>
    <n v="50000"/>
    <n v="175494"/>
  </r>
  <r>
    <x v="12"/>
    <s v="Internet and Phone Subscription"/>
    <x v="4"/>
    <x v="1"/>
    <x v="0"/>
    <n v="10000"/>
    <n v="165494"/>
  </r>
  <r>
    <x v="12"/>
    <s v="Coffee at Buzz"/>
    <x v="2"/>
    <x v="1"/>
    <x v="1"/>
    <n v="8963"/>
    <n v="156531"/>
  </r>
  <r>
    <x v="13"/>
    <s v="Movie at cinema"/>
    <x v="1"/>
    <x v="1"/>
    <x v="0"/>
    <n v="6509"/>
    <n v="150022"/>
  </r>
  <r>
    <x v="14"/>
    <s v="Grocery shopping"/>
    <x v="2"/>
    <x v="1"/>
    <x v="0"/>
    <n v="6641"/>
    <n v="143381"/>
  </r>
  <r>
    <x v="15"/>
    <s v="Microsoft Office Purchase"/>
    <x v="3"/>
    <x v="1"/>
    <x v="0"/>
    <n v="1940"/>
    <n v="141441"/>
  </r>
  <r>
    <x v="16"/>
    <s v="Salary"/>
    <x v="0"/>
    <x v="0"/>
    <x v="0"/>
    <n v="400000"/>
    <n v="541441"/>
  </r>
  <r>
    <x v="17"/>
    <s v="Coffee at Starbucks"/>
    <x v="2"/>
    <x v="1"/>
    <x v="1"/>
    <n v="5950"/>
    <n v="535491"/>
  </r>
  <r>
    <x v="18"/>
    <s v="Breakfast at Chicken Republic"/>
    <x v="2"/>
    <x v="1"/>
    <x v="1"/>
    <n v="7957"/>
    <n v="527534"/>
  </r>
  <r>
    <x v="19"/>
    <s v="Grocery shopping"/>
    <x v="2"/>
    <x v="1"/>
    <x v="1"/>
    <n v="8782"/>
    <n v="518752"/>
  </r>
  <r>
    <x v="20"/>
    <s v="Deodorant and Perfume purchase"/>
    <x v="4"/>
    <x v="1"/>
    <x v="1"/>
    <n v="9642"/>
    <n v="509110"/>
  </r>
  <r>
    <x v="21"/>
    <s v="Grocery shopping"/>
    <x v="2"/>
    <x v="1"/>
    <x v="1"/>
    <n v="12109"/>
    <n v="497001"/>
  </r>
  <r>
    <x v="22"/>
    <s v="Birthday party"/>
    <x v="1"/>
    <x v="1"/>
    <x v="0"/>
    <n v="7149"/>
    <n v="489852"/>
  </r>
  <r>
    <x v="22"/>
    <s v="Petrol for car"/>
    <x v="4"/>
    <x v="1"/>
    <x v="0"/>
    <n v="6392"/>
    <n v="483460"/>
  </r>
  <r>
    <x v="23"/>
    <s v="Petrol for car"/>
    <x v="4"/>
    <x v="1"/>
    <x v="1"/>
    <n v="5014"/>
    <n v="478446"/>
  </r>
  <r>
    <x v="24"/>
    <s v="Grocery shopping"/>
    <x v="2"/>
    <x v="1"/>
    <x v="0"/>
    <n v="8691"/>
    <n v="469755"/>
  </r>
  <r>
    <x v="24"/>
    <s v="Udemy course"/>
    <x v="3"/>
    <x v="1"/>
    <x v="1"/>
    <n v="6026"/>
    <n v="463729"/>
  </r>
  <r>
    <x v="25"/>
    <s v="Gym subscription"/>
    <x v="3"/>
    <x v="1"/>
    <x v="0"/>
    <n v="9800"/>
    <n v="453929"/>
  </r>
  <r>
    <x v="26"/>
    <s v="Grocery shopping"/>
    <x v="2"/>
    <x v="1"/>
    <x v="1"/>
    <n v="10854"/>
    <n v="443075"/>
  </r>
  <r>
    <x v="26"/>
    <s v="Coffee at Starbucks"/>
    <x v="2"/>
    <x v="1"/>
    <x v="0"/>
    <n v="12734"/>
    <n v="430341"/>
  </r>
  <r>
    <x v="26"/>
    <s v="Grocery shopping"/>
    <x v="2"/>
    <x v="1"/>
    <x v="0"/>
    <n v="10900"/>
    <n v="419441"/>
  </r>
  <r>
    <x v="27"/>
    <s v="Coffee at Starbucks"/>
    <x v="2"/>
    <x v="1"/>
    <x v="0"/>
    <n v="8713"/>
    <n v="410728"/>
  </r>
  <r>
    <x v="28"/>
    <s v="Spotify subscription"/>
    <x v="1"/>
    <x v="1"/>
    <x v="0"/>
    <n v="4300"/>
    <n v="406428"/>
  </r>
  <r>
    <x v="29"/>
    <s v="House Rent"/>
    <x v="4"/>
    <x v="1"/>
    <x v="0"/>
    <n v="50000"/>
    <n v="356428"/>
  </r>
  <r>
    <x v="30"/>
    <s v="Internet and Phone Subscription"/>
    <x v="4"/>
    <x v="1"/>
    <x v="1"/>
    <n v="10000"/>
    <n v="346428"/>
  </r>
  <r>
    <x v="31"/>
    <s v="Sneakers purchase"/>
    <x v="5"/>
    <x v="1"/>
    <x v="1"/>
    <n v="14300"/>
    <n v="332128"/>
  </r>
  <r>
    <x v="31"/>
    <s v="Business School Training"/>
    <x v="3"/>
    <x v="1"/>
    <x v="0"/>
    <n v="11845"/>
    <n v="320283"/>
  </r>
  <r>
    <x v="32"/>
    <s v="Breakfast at KFC"/>
    <x v="2"/>
    <x v="1"/>
    <x v="1"/>
    <n v="8349"/>
    <n v="311934"/>
  </r>
  <r>
    <x v="33"/>
    <s v="New books purchase"/>
    <x v="3"/>
    <x v="1"/>
    <x v="0"/>
    <n v="18000"/>
    <n v="293934"/>
  </r>
  <r>
    <x v="33"/>
    <s v="Shawarma at Yaba - Lunch"/>
    <x v="2"/>
    <x v="1"/>
    <x v="0"/>
    <n v="11657"/>
    <n v="282277"/>
  </r>
  <r>
    <x v="33"/>
    <s v="Microsoft Office Purchase"/>
    <x v="3"/>
    <x v="1"/>
    <x v="1"/>
    <n v="1940"/>
    <n v="280337"/>
  </r>
  <r>
    <x v="34"/>
    <s v="Salary"/>
    <x v="0"/>
    <x v="0"/>
    <x v="0"/>
    <n v="400000"/>
    <n v="680337"/>
  </r>
  <r>
    <x v="34"/>
    <s v="Christmas bonus"/>
    <x v="0"/>
    <x v="0"/>
    <x v="0"/>
    <n v="150000"/>
    <n v="830337"/>
  </r>
  <r>
    <x v="35"/>
    <s v="Interest from Investment"/>
    <x v="0"/>
    <x v="0"/>
    <x v="0"/>
    <n v="95900"/>
    <n v="926237"/>
  </r>
  <r>
    <x v="36"/>
    <s v="Davido's concert"/>
    <x v="1"/>
    <x v="1"/>
    <x v="1"/>
    <n v="10000"/>
    <n v="916237"/>
  </r>
  <r>
    <x v="37"/>
    <s v="Games Night contribution"/>
    <x v="1"/>
    <x v="1"/>
    <x v="0"/>
    <n v="5500"/>
    <n v="910737"/>
  </r>
  <r>
    <x v="37"/>
    <s v="Boat cruise"/>
    <x v="1"/>
    <x v="1"/>
    <x v="0"/>
    <n v="15000"/>
    <n v="895737"/>
  </r>
  <r>
    <x v="38"/>
    <s v="Christmas house decoration"/>
    <x v="4"/>
    <x v="1"/>
    <x v="0"/>
    <n v="32300"/>
    <n v="863437"/>
  </r>
  <r>
    <x v="39"/>
    <s v="Apple watch purchase"/>
    <x v="1"/>
    <x v="1"/>
    <x v="1"/>
    <n v="35900"/>
    <n v="827537"/>
  </r>
  <r>
    <x v="39"/>
    <s v="2 shirts and 4 trousers"/>
    <x v="5"/>
    <x v="1"/>
    <x v="0"/>
    <n v="38000"/>
    <n v="789537"/>
  </r>
  <r>
    <x v="40"/>
    <s v="Grocery shopping"/>
    <x v="2"/>
    <x v="1"/>
    <x v="1"/>
    <n v="6878"/>
    <n v="782659"/>
  </r>
  <r>
    <x v="41"/>
    <s v="Grocery shopping"/>
    <x v="2"/>
    <x v="1"/>
    <x v="1"/>
    <n v="5446"/>
    <n v="777213"/>
  </r>
  <r>
    <x v="41"/>
    <s v="Gym subscription"/>
    <x v="3"/>
    <x v="1"/>
    <x v="0"/>
    <n v="9800"/>
    <n v="767413"/>
  </r>
  <r>
    <x v="42"/>
    <s v="Grocery shopping"/>
    <x v="2"/>
    <x v="1"/>
    <x v="1"/>
    <n v="7616"/>
    <n v="759797"/>
  </r>
  <r>
    <x v="42"/>
    <s v="Spotify subscription"/>
    <x v="1"/>
    <x v="1"/>
    <x v="1"/>
    <n v="4300"/>
    <n v="755497"/>
  </r>
  <r>
    <x v="43"/>
    <s v="Dinner at Eko Hotel"/>
    <x v="1"/>
    <x v="1"/>
    <x v="1"/>
    <n v="5718"/>
    <n v="749779"/>
  </r>
  <r>
    <x v="44"/>
    <s v="House Rent"/>
    <x v="4"/>
    <x v="1"/>
    <x v="0"/>
    <n v="50000"/>
    <n v="699779"/>
  </r>
  <r>
    <x v="45"/>
    <s v="Internet and Phone Subscription"/>
    <x v="4"/>
    <x v="1"/>
    <x v="1"/>
    <n v="10000"/>
    <n v="689779"/>
  </r>
  <r>
    <x v="45"/>
    <s v="Lunch at Kapadoccia"/>
    <x v="2"/>
    <x v="1"/>
    <x v="0"/>
    <n v="6383"/>
    <n v="683396"/>
  </r>
  <r>
    <x v="46"/>
    <s v="Petrol for car"/>
    <x v="4"/>
    <x v="1"/>
    <x v="0"/>
    <n v="11670"/>
    <n v="671726"/>
  </r>
  <r>
    <x v="46"/>
    <s v="Coffee at Starbucks"/>
    <x v="2"/>
    <x v="1"/>
    <x v="0"/>
    <n v="8108"/>
    <n v="663618"/>
  </r>
  <r>
    <x v="47"/>
    <s v="Coffee at Starbucks"/>
    <x v="2"/>
    <x v="1"/>
    <x v="0"/>
    <n v="6675"/>
    <n v="656943"/>
  </r>
  <r>
    <x v="47"/>
    <s v="Night at club"/>
    <x v="1"/>
    <x v="1"/>
    <x v="0"/>
    <n v="65900"/>
    <n v="591043"/>
  </r>
  <r>
    <x v="48"/>
    <s v="Laptop Repair"/>
    <x v="4"/>
    <x v="1"/>
    <x v="1"/>
    <n v="6189"/>
    <n v="584854"/>
  </r>
  <r>
    <x v="49"/>
    <s v="Microsoft Office Purchase"/>
    <x v="3"/>
    <x v="1"/>
    <x v="0"/>
    <n v="1940"/>
    <n v="582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98339-0A04-CC49-AEB4-D674699A087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5:E18" firstHeaderRow="1" firstDataRow="1" firstDataCol="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7">
        <item h="1" x="5"/>
        <item x="1"/>
        <item x="2"/>
        <item x="4"/>
        <item x="0"/>
        <item h="1" x="3"/>
        <item t="default"/>
      </items>
    </pivotField>
    <pivotField axis="axisRow" multipleItemSelectionAllowed="1" showAll="0">
      <items count="3">
        <item x="1"/>
        <item x="0"/>
        <item t="default"/>
      </items>
    </pivotField>
    <pivotField showAll="0">
      <items count="3">
        <item h="1" x="1"/>
        <item x="0"/>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3"/>
  </rowFields>
  <rowItems count="3">
    <i>
      <x/>
    </i>
    <i>
      <x v="1"/>
    </i>
    <i t="grand">
      <x/>
    </i>
  </rowItems>
  <colItems count="1">
    <i/>
  </colItems>
  <dataFields count="1">
    <dataField name="Sum of Amount" fld="5" baseField="0" baseItem="0" numFmtId="44"/>
  </dataFields>
  <formats count="6">
    <format dxfId="143">
      <pivotArea type="all" dataOnly="0" outline="0" fieldPosition="0"/>
    </format>
    <format dxfId="142">
      <pivotArea outline="0" collapsedLevelsAreSubtotals="1" fieldPosition="0"/>
    </format>
    <format dxfId="141">
      <pivotArea field="3" type="button" dataOnly="0" labelOnly="1" outline="0" axis="axisRow" fieldPosition="0"/>
    </format>
    <format dxfId="140">
      <pivotArea dataOnly="0" labelOnly="1" fieldPosition="0">
        <references count="1">
          <reference field="3" count="0"/>
        </references>
      </pivotArea>
    </format>
    <format dxfId="139">
      <pivotArea dataOnly="0" labelOnly="1" grandRow="1" outline="0" fieldPosition="0"/>
    </format>
    <format dxfId="138">
      <pivotArea dataOnly="0" labelOnly="1" outline="0" axis="axisValues" fieldPosition="0"/>
    </format>
  </formats>
  <chartFormats count="9">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7FF5EA-FC68-7C48-95B8-812E9A24722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B17" firstHeaderRow="1" firstDataRow="1" firstDataCol="1" rowPageCount="1" colPageCount="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dataField="1" showAll="0">
      <items count="7">
        <item h="1" x="5"/>
        <item x="1"/>
        <item x="2"/>
        <item x="4"/>
        <item x="0"/>
        <item h="1" x="3"/>
        <item t="default"/>
      </items>
    </pivotField>
    <pivotField axis="axisPage" multipleItemSelectionAllowed="1" showAll="0">
      <items count="3">
        <item x="1"/>
        <item h="1" x="0"/>
        <item t="default"/>
      </items>
    </pivotField>
    <pivotField showAll="0">
      <items count="3">
        <item h="1" x="1"/>
        <item x="0"/>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2"/>
  </rowFields>
  <rowItems count="4">
    <i>
      <x v="1"/>
    </i>
    <i>
      <x v="2"/>
    </i>
    <i>
      <x v="3"/>
    </i>
    <i t="grand">
      <x/>
    </i>
  </rowItems>
  <colItems count="1">
    <i/>
  </colItems>
  <pageFields count="1">
    <pageField fld="3" hier="-1"/>
  </pageFields>
  <dataFields count="1">
    <dataField name="Count of Category" fld="2"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A9592-FF55-D24B-9606-DC5A1C09E5D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7" firstHeaderRow="1" firstDataRow="1" firstDataCol="1" rowPageCount="1" colPageCount="1"/>
  <pivotFields count="9">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sortType="ascending">
      <items count="7">
        <item h="1" x="5"/>
        <item x="1"/>
        <item x="2"/>
        <item x="4"/>
        <item x="0"/>
        <item h="1" x="3"/>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x="1"/>
        <item h="1" x="0"/>
        <item t="default"/>
      </items>
    </pivotField>
    <pivotField showAll="0">
      <items count="3">
        <item h="1" x="1"/>
        <item x="0"/>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2"/>
  </rowFields>
  <rowItems count="4">
    <i>
      <x v="2"/>
    </i>
    <i>
      <x v="1"/>
    </i>
    <i>
      <x v="3"/>
    </i>
    <i t="grand">
      <x/>
    </i>
  </rowItems>
  <colItems count="1">
    <i/>
  </colItems>
  <pageFields count="1">
    <pageField fld="3" hier="-1"/>
  </pageFields>
  <dataFields count="1">
    <dataField name="Sum of Amount" fld="5"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C135BE-E45E-6340-979D-414E114CBF6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rowPageCount="1" colPageCount="1"/>
  <pivotFields count="9">
    <pivotField axis="axisRow"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7">
        <item h="1" x="5"/>
        <item x="1"/>
        <item x="2"/>
        <item x="4"/>
        <item x="0"/>
        <item h="1" x="3"/>
        <item t="default"/>
      </items>
    </pivotField>
    <pivotField axis="axisPage" multipleItemSelectionAllowed="1" showAll="0">
      <items count="3">
        <item x="1"/>
        <item h="1" x="0"/>
        <item t="default"/>
      </items>
    </pivotField>
    <pivotField showAll="0">
      <items count="3">
        <item h="1" x="1"/>
        <item x="0"/>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4">
    <i>
      <x v="10"/>
    </i>
    <i>
      <x v="11"/>
    </i>
    <i>
      <x v="12"/>
    </i>
    <i t="grand">
      <x/>
    </i>
  </rowItems>
  <colItems count="1">
    <i/>
  </colItems>
  <pageFields count="1">
    <pageField fld="3" hier="-1"/>
  </pageFields>
  <dataFields count="1">
    <dataField name="Sum of Amount" fld="5"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547B732-97D0-EA4A-8BEC-93411F0891F4}" sourceName="Months (Date)">
  <pivotTables>
    <pivotTable tabId="3" name="PivotTable3"/>
    <pivotTable tabId="3" name="PivotTable2"/>
    <pivotTable tabId="3" name="PivotTable4"/>
  </pivotTables>
  <data>
    <tabular pivotCacheId="78704270">
      <items count="14">
        <i x="10" s="1"/>
        <i x="11" s="1"/>
        <i x="12" s="1"/>
        <i x="1" nd="1"/>
        <i x="2" nd="1"/>
        <i x="3" nd="1"/>
        <i x="4" nd="1"/>
        <i x="5" nd="1"/>
        <i x="6" nd="1"/>
        <i x="7" nd="1"/>
        <i x="8" nd="1"/>
        <i x="9"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F4AB5B-5D61-9440-A603-967054C7ABBC}" sourceName="Category">
  <pivotTables>
    <pivotTable tabId="3" name="PivotTable4"/>
    <pivotTable tabId="3" name="PivotTable1"/>
    <pivotTable tabId="3" name="PivotTable2"/>
    <pivotTable tabId="3" name="PivotTable3"/>
  </pivotTables>
  <data>
    <tabular pivotCacheId="78704270">
      <items count="6">
        <i x="5"/>
        <i x="1" s="1"/>
        <i x="2" s="1"/>
        <i x="4" s="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64C0E5B-7E6E-1B4B-BA0F-51C631AD962F}" sourceName="Payment Method">
  <pivotTables>
    <pivotTable tabId="3" name="PivotTable2"/>
    <pivotTable tabId="3" name="PivotTable1"/>
    <pivotTable tabId="3" name="PivotTable3"/>
    <pivotTable tabId="3" name="PivotTable4"/>
  </pivotTables>
  <data>
    <tabular pivotCacheId="7870427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37E1384-D17B-E247-B492-72848D8A2436}" cache="Slicer_Months__Date" caption="Months (Date)" rowHeight="230716"/>
  <slicer name="Category" xr10:uid="{73685394-DBB7-3046-BF3B-56AFCC52C088}" cache="Slicer_Category" caption="Category" rowHeight="230716"/>
  <slicer name="Payment Method" xr10:uid="{502D3A76-4C2E-BF48-A5F8-C23424A5ECB2}" cache="Slicer_Payment_Method" caption="Payment Metho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6FA6-3B7F-A04C-A77F-7955E2DB55E1}" name="Table1" displayName="Table1" ref="A1:G73" totalsRowShown="0" headerRowDxfId="152" dataDxfId="151">
  <autoFilter ref="A1:G73" xr:uid="{00000000-0009-0000-0000-000000000000}"/>
  <tableColumns count="7">
    <tableColumn id="1" xr3:uid="{DCC91A69-C84B-5B48-9E8E-2E98A8BF9483}" name="Date" dataDxfId="150"/>
    <tableColumn id="2" xr3:uid="{51CF88CB-6A7D-654A-957A-B81F31A71E31}" name="Description" dataDxfId="149"/>
    <tableColumn id="3" xr3:uid="{43AD1406-53E3-224F-B812-E7D61C5AEF2F}" name="Category" dataDxfId="148"/>
    <tableColumn id="4" xr3:uid="{BC708948-5BFA-DA4F-89C4-0B1731BFD778}" name="Fund Class" dataDxfId="147"/>
    <tableColumn id="5" xr3:uid="{2C35582C-A251-EC4C-A9BF-E773709D5E51}" name="Payment Method" dataDxfId="146"/>
    <tableColumn id="6" xr3:uid="{5470AEF9-1770-2947-B7A7-650C177CDB3F}" name="Amount" dataDxfId="145"/>
    <tableColumn id="7" xr3:uid="{82EC2E95-5D75-7C48-A2ED-1D18F0732C32}" name="Balance" dataDxfId="14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204F5-AA48-594A-AAF5-7D5B7E21D84D}">
  <dimension ref="A1:E18"/>
  <sheetViews>
    <sheetView workbookViewId="0">
      <selection activeCell="F16" sqref="F16"/>
    </sheetView>
  </sheetViews>
  <sheetFormatPr baseColWidth="10" defaultRowHeight="14" x14ac:dyDescent="0.15"/>
  <cols>
    <col min="1" max="1" width="15.6640625" bestFit="1" customWidth="1"/>
    <col min="2" max="2" width="17.6640625" bestFit="1" customWidth="1"/>
    <col min="3" max="3" width="19.6640625" bestFit="1" customWidth="1"/>
    <col min="4" max="4" width="15.33203125" bestFit="1" customWidth="1"/>
    <col min="5" max="5" width="16.6640625" bestFit="1" customWidth="1"/>
  </cols>
  <sheetData>
    <row r="1" spans="1:5" x14ac:dyDescent="0.15">
      <c r="A1" s="4" t="s">
        <v>3</v>
      </c>
      <c r="B1" t="s">
        <v>11</v>
      </c>
      <c r="D1" s="4" t="s">
        <v>3</v>
      </c>
      <c r="E1" t="s">
        <v>11</v>
      </c>
    </row>
    <row r="3" spans="1:5" x14ac:dyDescent="0.15">
      <c r="A3" s="4" t="s">
        <v>56</v>
      </c>
      <c r="B3" t="s">
        <v>61</v>
      </c>
      <c r="D3" s="4" t="s">
        <v>56</v>
      </c>
      <c r="E3" t="s">
        <v>61</v>
      </c>
    </row>
    <row r="4" spans="1:5" x14ac:dyDescent="0.15">
      <c r="A4" s="5" t="s">
        <v>58</v>
      </c>
      <c r="B4" s="7">
        <v>63666</v>
      </c>
      <c r="D4" s="5" t="s">
        <v>13</v>
      </c>
      <c r="E4" s="7">
        <v>97098</v>
      </c>
    </row>
    <row r="5" spans="1:5" x14ac:dyDescent="0.15">
      <c r="A5" s="5" t="s">
        <v>59</v>
      </c>
      <c r="B5" s="7">
        <v>120536</v>
      </c>
      <c r="D5" s="5" t="s">
        <v>10</v>
      </c>
      <c r="E5" s="7">
        <v>120829</v>
      </c>
    </row>
    <row r="6" spans="1:5" x14ac:dyDescent="0.15">
      <c r="A6" s="5" t="s">
        <v>60</v>
      </c>
      <c r="B6" s="7">
        <v>201536</v>
      </c>
      <c r="D6" s="5" t="s">
        <v>23</v>
      </c>
      <c r="E6" s="7">
        <v>167811</v>
      </c>
    </row>
    <row r="7" spans="1:5" x14ac:dyDescent="0.15">
      <c r="A7" s="5" t="s">
        <v>57</v>
      </c>
      <c r="B7" s="7">
        <v>385738</v>
      </c>
      <c r="D7" s="5" t="s">
        <v>57</v>
      </c>
      <c r="E7" s="7">
        <v>385738</v>
      </c>
    </row>
    <row r="11" spans="1:5" x14ac:dyDescent="0.15">
      <c r="A11" s="4" t="s">
        <v>3</v>
      </c>
      <c r="B11" t="s">
        <v>11</v>
      </c>
    </row>
    <row r="13" spans="1:5" x14ac:dyDescent="0.15">
      <c r="A13" s="4" t="s">
        <v>56</v>
      </c>
      <c r="B13" t="s">
        <v>62</v>
      </c>
    </row>
    <row r="14" spans="1:5" x14ac:dyDescent="0.15">
      <c r="A14" s="5" t="s">
        <v>10</v>
      </c>
      <c r="B14" s="6">
        <v>9</v>
      </c>
    </row>
    <row r="15" spans="1:5" x14ac:dyDescent="0.15">
      <c r="A15" s="5" t="s">
        <v>13</v>
      </c>
      <c r="B15" s="6">
        <v>11</v>
      </c>
      <c r="D15" s="8" t="s">
        <v>56</v>
      </c>
      <c r="E15" s="9" t="s">
        <v>61</v>
      </c>
    </row>
    <row r="16" spans="1:5" x14ac:dyDescent="0.15">
      <c r="A16" s="5" t="s">
        <v>23</v>
      </c>
      <c r="B16" s="6">
        <v>7</v>
      </c>
      <c r="D16" s="10" t="s">
        <v>11</v>
      </c>
      <c r="E16" s="9">
        <v>385738</v>
      </c>
    </row>
    <row r="17" spans="1:5" x14ac:dyDescent="0.15">
      <c r="A17" s="5" t="s">
        <v>57</v>
      </c>
      <c r="B17" s="6">
        <v>27</v>
      </c>
      <c r="D17" s="10" t="s">
        <v>7</v>
      </c>
      <c r="E17" s="9">
        <v>1445900</v>
      </c>
    </row>
    <row r="18" spans="1:5" x14ac:dyDescent="0.15">
      <c r="D18" s="10" t="s">
        <v>57</v>
      </c>
      <c r="E18" s="9">
        <v>1831638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B23" sqref="B23"/>
    </sheetView>
  </sheetViews>
  <sheetFormatPr baseColWidth="10" defaultColWidth="12.6640625" defaultRowHeight="15" customHeight="1" x14ac:dyDescent="0.15"/>
  <cols>
    <col min="1" max="1" width="10.33203125" customWidth="1"/>
    <col min="2" max="2" width="29.6640625" customWidth="1"/>
    <col min="3" max="3" width="19.6640625" customWidth="1"/>
    <col min="4" max="4" width="11.83203125" customWidth="1"/>
    <col min="5" max="5" width="17.6640625" customWidth="1"/>
    <col min="6" max="6" width="9.83203125" customWidth="1"/>
    <col min="7" max="26" width="14.33203125" customWidth="1"/>
  </cols>
  <sheetData>
    <row r="1" spans="1:7" ht="14.25" customHeight="1" x14ac:dyDescent="0.2">
      <c r="A1" s="1" t="s">
        <v>0</v>
      </c>
      <c r="B1" s="1" t="s">
        <v>1</v>
      </c>
      <c r="C1" s="1" t="s">
        <v>2</v>
      </c>
      <c r="D1" s="1" t="s">
        <v>3</v>
      </c>
      <c r="E1" s="1" t="s">
        <v>4</v>
      </c>
      <c r="F1" s="1" t="s">
        <v>5</v>
      </c>
      <c r="G1" s="3" t="s">
        <v>55</v>
      </c>
    </row>
    <row r="2" spans="1:7" ht="14.25" customHeight="1" x14ac:dyDescent="0.2">
      <c r="A2" s="2">
        <v>44835</v>
      </c>
      <c r="B2" s="1" t="s">
        <v>6</v>
      </c>
      <c r="C2" s="1" t="s">
        <v>7</v>
      </c>
      <c r="D2" s="1" t="s">
        <v>7</v>
      </c>
      <c r="E2" s="1" t="s">
        <v>8</v>
      </c>
      <c r="F2" s="1">
        <v>400000</v>
      </c>
      <c r="G2" s="3">
        <f>F2</f>
        <v>400000</v>
      </c>
    </row>
    <row r="3" spans="1:7" ht="14.25" customHeight="1" x14ac:dyDescent="0.2">
      <c r="A3" s="2">
        <v>44835</v>
      </c>
      <c r="B3" s="1" t="s">
        <v>9</v>
      </c>
      <c r="C3" s="1" t="s">
        <v>10</v>
      </c>
      <c r="D3" s="1" t="s">
        <v>11</v>
      </c>
      <c r="E3" s="1" t="s">
        <v>8</v>
      </c>
      <c r="F3" s="1">
        <v>7092</v>
      </c>
      <c r="G3" s="3">
        <f>IF(D3="Expenses",G2-F3,G2+F3)</f>
        <v>392908</v>
      </c>
    </row>
    <row r="4" spans="1:7" ht="14.25" customHeight="1" x14ac:dyDescent="0.2">
      <c r="A4" s="2">
        <v>44836</v>
      </c>
      <c r="B4" s="1" t="s">
        <v>12</v>
      </c>
      <c r="C4" s="1" t="s">
        <v>13</v>
      </c>
      <c r="D4" s="1" t="s">
        <v>11</v>
      </c>
      <c r="E4" s="1" t="s">
        <v>14</v>
      </c>
      <c r="F4" s="1">
        <v>5403</v>
      </c>
      <c r="G4" s="3">
        <f t="shared" ref="G4:G67" si="0">IF(D4="Expenses",G3-F4,G3+F4)</f>
        <v>387505</v>
      </c>
    </row>
    <row r="5" spans="1:7" ht="14.25" customHeight="1" x14ac:dyDescent="0.2">
      <c r="A5" s="2">
        <v>44837</v>
      </c>
      <c r="B5" s="1" t="s">
        <v>15</v>
      </c>
      <c r="C5" s="1" t="s">
        <v>16</v>
      </c>
      <c r="D5" s="1" t="s">
        <v>11</v>
      </c>
      <c r="E5" s="1" t="s">
        <v>14</v>
      </c>
      <c r="F5" s="1">
        <v>60000</v>
      </c>
      <c r="G5" s="3">
        <f t="shared" si="0"/>
        <v>327505</v>
      </c>
    </row>
    <row r="6" spans="1:7" ht="14.25" customHeight="1" x14ac:dyDescent="0.2">
      <c r="A6" s="2">
        <v>44842</v>
      </c>
      <c r="B6" s="1" t="s">
        <v>17</v>
      </c>
      <c r="C6" s="1" t="s">
        <v>13</v>
      </c>
      <c r="D6" s="1" t="s">
        <v>11</v>
      </c>
      <c r="E6" s="1" t="s">
        <v>8</v>
      </c>
      <c r="F6" s="1">
        <v>8844</v>
      </c>
      <c r="G6" s="3">
        <f t="shared" si="0"/>
        <v>318661</v>
      </c>
    </row>
    <row r="7" spans="1:7" ht="14.25" customHeight="1" x14ac:dyDescent="0.2">
      <c r="A7" s="2">
        <v>44843</v>
      </c>
      <c r="B7" s="1" t="s">
        <v>18</v>
      </c>
      <c r="C7" s="1" t="s">
        <v>13</v>
      </c>
      <c r="D7" s="1" t="s">
        <v>11</v>
      </c>
      <c r="E7" s="1" t="s">
        <v>8</v>
      </c>
      <c r="F7" s="1">
        <v>7752</v>
      </c>
      <c r="G7" s="3">
        <f t="shared" si="0"/>
        <v>310909</v>
      </c>
    </row>
    <row r="8" spans="1:7" ht="14.25" customHeight="1" x14ac:dyDescent="0.2">
      <c r="A8" s="2">
        <v>44843</v>
      </c>
      <c r="B8" s="1" t="s">
        <v>19</v>
      </c>
      <c r="C8" s="1" t="s">
        <v>16</v>
      </c>
      <c r="D8" s="1" t="s">
        <v>11</v>
      </c>
      <c r="E8" s="1" t="s">
        <v>8</v>
      </c>
      <c r="F8" s="1">
        <v>6621</v>
      </c>
      <c r="G8" s="3">
        <f t="shared" si="0"/>
        <v>304288</v>
      </c>
    </row>
    <row r="9" spans="1:7" ht="14.25" customHeight="1" x14ac:dyDescent="0.2">
      <c r="A9" s="2">
        <v>44844</v>
      </c>
      <c r="B9" s="1" t="s">
        <v>20</v>
      </c>
      <c r="C9" s="1" t="s">
        <v>10</v>
      </c>
      <c r="D9" s="1" t="s">
        <v>11</v>
      </c>
      <c r="E9" s="1" t="s">
        <v>14</v>
      </c>
      <c r="F9" s="1">
        <v>5347</v>
      </c>
      <c r="G9" s="3">
        <f t="shared" si="0"/>
        <v>298941</v>
      </c>
    </row>
    <row r="10" spans="1:7" ht="14.25" customHeight="1" x14ac:dyDescent="0.2">
      <c r="A10" s="2">
        <v>44845</v>
      </c>
      <c r="B10" s="1" t="s">
        <v>21</v>
      </c>
      <c r="C10" s="1" t="s">
        <v>13</v>
      </c>
      <c r="D10" s="1" t="s">
        <v>11</v>
      </c>
      <c r="E10" s="1" t="s">
        <v>14</v>
      </c>
      <c r="F10" s="1">
        <v>5366</v>
      </c>
      <c r="G10" s="3">
        <f t="shared" si="0"/>
        <v>293575</v>
      </c>
    </row>
    <row r="11" spans="1:7" ht="14.25" customHeight="1" x14ac:dyDescent="0.2">
      <c r="A11" s="2">
        <v>44850</v>
      </c>
      <c r="B11" s="1" t="s">
        <v>22</v>
      </c>
      <c r="C11" s="1" t="s">
        <v>23</v>
      </c>
      <c r="D11" s="1" t="s">
        <v>11</v>
      </c>
      <c r="E11" s="1" t="s">
        <v>8</v>
      </c>
      <c r="F11" s="1">
        <v>7449</v>
      </c>
      <c r="G11" s="3">
        <f t="shared" si="0"/>
        <v>286126</v>
      </c>
    </row>
    <row r="12" spans="1:7" ht="14.25" customHeight="1" x14ac:dyDescent="0.2">
      <c r="A12" s="2">
        <v>44853</v>
      </c>
      <c r="B12" s="1" t="s">
        <v>24</v>
      </c>
      <c r="C12" s="1" t="s">
        <v>16</v>
      </c>
      <c r="D12" s="1" t="s">
        <v>11</v>
      </c>
      <c r="E12" s="1" t="s">
        <v>14</v>
      </c>
      <c r="F12" s="1">
        <v>9800</v>
      </c>
      <c r="G12" s="3">
        <f t="shared" si="0"/>
        <v>276326</v>
      </c>
    </row>
    <row r="13" spans="1:7" ht="14.25" customHeight="1" x14ac:dyDescent="0.2">
      <c r="A13" s="2">
        <v>44853</v>
      </c>
      <c r="B13" s="1" t="s">
        <v>25</v>
      </c>
      <c r="C13" s="1" t="s">
        <v>13</v>
      </c>
      <c r="D13" s="1" t="s">
        <v>11</v>
      </c>
      <c r="E13" s="1" t="s">
        <v>14</v>
      </c>
      <c r="F13" s="1">
        <v>8492</v>
      </c>
      <c r="G13" s="3">
        <f t="shared" si="0"/>
        <v>267834</v>
      </c>
    </row>
    <row r="14" spans="1:7" ht="14.25" customHeight="1" x14ac:dyDescent="0.2">
      <c r="A14" s="2">
        <v>44854</v>
      </c>
      <c r="B14" s="1" t="s">
        <v>26</v>
      </c>
      <c r="C14" s="1" t="s">
        <v>10</v>
      </c>
      <c r="D14" s="1" t="s">
        <v>11</v>
      </c>
      <c r="E14" s="1" t="s">
        <v>8</v>
      </c>
      <c r="F14" s="1">
        <v>4300</v>
      </c>
      <c r="G14" s="3">
        <f t="shared" si="0"/>
        <v>263534</v>
      </c>
    </row>
    <row r="15" spans="1:7" ht="14.25" customHeight="1" x14ac:dyDescent="0.2">
      <c r="A15" s="2">
        <v>44858</v>
      </c>
      <c r="B15" s="1" t="s">
        <v>27</v>
      </c>
      <c r="C15" s="1" t="s">
        <v>13</v>
      </c>
      <c r="D15" s="1" t="s">
        <v>11</v>
      </c>
      <c r="E15" s="1" t="s">
        <v>14</v>
      </c>
      <c r="F15" s="1">
        <v>8647</v>
      </c>
      <c r="G15" s="3">
        <f t="shared" si="0"/>
        <v>254887</v>
      </c>
    </row>
    <row r="16" spans="1:7" ht="14.25" customHeight="1" x14ac:dyDescent="0.2">
      <c r="A16" s="2">
        <v>44858</v>
      </c>
      <c r="B16" s="1" t="s">
        <v>22</v>
      </c>
      <c r="C16" s="1" t="s">
        <v>23</v>
      </c>
      <c r="D16" s="1" t="s">
        <v>11</v>
      </c>
      <c r="E16" s="1" t="s">
        <v>14</v>
      </c>
      <c r="F16" s="1">
        <v>6714</v>
      </c>
      <c r="G16" s="3">
        <f t="shared" si="0"/>
        <v>248173</v>
      </c>
    </row>
    <row r="17" spans="1:7" ht="14.25" customHeight="1" x14ac:dyDescent="0.2">
      <c r="A17" s="2">
        <v>44858</v>
      </c>
      <c r="B17" s="1" t="s">
        <v>28</v>
      </c>
      <c r="C17" s="1" t="s">
        <v>10</v>
      </c>
      <c r="D17" s="1" t="s">
        <v>11</v>
      </c>
      <c r="E17" s="1" t="s">
        <v>8</v>
      </c>
      <c r="F17" s="1">
        <v>5079</v>
      </c>
      <c r="G17" s="3">
        <f t="shared" si="0"/>
        <v>243094</v>
      </c>
    </row>
    <row r="18" spans="1:7" ht="14.25" customHeight="1" x14ac:dyDescent="0.2">
      <c r="A18" s="2">
        <v>44859</v>
      </c>
      <c r="B18" s="1" t="s">
        <v>29</v>
      </c>
      <c r="C18" s="1" t="s">
        <v>30</v>
      </c>
      <c r="D18" s="1" t="s">
        <v>11</v>
      </c>
      <c r="E18" s="1" t="s">
        <v>14</v>
      </c>
      <c r="F18" s="1">
        <v>17600</v>
      </c>
      <c r="G18" s="3">
        <f t="shared" si="0"/>
        <v>225494</v>
      </c>
    </row>
    <row r="19" spans="1:7" ht="14.25" customHeight="1" x14ac:dyDescent="0.2">
      <c r="A19" s="2">
        <v>44859</v>
      </c>
      <c r="B19" s="1" t="s">
        <v>31</v>
      </c>
      <c r="C19" s="1" t="s">
        <v>23</v>
      </c>
      <c r="D19" s="1" t="s">
        <v>11</v>
      </c>
      <c r="E19" s="1" t="s">
        <v>14</v>
      </c>
      <c r="F19" s="1">
        <v>50000</v>
      </c>
      <c r="G19" s="3">
        <f t="shared" si="0"/>
        <v>175494</v>
      </c>
    </row>
    <row r="20" spans="1:7" ht="14.25" customHeight="1" x14ac:dyDescent="0.2">
      <c r="A20" s="2">
        <v>44860</v>
      </c>
      <c r="B20" s="1" t="s">
        <v>32</v>
      </c>
      <c r="C20" s="1" t="s">
        <v>23</v>
      </c>
      <c r="D20" s="1" t="s">
        <v>11</v>
      </c>
      <c r="E20" s="1" t="s">
        <v>8</v>
      </c>
      <c r="F20" s="1">
        <v>10000</v>
      </c>
      <c r="G20" s="3">
        <f t="shared" si="0"/>
        <v>165494</v>
      </c>
    </row>
    <row r="21" spans="1:7" ht="14.25" customHeight="1" x14ac:dyDescent="0.2">
      <c r="A21" s="2">
        <v>44860</v>
      </c>
      <c r="B21" s="1" t="s">
        <v>33</v>
      </c>
      <c r="C21" s="1" t="s">
        <v>13</v>
      </c>
      <c r="D21" s="1" t="s">
        <v>11</v>
      </c>
      <c r="E21" s="1" t="s">
        <v>14</v>
      </c>
      <c r="F21" s="1">
        <v>8963</v>
      </c>
      <c r="G21" s="3">
        <f t="shared" si="0"/>
        <v>156531</v>
      </c>
    </row>
    <row r="22" spans="1:7" ht="14.25" customHeight="1" x14ac:dyDescent="0.2">
      <c r="A22" s="2">
        <v>44861</v>
      </c>
      <c r="B22" s="1" t="s">
        <v>34</v>
      </c>
      <c r="C22" s="1" t="s">
        <v>10</v>
      </c>
      <c r="D22" s="1" t="s">
        <v>11</v>
      </c>
      <c r="E22" s="1" t="s">
        <v>8</v>
      </c>
      <c r="F22" s="1">
        <v>6509</v>
      </c>
      <c r="G22" s="3">
        <f t="shared" si="0"/>
        <v>150022</v>
      </c>
    </row>
    <row r="23" spans="1:7" ht="14.25" customHeight="1" x14ac:dyDescent="0.2">
      <c r="A23" s="2">
        <v>44862</v>
      </c>
      <c r="B23" s="1" t="s">
        <v>35</v>
      </c>
      <c r="C23" s="1" t="s">
        <v>13</v>
      </c>
      <c r="D23" s="1" t="s">
        <v>11</v>
      </c>
      <c r="E23" s="1" t="s">
        <v>8</v>
      </c>
      <c r="F23" s="1">
        <v>6641</v>
      </c>
      <c r="G23" s="3">
        <f t="shared" si="0"/>
        <v>143381</v>
      </c>
    </row>
    <row r="24" spans="1:7" ht="14.25" customHeight="1" x14ac:dyDescent="0.2">
      <c r="A24" s="2">
        <v>44864</v>
      </c>
      <c r="B24" s="1" t="s">
        <v>36</v>
      </c>
      <c r="C24" s="1" t="s">
        <v>16</v>
      </c>
      <c r="D24" s="1" t="s">
        <v>11</v>
      </c>
      <c r="E24" s="1" t="s">
        <v>8</v>
      </c>
      <c r="F24" s="1">
        <v>1940</v>
      </c>
      <c r="G24" s="3">
        <f t="shared" si="0"/>
        <v>141441</v>
      </c>
    </row>
    <row r="25" spans="1:7" ht="14.25" customHeight="1" x14ac:dyDescent="0.2">
      <c r="A25" s="2">
        <v>44866</v>
      </c>
      <c r="B25" s="1" t="s">
        <v>6</v>
      </c>
      <c r="C25" s="1" t="s">
        <v>7</v>
      </c>
      <c r="D25" s="1" t="s">
        <v>7</v>
      </c>
      <c r="E25" s="1" t="s">
        <v>8</v>
      </c>
      <c r="F25" s="1">
        <v>400000</v>
      </c>
      <c r="G25" s="3">
        <f t="shared" si="0"/>
        <v>541441</v>
      </c>
    </row>
    <row r="26" spans="1:7" ht="14.25" customHeight="1" x14ac:dyDescent="0.2">
      <c r="A26" s="2">
        <v>44869</v>
      </c>
      <c r="B26" s="1" t="s">
        <v>21</v>
      </c>
      <c r="C26" s="1" t="s">
        <v>13</v>
      </c>
      <c r="D26" s="1" t="s">
        <v>11</v>
      </c>
      <c r="E26" s="1" t="s">
        <v>14</v>
      </c>
      <c r="F26" s="1">
        <v>5950</v>
      </c>
      <c r="G26" s="3">
        <f t="shared" si="0"/>
        <v>535491</v>
      </c>
    </row>
    <row r="27" spans="1:7" ht="14.25" customHeight="1" x14ac:dyDescent="0.2">
      <c r="A27" s="2">
        <v>44872</v>
      </c>
      <c r="B27" s="1" t="s">
        <v>37</v>
      </c>
      <c r="C27" s="1" t="s">
        <v>13</v>
      </c>
      <c r="D27" s="1" t="s">
        <v>11</v>
      </c>
      <c r="E27" s="1" t="s">
        <v>14</v>
      </c>
      <c r="F27" s="1">
        <v>7957</v>
      </c>
      <c r="G27" s="3">
        <f t="shared" si="0"/>
        <v>527534</v>
      </c>
    </row>
    <row r="28" spans="1:7" ht="14.25" customHeight="1" x14ac:dyDescent="0.2">
      <c r="A28" s="2">
        <v>44874</v>
      </c>
      <c r="B28" s="1" t="s">
        <v>35</v>
      </c>
      <c r="C28" s="1" t="s">
        <v>13</v>
      </c>
      <c r="D28" s="1" t="s">
        <v>11</v>
      </c>
      <c r="E28" s="1" t="s">
        <v>14</v>
      </c>
      <c r="F28" s="1">
        <v>8782</v>
      </c>
      <c r="G28" s="3">
        <f t="shared" si="0"/>
        <v>518752</v>
      </c>
    </row>
    <row r="29" spans="1:7" ht="14.25" customHeight="1" x14ac:dyDescent="0.2">
      <c r="A29" s="2">
        <v>44875</v>
      </c>
      <c r="B29" s="1" t="s">
        <v>38</v>
      </c>
      <c r="C29" s="1" t="s">
        <v>23</v>
      </c>
      <c r="D29" s="1" t="s">
        <v>11</v>
      </c>
      <c r="E29" s="1" t="s">
        <v>14</v>
      </c>
      <c r="F29" s="1">
        <v>9642</v>
      </c>
      <c r="G29" s="3">
        <f t="shared" si="0"/>
        <v>509110</v>
      </c>
    </row>
    <row r="30" spans="1:7" ht="14.25" customHeight="1" x14ac:dyDescent="0.2">
      <c r="A30" s="2">
        <v>44876</v>
      </c>
      <c r="B30" s="1" t="s">
        <v>35</v>
      </c>
      <c r="C30" s="1" t="s">
        <v>13</v>
      </c>
      <c r="D30" s="1" t="s">
        <v>11</v>
      </c>
      <c r="E30" s="1" t="s">
        <v>14</v>
      </c>
      <c r="F30" s="1">
        <v>12109</v>
      </c>
      <c r="G30" s="3">
        <f t="shared" si="0"/>
        <v>497001</v>
      </c>
    </row>
    <row r="31" spans="1:7" ht="14.25" customHeight="1" x14ac:dyDescent="0.2">
      <c r="A31" s="2">
        <v>44878</v>
      </c>
      <c r="B31" s="1" t="s">
        <v>39</v>
      </c>
      <c r="C31" s="1" t="s">
        <v>10</v>
      </c>
      <c r="D31" s="1" t="s">
        <v>11</v>
      </c>
      <c r="E31" s="1" t="s">
        <v>8</v>
      </c>
      <c r="F31" s="1">
        <v>7149</v>
      </c>
      <c r="G31" s="3">
        <f t="shared" si="0"/>
        <v>489852</v>
      </c>
    </row>
    <row r="32" spans="1:7" ht="14.25" customHeight="1" x14ac:dyDescent="0.2">
      <c r="A32" s="2">
        <v>44878</v>
      </c>
      <c r="B32" s="1" t="s">
        <v>22</v>
      </c>
      <c r="C32" s="1" t="s">
        <v>23</v>
      </c>
      <c r="D32" s="1" t="s">
        <v>11</v>
      </c>
      <c r="E32" s="1" t="s">
        <v>8</v>
      </c>
      <c r="F32" s="1">
        <v>6392</v>
      </c>
      <c r="G32" s="3">
        <f t="shared" si="0"/>
        <v>483460</v>
      </c>
    </row>
    <row r="33" spans="1:7" ht="14.25" customHeight="1" x14ac:dyDescent="0.2">
      <c r="A33" s="2">
        <v>44881</v>
      </c>
      <c r="B33" s="1" t="s">
        <v>22</v>
      </c>
      <c r="C33" s="1" t="s">
        <v>23</v>
      </c>
      <c r="D33" s="1" t="s">
        <v>11</v>
      </c>
      <c r="E33" s="1" t="s">
        <v>14</v>
      </c>
      <c r="F33" s="1">
        <v>5014</v>
      </c>
      <c r="G33" s="3">
        <f t="shared" si="0"/>
        <v>478446</v>
      </c>
    </row>
    <row r="34" spans="1:7" ht="14.25" customHeight="1" x14ac:dyDescent="0.2">
      <c r="A34" s="2">
        <v>44882</v>
      </c>
      <c r="B34" s="1" t="s">
        <v>35</v>
      </c>
      <c r="C34" s="1" t="s">
        <v>13</v>
      </c>
      <c r="D34" s="1" t="s">
        <v>11</v>
      </c>
      <c r="E34" s="1" t="s">
        <v>8</v>
      </c>
      <c r="F34" s="1">
        <v>8691</v>
      </c>
      <c r="G34" s="3">
        <f t="shared" si="0"/>
        <v>469755</v>
      </c>
    </row>
    <row r="35" spans="1:7" ht="14.25" customHeight="1" x14ac:dyDescent="0.2">
      <c r="A35" s="2">
        <v>44882</v>
      </c>
      <c r="B35" s="1" t="s">
        <v>40</v>
      </c>
      <c r="C35" s="1" t="s">
        <v>16</v>
      </c>
      <c r="D35" s="1" t="s">
        <v>11</v>
      </c>
      <c r="E35" s="1" t="s">
        <v>14</v>
      </c>
      <c r="F35" s="1">
        <v>6026</v>
      </c>
      <c r="G35" s="3">
        <f t="shared" si="0"/>
        <v>463729</v>
      </c>
    </row>
    <row r="36" spans="1:7" ht="14.25" customHeight="1" x14ac:dyDescent="0.2">
      <c r="A36" s="2">
        <v>44884</v>
      </c>
      <c r="B36" s="1" t="s">
        <v>24</v>
      </c>
      <c r="C36" s="1" t="s">
        <v>16</v>
      </c>
      <c r="D36" s="1" t="s">
        <v>11</v>
      </c>
      <c r="E36" s="1" t="s">
        <v>8</v>
      </c>
      <c r="F36" s="1">
        <v>9800</v>
      </c>
      <c r="G36" s="3">
        <f t="shared" si="0"/>
        <v>453929</v>
      </c>
    </row>
    <row r="37" spans="1:7" ht="14.25" customHeight="1" x14ac:dyDescent="0.2">
      <c r="A37" s="2">
        <v>44885</v>
      </c>
      <c r="B37" s="1" t="s">
        <v>35</v>
      </c>
      <c r="C37" s="1" t="s">
        <v>13</v>
      </c>
      <c r="D37" s="1" t="s">
        <v>11</v>
      </c>
      <c r="E37" s="1" t="s">
        <v>14</v>
      </c>
      <c r="F37" s="1">
        <v>10854</v>
      </c>
      <c r="G37" s="3">
        <f t="shared" si="0"/>
        <v>443075</v>
      </c>
    </row>
    <row r="38" spans="1:7" ht="14.25" customHeight="1" x14ac:dyDescent="0.2">
      <c r="A38" s="2">
        <v>44885</v>
      </c>
      <c r="B38" s="1" t="s">
        <v>21</v>
      </c>
      <c r="C38" s="1" t="s">
        <v>13</v>
      </c>
      <c r="D38" s="1" t="s">
        <v>11</v>
      </c>
      <c r="E38" s="1" t="s">
        <v>8</v>
      </c>
      <c r="F38" s="1">
        <v>12734</v>
      </c>
      <c r="G38" s="3">
        <f t="shared" si="0"/>
        <v>430341</v>
      </c>
    </row>
    <row r="39" spans="1:7" ht="14.25" customHeight="1" x14ac:dyDescent="0.2">
      <c r="A39" s="2">
        <v>44885</v>
      </c>
      <c r="B39" s="1" t="s">
        <v>35</v>
      </c>
      <c r="C39" s="1" t="s">
        <v>13</v>
      </c>
      <c r="D39" s="1" t="s">
        <v>11</v>
      </c>
      <c r="E39" s="1" t="s">
        <v>8</v>
      </c>
      <c r="F39" s="1">
        <v>10900</v>
      </c>
      <c r="G39" s="3">
        <f t="shared" si="0"/>
        <v>419441</v>
      </c>
    </row>
    <row r="40" spans="1:7" ht="14.25" customHeight="1" x14ac:dyDescent="0.2">
      <c r="A40" s="2">
        <v>44888</v>
      </c>
      <c r="B40" s="1" t="s">
        <v>21</v>
      </c>
      <c r="C40" s="1" t="s">
        <v>13</v>
      </c>
      <c r="D40" s="1" t="s">
        <v>11</v>
      </c>
      <c r="E40" s="1" t="s">
        <v>8</v>
      </c>
      <c r="F40" s="1">
        <v>8713</v>
      </c>
      <c r="G40" s="3">
        <f t="shared" si="0"/>
        <v>410728</v>
      </c>
    </row>
    <row r="41" spans="1:7" ht="14.25" customHeight="1" x14ac:dyDescent="0.2">
      <c r="A41" s="2">
        <v>44889</v>
      </c>
      <c r="B41" s="1" t="s">
        <v>26</v>
      </c>
      <c r="C41" s="1" t="s">
        <v>10</v>
      </c>
      <c r="D41" s="1" t="s">
        <v>11</v>
      </c>
      <c r="E41" s="1" t="s">
        <v>8</v>
      </c>
      <c r="F41" s="1">
        <v>4300</v>
      </c>
      <c r="G41" s="3">
        <f t="shared" si="0"/>
        <v>406428</v>
      </c>
    </row>
    <row r="42" spans="1:7" ht="14.25" customHeight="1" x14ac:dyDescent="0.2">
      <c r="A42" s="2">
        <v>44890</v>
      </c>
      <c r="B42" s="1" t="s">
        <v>31</v>
      </c>
      <c r="C42" s="1" t="s">
        <v>23</v>
      </c>
      <c r="D42" s="1" t="s">
        <v>11</v>
      </c>
      <c r="E42" s="1" t="s">
        <v>8</v>
      </c>
      <c r="F42" s="1">
        <v>50000</v>
      </c>
      <c r="G42" s="3">
        <f t="shared" si="0"/>
        <v>356428</v>
      </c>
    </row>
    <row r="43" spans="1:7" ht="14.25" customHeight="1" x14ac:dyDescent="0.2">
      <c r="A43" s="2">
        <v>44891</v>
      </c>
      <c r="B43" s="1" t="s">
        <v>32</v>
      </c>
      <c r="C43" s="1" t="s">
        <v>23</v>
      </c>
      <c r="D43" s="1" t="s">
        <v>11</v>
      </c>
      <c r="E43" s="1" t="s">
        <v>14</v>
      </c>
      <c r="F43" s="1">
        <v>10000</v>
      </c>
      <c r="G43" s="3">
        <f t="shared" si="0"/>
        <v>346428</v>
      </c>
    </row>
    <row r="44" spans="1:7" ht="14.25" customHeight="1" x14ac:dyDescent="0.2">
      <c r="A44" s="2">
        <v>44892</v>
      </c>
      <c r="B44" s="1" t="s">
        <v>41</v>
      </c>
      <c r="C44" s="1" t="s">
        <v>30</v>
      </c>
      <c r="D44" s="1" t="s">
        <v>11</v>
      </c>
      <c r="E44" s="1" t="s">
        <v>14</v>
      </c>
      <c r="F44" s="1">
        <v>14300</v>
      </c>
      <c r="G44" s="3">
        <f t="shared" si="0"/>
        <v>332128</v>
      </c>
    </row>
    <row r="45" spans="1:7" ht="14.25" customHeight="1" x14ac:dyDescent="0.2">
      <c r="A45" s="2">
        <v>44892</v>
      </c>
      <c r="B45" s="1" t="s">
        <v>42</v>
      </c>
      <c r="C45" s="1" t="s">
        <v>16</v>
      </c>
      <c r="D45" s="1" t="s">
        <v>11</v>
      </c>
      <c r="E45" s="1" t="s">
        <v>8</v>
      </c>
      <c r="F45" s="1">
        <v>11845</v>
      </c>
      <c r="G45" s="3">
        <f t="shared" si="0"/>
        <v>320283</v>
      </c>
    </row>
    <row r="46" spans="1:7" ht="14.25" customHeight="1" x14ac:dyDescent="0.2">
      <c r="A46" s="2">
        <v>44893</v>
      </c>
      <c r="B46" s="1" t="s">
        <v>17</v>
      </c>
      <c r="C46" s="1" t="s">
        <v>13</v>
      </c>
      <c r="D46" s="1" t="s">
        <v>11</v>
      </c>
      <c r="E46" s="1" t="s">
        <v>14</v>
      </c>
      <c r="F46" s="1">
        <v>8349</v>
      </c>
      <c r="G46" s="3">
        <f t="shared" si="0"/>
        <v>311934</v>
      </c>
    </row>
    <row r="47" spans="1:7" ht="14.25" customHeight="1" x14ac:dyDescent="0.2">
      <c r="A47" s="2">
        <v>44895</v>
      </c>
      <c r="B47" s="1" t="s">
        <v>43</v>
      </c>
      <c r="C47" s="1" t="s">
        <v>16</v>
      </c>
      <c r="D47" s="1" t="s">
        <v>11</v>
      </c>
      <c r="E47" s="1" t="s">
        <v>8</v>
      </c>
      <c r="F47" s="1">
        <v>18000</v>
      </c>
      <c r="G47" s="3">
        <f t="shared" si="0"/>
        <v>293934</v>
      </c>
    </row>
    <row r="48" spans="1:7" ht="14.25" customHeight="1" x14ac:dyDescent="0.2">
      <c r="A48" s="2">
        <v>44895</v>
      </c>
      <c r="B48" s="1" t="s">
        <v>44</v>
      </c>
      <c r="C48" s="1" t="s">
        <v>13</v>
      </c>
      <c r="D48" s="1" t="s">
        <v>11</v>
      </c>
      <c r="E48" s="1" t="s">
        <v>8</v>
      </c>
      <c r="F48" s="1">
        <v>11657</v>
      </c>
      <c r="G48" s="3">
        <f t="shared" si="0"/>
        <v>282277</v>
      </c>
    </row>
    <row r="49" spans="1:7" ht="14.25" customHeight="1" x14ac:dyDescent="0.2">
      <c r="A49" s="2">
        <v>44895</v>
      </c>
      <c r="B49" s="1" t="s">
        <v>36</v>
      </c>
      <c r="C49" s="1" t="s">
        <v>16</v>
      </c>
      <c r="D49" s="1" t="s">
        <v>11</v>
      </c>
      <c r="E49" s="1" t="s">
        <v>14</v>
      </c>
      <c r="F49" s="1">
        <v>1940</v>
      </c>
      <c r="G49" s="3">
        <f t="shared" si="0"/>
        <v>280337</v>
      </c>
    </row>
    <row r="50" spans="1:7" ht="14.25" customHeight="1" x14ac:dyDescent="0.2">
      <c r="A50" s="2">
        <v>44896</v>
      </c>
      <c r="B50" s="1" t="s">
        <v>6</v>
      </c>
      <c r="C50" s="1" t="s">
        <v>7</v>
      </c>
      <c r="D50" s="1" t="s">
        <v>7</v>
      </c>
      <c r="E50" s="1" t="s">
        <v>8</v>
      </c>
      <c r="F50" s="1">
        <v>400000</v>
      </c>
      <c r="G50" s="3">
        <f t="shared" si="0"/>
        <v>680337</v>
      </c>
    </row>
    <row r="51" spans="1:7" ht="14.25" customHeight="1" x14ac:dyDescent="0.2">
      <c r="A51" s="2">
        <v>44896</v>
      </c>
      <c r="B51" s="1" t="s">
        <v>45</v>
      </c>
      <c r="C51" s="1" t="s">
        <v>7</v>
      </c>
      <c r="D51" s="1" t="s">
        <v>7</v>
      </c>
      <c r="E51" s="1" t="s">
        <v>8</v>
      </c>
      <c r="F51" s="1">
        <v>150000</v>
      </c>
      <c r="G51" s="3">
        <f t="shared" si="0"/>
        <v>830337</v>
      </c>
    </row>
    <row r="52" spans="1:7" ht="14.25" customHeight="1" x14ac:dyDescent="0.2">
      <c r="A52" s="2">
        <v>44897</v>
      </c>
      <c r="B52" s="1" t="s">
        <v>46</v>
      </c>
      <c r="C52" s="1" t="s">
        <v>7</v>
      </c>
      <c r="D52" s="1" t="s">
        <v>7</v>
      </c>
      <c r="E52" s="1" t="s">
        <v>8</v>
      </c>
      <c r="F52" s="1">
        <v>95900</v>
      </c>
      <c r="G52" s="3">
        <f t="shared" si="0"/>
        <v>926237</v>
      </c>
    </row>
    <row r="53" spans="1:7" ht="14.25" customHeight="1" x14ac:dyDescent="0.2">
      <c r="A53" s="2">
        <v>44905</v>
      </c>
      <c r="B53" s="1" t="s">
        <v>47</v>
      </c>
      <c r="C53" s="1" t="s">
        <v>10</v>
      </c>
      <c r="D53" s="1" t="s">
        <v>11</v>
      </c>
      <c r="E53" s="1" t="s">
        <v>14</v>
      </c>
      <c r="F53" s="1">
        <v>10000</v>
      </c>
      <c r="G53" s="3">
        <f t="shared" si="0"/>
        <v>916237</v>
      </c>
    </row>
    <row r="54" spans="1:7" ht="14.25" customHeight="1" x14ac:dyDescent="0.2">
      <c r="A54" s="2">
        <v>44907</v>
      </c>
      <c r="B54" s="1" t="s">
        <v>48</v>
      </c>
      <c r="C54" s="1" t="s">
        <v>10</v>
      </c>
      <c r="D54" s="1" t="s">
        <v>11</v>
      </c>
      <c r="E54" s="1" t="s">
        <v>8</v>
      </c>
      <c r="F54" s="1">
        <v>5500</v>
      </c>
      <c r="G54" s="3">
        <f t="shared" si="0"/>
        <v>910737</v>
      </c>
    </row>
    <row r="55" spans="1:7" ht="14.25" customHeight="1" x14ac:dyDescent="0.2">
      <c r="A55" s="2">
        <v>44907</v>
      </c>
      <c r="B55" s="1" t="s">
        <v>49</v>
      </c>
      <c r="C55" s="1" t="s">
        <v>10</v>
      </c>
      <c r="D55" s="1" t="s">
        <v>11</v>
      </c>
      <c r="E55" s="1" t="s">
        <v>8</v>
      </c>
      <c r="F55" s="1">
        <v>15000</v>
      </c>
      <c r="G55" s="3">
        <f t="shared" si="0"/>
        <v>895737</v>
      </c>
    </row>
    <row r="56" spans="1:7" ht="14.25" customHeight="1" x14ac:dyDescent="0.2">
      <c r="A56" s="2">
        <v>44908</v>
      </c>
      <c r="B56" s="1" t="s">
        <v>50</v>
      </c>
      <c r="C56" s="1" t="s">
        <v>23</v>
      </c>
      <c r="D56" s="1" t="s">
        <v>11</v>
      </c>
      <c r="E56" s="1" t="s">
        <v>8</v>
      </c>
      <c r="F56" s="1">
        <v>32300</v>
      </c>
      <c r="G56" s="3">
        <f t="shared" si="0"/>
        <v>863437</v>
      </c>
    </row>
    <row r="57" spans="1:7" ht="14.25" customHeight="1" x14ac:dyDescent="0.2">
      <c r="A57" s="2">
        <v>44909</v>
      </c>
      <c r="B57" s="1" t="s">
        <v>51</v>
      </c>
      <c r="C57" s="1" t="s">
        <v>10</v>
      </c>
      <c r="D57" s="1" t="s">
        <v>11</v>
      </c>
      <c r="E57" s="1" t="s">
        <v>14</v>
      </c>
      <c r="F57" s="1">
        <v>35900</v>
      </c>
      <c r="G57" s="3">
        <f t="shared" si="0"/>
        <v>827537</v>
      </c>
    </row>
    <row r="58" spans="1:7" ht="14.25" customHeight="1" x14ac:dyDescent="0.2">
      <c r="A58" s="2">
        <v>44909</v>
      </c>
      <c r="B58" s="1" t="s">
        <v>29</v>
      </c>
      <c r="C58" s="1" t="s">
        <v>30</v>
      </c>
      <c r="D58" s="1" t="s">
        <v>11</v>
      </c>
      <c r="E58" s="1" t="s">
        <v>8</v>
      </c>
      <c r="F58" s="1">
        <v>38000</v>
      </c>
      <c r="G58" s="3">
        <f t="shared" si="0"/>
        <v>789537</v>
      </c>
    </row>
    <row r="59" spans="1:7" ht="14.25" customHeight="1" x14ac:dyDescent="0.2">
      <c r="A59" s="2">
        <v>44910</v>
      </c>
      <c r="B59" s="1" t="s">
        <v>35</v>
      </c>
      <c r="C59" s="1" t="s">
        <v>13</v>
      </c>
      <c r="D59" s="1" t="s">
        <v>11</v>
      </c>
      <c r="E59" s="1" t="s">
        <v>14</v>
      </c>
      <c r="F59" s="1">
        <v>6878</v>
      </c>
      <c r="G59" s="3">
        <f t="shared" si="0"/>
        <v>782659</v>
      </c>
    </row>
    <row r="60" spans="1:7" ht="14.25" customHeight="1" x14ac:dyDescent="0.2">
      <c r="A60" s="2">
        <v>44914</v>
      </c>
      <c r="B60" s="1" t="s">
        <v>35</v>
      </c>
      <c r="C60" s="1" t="s">
        <v>13</v>
      </c>
      <c r="D60" s="1" t="s">
        <v>11</v>
      </c>
      <c r="E60" s="1" t="s">
        <v>14</v>
      </c>
      <c r="F60" s="1">
        <v>5446</v>
      </c>
      <c r="G60" s="3">
        <f t="shared" si="0"/>
        <v>777213</v>
      </c>
    </row>
    <row r="61" spans="1:7" ht="14.25" customHeight="1" x14ac:dyDescent="0.2">
      <c r="A61" s="2">
        <v>44914</v>
      </c>
      <c r="B61" s="1" t="s">
        <v>24</v>
      </c>
      <c r="C61" s="1" t="s">
        <v>16</v>
      </c>
      <c r="D61" s="1" t="s">
        <v>11</v>
      </c>
      <c r="E61" s="1" t="s">
        <v>8</v>
      </c>
      <c r="F61" s="1">
        <v>9800</v>
      </c>
      <c r="G61" s="3">
        <f t="shared" si="0"/>
        <v>767413</v>
      </c>
    </row>
    <row r="62" spans="1:7" ht="14.25" customHeight="1" x14ac:dyDescent="0.2">
      <c r="A62" s="2">
        <v>44915</v>
      </c>
      <c r="B62" s="1" t="s">
        <v>35</v>
      </c>
      <c r="C62" s="1" t="s">
        <v>13</v>
      </c>
      <c r="D62" s="1" t="s">
        <v>11</v>
      </c>
      <c r="E62" s="1" t="s">
        <v>14</v>
      </c>
      <c r="F62" s="1">
        <v>7616</v>
      </c>
      <c r="G62" s="3">
        <f t="shared" si="0"/>
        <v>759797</v>
      </c>
    </row>
    <row r="63" spans="1:7" ht="14.25" customHeight="1" x14ac:dyDescent="0.2">
      <c r="A63" s="2">
        <v>44915</v>
      </c>
      <c r="B63" s="1" t="s">
        <v>26</v>
      </c>
      <c r="C63" s="1" t="s">
        <v>10</v>
      </c>
      <c r="D63" s="1" t="s">
        <v>11</v>
      </c>
      <c r="E63" s="1" t="s">
        <v>14</v>
      </c>
      <c r="F63" s="1">
        <v>4300</v>
      </c>
      <c r="G63" s="3">
        <f t="shared" si="0"/>
        <v>755497</v>
      </c>
    </row>
    <row r="64" spans="1:7" ht="14.25" customHeight="1" x14ac:dyDescent="0.2">
      <c r="A64" s="2">
        <v>44917</v>
      </c>
      <c r="B64" s="1" t="s">
        <v>52</v>
      </c>
      <c r="C64" s="1" t="s">
        <v>10</v>
      </c>
      <c r="D64" s="1" t="s">
        <v>11</v>
      </c>
      <c r="E64" s="1" t="s">
        <v>14</v>
      </c>
      <c r="F64" s="1">
        <v>5718</v>
      </c>
      <c r="G64" s="3">
        <f t="shared" si="0"/>
        <v>749779</v>
      </c>
    </row>
    <row r="65" spans="1:7" ht="14.25" customHeight="1" x14ac:dyDescent="0.2">
      <c r="A65" s="2">
        <v>44920</v>
      </c>
      <c r="B65" s="1" t="s">
        <v>31</v>
      </c>
      <c r="C65" s="1" t="s">
        <v>23</v>
      </c>
      <c r="D65" s="1" t="s">
        <v>11</v>
      </c>
      <c r="E65" s="1" t="s">
        <v>8</v>
      </c>
      <c r="F65" s="1">
        <v>50000</v>
      </c>
      <c r="G65" s="3">
        <f t="shared" si="0"/>
        <v>699779</v>
      </c>
    </row>
    <row r="66" spans="1:7" ht="14.25" customHeight="1" x14ac:dyDescent="0.2">
      <c r="A66" s="2">
        <v>44921</v>
      </c>
      <c r="B66" s="1" t="s">
        <v>32</v>
      </c>
      <c r="C66" s="1" t="s">
        <v>23</v>
      </c>
      <c r="D66" s="1" t="s">
        <v>11</v>
      </c>
      <c r="E66" s="1" t="s">
        <v>14</v>
      </c>
      <c r="F66" s="1">
        <v>10000</v>
      </c>
      <c r="G66" s="3">
        <f t="shared" si="0"/>
        <v>689779</v>
      </c>
    </row>
    <row r="67" spans="1:7" ht="14.25" customHeight="1" x14ac:dyDescent="0.2">
      <c r="A67" s="2">
        <v>44921</v>
      </c>
      <c r="B67" s="1" t="s">
        <v>53</v>
      </c>
      <c r="C67" s="1" t="s">
        <v>13</v>
      </c>
      <c r="D67" s="1" t="s">
        <v>11</v>
      </c>
      <c r="E67" s="1" t="s">
        <v>8</v>
      </c>
      <c r="F67" s="1">
        <v>6383</v>
      </c>
      <c r="G67" s="3">
        <f t="shared" si="0"/>
        <v>683396</v>
      </c>
    </row>
    <row r="68" spans="1:7" ht="14.25" customHeight="1" x14ac:dyDescent="0.2">
      <c r="A68" s="2">
        <v>44922</v>
      </c>
      <c r="B68" s="1" t="s">
        <v>22</v>
      </c>
      <c r="C68" s="1" t="s">
        <v>23</v>
      </c>
      <c r="D68" s="1" t="s">
        <v>11</v>
      </c>
      <c r="E68" s="1" t="s">
        <v>8</v>
      </c>
      <c r="F68" s="1">
        <v>11670</v>
      </c>
      <c r="G68" s="3">
        <f t="shared" ref="G68:G73" si="1">IF(D68="Expenses",G67-F68,G67+F68)</f>
        <v>671726</v>
      </c>
    </row>
    <row r="69" spans="1:7" ht="14.25" customHeight="1" x14ac:dyDescent="0.2">
      <c r="A69" s="2">
        <v>44922</v>
      </c>
      <c r="B69" s="1" t="s">
        <v>21</v>
      </c>
      <c r="C69" s="1" t="s">
        <v>13</v>
      </c>
      <c r="D69" s="1" t="s">
        <v>11</v>
      </c>
      <c r="E69" s="1" t="s">
        <v>8</v>
      </c>
      <c r="F69" s="1">
        <v>8108</v>
      </c>
      <c r="G69" s="3">
        <f t="shared" si="1"/>
        <v>663618</v>
      </c>
    </row>
    <row r="70" spans="1:7" ht="14.25" customHeight="1" x14ac:dyDescent="0.2">
      <c r="A70" s="2">
        <v>44923</v>
      </c>
      <c r="B70" s="1" t="s">
        <v>21</v>
      </c>
      <c r="C70" s="1" t="s">
        <v>13</v>
      </c>
      <c r="D70" s="1" t="s">
        <v>11</v>
      </c>
      <c r="E70" s="1" t="s">
        <v>8</v>
      </c>
      <c r="F70" s="1">
        <v>6675</v>
      </c>
      <c r="G70" s="3">
        <f t="shared" si="1"/>
        <v>656943</v>
      </c>
    </row>
    <row r="71" spans="1:7" ht="14.25" customHeight="1" x14ac:dyDescent="0.2">
      <c r="A71" s="2">
        <v>44923</v>
      </c>
      <c r="B71" s="1" t="s">
        <v>20</v>
      </c>
      <c r="C71" s="1" t="s">
        <v>10</v>
      </c>
      <c r="D71" s="1" t="s">
        <v>11</v>
      </c>
      <c r="E71" s="1" t="s">
        <v>8</v>
      </c>
      <c r="F71" s="1">
        <v>65900</v>
      </c>
      <c r="G71" s="3">
        <f t="shared" si="1"/>
        <v>591043</v>
      </c>
    </row>
    <row r="72" spans="1:7" ht="14.25" customHeight="1" x14ac:dyDescent="0.2">
      <c r="A72" s="2">
        <v>44924</v>
      </c>
      <c r="B72" s="1" t="s">
        <v>54</v>
      </c>
      <c r="C72" s="1" t="s">
        <v>23</v>
      </c>
      <c r="D72" s="1" t="s">
        <v>11</v>
      </c>
      <c r="E72" s="1" t="s">
        <v>14</v>
      </c>
      <c r="F72" s="1">
        <v>6189</v>
      </c>
      <c r="G72" s="3">
        <f t="shared" si="1"/>
        <v>584854</v>
      </c>
    </row>
    <row r="73" spans="1:7" ht="14.25" customHeight="1" x14ac:dyDescent="0.2">
      <c r="A73" s="2">
        <v>44926</v>
      </c>
      <c r="B73" s="1" t="s">
        <v>36</v>
      </c>
      <c r="C73" s="1" t="s">
        <v>16</v>
      </c>
      <c r="D73" s="1" t="s">
        <v>11</v>
      </c>
      <c r="E73" s="1" t="s">
        <v>8</v>
      </c>
      <c r="F73" s="1">
        <v>1940</v>
      </c>
      <c r="G73" s="3">
        <f t="shared" si="1"/>
        <v>582914</v>
      </c>
    </row>
    <row r="74" spans="1:7" ht="14.25" customHeight="1" x14ac:dyDescent="0.15"/>
    <row r="75" spans="1:7" ht="14.25" customHeight="1" x14ac:dyDescent="0.15"/>
    <row r="76" spans="1:7" ht="14.25" customHeight="1" x14ac:dyDescent="0.15"/>
    <row r="77" spans="1:7" ht="14.25" customHeight="1" x14ac:dyDescent="0.15"/>
    <row r="78" spans="1:7" ht="14.25" customHeight="1" x14ac:dyDescent="0.15"/>
    <row r="79" spans="1:7" ht="14.25" customHeight="1" x14ac:dyDescent="0.15"/>
    <row r="80" spans="1:7"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
    <dataValidation type="list" allowBlank="1" showErrorMessage="1" sqref="D2:D73" xr:uid="{00000000-0002-0000-0000-000000000000}">
      <formula1>"Income,Expenses"</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4A9F0-359E-DD41-89B9-326804E611D5}">
  <dimension ref="A1"/>
  <sheetViews>
    <sheetView showGridLines="0" tabSelected="1" workbookViewId="0">
      <selection activeCell="A3" sqref="A3"/>
    </sheetView>
  </sheetViews>
  <sheetFormatPr baseColWidth="10" defaultRowHeight="14" x14ac:dyDescent="0.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Raw Data for 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Idris Ganiyu</cp:lastModifiedBy>
  <dcterms:modified xsi:type="dcterms:W3CDTF">2024-02-23T19:36:45Z</dcterms:modified>
</cp:coreProperties>
</file>