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Owner\Documents\Mathetics21_40\"/>
    </mc:Choice>
  </mc:AlternateContent>
  <bookViews>
    <workbookView xWindow="0" yWindow="0" windowWidth="20400" windowHeight="7760"/>
  </bookViews>
  <sheets>
    <sheet name="Texans 1st and 10" sheetId="1" r:id="rId1"/>
  </sheets>
  <externalReferences>
    <externalReference r:id="rId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Downside">'Texans 1st and 10'!$R$7:$R$458</definedName>
    <definedName name="EPA">'[1]4th and 2 or less'!$R$11:$R$218</definedName>
    <definedName name="Field_goal">'[1]Punts and FG 4th and 2'!$V$12:$V$497</definedName>
    <definedName name="pass">'Texans 1st and 10'!$O$7:$O$458</definedName>
    <definedName name="Pass_or_Run">'Texans 1st and 10'!$Q$7:$Q$458</definedName>
    <definedName name="Points_Gained">'[1]4th and 2 or less'!$S$11:$S$458</definedName>
    <definedName name="Pointsadded">'[1]Punts and FG 4th and 2'!$S$12:$S$497</definedName>
    <definedName name="Pts_Gained">'Texans 1st and 10'!$N$7:$N$458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  <definedName name="run">'[1]4th and 2 or less'!$V$11:$V$218</definedName>
    <definedName name="sack">'Texans 1st and 10'!$P$7:$P$452</definedName>
    <definedName name="ToGo">'[1]4th and 2 or less'!$L$11:$L$218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2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7" i="1"/>
  <c r="O453" i="1"/>
  <c r="P453" i="1"/>
  <c r="Q453" i="1"/>
  <c r="O454" i="1"/>
  <c r="Q454" i="1" s="1"/>
  <c r="P454" i="1"/>
  <c r="O455" i="1"/>
  <c r="Q455" i="1" s="1"/>
  <c r="P455" i="1"/>
  <c r="O456" i="1"/>
  <c r="P456" i="1"/>
  <c r="Q456" i="1"/>
  <c r="O457" i="1"/>
  <c r="P457" i="1"/>
  <c r="Q457" i="1"/>
  <c r="O458" i="1"/>
  <c r="Q458" i="1" s="1"/>
  <c r="P458" i="1"/>
  <c r="P7" i="1" l="1"/>
  <c r="Q7" i="1" s="1"/>
  <c r="O7" i="1"/>
  <c r="P8" i="1" l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O8" i="1"/>
  <c r="O9" i="1"/>
  <c r="Q9" i="1" s="1"/>
  <c r="O10" i="1"/>
  <c r="Q10" i="1" s="1"/>
  <c r="O11" i="1"/>
  <c r="Q11" i="1" s="1"/>
  <c r="O12" i="1"/>
  <c r="O13" i="1"/>
  <c r="Q13" i="1" s="1"/>
  <c r="O14" i="1"/>
  <c r="Q14" i="1" s="1"/>
  <c r="O15" i="1"/>
  <c r="Q15" i="1" s="1"/>
  <c r="O16" i="1"/>
  <c r="O17" i="1"/>
  <c r="Q17" i="1" s="1"/>
  <c r="O18" i="1"/>
  <c r="Q18" i="1" s="1"/>
  <c r="O19" i="1"/>
  <c r="Q19" i="1" s="1"/>
  <c r="O20" i="1"/>
  <c r="O21" i="1"/>
  <c r="Q21" i="1" s="1"/>
  <c r="O22" i="1"/>
  <c r="Q22" i="1" s="1"/>
  <c r="O23" i="1"/>
  <c r="Q23" i="1" s="1"/>
  <c r="O24" i="1"/>
  <c r="O25" i="1"/>
  <c r="Q25" i="1" s="1"/>
  <c r="O26" i="1"/>
  <c r="Q26" i="1" s="1"/>
  <c r="O27" i="1"/>
  <c r="Q27" i="1" s="1"/>
  <c r="O28" i="1"/>
  <c r="O29" i="1"/>
  <c r="Q29" i="1" s="1"/>
  <c r="O30" i="1"/>
  <c r="Q30" i="1" s="1"/>
  <c r="O31" i="1"/>
  <c r="Q31" i="1" s="1"/>
  <c r="O32" i="1"/>
  <c r="O33" i="1"/>
  <c r="Q33" i="1" s="1"/>
  <c r="O34" i="1"/>
  <c r="Q34" i="1" s="1"/>
  <c r="O35" i="1"/>
  <c r="Q35" i="1" s="1"/>
  <c r="O36" i="1"/>
  <c r="O37" i="1"/>
  <c r="Q37" i="1" s="1"/>
  <c r="O38" i="1"/>
  <c r="Q38" i="1" s="1"/>
  <c r="O39" i="1"/>
  <c r="Q39" i="1" s="1"/>
  <c r="O40" i="1"/>
  <c r="O41" i="1"/>
  <c r="Q41" i="1" s="1"/>
  <c r="O42" i="1"/>
  <c r="Q42" i="1" s="1"/>
  <c r="O43" i="1"/>
  <c r="Q43" i="1" s="1"/>
  <c r="O44" i="1"/>
  <c r="O45" i="1"/>
  <c r="Q45" i="1" s="1"/>
  <c r="O46" i="1"/>
  <c r="Q46" i="1" s="1"/>
  <c r="O47" i="1"/>
  <c r="Q47" i="1" s="1"/>
  <c r="O48" i="1"/>
  <c r="O49" i="1"/>
  <c r="Q49" i="1" s="1"/>
  <c r="O50" i="1"/>
  <c r="Q50" i="1" s="1"/>
  <c r="O51" i="1"/>
  <c r="Q51" i="1" s="1"/>
  <c r="O52" i="1"/>
  <c r="O53" i="1"/>
  <c r="Q53" i="1" s="1"/>
  <c r="O54" i="1"/>
  <c r="Q54" i="1" s="1"/>
  <c r="O55" i="1"/>
  <c r="Q55" i="1" s="1"/>
  <c r="O56" i="1"/>
  <c r="O57" i="1"/>
  <c r="Q57" i="1" s="1"/>
  <c r="O58" i="1"/>
  <c r="Q58" i="1" s="1"/>
  <c r="O59" i="1"/>
  <c r="Q59" i="1" s="1"/>
  <c r="O60" i="1"/>
  <c r="O61" i="1"/>
  <c r="Q61" i="1" s="1"/>
  <c r="O62" i="1"/>
  <c r="Q62" i="1" s="1"/>
  <c r="O63" i="1"/>
  <c r="Q63" i="1" s="1"/>
  <c r="O64" i="1"/>
  <c r="O65" i="1"/>
  <c r="Q65" i="1" s="1"/>
  <c r="O66" i="1"/>
  <c r="Q66" i="1" s="1"/>
  <c r="O67" i="1"/>
  <c r="Q67" i="1" s="1"/>
  <c r="O68" i="1"/>
  <c r="O69" i="1"/>
  <c r="Q69" i="1" s="1"/>
  <c r="O70" i="1"/>
  <c r="Q70" i="1" s="1"/>
  <c r="O71" i="1"/>
  <c r="Q71" i="1" s="1"/>
  <c r="O72" i="1"/>
  <c r="O73" i="1"/>
  <c r="Q73" i="1" s="1"/>
  <c r="O74" i="1"/>
  <c r="Q74" i="1" s="1"/>
  <c r="O75" i="1"/>
  <c r="Q75" i="1" s="1"/>
  <c r="O76" i="1"/>
  <c r="O77" i="1"/>
  <c r="Q77" i="1" s="1"/>
  <c r="O78" i="1"/>
  <c r="Q78" i="1" s="1"/>
  <c r="O79" i="1"/>
  <c r="Q79" i="1" s="1"/>
  <c r="O80" i="1"/>
  <c r="O81" i="1"/>
  <c r="Q81" i="1" s="1"/>
  <c r="O82" i="1"/>
  <c r="Q82" i="1" s="1"/>
  <c r="O83" i="1"/>
  <c r="Q83" i="1" s="1"/>
  <c r="O84" i="1"/>
  <c r="O85" i="1"/>
  <c r="Q85" i="1" s="1"/>
  <c r="O86" i="1"/>
  <c r="Q86" i="1" s="1"/>
  <c r="O87" i="1"/>
  <c r="Q87" i="1" s="1"/>
  <c r="O88" i="1"/>
  <c r="O89" i="1"/>
  <c r="Q89" i="1" s="1"/>
  <c r="O90" i="1"/>
  <c r="Q90" i="1" s="1"/>
  <c r="O91" i="1"/>
  <c r="Q91" i="1" s="1"/>
  <c r="O92" i="1"/>
  <c r="O93" i="1"/>
  <c r="Q93" i="1" s="1"/>
  <c r="O94" i="1"/>
  <c r="Q94" i="1" s="1"/>
  <c r="O95" i="1"/>
  <c r="Q95" i="1" s="1"/>
  <c r="O96" i="1"/>
  <c r="O97" i="1"/>
  <c r="Q97" i="1" s="1"/>
  <c r="O98" i="1"/>
  <c r="Q98" i="1" s="1"/>
  <c r="O99" i="1"/>
  <c r="Q99" i="1" s="1"/>
  <c r="O100" i="1"/>
  <c r="O101" i="1"/>
  <c r="Q101" i="1" s="1"/>
  <c r="O102" i="1"/>
  <c r="Q102" i="1" s="1"/>
  <c r="O103" i="1"/>
  <c r="Q103" i="1" s="1"/>
  <c r="O104" i="1"/>
  <c r="O105" i="1"/>
  <c r="Q105" i="1" s="1"/>
  <c r="O106" i="1"/>
  <c r="Q106" i="1" s="1"/>
  <c r="O107" i="1"/>
  <c r="Q107" i="1" s="1"/>
  <c r="O108" i="1"/>
  <c r="O109" i="1"/>
  <c r="Q109" i="1" s="1"/>
  <c r="O110" i="1"/>
  <c r="Q110" i="1" s="1"/>
  <c r="O111" i="1"/>
  <c r="Q111" i="1" s="1"/>
  <c r="O112" i="1"/>
  <c r="O113" i="1"/>
  <c r="Q113" i="1" s="1"/>
  <c r="O114" i="1"/>
  <c r="Q114" i="1" s="1"/>
  <c r="O115" i="1"/>
  <c r="Q115" i="1" s="1"/>
  <c r="O116" i="1"/>
  <c r="O117" i="1"/>
  <c r="Q117" i="1" s="1"/>
  <c r="O118" i="1"/>
  <c r="Q118" i="1" s="1"/>
  <c r="O119" i="1"/>
  <c r="Q119" i="1" s="1"/>
  <c r="O120" i="1"/>
  <c r="O121" i="1"/>
  <c r="Q121" i="1" s="1"/>
  <c r="O122" i="1"/>
  <c r="Q122" i="1" s="1"/>
  <c r="O123" i="1"/>
  <c r="Q123" i="1" s="1"/>
  <c r="O124" i="1"/>
  <c r="O125" i="1"/>
  <c r="Q125" i="1" s="1"/>
  <c r="O126" i="1"/>
  <c r="Q126" i="1" s="1"/>
  <c r="O127" i="1"/>
  <c r="Q127" i="1" s="1"/>
  <c r="O128" i="1"/>
  <c r="O129" i="1"/>
  <c r="Q129" i="1" s="1"/>
  <c r="O130" i="1"/>
  <c r="Q130" i="1" s="1"/>
  <c r="O131" i="1"/>
  <c r="Q131" i="1" s="1"/>
  <c r="O132" i="1"/>
  <c r="O133" i="1"/>
  <c r="Q133" i="1" s="1"/>
  <c r="O134" i="1"/>
  <c r="Q134" i="1" s="1"/>
  <c r="O135" i="1"/>
  <c r="Q135" i="1" s="1"/>
  <c r="O136" i="1"/>
  <c r="O137" i="1"/>
  <c r="Q137" i="1" s="1"/>
  <c r="O138" i="1"/>
  <c r="Q138" i="1" s="1"/>
  <c r="O139" i="1"/>
  <c r="Q139" i="1" s="1"/>
  <c r="O140" i="1"/>
  <c r="O141" i="1"/>
  <c r="Q141" i="1" s="1"/>
  <c r="O142" i="1"/>
  <c r="Q142" i="1" s="1"/>
  <c r="O143" i="1"/>
  <c r="Q143" i="1" s="1"/>
  <c r="O144" i="1"/>
  <c r="O145" i="1"/>
  <c r="Q145" i="1" s="1"/>
  <c r="O146" i="1"/>
  <c r="Q146" i="1" s="1"/>
  <c r="O147" i="1"/>
  <c r="Q147" i="1" s="1"/>
  <c r="O148" i="1"/>
  <c r="O149" i="1"/>
  <c r="Q149" i="1" s="1"/>
  <c r="O150" i="1"/>
  <c r="Q150" i="1" s="1"/>
  <c r="O151" i="1"/>
  <c r="Q151" i="1" s="1"/>
  <c r="O152" i="1"/>
  <c r="O153" i="1"/>
  <c r="Q153" i="1" s="1"/>
  <c r="O154" i="1"/>
  <c r="Q154" i="1" s="1"/>
  <c r="O155" i="1"/>
  <c r="Q155" i="1" s="1"/>
  <c r="O156" i="1"/>
  <c r="O157" i="1"/>
  <c r="Q157" i="1" s="1"/>
  <c r="O158" i="1"/>
  <c r="Q158" i="1" s="1"/>
  <c r="O159" i="1"/>
  <c r="Q159" i="1" s="1"/>
  <c r="O160" i="1"/>
  <c r="O161" i="1"/>
  <c r="Q161" i="1" s="1"/>
  <c r="O162" i="1"/>
  <c r="Q162" i="1" s="1"/>
  <c r="O163" i="1"/>
  <c r="Q163" i="1" s="1"/>
  <c r="O164" i="1"/>
  <c r="O165" i="1"/>
  <c r="Q165" i="1" s="1"/>
  <c r="O166" i="1"/>
  <c r="Q166" i="1" s="1"/>
  <c r="O167" i="1"/>
  <c r="Q167" i="1" s="1"/>
  <c r="O168" i="1"/>
  <c r="O169" i="1"/>
  <c r="Q169" i="1" s="1"/>
  <c r="O170" i="1"/>
  <c r="Q170" i="1" s="1"/>
  <c r="O171" i="1"/>
  <c r="Q171" i="1" s="1"/>
  <c r="O172" i="1"/>
  <c r="O173" i="1"/>
  <c r="Q173" i="1" s="1"/>
  <c r="O174" i="1"/>
  <c r="Q174" i="1" s="1"/>
  <c r="O175" i="1"/>
  <c r="Q175" i="1" s="1"/>
  <c r="O176" i="1"/>
  <c r="O177" i="1"/>
  <c r="Q177" i="1" s="1"/>
  <c r="O178" i="1"/>
  <c r="Q178" i="1" s="1"/>
  <c r="O179" i="1"/>
  <c r="Q179" i="1" s="1"/>
  <c r="O180" i="1"/>
  <c r="O181" i="1"/>
  <c r="Q181" i="1" s="1"/>
  <c r="O182" i="1"/>
  <c r="Q182" i="1" s="1"/>
  <c r="O183" i="1"/>
  <c r="Q183" i="1" s="1"/>
  <c r="O184" i="1"/>
  <c r="O185" i="1"/>
  <c r="Q185" i="1" s="1"/>
  <c r="O186" i="1"/>
  <c r="Q186" i="1" s="1"/>
  <c r="O187" i="1"/>
  <c r="Q187" i="1" s="1"/>
  <c r="O188" i="1"/>
  <c r="O189" i="1"/>
  <c r="Q189" i="1" s="1"/>
  <c r="O190" i="1"/>
  <c r="Q190" i="1" s="1"/>
  <c r="O191" i="1"/>
  <c r="Q191" i="1" s="1"/>
  <c r="O192" i="1"/>
  <c r="O193" i="1"/>
  <c r="Q193" i="1" s="1"/>
  <c r="O194" i="1"/>
  <c r="Q194" i="1" s="1"/>
  <c r="O195" i="1"/>
  <c r="Q195" i="1" s="1"/>
  <c r="O196" i="1"/>
  <c r="O197" i="1"/>
  <c r="Q197" i="1" s="1"/>
  <c r="O198" i="1"/>
  <c r="Q198" i="1" s="1"/>
  <c r="O199" i="1"/>
  <c r="Q199" i="1" s="1"/>
  <c r="O200" i="1"/>
  <c r="O201" i="1"/>
  <c r="Q201" i="1" s="1"/>
  <c r="O202" i="1"/>
  <c r="Q202" i="1" s="1"/>
  <c r="O203" i="1"/>
  <c r="Q203" i="1" s="1"/>
  <c r="O204" i="1"/>
  <c r="O205" i="1"/>
  <c r="Q205" i="1" s="1"/>
  <c r="O206" i="1"/>
  <c r="Q206" i="1" s="1"/>
  <c r="O207" i="1"/>
  <c r="Q207" i="1" s="1"/>
  <c r="O208" i="1"/>
  <c r="O209" i="1"/>
  <c r="Q209" i="1" s="1"/>
  <c r="O210" i="1"/>
  <c r="Q210" i="1" s="1"/>
  <c r="O211" i="1"/>
  <c r="Q211" i="1" s="1"/>
  <c r="O212" i="1"/>
  <c r="O213" i="1"/>
  <c r="Q213" i="1" s="1"/>
  <c r="O214" i="1"/>
  <c r="Q214" i="1" s="1"/>
  <c r="O215" i="1"/>
  <c r="Q215" i="1" s="1"/>
  <c r="O216" i="1"/>
  <c r="O217" i="1"/>
  <c r="Q217" i="1" s="1"/>
  <c r="O218" i="1"/>
  <c r="Q218" i="1" s="1"/>
  <c r="O219" i="1"/>
  <c r="Q219" i="1" s="1"/>
  <c r="O220" i="1"/>
  <c r="O221" i="1"/>
  <c r="O222" i="1"/>
  <c r="Q222" i="1" s="1"/>
  <c r="O223" i="1"/>
  <c r="Q223" i="1" s="1"/>
  <c r="O224" i="1"/>
  <c r="O225" i="1"/>
  <c r="O226" i="1"/>
  <c r="Q226" i="1" s="1"/>
  <c r="O227" i="1"/>
  <c r="Q227" i="1" s="1"/>
  <c r="O228" i="1"/>
  <c r="O229" i="1"/>
  <c r="O230" i="1"/>
  <c r="Q230" i="1" s="1"/>
  <c r="O231" i="1"/>
  <c r="Q231" i="1" s="1"/>
  <c r="O232" i="1"/>
  <c r="O233" i="1"/>
  <c r="O234" i="1"/>
  <c r="Q234" i="1" s="1"/>
  <c r="O235" i="1"/>
  <c r="Q235" i="1" s="1"/>
  <c r="O236" i="1"/>
  <c r="O237" i="1"/>
  <c r="O238" i="1"/>
  <c r="Q238" i="1" s="1"/>
  <c r="O239" i="1"/>
  <c r="Q239" i="1" s="1"/>
  <c r="O240" i="1"/>
  <c r="O241" i="1"/>
  <c r="O242" i="1"/>
  <c r="Q242" i="1" s="1"/>
  <c r="O243" i="1"/>
  <c r="Q243" i="1" s="1"/>
  <c r="O244" i="1"/>
  <c r="O245" i="1"/>
  <c r="O246" i="1"/>
  <c r="Q246" i="1" s="1"/>
  <c r="O247" i="1"/>
  <c r="Q247" i="1" s="1"/>
  <c r="O248" i="1"/>
  <c r="O249" i="1"/>
  <c r="O250" i="1"/>
  <c r="Q250" i="1" s="1"/>
  <c r="O251" i="1"/>
  <c r="Q251" i="1" s="1"/>
  <c r="O252" i="1"/>
  <c r="O253" i="1"/>
  <c r="O254" i="1"/>
  <c r="Q254" i="1" s="1"/>
  <c r="O255" i="1"/>
  <c r="Q255" i="1" s="1"/>
  <c r="O256" i="1"/>
  <c r="O257" i="1"/>
  <c r="O258" i="1"/>
  <c r="Q258" i="1" s="1"/>
  <c r="O259" i="1"/>
  <c r="Q259" i="1" s="1"/>
  <c r="O260" i="1"/>
  <c r="O261" i="1"/>
  <c r="O262" i="1"/>
  <c r="Q262" i="1" s="1"/>
  <c r="O263" i="1"/>
  <c r="Q263" i="1" s="1"/>
  <c r="O264" i="1"/>
  <c r="O265" i="1"/>
  <c r="O266" i="1"/>
  <c r="Q266" i="1" s="1"/>
  <c r="O267" i="1"/>
  <c r="Q267" i="1" s="1"/>
  <c r="O268" i="1"/>
  <c r="O269" i="1"/>
  <c r="O270" i="1"/>
  <c r="Q270" i="1" s="1"/>
  <c r="O271" i="1"/>
  <c r="Q271" i="1" s="1"/>
  <c r="O272" i="1"/>
  <c r="O273" i="1"/>
  <c r="O274" i="1"/>
  <c r="Q274" i="1" s="1"/>
  <c r="O275" i="1"/>
  <c r="Q275" i="1" s="1"/>
  <c r="O276" i="1"/>
  <c r="O277" i="1"/>
  <c r="O278" i="1"/>
  <c r="Q278" i="1" s="1"/>
  <c r="O279" i="1"/>
  <c r="Q279" i="1" s="1"/>
  <c r="O280" i="1"/>
  <c r="O281" i="1"/>
  <c r="O282" i="1"/>
  <c r="Q282" i="1" s="1"/>
  <c r="O283" i="1"/>
  <c r="Q283" i="1" s="1"/>
  <c r="O284" i="1"/>
  <c r="O285" i="1"/>
  <c r="O286" i="1"/>
  <c r="Q286" i="1" s="1"/>
  <c r="O287" i="1"/>
  <c r="Q287" i="1" s="1"/>
  <c r="O288" i="1"/>
  <c r="O289" i="1"/>
  <c r="O290" i="1"/>
  <c r="Q290" i="1" s="1"/>
  <c r="O291" i="1"/>
  <c r="Q291" i="1" s="1"/>
  <c r="O292" i="1"/>
  <c r="O293" i="1"/>
  <c r="O294" i="1"/>
  <c r="Q294" i="1" s="1"/>
  <c r="O295" i="1"/>
  <c r="Q295" i="1" s="1"/>
  <c r="O296" i="1"/>
  <c r="O297" i="1"/>
  <c r="O298" i="1"/>
  <c r="Q298" i="1" s="1"/>
  <c r="O299" i="1"/>
  <c r="Q299" i="1" s="1"/>
  <c r="O300" i="1"/>
  <c r="O301" i="1"/>
  <c r="O302" i="1"/>
  <c r="Q302" i="1" s="1"/>
  <c r="O303" i="1"/>
  <c r="O304" i="1"/>
  <c r="O305" i="1"/>
  <c r="O306" i="1"/>
  <c r="Q306" i="1" s="1"/>
  <c r="O307" i="1"/>
  <c r="Q307" i="1" s="1"/>
  <c r="O308" i="1"/>
  <c r="O309" i="1"/>
  <c r="O310" i="1"/>
  <c r="Q310" i="1" s="1"/>
  <c r="O311" i="1"/>
  <c r="Q311" i="1" s="1"/>
  <c r="O312" i="1"/>
  <c r="O313" i="1"/>
  <c r="O314" i="1"/>
  <c r="Q314" i="1" s="1"/>
  <c r="O315" i="1"/>
  <c r="Q315" i="1" s="1"/>
  <c r="O316" i="1"/>
  <c r="O317" i="1"/>
  <c r="O318" i="1"/>
  <c r="Q318" i="1" s="1"/>
  <c r="O319" i="1"/>
  <c r="Q319" i="1" s="1"/>
  <c r="O320" i="1"/>
  <c r="O321" i="1"/>
  <c r="O322" i="1"/>
  <c r="Q322" i="1" s="1"/>
  <c r="O323" i="1"/>
  <c r="Q323" i="1" s="1"/>
  <c r="O324" i="1"/>
  <c r="O325" i="1"/>
  <c r="O326" i="1"/>
  <c r="Q326" i="1" s="1"/>
  <c r="O327" i="1"/>
  <c r="Q327" i="1" s="1"/>
  <c r="O328" i="1"/>
  <c r="O329" i="1"/>
  <c r="O330" i="1"/>
  <c r="Q330" i="1" s="1"/>
  <c r="O331" i="1"/>
  <c r="Q331" i="1" s="1"/>
  <c r="O332" i="1"/>
  <c r="O333" i="1"/>
  <c r="O334" i="1"/>
  <c r="Q334" i="1" s="1"/>
  <c r="O335" i="1"/>
  <c r="Q335" i="1" s="1"/>
  <c r="O336" i="1"/>
  <c r="O337" i="1"/>
  <c r="O338" i="1"/>
  <c r="Q338" i="1" s="1"/>
  <c r="O339" i="1"/>
  <c r="Q339" i="1" s="1"/>
  <c r="O340" i="1"/>
  <c r="O341" i="1"/>
  <c r="O342" i="1"/>
  <c r="Q342" i="1" s="1"/>
  <c r="O343" i="1"/>
  <c r="Q343" i="1" s="1"/>
  <c r="O344" i="1"/>
  <c r="O345" i="1"/>
  <c r="O346" i="1"/>
  <c r="Q346" i="1" s="1"/>
  <c r="O347" i="1"/>
  <c r="Q347" i="1" s="1"/>
  <c r="O348" i="1"/>
  <c r="O349" i="1"/>
  <c r="O350" i="1"/>
  <c r="Q350" i="1" s="1"/>
  <c r="O351" i="1"/>
  <c r="Q351" i="1" s="1"/>
  <c r="O352" i="1"/>
  <c r="O353" i="1"/>
  <c r="O354" i="1"/>
  <c r="Q354" i="1" s="1"/>
  <c r="O355" i="1"/>
  <c r="Q355" i="1" s="1"/>
  <c r="O356" i="1"/>
  <c r="O357" i="1"/>
  <c r="O358" i="1"/>
  <c r="Q358" i="1" s="1"/>
  <c r="O359" i="1"/>
  <c r="Q359" i="1" s="1"/>
  <c r="O360" i="1"/>
  <c r="O361" i="1"/>
  <c r="O362" i="1"/>
  <c r="Q362" i="1" s="1"/>
  <c r="O363" i="1"/>
  <c r="Q363" i="1" s="1"/>
  <c r="O364" i="1"/>
  <c r="O365" i="1"/>
  <c r="O366" i="1"/>
  <c r="Q366" i="1" s="1"/>
  <c r="O367" i="1"/>
  <c r="Q367" i="1" s="1"/>
  <c r="O368" i="1"/>
  <c r="O369" i="1"/>
  <c r="O370" i="1"/>
  <c r="Q370" i="1" s="1"/>
  <c r="O371" i="1"/>
  <c r="Q371" i="1" s="1"/>
  <c r="O372" i="1"/>
  <c r="O373" i="1"/>
  <c r="O374" i="1"/>
  <c r="Q374" i="1" s="1"/>
  <c r="O375" i="1"/>
  <c r="Q375" i="1" s="1"/>
  <c r="O376" i="1"/>
  <c r="O377" i="1"/>
  <c r="O378" i="1"/>
  <c r="Q378" i="1" s="1"/>
  <c r="O379" i="1"/>
  <c r="Q379" i="1" s="1"/>
  <c r="O380" i="1"/>
  <c r="O381" i="1"/>
  <c r="O382" i="1"/>
  <c r="Q382" i="1" s="1"/>
  <c r="O383" i="1"/>
  <c r="Q383" i="1" s="1"/>
  <c r="O384" i="1"/>
  <c r="O385" i="1"/>
  <c r="O386" i="1"/>
  <c r="Q386" i="1" s="1"/>
  <c r="O387" i="1"/>
  <c r="Q387" i="1" s="1"/>
  <c r="O388" i="1"/>
  <c r="O389" i="1"/>
  <c r="O390" i="1"/>
  <c r="Q390" i="1" s="1"/>
  <c r="O391" i="1"/>
  <c r="Q391" i="1" s="1"/>
  <c r="O392" i="1"/>
  <c r="O393" i="1"/>
  <c r="O394" i="1"/>
  <c r="Q394" i="1" s="1"/>
  <c r="O395" i="1"/>
  <c r="Q395" i="1" s="1"/>
  <c r="O396" i="1"/>
  <c r="O397" i="1"/>
  <c r="O398" i="1"/>
  <c r="Q398" i="1" s="1"/>
  <c r="O399" i="1"/>
  <c r="Q399" i="1" s="1"/>
  <c r="O400" i="1"/>
  <c r="O401" i="1"/>
  <c r="O402" i="1"/>
  <c r="Q402" i="1" s="1"/>
  <c r="O403" i="1"/>
  <c r="Q403" i="1" s="1"/>
  <c r="O404" i="1"/>
  <c r="O405" i="1"/>
  <c r="O406" i="1"/>
  <c r="Q406" i="1" s="1"/>
  <c r="O407" i="1"/>
  <c r="Q407" i="1" s="1"/>
  <c r="O408" i="1"/>
  <c r="O409" i="1"/>
  <c r="O410" i="1"/>
  <c r="Q410" i="1" s="1"/>
  <c r="O411" i="1"/>
  <c r="Q411" i="1" s="1"/>
  <c r="O412" i="1"/>
  <c r="O413" i="1"/>
  <c r="O414" i="1"/>
  <c r="Q414" i="1" s="1"/>
  <c r="O415" i="1"/>
  <c r="Q415" i="1" s="1"/>
  <c r="O416" i="1"/>
  <c r="O417" i="1"/>
  <c r="O418" i="1"/>
  <c r="Q418" i="1" s="1"/>
  <c r="O419" i="1"/>
  <c r="Q419" i="1" s="1"/>
  <c r="O420" i="1"/>
  <c r="O421" i="1"/>
  <c r="O422" i="1"/>
  <c r="Q422" i="1" s="1"/>
  <c r="O423" i="1"/>
  <c r="Q423" i="1" s="1"/>
  <c r="O424" i="1"/>
  <c r="O425" i="1"/>
  <c r="O426" i="1"/>
  <c r="Q426" i="1" s="1"/>
  <c r="O427" i="1"/>
  <c r="Q427" i="1" s="1"/>
  <c r="O428" i="1"/>
  <c r="O429" i="1"/>
  <c r="O430" i="1"/>
  <c r="Q430" i="1" s="1"/>
  <c r="O431" i="1"/>
  <c r="Q431" i="1" s="1"/>
  <c r="O432" i="1"/>
  <c r="O433" i="1"/>
  <c r="O434" i="1"/>
  <c r="Q434" i="1" s="1"/>
  <c r="O435" i="1"/>
  <c r="Q435" i="1" s="1"/>
  <c r="O436" i="1"/>
  <c r="O437" i="1"/>
  <c r="O438" i="1"/>
  <c r="Q438" i="1" s="1"/>
  <c r="O439" i="1"/>
  <c r="Q439" i="1" s="1"/>
  <c r="O440" i="1"/>
  <c r="O441" i="1"/>
  <c r="O442" i="1"/>
  <c r="Q442" i="1" s="1"/>
  <c r="O443" i="1"/>
  <c r="Q443" i="1" s="1"/>
  <c r="O444" i="1"/>
  <c r="O445" i="1"/>
  <c r="O446" i="1"/>
  <c r="Q446" i="1" s="1"/>
  <c r="O447" i="1"/>
  <c r="Q447" i="1" s="1"/>
  <c r="O448" i="1"/>
  <c r="O449" i="1"/>
  <c r="O450" i="1"/>
  <c r="Q450" i="1" s="1"/>
  <c r="O451" i="1"/>
  <c r="Q451" i="1" s="1"/>
  <c r="O452" i="1"/>
  <c r="Q336" i="1" l="1"/>
  <c r="Q328" i="1"/>
  <c r="Q320" i="1"/>
  <c r="Q312" i="1"/>
  <c r="Q304" i="1"/>
  <c r="Q296" i="1"/>
  <c r="Q288" i="1"/>
  <c r="Q276" i="1"/>
  <c r="Q260" i="1"/>
  <c r="Q244" i="1"/>
  <c r="Q228" i="1"/>
  <c r="Q212" i="1"/>
  <c r="Q196" i="1"/>
  <c r="Q180" i="1"/>
  <c r="Q164" i="1"/>
  <c r="Q148" i="1"/>
  <c r="Q132" i="1"/>
  <c r="Q116" i="1"/>
  <c r="Q100" i="1"/>
  <c r="Q84" i="1"/>
  <c r="Q68" i="1"/>
  <c r="Q52" i="1"/>
  <c r="Q36" i="1"/>
  <c r="Q20" i="1"/>
  <c r="Q449" i="1"/>
  <c r="Q445" i="1"/>
  <c r="Q441" i="1"/>
  <c r="Q437" i="1"/>
  <c r="Q433" i="1"/>
  <c r="Q429" i="1"/>
  <c r="Q425" i="1"/>
  <c r="Q421" i="1"/>
  <c r="Q417" i="1"/>
  <c r="Q413" i="1"/>
  <c r="Q409" i="1"/>
  <c r="Q405" i="1"/>
  <c r="Q401" i="1"/>
  <c r="Q397" i="1"/>
  <c r="Q393" i="1"/>
  <c r="Q389" i="1"/>
  <c r="Q385" i="1"/>
  <c r="Q381" i="1"/>
  <c r="Q377" i="1"/>
  <c r="Q373" i="1"/>
  <c r="Q369" i="1"/>
  <c r="Q365" i="1"/>
  <c r="Q361" i="1"/>
  <c r="Q357" i="1"/>
  <c r="Q353" i="1"/>
  <c r="Q349" i="1"/>
  <c r="Q345" i="1"/>
  <c r="Q341" i="1"/>
  <c r="Q337" i="1"/>
  <c r="Q333" i="1"/>
  <c r="Q329" i="1"/>
  <c r="Q325" i="1"/>
  <c r="Q321" i="1"/>
  <c r="Q317" i="1"/>
  <c r="Q313" i="1"/>
  <c r="Q309" i="1"/>
  <c r="Q305" i="1"/>
  <c r="Q301" i="1"/>
  <c r="Q297" i="1"/>
  <c r="Q293" i="1"/>
  <c r="Q289" i="1"/>
  <c r="Q285" i="1"/>
  <c r="Q281" i="1"/>
  <c r="Q277" i="1"/>
  <c r="Q273" i="1"/>
  <c r="Q269" i="1"/>
  <c r="Q265" i="1"/>
  <c r="Q261" i="1"/>
  <c r="Q257" i="1"/>
  <c r="Q253" i="1"/>
  <c r="Q249" i="1"/>
  <c r="Q245" i="1"/>
  <c r="Q241" i="1"/>
  <c r="Q237" i="1"/>
  <c r="Q233" i="1"/>
  <c r="Q229" i="1"/>
  <c r="Q225" i="1"/>
  <c r="Q221" i="1"/>
  <c r="Q452" i="1"/>
  <c r="Q448" i="1"/>
  <c r="Q444" i="1"/>
  <c r="Q440" i="1"/>
  <c r="Q436" i="1"/>
  <c r="Q432" i="1"/>
  <c r="Q428" i="1"/>
  <c r="Q424" i="1"/>
  <c r="Q420" i="1"/>
  <c r="Q416" i="1"/>
  <c r="Q412" i="1"/>
  <c r="Q408" i="1"/>
  <c r="Q404" i="1"/>
  <c r="Q400" i="1"/>
  <c r="Q396" i="1"/>
  <c r="Q392" i="1"/>
  <c r="Q388" i="1"/>
  <c r="Q384" i="1"/>
  <c r="Q380" i="1"/>
  <c r="Q376" i="1"/>
  <c r="Q372" i="1"/>
  <c r="Q368" i="1"/>
  <c r="Q364" i="1"/>
  <c r="Q360" i="1"/>
  <c r="Q356" i="1"/>
  <c r="Q352" i="1"/>
  <c r="Q348" i="1"/>
  <c r="Q344" i="1"/>
  <c r="Q340" i="1"/>
  <c r="Q332" i="1"/>
  <c r="Q324" i="1"/>
  <c r="Q316" i="1"/>
  <c r="Q308" i="1"/>
  <c r="Q300" i="1"/>
  <c r="Q292" i="1"/>
  <c r="Q284" i="1"/>
  <c r="Q280" i="1"/>
  <c r="Q272" i="1"/>
  <c r="Q268" i="1"/>
  <c r="Q264" i="1"/>
  <c r="Q256" i="1"/>
  <c r="Q252" i="1"/>
  <c r="Q248" i="1"/>
  <c r="Q240" i="1"/>
  <c r="Q236" i="1"/>
  <c r="Q232" i="1"/>
  <c r="Q224" i="1"/>
  <c r="Q220" i="1"/>
  <c r="Q216" i="1"/>
  <c r="Q208" i="1"/>
  <c r="Q204" i="1"/>
  <c r="Q200" i="1"/>
  <c r="Q192" i="1"/>
  <c r="Q188" i="1"/>
  <c r="Q184" i="1"/>
  <c r="Q176" i="1"/>
  <c r="Q172" i="1"/>
  <c r="Q168" i="1"/>
  <c r="Q160" i="1"/>
  <c r="Q156" i="1"/>
  <c r="Q152" i="1"/>
  <c r="Q144" i="1"/>
  <c r="Q140" i="1"/>
  <c r="Q136" i="1"/>
  <c r="Q128" i="1"/>
  <c r="Q124" i="1"/>
  <c r="Q120" i="1"/>
  <c r="Q112" i="1"/>
  <c r="Q108" i="1"/>
  <c r="Q104" i="1"/>
  <c r="Q96" i="1"/>
  <c r="Q92" i="1"/>
  <c r="Q88" i="1"/>
  <c r="Q80" i="1"/>
  <c r="Q76" i="1"/>
  <c r="Q72" i="1"/>
  <c r="Q64" i="1"/>
  <c r="Q60" i="1"/>
  <c r="Q56" i="1"/>
  <c r="Q48" i="1"/>
  <c r="Q44" i="1"/>
  <c r="Q40" i="1"/>
  <c r="Q32" i="1"/>
  <c r="Q28" i="1"/>
  <c r="Q24" i="1"/>
  <c r="Q16" i="1"/>
  <c r="Q12" i="1"/>
  <c r="Q8" i="1"/>
  <c r="Q303" i="1"/>
  <c r="N2" i="1" l="1"/>
  <c r="O3" i="1"/>
  <c r="O2" i="1"/>
  <c r="N3" i="1"/>
  <c r="P3" i="1" a="1"/>
  <c r="P3" i="1" s="1"/>
  <c r="P2" i="1" a="1"/>
  <c r="P2" i="1" s="1"/>
  <c r="L2" i="1" l="1"/>
  <c r="L3" i="1" s="1"/>
</calcChain>
</file>

<file path=xl/sharedStrings.xml><?xml version="1.0" encoding="utf-8"?>
<sst xmlns="http://schemas.openxmlformats.org/spreadsheetml/2006/main" count="1370" uniqueCount="475">
  <si>
    <t>Date</t>
  </si>
  <si>
    <t>Tm</t>
  </si>
  <si>
    <t>Opp</t>
  </si>
  <si>
    <t>Detail</t>
  </si>
  <si>
    <t>EPB</t>
  </si>
  <si>
    <t>EPA</t>
  </si>
  <si>
    <t>Texans</t>
  </si>
  <si>
    <t>Titans</t>
  </si>
  <si>
    <t>Jaguars</t>
  </si>
  <si>
    <t>Giants</t>
  </si>
  <si>
    <t>Ravens</t>
  </si>
  <si>
    <t>Colts</t>
  </si>
  <si>
    <t>Bills</t>
  </si>
  <si>
    <t>Cowboys</t>
  </si>
  <si>
    <t>Steelers</t>
  </si>
  <si>
    <t>Bengals</t>
  </si>
  <si>
    <t>Browns</t>
  </si>
  <si>
    <t>Redskins</t>
  </si>
  <si>
    <t>Raiders</t>
  </si>
  <si>
    <t>Eagles</t>
  </si>
  <si>
    <t>pass</t>
  </si>
  <si>
    <t>sack</t>
  </si>
  <si>
    <t>Pass or Run</t>
  </si>
  <si>
    <t>Pts Gained</t>
  </si>
  <si>
    <t>Passes</t>
  </si>
  <si>
    <t>Runs</t>
  </si>
  <si>
    <t>How Many</t>
  </si>
  <si>
    <t>Avg. Pts. Gained</t>
  </si>
  <si>
    <t>blair</t>
  </si>
  <si>
    <t>chuck</t>
  </si>
  <si>
    <t>elvis</t>
  </si>
  <si>
    <t>serena</t>
  </si>
  <si>
    <t>Select range</t>
  </si>
  <si>
    <t>enter formula</t>
  </si>
  <si>
    <t>Control+Shift+Enter</t>
  </si>
  <si>
    <t>Fraction called</t>
  </si>
  <si>
    <t>Stdev</t>
  </si>
  <si>
    <t>Yards</t>
  </si>
  <si>
    <t>Ryan Fitzpatrick pass complete deep middle to DeAndre Hopkins for 58 yards, touchdown</t>
  </si>
  <si>
    <t>Arian Foster up the middle for 34 yards, touchdown</t>
  </si>
  <si>
    <t>Arian Foster up the middle for 51 yards (tackle by Aaron Colvin)</t>
  </si>
  <si>
    <t>Ryan Fitzpatrick pass complete deep left to DeAndre Hopkins for 49 yards (tackle by Prince Amukamara)</t>
  </si>
  <si>
    <t>Ryan Fitzpatrick pass complete deep left to Andre Johnson for 26 yards (tackle by Vontae Davis)</t>
  </si>
  <si>
    <t>Ryan Fitzpatrick pass complete short right to DeAndre Hopkins for 23 yards (tackle by Coty Sensabaugh and Wesley Woodyard)</t>
  </si>
  <si>
    <t>Ryan Mallett pass complete short middle to Garrett Graham for 20 yards, touchdown</t>
  </si>
  <si>
    <t>Arian Foster left end for 15 yards, touchdown</t>
  </si>
  <si>
    <t>Alfred Blue left guard for 21 yards (tackle by Barkevious Mingo). Penalty on Donte Whitner: Unnecessary Roughness, 15 yards</t>
  </si>
  <si>
    <t>Case Keenum pass complete deep left to Andre Johnson for 35 yards (tackle by Rashaan Melvin)</t>
  </si>
  <si>
    <t>Arian Foster left tackle for 12 yards, touchdown</t>
  </si>
  <si>
    <t>Ryan Fitzpatrick pass complete short middle to Alfred Blue for 11 yards, touchdown</t>
  </si>
  <si>
    <t>Case Keenum pass complete short left to Arian Foster for 10 yards, touchdown</t>
  </si>
  <si>
    <t>Case Keenum pass complete short right to Andre Johnson for 29 yards (tackle by Josh Evans)</t>
  </si>
  <si>
    <t>Ryan Fitzpatrick pass complete deep right to DeAndre Hopkins for 19 yards (tackle by Brandon Carr)</t>
  </si>
  <si>
    <t>Ryan Fitzpatrick pass complete deep left to Andre Johnson for 25 yards (tackle by Leodis McKelvin)</t>
  </si>
  <si>
    <t>Ryan Fitzpatrick pass complete short left to Jay Prosch for 24 yards (tackle by Keith Rivers)</t>
  </si>
  <si>
    <t>Arian Foster up the middle for 24 yards (tackle by J.J. Wilcox)</t>
  </si>
  <si>
    <t>Ryan Fitzpatrick pass complete deep right to Andre Johnson for 24 yards (tackle by Cortez Allen)</t>
  </si>
  <si>
    <t>Case Keenum pass complete short middle to Damaris Johnson for 22 yards (tackle by Will Hill)</t>
  </si>
  <si>
    <t>Case Keenum pass complete short middle to Andre Johnson for 22 yards (tackle by Telvin Smith)</t>
  </si>
  <si>
    <t>Ryan Fitzpatrick pass complete deep left to DeAndre Hopkins for 31 yards (tackle by George Wilson)</t>
  </si>
  <si>
    <t>Ryan Mallett pass complete deep middle to Andre Johnson for 22 yards (tackle by Rey Maualuga)</t>
  </si>
  <si>
    <t>Ryan Fitzpatrick pass complete short middle to DeAndre Hopkins for 21 yards (tackle by Antrel Rolle)</t>
  </si>
  <si>
    <t>Ryan Fitzpatrick pass complete deep middle to Andre Johnson for 20 yards (tackle by David Amerson)</t>
  </si>
  <si>
    <t>Ryan Fitzpatrick pass complete short left to Andre Johnson for 20 yards (tackle by Barry Church)</t>
  </si>
  <si>
    <t>Arian Foster up the middle for 19 yards (tackle by Josh Evans)</t>
  </si>
  <si>
    <t>Ryan Fitzpatrick pass complete deep left to Andre Johnson for 22 yards (tackle by Vontae Davis)</t>
  </si>
  <si>
    <t>Ryan Fitzpatrick pass complete short middle to Andre Johnson for 19 yards (tackle by Josh Evans)</t>
  </si>
  <si>
    <t>Ryan Fitzpatrick pass complete deep left to DeAndre Hopkins for 21 yards (tackle by William Gay)</t>
  </si>
  <si>
    <t>Ryan Fitzpatrick pass complete deep left to DeAndre Hopkins for 17 yards (tackle by Prince Amukamara)</t>
  </si>
  <si>
    <t>Case Keenum pass complete deep left to Andre Johnson for 17 yards (tackle by Demetrius McCray)</t>
  </si>
  <si>
    <t>Alfred Blue right guard for 17 yards (tackle by Mike Adams)</t>
  </si>
  <si>
    <t>Case Keenum pass complete short right to Andre Johnson for 14 yards (tackle by Lardarius Webb)</t>
  </si>
  <si>
    <t>Ryan Mallett pass complete short right to DeAndre Hopkins for 15 yards (tackle by Buster Skrine)</t>
  </si>
  <si>
    <t>Ryan Mallett pass complete short right to Garrett Graham for 16 yards (tackle by Emmanuel Lamur)</t>
  </si>
  <si>
    <t>Ryan Fitzpatrick pass complete short middle to DeAndre Hopkins for 16 yards (tackle by Greg Toler)</t>
  </si>
  <si>
    <t>Ryan Fitzpatrick pass incomplete short left intended for Andre Johnson. Penalty on Vontae Davis: Defensive Pass Interference, 16 yards (no play)</t>
  </si>
  <si>
    <t>Ryan Fitzpatrick pass complete short left to Andre Johnson for 15 yards (tackle by Stephon Gilmore)</t>
  </si>
  <si>
    <t>Ryan Fitzpatrick pass incomplete short left intended for Ryan Griffin. Penalty on Jarvis Jenkins: Roughing the Passer, 15 yards (no play)</t>
  </si>
  <si>
    <t>Ryan Fitzpatrick pass complete short middle to Andre Johnson for 14 yards (tackle by Chimdi Chekwa)</t>
  </si>
  <si>
    <t>Arian Foster left guard for 14 yards (tackle by Barry Church)</t>
  </si>
  <si>
    <t>Ryan Mallett pass complete short middle to Garrett Graham for 14 yards (tackle by Craig Robertson)</t>
  </si>
  <si>
    <t>Ryan Fitzpatrick pass complete short right to Andre Johnson for 14 yards (tackle by DeAngelo Hall)</t>
  </si>
  <si>
    <t>Arian Foster left guard for 11 yards (tackle by Wesley Woodyard and Ropati Pitoitua)</t>
  </si>
  <si>
    <t>Ryan Fitzpatrick pass complete short left to DeAndre Hopkins for 11 yards (tackle by Blidi Wreh-Wilson)</t>
  </si>
  <si>
    <t>Ryan Fitzpatrick pass complete short middle to Andre Johnson for 13 yards (tackle by Ryan Clark)</t>
  </si>
  <si>
    <t>Ryan Fitzpatrick pass complete short right to Alfred Blue for 13 yards (tackle by Preston Brown)</t>
  </si>
  <si>
    <t>Arian Foster left guard for 11 yards (tackle by Terrell McClain)</t>
  </si>
  <si>
    <t>Ryan Fitzpatrick pass complete short middle to Andre Johnson for 13 yards (tackle by Leodis McKelvin)</t>
  </si>
  <si>
    <t>Ryan Fitzpatrick pass complete short left to DeAndre Hopkins for 10 yards (tackle by Demetrius McCray)</t>
  </si>
  <si>
    <t>Ryan Fitzpatrick pass complete short middle to DeAndre Hopkins for 12 yards (tackle by Mark Herzlich)</t>
  </si>
  <si>
    <t>Ryan Mallett pass complete short left to Andre Johnson for 12 yards (tackle by Joe Haden)</t>
  </si>
  <si>
    <t>Jonathan Grimes left tackle for 8 yards (tackle by George Iloka)</t>
  </si>
  <si>
    <t>Ryan Fitzpatrick pass complete short middle to Garrett Graham for 12 yards (tackle by Duke Williams)</t>
  </si>
  <si>
    <t>Ryan Fitzpatrick pass complete short right to DeAndre Hopkins for 12 yards (tackle by Sergio Brown)</t>
  </si>
  <si>
    <t>Arian Foster left tackle for 12 yards (tackle by Telvin Smith and Jonathan Cyprien)</t>
  </si>
  <si>
    <t>Alfred Blue left tackle for 11 yards (tackle by Jameel McClain and Jason Pierre-Paul)</t>
  </si>
  <si>
    <t>Ryan Fitzpatrick pass incomplete short right intended for DeAndre Hopkins. Penalty on Blidi Wreh-Wilson: Defensive Pass Interference, 12 yards (no play)</t>
  </si>
  <si>
    <t>Ryan Fitzpatrick pass complete short middle to Garrett Graham for 11 yards (tackle by Mark Herzlich and Jameel McClain)</t>
  </si>
  <si>
    <t>Ryan Fitzpatrick pass complete short middle to Garrett Graham for 11 yards (tackle by Antrel Rolle)</t>
  </si>
  <si>
    <t>Ryan Fitzpatrick pass complete short left to DeAndre Hopkins for 11 yards (tackle by William Gay)</t>
  </si>
  <si>
    <t>Jonathan Grimes right tackle for 11 yards (tackle by Craig Robertson)</t>
  </si>
  <si>
    <t>Ryan Mallett pass complete short left to DeAndre Hopkins for 11 yards (tackle by Reggie Nelson)</t>
  </si>
  <si>
    <t>Case Keenum pass complete short right to Andre Johnson for 11 yards (tackle by Dwayne Gratz)</t>
  </si>
  <si>
    <t>Ryan Fitzpatrick pass complete short right to Andre Johnson for 12 yards (tackle by Sergio Brown and Jerrell Freeman)</t>
  </si>
  <si>
    <t>Arian Foster right tackle for 11 yards (tackle by Michael Mitchell)</t>
  </si>
  <si>
    <t>Alfred Blue right guard for 11 yards (tackle by Tashaun Gipson)</t>
  </si>
  <si>
    <t>Ryan Fitzpatrick pass complete short left to DeAndre Hopkins for 11 yards (tackle by Demetrius McCray). Penalty on Demetrius McCray: Illegal Contact (Declined)</t>
  </si>
  <si>
    <t>Case Keenum pass complete short left to Andre Johnson for 11 yards (tackle by Demetrius McCray)</t>
  </si>
  <si>
    <t>Ryan Fitzpatrick pass complete short middle to Garrett Graham for 9 yards (tackle by Nigel Bradham and Nickell Robey)</t>
  </si>
  <si>
    <t>Arian Foster right tackle for 9 yards (tackle by DeAngelo Hall)</t>
  </si>
  <si>
    <t>Arian Foster left tackle for 9 yards (tackle by Tarell Brown)</t>
  </si>
  <si>
    <t>Alfred Blue left tackle for 9 yards (tackle by Zackary Bowman and Stevie Brown)</t>
  </si>
  <si>
    <t>Arian Foster right guard for 9 yards (tackle by Jerrell Freeman and Josh Gordy)</t>
  </si>
  <si>
    <t>Arian Foster right tackle for 9 yards (tackle by Michael Mitchell)</t>
  </si>
  <si>
    <t>Ryan Fitzpatrick pass complete short left to C.J. Fiedorowicz for 9 yards (tackle by Sean Spence)</t>
  </si>
  <si>
    <t>Ryan Fitzpatrick pass complete short right to Andre Johnson for 9 yards</t>
  </si>
  <si>
    <t>Alfred Blue left tackle for 9 yards (tackle by Karl Klug)</t>
  </si>
  <si>
    <t>Ryan Fitzpatrick pass complete short right to Andre Johnson for 9 yards (tackle by Bradley Fletcher)</t>
  </si>
  <si>
    <t>Alfred Blue up the middle for 9 yards (tackle by Emmanuel Lamur)</t>
  </si>
  <si>
    <t>Arian Foster left guard for 9 yards (tackle by Blidi Wreh-Wilson)</t>
  </si>
  <si>
    <t>Case Keenum pass complete short right to DeAndre Hopkins for 9 yards (tackle by Courtney Upshaw)</t>
  </si>
  <si>
    <t>Case Keenum pass complete short left to DeAndre Hopkins for 9 yards (tackle by Rashaan Melvin)</t>
  </si>
  <si>
    <t>Ryan Fitzpatrick pass complete short left to DeAndre Hopkins for 10 yards (tackle by Dominique Rodgers-Cromartie)</t>
  </si>
  <si>
    <t>Ryan Fitzpatrick pass complete short right to Andre Johnson for 10 yards (tackle by Jason McCourty)</t>
  </si>
  <si>
    <t>Arian Foster left guard for 10 yards (tackle by Daimion Stafford)</t>
  </si>
  <si>
    <t>Jonathan Grimes right tackle for 10 yards (tackle by George Wilson)</t>
  </si>
  <si>
    <t>Case Keenum pass complete short right to Alfred Blue for 7 yards (tackle by Jonathan Cyprien)</t>
  </si>
  <si>
    <t>Ryan Fitzpatrick pass complete short middle to Andre Johnson for 7 yards (tackle by Trumaine McBride and Damontre Moore)</t>
  </si>
  <si>
    <t>Arian Foster up the middle for 7 yards (tackle by Pernell McPhee)</t>
  </si>
  <si>
    <t>Arian Foster left tackle for 8 yards (tackle by Ryan Clark)</t>
  </si>
  <si>
    <t>Ryan Fitzpatrick pass complete short middle to Ryan Griffin for 8 yards (tackle by Brandon Carr)</t>
  </si>
  <si>
    <t>Ryan Fitzpatrick pass complete short left to Arian Foster for 8 yards (tackle by Lawrence Timmons)</t>
  </si>
  <si>
    <t>Arian Foster left tackle for 8 yards (tackle by Jurrell Casey)</t>
  </si>
  <si>
    <t>Arian Foster up the middle for 8 yards (tackle by Jonathan Cyprien)</t>
  </si>
  <si>
    <t>Ryan Fitzpatrick for 7 yards (tackle by Fletcher Cox)</t>
  </si>
  <si>
    <t>Arian Foster right end for -3 yards (tackle by Shaun Phillips). Penalty on Shaun Phillips: Defensive Offside, 5 yards (no play)</t>
  </si>
  <si>
    <t>Arian Foster right end for 8 yards (tackle by Greg Toler and D'Qwell Jackson)</t>
  </si>
  <si>
    <t>Ryan Mallett pass complete short right to Andre Johnson for 8 yards (tackle by Joe Haden). Penalty on K'Waun Williams: Illegal Use of Hands (Declined)</t>
  </si>
  <si>
    <t>Alfred Blue up the middle for 7 yards (tackle by Michael Griffin)</t>
  </si>
  <si>
    <t>Arian Foster left guard for 7 yards (tackle by Timmy Jernigan)</t>
  </si>
  <si>
    <t>Arian Foster up the middle for no gain (tackle by Telvin Smith). Penalty on Roy Miller: Illegal Use of Hands, 5 yards (no play)</t>
  </si>
  <si>
    <t>Ryan Fitzpatrick pass complete short right to Andre Johnson for 6 yards (tackle by Charles Woodson)</t>
  </si>
  <si>
    <t>Ryan Fitzpatrick pass complete short middle to Garrett Graham for 6 yards (tackle by Jameel McClain)</t>
  </si>
  <si>
    <t>Ryan Fitzpatrick pass complete short right to Andre Johnson for 6 yards (tackle by Sean Spence)</t>
  </si>
  <si>
    <t>Ryan Fitzpatrick left guard for 6 yards (tackle by Brett Keisel)</t>
  </si>
  <si>
    <t>Tom Savage pass incomplete short right intended for Arian Foster (defended by Darius Butler). Penalty on Greg Toler: Defensive Holding, 5 yards (no play)</t>
  </si>
  <si>
    <t>Case Keenum pass complete short left to Andre Johnson for 7 yards (tackle by Rashaan Melvin and C.J. Mosley)</t>
  </si>
  <si>
    <t>Ryan Fitzpatrick pass complete short right to DeAndre Hopkins for 7 yards (tackle by DeAngelo Hall)</t>
  </si>
  <si>
    <t>Arian Foster up the middle for 7 yards (tackle by Keenan Robinson)</t>
  </si>
  <si>
    <t>Arian Foster left tackle for 7 yards (tackle by Cam Thomas)</t>
  </si>
  <si>
    <t>Alfred Blue right guard for 7 yards (tackle by Jabaal Sheard)</t>
  </si>
  <si>
    <t>Ryan Fitzpatrick left end for 7 yards (tackle by Demetrius McCray)</t>
  </si>
  <si>
    <t>Arian Foster up the middle for 7 yards (tackle by D'Qwell Jackson)</t>
  </si>
  <si>
    <t>Tom Savage pass complete short middle to Arian Foster for 7 yards</t>
  </si>
  <si>
    <t>Case Keenum pass complete short left to C.J. Fiedorowicz for 7 yards (tackle by Pernell McPhee and Daryl Smith)</t>
  </si>
  <si>
    <t>Case Keenum pass complete short left to Andre Johnson for 7 yards (tackle by Demetrius McCray)</t>
  </si>
  <si>
    <t>Arian Foster right guard for 6 yards (tackle by George Wilson and Michael Griffin)</t>
  </si>
  <si>
    <t>Ryan Fitzpatrick right end for 8 yards (tackle by Jacquian Williams)</t>
  </si>
  <si>
    <t>Ryan Fitzpatrick pass complete short left to DeAndre Hopkins for 8 yards (tackle by DeMeco Ryans). Penalty on Trent Cole: Defensive Holding, 5 yards (no play)</t>
  </si>
  <si>
    <t>Ryan Mallett pass complete short left to Garrett Graham for 4 yards (tackle by Craig Robertson). Penalty on Craig Robertson: Illegal Contact, 5 yards (no play)</t>
  </si>
  <si>
    <t>Ryan Fitzpatrick pass incomplete short middle intended for Andre Johnson (defended by Prince Amukamara). Penalty on Dominique Rodgers-Cromartie: Defensive Holding, 5 yards (no play)</t>
  </si>
  <si>
    <t>Ryan Fitzpatrick pass incomplete deep right intended for DeAndre Hopkins. Penalty on Leodis McKelvin: Illegal Contact, 5 yards (no play)</t>
  </si>
  <si>
    <t>Ryan Fitzpatrick pass incomplete short middle intended for Andre Johnson. Penalty on Stephon Gilmore: Defensive Holding, 5 yards (no play)</t>
  </si>
  <si>
    <t>Case Keenum sacked by Chris Clemons for -5 yards. Penalty on Aaron Colvin: Defensive Holding, 5 yards (no play)</t>
  </si>
  <si>
    <t>Ryan Fitzpatrick pass complete short right to DeAndre Hopkins for 11 yards</t>
  </si>
  <si>
    <t>Arian Foster up the middle for 6 yards (tackle by Barry Church)</t>
  </si>
  <si>
    <t>Damaris Johnson left end for 6 yards (tackle by K'Waun Williams)</t>
  </si>
  <si>
    <t>Ryan Mallett pass complete short right to Andre Johnson for 6 yards (tackle by Joe Haden)</t>
  </si>
  <si>
    <t>Ryan Fitzpatrick pass complete short right to Damaris Johnson for 6 yards (tackle by Greg Toler and Bjoern Werner)</t>
  </si>
  <si>
    <t>Arian Foster right guard for 6 yards (tackle by Ricky Jean-Francois)</t>
  </si>
  <si>
    <t>Arian Foster right tackle for 6 yards (tackle by Charles Woodson and Chimdi Chekwa)</t>
  </si>
  <si>
    <t>Arian Foster left guard for 6 yards (tackle by Jurrell Casey)</t>
  </si>
  <si>
    <t>Alfred Blue left tackle for 6 yards (tackle by Avery Williamson and Ropati Pitoitua)</t>
  </si>
  <si>
    <t>Arian Foster right tackle for 6 yards (tackle by Fletcher Cox)</t>
  </si>
  <si>
    <t>Alfred Blue left guard for 6 yards (tackle by Donte Whitner)</t>
  </si>
  <si>
    <t>Alfred Blue left guard for 6 yards (tackle by Paul Kruger)</t>
  </si>
  <si>
    <t>Ryan Mallett pass complete short left to Keshawn Martin for 6 yards (tackle by K'Waun Williams and Craig Robertson)</t>
  </si>
  <si>
    <t>Alfred Blue left guard for 6 yards (tackle by Christian Kirksey)</t>
  </si>
  <si>
    <t>Alfred Blue left end for 6 yards (tackle by Brandon Thompson)</t>
  </si>
  <si>
    <t>Case Keenum pass complete short left to Ryan Griffin for 6 yards (tackle by Daryl Smith)</t>
  </si>
  <si>
    <t>Arian Foster up the middle for 5 yards (tackle by D'Qwell Jackson)</t>
  </si>
  <si>
    <t>Arian Foster up the middle for 5 yards (tackle by Carlos Rogers and Tyvon Branch)</t>
  </si>
  <si>
    <t>Jonathan Grimes right tackle for 5 yards (tackle by Derrick Morgan)</t>
  </si>
  <si>
    <t>Alfred Blue up the middle for 5 yards (tackle by J.T. Thomas)</t>
  </si>
  <si>
    <t>Arian Foster right tackle for 5 yards (tackle by Brandon Carr)</t>
  </si>
  <si>
    <t>Arian Foster up the middle for 5 yards (tackle by Rolando McClain)</t>
  </si>
  <si>
    <t>Arian Foster right end for 5 yards (tackle by Bjoern Werner)</t>
  </si>
  <si>
    <t>Ryan Fitzpatrick pass complete short left to DeAndre Hopkins for 5 yards (tackle by William Gay)</t>
  </si>
  <si>
    <t>Alfred Blue left tackle for 5 yards (tackle by Michael Griffin)</t>
  </si>
  <si>
    <t>Ryan Fitzpatrick right end for 5 yards (tackle by Connor Barwin)</t>
  </si>
  <si>
    <t>Arian Foster left tackle for 5 yards (tackle by Earl Wolff)</t>
  </si>
  <si>
    <t>Ryan Fitzpatrick up the middle for 5 yards (tackle by Mychal Kendricks)</t>
  </si>
  <si>
    <t>Jonathan Grimes right end for 5 yards (tackle by Buster Skrine)</t>
  </si>
  <si>
    <t>Ryan Mallett pass complete short middle to Alfred Blue for 5 yards (tackle by Rey Maualuga and Vincent Rey)</t>
  </si>
  <si>
    <t>Arian Foster left guard for 5 yards (tackle by Michael Griffin)</t>
  </si>
  <si>
    <t>Alfred Blue right end for 5 yards (tackle by Evander Hood)</t>
  </si>
  <si>
    <t>Ryan Fitzpatrick left end for 5 yards (tackle by Chris Clemons)</t>
  </si>
  <si>
    <t>Arian Foster left tackle for 5 yards (tackle by Mike Adams)</t>
  </si>
  <si>
    <t>Alfred Blue left end for 5 yards (tackle by C.J. Mosley)</t>
  </si>
  <si>
    <t>Case Keenum pass complete short right to Alfred Blue for 5 yards (tackle by J.T. Thomas)</t>
  </si>
  <si>
    <t>Jonathan Grimes right guard for 5 yards (tackle by Jonathan Cyprien and Andre Branch)</t>
  </si>
  <si>
    <t>Arian Foster left guard for 4 yards (tackle by Cedric Thornton and Mychal Kendricks)</t>
  </si>
  <si>
    <t>Ryan Mallett pass complete short middle to Alfred Blue for 4 yards (tackle by Vincent Rey)</t>
  </si>
  <si>
    <t>Arian Foster right tackle for 5 yards (tackle by D'Qwell Jackson)</t>
  </si>
  <si>
    <t>Arian Foster right guard for 6 yards (tackle by Jason Hatcher)</t>
  </si>
  <si>
    <t>Ryan Fitzpatrick pass complete short middle to Andre Johnson for 4 yards (tackle by Aaron Williams)</t>
  </si>
  <si>
    <t>Alfred Blue left tackle for 4 yards (tackle by Terrell McClain and Jeremy Mincey)</t>
  </si>
  <si>
    <t>Case Keenum pass complete short middle to Andre Johnson for 4 yards (tackle by Daryl Smith)</t>
  </si>
  <si>
    <t>Arian Foster left guard for 6 yards (tackle by LaRon Landry)</t>
  </si>
  <si>
    <t>Ryan Fitzpatrick pass complete short middle to Damaris Johnson for 4 yards (tackle by D'Qwell Jackson)</t>
  </si>
  <si>
    <t>Arian Foster right tackle for 5 yards (tackle by Keenan Robinson)</t>
  </si>
  <si>
    <t>Arian Foster left guard for 4 yards (tackle by Perry Riley)</t>
  </si>
  <si>
    <t>Ryan Fitzpatrick pass complete short right to Damaris Johnson for 4 yards (tackle by Sio Moore)</t>
  </si>
  <si>
    <t>Arian Foster right tackle for 4 yards (tackle by Tyvon Branch)</t>
  </si>
  <si>
    <t>Alfred Blue left tackle for 4 yards (tackle by Khalil Mack)</t>
  </si>
  <si>
    <t>Ryan Fitzpatrick pass complete short right to DeAndre Hopkins for 4 yards (tackle by Stephon Gilmore)</t>
  </si>
  <si>
    <t>Alfred Blue right tackle for 4 yards (tackle by Keith Rivers and Brandon Spikes)</t>
  </si>
  <si>
    <t>Alfred Blue left guard for 4 yards (tackle by Keith Rivers)</t>
  </si>
  <si>
    <t>Arian Foster left guard for 4 yards (tackle by Cameron Heyward)</t>
  </si>
  <si>
    <t>Ryan Mallett pass complete short right to Damaris Johnson for 4 yards (tackle by Donte Whitner)</t>
  </si>
  <si>
    <t>Ryan Mallett pass complete short left to DeAndre Hopkins for 4 yards (tackle by Emmanuel Lamur)</t>
  </si>
  <si>
    <t>Arian Foster left guard for 4 yards (tackle by George Wilson)</t>
  </si>
  <si>
    <t>Arian Foster right guard for 4 yards (tackle by Sammie Lee Hill)</t>
  </si>
  <si>
    <t>Arian Foster left guard for 4 yards (tackle by Michael Griffin)</t>
  </si>
  <si>
    <t>Arian Foster right end for 4 yards (tackle by Jerrell Freeman)</t>
  </si>
  <si>
    <t>Alfred Blue left tackle for 4 yards (tackle by Arthur Jones and D'Qwell Jackson)</t>
  </si>
  <si>
    <t>Arian Foster for 4 yards (tackle by Vontae Davis)</t>
  </si>
  <si>
    <t>Alfred Blue right tackle for 4 yards (tackle by Zach Kerr)</t>
  </si>
  <si>
    <t>Timeout #2 by Washington Redskins</t>
  </si>
  <si>
    <t>Timeout #1 by Oakland Raiders</t>
  </si>
  <si>
    <t>Timeout #1 by New York Giants</t>
  </si>
  <si>
    <t>Timeout #2 by Houston Texans</t>
  </si>
  <si>
    <t>Timeout #2 by Buffalo Bills</t>
  </si>
  <si>
    <t>Timeout #2 by Pittsburgh Steelers</t>
  </si>
  <si>
    <t>Timeout #1 by Houston Texans</t>
  </si>
  <si>
    <t>Timeout #1 by Jacksonville Jaguars</t>
  </si>
  <si>
    <t>Timeout #3 by Baltimore Ravens</t>
  </si>
  <si>
    <t>Arian Foster right tackle for 4 yards (tackle by Brian Orakpo)</t>
  </si>
  <si>
    <t>Arian Foster left guard for 4 yards (tackle by DeAngelo Hall)</t>
  </si>
  <si>
    <t>Arian Foster right guard for 4 yards (tackle by Kaluka Maiava)</t>
  </si>
  <si>
    <t>Arian Foster left guard for 4 yards (tackle by Nigel Bradham)</t>
  </si>
  <si>
    <t>Arian Foster left tackle for 4 yards (tackle by Barry Church)</t>
  </si>
  <si>
    <t>Arian Foster left tackle for 4 yards (tackle by Rolando McClain)</t>
  </si>
  <si>
    <t>Arian Foster up the middle for 4 yards (tackle by Josh Chapman)</t>
  </si>
  <si>
    <t>Arian Foster right tackle for 4 yards (tackle by Jurrell Casey)</t>
  </si>
  <si>
    <t>Jonathan Grimes left tackle for 4 yards (tackle by Christian Kirksey and Desmond Bryant)</t>
  </si>
  <si>
    <t>Alfred Blue right tackle for 4 yards (tackle by Ishmaa'ily Kitchen and Christian Kirksey)</t>
  </si>
  <si>
    <t>Arian Foster up the middle for 4 yards (tackle by Terrell Suggs)</t>
  </si>
  <si>
    <t>Alfred Blue left guard for 4 yards (tackle by Red Bryant)</t>
  </si>
  <si>
    <t>Jonathan Grimes right end for 4 yards (tackle by Josh Evans)</t>
  </si>
  <si>
    <t>Arian Foster right tackle for 4 yards (tackle by Jonathan Newsome)</t>
  </si>
  <si>
    <t>Alfred Blue left guard for 4 yards (tackle by Anthony Hitchens)</t>
  </si>
  <si>
    <t>Alfred Blue left guard for 4 yards (tackle by Jurrell Casey)</t>
  </si>
  <si>
    <t>Alfred Blue right guard for 4 yards (tackle by Donte Whitner and Karlos Dansby)</t>
  </si>
  <si>
    <t>Arian Foster right tackle for 3 yards (tackle by James Harrison)</t>
  </si>
  <si>
    <t>Alfred Blue right guard for 3 yards (tackle by DeMeco Ryans and Earl Wolff)</t>
  </si>
  <si>
    <t>Arian Foster up the middle for 3 yards (tackle by Abry Jones)</t>
  </si>
  <si>
    <t>Tom Savage pass complete short middle to Arian Foster for 3 yards (tackle by Jerrell Freeman)</t>
  </si>
  <si>
    <t>Alfred Blue right guard for 3 yards (tackle by Jonathan Cyprien)</t>
  </si>
  <si>
    <t>Alfred Blue up the middle for 3 yards (tackle by Evander Hood)</t>
  </si>
  <si>
    <t>Arian Foster left guard for 3 yards (tackle by Jason Hatcher and Ryan Kerrigan)</t>
  </si>
  <si>
    <t>Arian Foster right guard for 3 yards (tackle by Jason Hatcher)</t>
  </si>
  <si>
    <t>Arian Foster left tackle for 3 yards (tackle by Sio Moore)</t>
  </si>
  <si>
    <t>Ryan Fitzpatrick up the middle for 3 yards (tackle by Mathias Kiwanuka)</t>
  </si>
  <si>
    <t>Ryan Fitzpatrick pass complete short right to Garrett Graham for 3 yards (tackle by Trumaine McBride)</t>
  </si>
  <si>
    <t>Arian Foster right guard for 3 yards (tackle by Nickell Robey)</t>
  </si>
  <si>
    <t>Arian Foster for 3 yards</t>
  </si>
  <si>
    <t>Alfred Blue left tackle for 3 yards (tackle by James Harrison)</t>
  </si>
  <si>
    <t>Arian Foster right guard for 3 yards (tackle by Avery Williamson)</t>
  </si>
  <si>
    <t>Arian Foster left guard for 3 yards (tackle by Derrick Morgan)</t>
  </si>
  <si>
    <t>Arian Foster up the middle for 3 yards (tackle by Sammie Lee Hill)</t>
  </si>
  <si>
    <t>Jonathan Grimes right guard for 3 yards (tackle by Paul Kruger and Desmond Bryant)</t>
  </si>
  <si>
    <t>Alfred Blue left guard for 3 yards (tackle by Craig Robertson and Christian Kirksey)</t>
  </si>
  <si>
    <t>Arian Foster left guard for 3 yards (tackle by Derrick Morgan and Sammie Lee Hill)</t>
  </si>
  <si>
    <t>Arian Foster left end for 3 yards (tackle by Darian Stewart)</t>
  </si>
  <si>
    <t>Arian Foster left tackle for 3 yards (tackle by Telvin Smith and Josh Evans)</t>
  </si>
  <si>
    <t>Jonathan Grimes left end for 3 yards (tackle by Jonathan Cyprien)</t>
  </si>
  <si>
    <t>Arian Foster left tackle for 3 yards (tackle by Ryan Clark)</t>
  </si>
  <si>
    <t>Arian Foster left guard for 3 yards (tackle by Jason Worilds)</t>
  </si>
  <si>
    <t>Arian Foster left guard for 3 yards (tackle by Beau Allen)</t>
  </si>
  <si>
    <t>Alfred Blue right end for 2 yards (tackle by Evander Hood)</t>
  </si>
  <si>
    <t>Alfred Blue up the middle for 2 yards (tackle by Andy Studebaker)</t>
  </si>
  <si>
    <t>Arian Foster right guard for 2 yards (tackle by Barry Church)</t>
  </si>
  <si>
    <t>Arian Foster left tackle for 2 yards (tackle by Chris Baker)</t>
  </si>
  <si>
    <t>Alfred Blue left tackle for 2 yards (tackle by Jacquian Williams and Prince Amukamara)</t>
  </si>
  <si>
    <t>Arian Foster left guard for 2 yards (tackle by Justin Durant and Anthony Spencer)</t>
  </si>
  <si>
    <t>Ryan Fitzpatrick up the middle for 2 yards (tackle by Sammie Lee Hill)</t>
  </si>
  <si>
    <t>Alfred Blue right tackle for 2 yards (tackle by Carlos Dunlap and Wallace Gilberry)</t>
  </si>
  <si>
    <t>Arian Foster right guard for 2 yards (tackle by Brandon Bair)</t>
  </si>
  <si>
    <t>Arian Foster left tackle for 6 yards (tackle by Mike Adams). Penalty on C.J. Fiedorowicz: Offensive Holding, 10 yards</t>
  </si>
  <si>
    <t>Arian Foster right tackle for 2 yards (tackle by Perry Riley)</t>
  </si>
  <si>
    <t>Alfred Blue up the middle for 2 yards (tackle by Tyvon Branch)</t>
  </si>
  <si>
    <t>Alfred Blue right tackle for 2 yards (tackle by Justin Tuck and Kaluka Maiava)</t>
  </si>
  <si>
    <t>Alfred Blue left end for 2 yards (tackle by Jacquian Williams and Antrel Rolle)</t>
  </si>
  <si>
    <t>Ryan Fitzpatrick up the middle for 2 yards (tackle by Arthur Moats)</t>
  </si>
  <si>
    <t>Alfred Blue left tackle for 2 yards (tackle by Ahtyba Rubin and Craig Robertson)</t>
  </si>
  <si>
    <t>Alfred Blue left guard for 2 yards (tackle by Daryl Smith and Brandon Williams)</t>
  </si>
  <si>
    <t>Alfred Blue left tackle for 2 yards (tackle by Telvin Smith)</t>
  </si>
  <si>
    <t>Alfred Blue right guard for 2 yards (tackle by Jameel McClain and Johnathan Hankins)</t>
  </si>
  <si>
    <t>Alfred Blue left tackle for 2 yards (tackle by Robert Ayers and Mike Patterson)</t>
  </si>
  <si>
    <t>Arian Foster up the middle for 2 yards (tackle by Manny Lawson)</t>
  </si>
  <si>
    <t>Arian Foster right tackle for 2 yards (tackle by Erik Walden and Bjoern Werner)</t>
  </si>
  <si>
    <t>Arian Foster left tackle for 2 yards (tackle by Sergio Brown and Jerrell Freeman)</t>
  </si>
  <si>
    <t>Arian Foster right tackle for 2 yards (tackle by Cameron Heyward)</t>
  </si>
  <si>
    <t>Alfred Blue left tackle for 2 yards (tackle by George Wilson and Avery Williamson)</t>
  </si>
  <si>
    <t>Arian Foster left guard for 2 yards (tackle by Bennie Logan and Mychal Kendricks)</t>
  </si>
  <si>
    <t>Alfred Blue left guard for 2 yards (tackle by Tashaun Gipson and Christian Kirksey)</t>
  </si>
  <si>
    <t>Alfred Blue left tackle for 2 yards (tackle by Tashaun Gipson and Karlos Dansby)</t>
  </si>
  <si>
    <t>Jonathan Grimes left guard for 2 yards (tackle by K'Waun Williams)</t>
  </si>
  <si>
    <t>Arian Foster left tackle for 2 yards (tackle by Jerrell Freeman)</t>
  </si>
  <si>
    <t>Alfred Blue right guard for 2 yards (tackle by J.T. Thomas)</t>
  </si>
  <si>
    <t>Alfred Blue right guard for 2 yards (tackle by Telvin Smith and Red Bryant)</t>
  </si>
  <si>
    <t>Arian Foster up the middle for 2 yards (tackle by Jason Worilds)</t>
  </si>
  <si>
    <t>Arian Foster right end for 2 yards (tackle by Abry Jones)</t>
  </si>
  <si>
    <t>Arian Foster right tackle for 2 yards (tackle by Terrell Suggs and Chris Canty)</t>
  </si>
  <si>
    <t>Ronnie Brown up the middle for 2 yards (tackle by Pat Sims)</t>
  </si>
  <si>
    <t>Arian Foster right tackle for 1 yard (tackle by Justin Ellis)</t>
  </si>
  <si>
    <t>Ryan Fitzpatrick pass complete short right to Arian Foster for 1 yard (tackle by Cameron Heyward)</t>
  </si>
  <si>
    <t>Arian Foster up the middle for 1 yard (tackle by C.J. Mosley and Timmy Jernigan)</t>
  </si>
  <si>
    <t>Penalty on Derek Newton: False Start, 5 yards (no play)</t>
  </si>
  <si>
    <t>Alfred Blue right tackle for 1 yard (tackle by Jabaal Sheard and Craig Robertson)</t>
  </si>
  <si>
    <t>Ronnie Brown right tackle for 1 yard (tackle by Jameel McClain and Mark Herzlich)</t>
  </si>
  <si>
    <t>Alfred Blue left tackle for 1 yard (tackle by Vincent Rey and Wallace Gilberry)</t>
  </si>
  <si>
    <t>Alfred Blue right tackle for 1 yard (tackle by Lawrence Timmons and Sean Spence)</t>
  </si>
  <si>
    <t>Alfred Blue right tackle for 1 yard (tackle by Jurrell Casey)</t>
  </si>
  <si>
    <t>Arian Foster right end for 1 yard (tackle by George Wilson)</t>
  </si>
  <si>
    <t>Ryan Fitzpatrick pass incomplete deep left intended for Damaris Johnson</t>
  </si>
  <si>
    <t>Arian Foster right tackle for 1 yard (tackle by Chimdi Chekwa)</t>
  </si>
  <si>
    <t>Arian Foster left tackle for 1 yard (tackle by Pat Sims)</t>
  </si>
  <si>
    <t>Arian Foster left tackle for 1 yard (tackle by Miles Burris)</t>
  </si>
  <si>
    <t>Ronnie Brown left guard for 1 yard (tackle by Jason Pierre-Paul and Jacquian Williams)</t>
  </si>
  <si>
    <t>Arian Foster left tackle for 1 yard (tackle by Preston Brown and Jerry Hughes)</t>
  </si>
  <si>
    <t>Alfred Blue right guard for 1 yard (tackle by D'Qwell Jackson and Jerrell Freeman)</t>
  </si>
  <si>
    <t>Arian Foster right end for 1 yard (tackle by Bradley Fletcher)</t>
  </si>
  <si>
    <t>Alfred Blue right end for 1 yard (tackle by Mychal Kendricks)</t>
  </si>
  <si>
    <t>Alfred Blue right guard for 1 yard (tackle by Joe Haden)</t>
  </si>
  <si>
    <t>Alfred Blue left guard for 1 yard (tackle by Barkevious Mingo and Craig Robertson)</t>
  </si>
  <si>
    <t>Alfred Blue right end for 1 yard (tackle by Geno Atkins and Vincent Rey)</t>
  </si>
  <si>
    <t>Alfred Blue right end for 1 yard (tackle by Vincent Rey and Carlos Dunlap)</t>
  </si>
  <si>
    <t>Alfred Blue left guard for 1 yard (tackle by Jurrell Casey)</t>
  </si>
  <si>
    <t>Arian Foster up the middle for 1 yard (tackle by J.T. Thomas and Jonathan Cyprien)</t>
  </si>
  <si>
    <t>Alfred Blue right end for 1 yard (tackle by Telvin Smith and Dwayne Gratz)</t>
  </si>
  <si>
    <t>Arian Foster left end for 1 yard (tackle by Josh Chapman)</t>
  </si>
  <si>
    <t>Arian Foster up the middle for 1 yard (tackle by Zach Kerr and D'Qwell Jackson)</t>
  </si>
  <si>
    <t>Arian Foster left tackle for 1 yard (tackle by Jeromy Miles)</t>
  </si>
  <si>
    <t>Alfred Blue right tackle for 1 yard (tackle by Evander Hood)</t>
  </si>
  <si>
    <t>Penalty on Tyson Clabo: False Start, 5 yards (no play)</t>
  </si>
  <si>
    <t>Alfred Blue right tackle for 1 yard (tackle by Karlos Dansby)</t>
  </si>
  <si>
    <t>Alfred Blue left end for 1 yard (tackle by Blidi Wreh-Wilson)</t>
  </si>
  <si>
    <t>Alfred Blue up the middle for no gain (tackle by Avery Williamson)</t>
  </si>
  <si>
    <t>Ryan Fitzpatrick pass incomplete deep left intended for DeAndre Hopkins (defended by Vontae Davis)</t>
  </si>
  <si>
    <t>Jonathan Grimes up the middle for no gain (tackle by Jonathan Cyprien)</t>
  </si>
  <si>
    <t>Case Keenum kneels for -1 yards</t>
  </si>
  <si>
    <t>Ryan Fitzpatrick pass complete deep middle to DeAndre Hopkins for 53 yards (tackle by Stevie Brown). Penalty on Tyson Clabo: Illegal Formation, 5 yards (no play)</t>
  </si>
  <si>
    <t>Arian Foster up the middle for 1 yard (tackle by Jonathan Cyprien)</t>
  </si>
  <si>
    <t>Ryan Mallett pass incomplete short middle intended for Andre Johnson (defended by Leon Hall)</t>
  </si>
  <si>
    <t>Jonathan Grimes right guard for 1 yard (tackle by Tyvon Branch)</t>
  </si>
  <si>
    <t>Alfred Blue right tackle for no gain (tackle by Preston Brown and Jarius Wynn)</t>
  </si>
  <si>
    <t>Arian Foster right tackle for no gain (tackle by Justin Durant)</t>
  </si>
  <si>
    <t>Arian Foster right tackle for no gain (tackle by Josh Gordy)</t>
  </si>
  <si>
    <t>Arian Foster left tackle for no gain (tackle by Zach Kerr)</t>
  </si>
  <si>
    <t>Alfred Blue right tackle for no gain (tackle by Arthur Moats)</t>
  </si>
  <si>
    <t>Alfred Blue left guard for no gain (tackle by Christian Kirksey)</t>
  </si>
  <si>
    <t>Ryan Mallett spiked the ball</t>
  </si>
  <si>
    <t>Alfred Blue up the middle for no gain (tackle by Red Bryant)</t>
  </si>
  <si>
    <t>Arian Foster left end for no gain (tackle by J.T. Thomas)</t>
  </si>
  <si>
    <t>Arian Foster right end for no gain (tackle by Jerrell Freeman and Cory Redding)</t>
  </si>
  <si>
    <t>Arian Foster up the middle for no gain (tackle by Darian Stewart)</t>
  </si>
  <si>
    <t>Alfred Blue up the middle for no gain (tackle by Telvin Smith and Abry Jones)</t>
  </si>
  <si>
    <t>Ryan Fitzpatrick pass incomplete short left intended for Ryan Griffin</t>
  </si>
  <si>
    <t>Ryan Fitzpatrick pass incomplete short right intended for Andre Johnson (defended by Cullen Jenkins)</t>
  </si>
  <si>
    <t>Ryan Fitzpatrick pass incomplete deep left intended for C.J. Fiedorowicz (defended by Aaron Williams)</t>
  </si>
  <si>
    <t>Ryan Fitzpatrick pass incomplete short middle intended for Alfred Blue</t>
  </si>
  <si>
    <t>Ryan Fitzpatrick pass incomplete short right intended for Andre Johnson (defended by Brandon Carr)</t>
  </si>
  <si>
    <t>Ryan Fitzpatrick pass incomplete deep right intended for Andre Johnson</t>
  </si>
  <si>
    <t>Ryan Fitzpatrick pass incomplete deep left intended for Andre Johnson</t>
  </si>
  <si>
    <t>Ryan Fitzpatrick pass incomplete short left intended for Andre Johnson</t>
  </si>
  <si>
    <t>Ryan Fitzpatrick pass incomplete deep left intended for DeAndre Hopkins (defended by Connor Barwin)</t>
  </si>
  <si>
    <t>Ryan Mallett pass incomplete short right intended for Jonathan Grimes</t>
  </si>
  <si>
    <t>Ryan Mallett pass incomplete short middle intended for Alfred Blue</t>
  </si>
  <si>
    <t>Ryan Mallett pass incomplete deep left intended for DeAndre Hopkins (defended by Reggie Nelson)</t>
  </si>
  <si>
    <t>Ryan Fitzpatrick pass incomplete deep right intended for DeAndre Hopkins</t>
  </si>
  <si>
    <t>Ryan Fitzpatrick pass incomplete short right intended for Ryan Griffin (defended by Jerrell Freeman)</t>
  </si>
  <si>
    <t>Case Keenum pass incomplete deep right intended for DeAndre Hopkins</t>
  </si>
  <si>
    <t>Case Keenum pass incomplete short right intended for DeAndre Hopkins</t>
  </si>
  <si>
    <t>Case Keenum pass incomplete short right intended for Andre Johnson</t>
  </si>
  <si>
    <t>Case Keenum pass incomplete deep middle intended for Andre Johnson</t>
  </si>
  <si>
    <t>Arian Foster right tackle for no gain (tackle by Carlos Rogers)</t>
  </si>
  <si>
    <t>Ryan Fitzpatrick spiked the ball</t>
  </si>
  <si>
    <t>Arian Foster left tackle for no gain (tackle by Marcell Dareus)</t>
  </si>
  <si>
    <t>Alfred Blue up the middle for no gain (tackle by Stefan Charles)</t>
  </si>
  <si>
    <t>Arian Foster right end for no gain (tackle by Sammie Lee Hill)</t>
  </si>
  <si>
    <t>Alfred Blue up the middle for no gain (tackle by Courtney Upshaw)</t>
  </si>
  <si>
    <t>Ryan Fitzpatrick pass incomplete short right intended for Damaris Johnson</t>
  </si>
  <si>
    <t>Ryan Fitzpatrick pass incomplete short left intended for Andre Johnson (defended by Prince Amukamara)</t>
  </si>
  <si>
    <t>Ryan Fitzpatrick pass incomplete deep right intended for DeAndre Hopkins (defended by Blidi Wreh-Wilson)</t>
  </si>
  <si>
    <t>Ryan Fitzpatrick pass incomplete deep middle intended for Garrett Graham</t>
  </si>
  <si>
    <t>Ryan Fitzpatrick pass incomplete short right intended for Andre Johnson</t>
  </si>
  <si>
    <t>Ryan Mallett pass incomplete deep middle intended for Ryan Griffin</t>
  </si>
  <si>
    <t>Ryan Mallett pass incomplete deep left intended for Andre Johnson</t>
  </si>
  <si>
    <t>Ryan Fitzpatrick pass incomplete short middle intended for Andre Johnson</t>
  </si>
  <si>
    <t>Tom Savage pass incomplete deep right intended for Ryan Griffin</t>
  </si>
  <si>
    <t>Case Keenum pass incomplete deep left intended for DeAndre Hopkins</t>
  </si>
  <si>
    <t>Case Keenum pass incomplete short middle intended for DeAndre Hopkins (defended by Pernell McPhee)</t>
  </si>
  <si>
    <t>Case Keenum pass incomplete deep middle intended for Damaris Johnson</t>
  </si>
  <si>
    <t>Case Keenum pass incomplete deep right intended for Andre Johnson (defended by Dwayne Gratz)</t>
  </si>
  <si>
    <t>Penalty on C.J. Fiedorowicz: False Start, 5 yards (no play)</t>
  </si>
  <si>
    <t>Ryan Fitzpatrick pass incomplete deep right intended for Andre Johnson (defended by Cortez Allen)</t>
  </si>
  <si>
    <t>Ryan Fitzpatrick kneels for -1 yards</t>
  </si>
  <si>
    <t>Alfred Blue left guard for -1 yards (tackle by Carlos Dunlap)</t>
  </si>
  <si>
    <t>Ryan Fitzpatrick pass incomplete short right intended for DeAndre Hopkins</t>
  </si>
  <si>
    <t>Ryan Fitzpatrick pass complete short middle to Keshawn Martin for 17 yards (tackle by Aaron Williams). Penalty on DeAndre Hopkins: Offensive Pass Interference, 10 yards (no play)</t>
  </si>
  <si>
    <t>Ryan Fitzpatrick pass complete short left to Garrett Graham for 5 yards (tackle by Charles Woodson). Penalty on Derek Newton: Offensive Holding, 10 yards (no play)</t>
  </si>
  <si>
    <t>Ryan Fitzpatrick pass complete short left to Andre Johnson for 5 yards (tackle by Stephon Gilmore and Aaron Williams). Penalty on Duane Brown: Offensive Pass Interference, 10 yards (no play)</t>
  </si>
  <si>
    <t>Ryan Fitzpatrick pass incomplete deep right intended for Andre Johnson. Penalty on Andre Johnson: Offensive Pass Interference, 10 yards (no play)</t>
  </si>
  <si>
    <t>Case Keenum pass incomplete short right intended for C.J. Fiedorowicz. Penalty on Ben Jones: Offensive Holding, 10 yards (no play)</t>
  </si>
  <si>
    <t>Ryan Fitzpatrick sacked by Trumaine McBride for -1 yards</t>
  </si>
  <si>
    <t>Arian Foster left end for -1 yards (tackle by Lawrence Timmons)</t>
  </si>
  <si>
    <t>Ryan Fitzpatrick pass complete short left to Andre Johnson for -1 yards (tackle by J.T. Thomas)</t>
  </si>
  <si>
    <t>Alfred Blue left tackle for -1 yards (tackle by Justin Ellis)</t>
  </si>
  <si>
    <t>Ryan Mallett kneels for -1 yards</t>
  </si>
  <si>
    <t>Arian Foster left guard for -1 yards (tackle by Marcell Dareus)</t>
  </si>
  <si>
    <t>Alfred Blue right tackle for -1 yards (tackle by Al Woods and Wesley Woodyard)</t>
  </si>
  <si>
    <t>Alfred Blue right tackle for -1 yards (tackle by Wesley Woodyard)</t>
  </si>
  <si>
    <t>Tom Savage kneels for -1 yards</t>
  </si>
  <si>
    <t>Case Keenum pass complete short right to Damaris Johnson for -1 yards (tackle by Pernell McPhee and DeAngelo Tyson)</t>
  </si>
  <si>
    <t>Arian Foster right tackle for -1 yards (tackle by Pernell McPhee)</t>
  </si>
  <si>
    <t>Arian Foster right end for -1 yards (tackle by Will Hill)</t>
  </si>
  <si>
    <t>Arian Foster right tackle for -1 yards (tackle by Jonathan Cyprien)</t>
  </si>
  <si>
    <t>Alfred Blue right end for -1 yards (tackle by J.T. Thomas)</t>
  </si>
  <si>
    <t>Ryan Fitzpatrick pass incomplete short middle intended for Damaris Johnson (defended by Avery Williamson)</t>
  </si>
  <si>
    <t>Ryan Mallett pass incomplete short left intended for Garrett Graham (defended by Reggie Nelson)</t>
  </si>
  <si>
    <t>Arian Foster right tackle for -1 yards (tackle by Tyrone Crawford)</t>
  </si>
  <si>
    <t>Arian Foster left tackle for -1 yards (tackle by Bennie Logan)</t>
  </si>
  <si>
    <t>Arian Foster left tackle for -1 yards (tackle by Jurrell Casey)</t>
  </si>
  <si>
    <t>Alfred Blue right tackle for -1 yards (tackle by Barkevious Mingo and Joe Haden)</t>
  </si>
  <si>
    <t>Arian Foster up the middle for -2 yards (tackle by Sio Moore)</t>
  </si>
  <si>
    <t>Alfred Blue right end for -2 yards (tackle by Dominique Rodgers-Cromartie)</t>
  </si>
  <si>
    <t>Alfred Blue left guard for -2 yards (tackle by Da'Norris Searcy and Stefan Charles)</t>
  </si>
  <si>
    <t>Alfred Blue left guard for -2 yards (tackle by Tashaun Gipson and Christian Kirksey)</t>
  </si>
  <si>
    <t>Arian Foster right tackle for -2 yards (tackle by Wesley Woodyard)</t>
  </si>
  <si>
    <t>Arian Foster up the middle for 2 yards (tackle by Dwayne Gratz). Penalty on C.J. Fiedorowicz: Offensive Holding, 10 yards</t>
  </si>
  <si>
    <t>Arian Foster left end for -3 yards (tackle by Josh Chapman)</t>
  </si>
  <si>
    <t>Arian Foster left tackle for -3 yards (tackle by Jarvis Jenkins)</t>
  </si>
  <si>
    <t>Ryan Fitzpatrick pass complete short middle to Alfred Blue for -3 yards (tackle by Bennie Logan)</t>
  </si>
  <si>
    <t>Arian Foster left tackle for 1 yard (tackle by Brandon Boykin and Mychal Kendricks). Penalty on Ben Jones: Offensive Holding, 10 yards</t>
  </si>
  <si>
    <t>Ryan Fitzpatrick left end for -1 yards (tackle by Justin Tuck). Penalty on Duane Brown: Chop Block, 15 yards (no play)</t>
  </si>
  <si>
    <t>Arian Foster left end for -1 yards (tackle by Marqueston Huff). Penalty on Garrett Graham: Clipping, 15 yards (no play)</t>
  </si>
  <si>
    <t>Alfred Blue left guard for -4 yards (tackle by Jarius Wynn and Stefan Charles)</t>
  </si>
  <si>
    <t>Ryan Fitzpatrick sacked by Ricky Jean-Francois for -4 yards</t>
  </si>
  <si>
    <t>Ryan Mallett kneels for -4 yards</t>
  </si>
  <si>
    <t>Arian Foster left tackle for -4 yards (tackle by Sen'Derrick Marks)</t>
  </si>
  <si>
    <t>Jonathan Grimes right tackle for -4 yards (tackle by Karl Klug and Al Woods). Penalty on Derek Newton: Illegal Formation (Declined)</t>
  </si>
  <si>
    <t>Ryan Fitzpatrick up the middle for -4 yards (tackle by Sen'Derrick Marks)</t>
  </si>
  <si>
    <t>Tom Savage up the middle for -5 yards (tackle by Cory Redding)</t>
  </si>
  <si>
    <t>Alfred Blue right end for -5 yards (tackle by Trent Cole and Mychal Kendricks)</t>
  </si>
  <si>
    <t>Arian Foster left end for -6 yards (tackle by Kyle Williams and Duke Williams)</t>
  </si>
  <si>
    <t>Ryan Fitzpatrick sacked by Michael Griffin for -6 yards</t>
  </si>
  <si>
    <t>Ryan Fitzpatrick sacked by Avery Williamson for -7 yards</t>
  </si>
  <si>
    <t>Damaris Johnson left end for -7 yards (tackle by Derrick Morgan and Avery Williamson)</t>
  </si>
  <si>
    <t>Alfred Blue for -1 yards, safety</t>
  </si>
  <si>
    <t>Ryan Fitzpatrick sacked by Beau Allen and Brandon Bair for -8 yards</t>
  </si>
  <si>
    <t>Ryan Fitzpatrick pass incomplete deep middle intended for DeAndre Hopkins is intercepted by Leodis McKelvin at BUF-37</t>
  </si>
  <si>
    <t>Ryan Fitzpatrick pass incomplete deep middle intended for DeAndre Hopkins is intercepted by Dominique Rodgers-Cromartie at HOU-39 and returned for 10 yards</t>
  </si>
  <si>
    <t>Ryan Fitzpatrick pass incomplete short right intended for Arian Foster is intercepted by Orlando Scandrick at DAL-32 and returned for 2 yards</t>
  </si>
  <si>
    <t>Ryan Fitzpatrick sacked by Bjoern Werner for -3 yards. Ryan Fitzpatrick fumbles (forced by Bjoern Werner), recovered by D'Qwell Jackson at HOU-22 (tackle by Ben Jones)</t>
  </si>
  <si>
    <t>Ryan Mallett pass incomplete short left intended for Keshawn Martin is intercepted by Rey Maualuga at HOU-26 and returned for 4 yards</t>
  </si>
  <si>
    <t>Arian Foster right tackle for 3 yards (tackle by Ryan Kerrigan). Arian Foster fumbles (forced by Ryan Kerrigan), recovered by Keenan Robinson at WAS-8 (tackle by C.J. Fiedorowicz)</t>
  </si>
  <si>
    <t>Ryan Fitzpatrick pass incomplete short left intended for Arian Foster is intercepted by Nigel Bradham at HOU-19</t>
  </si>
  <si>
    <t>Tom Savage for no gain. Tom Savage fumbles, recovered by Bjoern Werner at HOU-38 and returned for 1 yards (tackle by Arian Foster)</t>
  </si>
  <si>
    <t>Ryan Fitzpatrick pass complete short left to Andre Johnson for 4 yards (tackle by Brandon Spikes). Andre Johnson fumbles (forced by Brandon Spikes), recovered by Da'Norris Searcy at BUF-36 (tackle by Andre Johnson). Penalty on Duane Brown: Unnecessary Roughness, 15 yards</t>
  </si>
  <si>
    <t>Ryan Fitzpatrick pass incomplete short middle intended for Arian Foster is intercepted by Brett Keisel at HOU-24 and returned for 16 yards</t>
  </si>
  <si>
    <t>Ryan Fitzpatrick pass complete short right to Andre Johnson for -1 yards (tackle by Jason McCourty). Andre Johnson fumbles (forced by Jason McCourty), recovered by Jason McCourty at TEN-38 and returned for 62 yards, touchdown</t>
  </si>
  <si>
    <t>Downside</t>
  </si>
  <si>
    <t>Downside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</si>
</sst>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0" fontId="1" fillId="0" borderId="0" xfId="0" quotePrefix="1" applyFont="1"/>
    <xf numFmtId="0" fontId="1" fillId="0" borderId="0" xfId="0" applyFont="1" applyAlignment="1">
      <alignment wrapText="1"/>
    </xf>
    <xf numFmtId="10" fontId="1" fillId="0" borderId="0" xfId="0" applyNumberFormat="1" applyFont="1" applyAlignment="1">
      <alignment wrapText="1"/>
    </xf>
    <xf numFmtId="164" fontId="1" fillId="0" borderId="0" xfId="0" applyNumberFormat="1" applyFon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rch10sports/Texans%20Plays%20and%204th%20d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th and 2 or less"/>
      <sheetName val="Texans 1st and 10"/>
      <sheetName val="Punts and FG 4th and 2"/>
      <sheetName val="3rd and 5"/>
    </sheetNames>
    <sheetDataSet>
      <sheetData sheetId="0">
        <row r="11">
          <cell r="L11">
            <v>1</v>
          </cell>
          <cell r="R11">
            <v>6.51</v>
          </cell>
          <cell r="S11">
            <v>6.9</v>
          </cell>
          <cell r="V11" t="str">
            <v>run</v>
          </cell>
        </row>
        <row r="12">
          <cell r="L12">
            <v>1</v>
          </cell>
          <cell r="R12">
            <v>7</v>
          </cell>
          <cell r="S12">
            <v>7</v>
          </cell>
          <cell r="V12" t="str">
            <v>run</v>
          </cell>
        </row>
        <row r="13">
          <cell r="L13">
            <v>2</v>
          </cell>
          <cell r="R13">
            <v>5.6</v>
          </cell>
          <cell r="S13">
            <v>5.99</v>
          </cell>
          <cell r="V13" t="str">
            <v>run</v>
          </cell>
        </row>
        <row r="14">
          <cell r="L14">
            <v>1</v>
          </cell>
          <cell r="R14">
            <v>7</v>
          </cell>
          <cell r="S14">
            <v>6.34</v>
          </cell>
          <cell r="V14" t="str">
            <v>run</v>
          </cell>
        </row>
        <row r="15">
          <cell r="L15">
            <v>2</v>
          </cell>
          <cell r="R15">
            <v>3.91</v>
          </cell>
          <cell r="S15">
            <v>4.63</v>
          </cell>
          <cell r="V15" t="str">
            <v xml:space="preserve"> </v>
          </cell>
        </row>
        <row r="16">
          <cell r="L16">
            <v>2</v>
          </cell>
          <cell r="R16">
            <v>7</v>
          </cell>
          <cell r="S16">
            <v>5.8</v>
          </cell>
          <cell r="V16" t="str">
            <v xml:space="preserve"> </v>
          </cell>
        </row>
        <row r="17">
          <cell r="L17">
            <v>1</v>
          </cell>
          <cell r="R17">
            <v>7</v>
          </cell>
          <cell r="S17">
            <v>5.69</v>
          </cell>
          <cell r="V17" t="str">
            <v xml:space="preserve"> </v>
          </cell>
        </row>
        <row r="18">
          <cell r="L18">
            <v>1</v>
          </cell>
          <cell r="R18">
            <v>5.14</v>
          </cell>
          <cell r="S18">
            <v>4.4800000000000004</v>
          </cell>
          <cell r="V18" t="str">
            <v>run</v>
          </cell>
        </row>
        <row r="19">
          <cell r="L19">
            <v>2</v>
          </cell>
          <cell r="R19">
            <v>4.04</v>
          </cell>
          <cell r="S19">
            <v>3.97</v>
          </cell>
          <cell r="V19" t="str">
            <v xml:space="preserve"> </v>
          </cell>
        </row>
        <row r="20">
          <cell r="L20">
            <v>1</v>
          </cell>
          <cell r="R20">
            <v>2.3199999999999998</v>
          </cell>
          <cell r="S20">
            <v>3.76</v>
          </cell>
          <cell r="V20" t="str">
            <v xml:space="preserve"> </v>
          </cell>
        </row>
        <row r="21">
          <cell r="L21">
            <v>2</v>
          </cell>
          <cell r="R21">
            <v>4.17</v>
          </cell>
          <cell r="S21">
            <v>3.64</v>
          </cell>
          <cell r="V21" t="str">
            <v>run</v>
          </cell>
        </row>
        <row r="22">
          <cell r="L22">
            <v>1</v>
          </cell>
          <cell r="R22">
            <v>7</v>
          </cell>
          <cell r="S22">
            <v>4.41</v>
          </cell>
          <cell r="V22" t="str">
            <v xml:space="preserve"> </v>
          </cell>
        </row>
        <row r="23">
          <cell r="L23">
            <v>2</v>
          </cell>
          <cell r="R23">
            <v>4.17</v>
          </cell>
          <cell r="S23">
            <v>3.18</v>
          </cell>
          <cell r="V23" t="str">
            <v>run</v>
          </cell>
        </row>
        <row r="24">
          <cell r="L24">
            <v>2</v>
          </cell>
          <cell r="R24">
            <v>4.4400000000000004</v>
          </cell>
          <cell r="S24">
            <v>3.04</v>
          </cell>
          <cell r="V24" t="str">
            <v xml:space="preserve"> </v>
          </cell>
        </row>
        <row r="25">
          <cell r="L25">
            <v>2</v>
          </cell>
          <cell r="R25">
            <v>4.37</v>
          </cell>
          <cell r="S25">
            <v>2.97</v>
          </cell>
          <cell r="V25" t="str">
            <v xml:space="preserve"> </v>
          </cell>
        </row>
        <row r="26">
          <cell r="L26">
            <v>2</v>
          </cell>
          <cell r="R26">
            <v>3.97</v>
          </cell>
          <cell r="S26">
            <v>3.18</v>
          </cell>
          <cell r="V26" t="str">
            <v xml:space="preserve"> </v>
          </cell>
        </row>
        <row r="27">
          <cell r="L27">
            <v>1</v>
          </cell>
          <cell r="R27">
            <v>4.84</v>
          </cell>
          <cell r="S27">
            <v>2.82</v>
          </cell>
          <cell r="V27" t="str">
            <v xml:space="preserve"> </v>
          </cell>
        </row>
        <row r="28">
          <cell r="L28">
            <v>1</v>
          </cell>
          <cell r="R28">
            <v>5.14</v>
          </cell>
          <cell r="S28">
            <v>3</v>
          </cell>
          <cell r="V28" t="str">
            <v>run</v>
          </cell>
        </row>
        <row r="29">
          <cell r="L29">
            <v>1</v>
          </cell>
          <cell r="R29">
            <v>3.12</v>
          </cell>
          <cell r="S29">
            <v>3.12</v>
          </cell>
          <cell r="V29" t="str">
            <v xml:space="preserve"> </v>
          </cell>
        </row>
        <row r="30">
          <cell r="L30">
            <v>1</v>
          </cell>
          <cell r="R30">
            <v>3.97</v>
          </cell>
          <cell r="S30">
            <v>2.97</v>
          </cell>
          <cell r="V30" t="str">
            <v>run</v>
          </cell>
        </row>
        <row r="31">
          <cell r="L31">
            <v>1</v>
          </cell>
          <cell r="R31">
            <v>7</v>
          </cell>
          <cell r="S31">
            <v>4.1500000000000004</v>
          </cell>
          <cell r="V31" t="str">
            <v xml:space="preserve"> </v>
          </cell>
        </row>
        <row r="32">
          <cell r="L32">
            <v>1</v>
          </cell>
          <cell r="R32">
            <v>2.98</v>
          </cell>
          <cell r="S32">
            <v>3.04</v>
          </cell>
          <cell r="V32" t="str">
            <v>run</v>
          </cell>
        </row>
        <row r="33">
          <cell r="L33">
            <v>1</v>
          </cell>
          <cell r="R33">
            <v>2.19</v>
          </cell>
          <cell r="S33">
            <v>2.97</v>
          </cell>
          <cell r="V33" t="str">
            <v xml:space="preserve"> </v>
          </cell>
        </row>
        <row r="34">
          <cell r="L34">
            <v>1</v>
          </cell>
          <cell r="R34">
            <v>7</v>
          </cell>
          <cell r="S34">
            <v>4.09</v>
          </cell>
          <cell r="V34" t="str">
            <v>run</v>
          </cell>
        </row>
        <row r="35">
          <cell r="L35">
            <v>1</v>
          </cell>
          <cell r="R35">
            <v>7</v>
          </cell>
          <cell r="S35">
            <v>4.0199999999999996</v>
          </cell>
          <cell r="V35" t="str">
            <v>run</v>
          </cell>
        </row>
        <row r="36">
          <cell r="L36">
            <v>1</v>
          </cell>
          <cell r="R36">
            <v>3.84</v>
          </cell>
          <cell r="S36">
            <v>2.84</v>
          </cell>
          <cell r="V36" t="str">
            <v xml:space="preserve"> </v>
          </cell>
        </row>
        <row r="37">
          <cell r="L37">
            <v>1</v>
          </cell>
          <cell r="R37">
            <v>4.17</v>
          </cell>
          <cell r="S37">
            <v>2.65</v>
          </cell>
          <cell r="V37" t="str">
            <v xml:space="preserve"> </v>
          </cell>
        </row>
        <row r="38">
          <cell r="L38">
            <v>1</v>
          </cell>
          <cell r="R38">
            <v>2.65</v>
          </cell>
          <cell r="S38">
            <v>2.91</v>
          </cell>
          <cell r="V38" t="str">
            <v xml:space="preserve"> </v>
          </cell>
        </row>
        <row r="39">
          <cell r="L39">
            <v>1</v>
          </cell>
          <cell r="R39">
            <v>7</v>
          </cell>
          <cell r="S39">
            <v>4.0199999999999996</v>
          </cell>
          <cell r="V39" t="str">
            <v xml:space="preserve"> </v>
          </cell>
        </row>
        <row r="40">
          <cell r="L40">
            <v>1</v>
          </cell>
          <cell r="R40">
            <v>7</v>
          </cell>
          <cell r="S40">
            <v>4.0199999999999996</v>
          </cell>
          <cell r="V40" t="str">
            <v>run</v>
          </cell>
        </row>
        <row r="41">
          <cell r="L41">
            <v>2</v>
          </cell>
          <cell r="R41">
            <v>4.1100000000000003</v>
          </cell>
          <cell r="S41">
            <v>2.61</v>
          </cell>
          <cell r="V41" t="str">
            <v>run</v>
          </cell>
        </row>
        <row r="42">
          <cell r="L42">
            <v>2</v>
          </cell>
          <cell r="R42">
            <v>2.65</v>
          </cell>
          <cell r="S42">
            <v>2.84</v>
          </cell>
          <cell r="V42" t="str">
            <v xml:space="preserve"> </v>
          </cell>
        </row>
        <row r="43">
          <cell r="L43">
            <v>2</v>
          </cell>
          <cell r="R43">
            <v>4.04</v>
          </cell>
          <cell r="S43">
            <v>2.54</v>
          </cell>
          <cell r="V43" t="str">
            <v xml:space="preserve"> </v>
          </cell>
        </row>
        <row r="44">
          <cell r="L44">
            <v>1</v>
          </cell>
          <cell r="R44">
            <v>1.86</v>
          </cell>
          <cell r="S44">
            <v>2.77</v>
          </cell>
          <cell r="V44" t="str">
            <v>run</v>
          </cell>
        </row>
        <row r="45">
          <cell r="L45">
            <v>1</v>
          </cell>
          <cell r="R45">
            <v>3.12</v>
          </cell>
          <cell r="S45">
            <v>2.79</v>
          </cell>
          <cell r="V45" t="str">
            <v xml:space="preserve"> </v>
          </cell>
        </row>
        <row r="46">
          <cell r="L46">
            <v>2</v>
          </cell>
          <cell r="R46">
            <v>4.17</v>
          </cell>
          <cell r="S46">
            <v>3.77</v>
          </cell>
          <cell r="V46" t="str">
            <v xml:space="preserve"> </v>
          </cell>
        </row>
        <row r="47">
          <cell r="L47">
            <v>1</v>
          </cell>
          <cell r="R47">
            <v>1.99</v>
          </cell>
          <cell r="S47">
            <v>2.77</v>
          </cell>
          <cell r="V47" t="str">
            <v xml:space="preserve"> </v>
          </cell>
        </row>
        <row r="48">
          <cell r="L48">
            <v>2</v>
          </cell>
          <cell r="R48">
            <v>3.18</v>
          </cell>
          <cell r="S48">
            <v>2.72</v>
          </cell>
          <cell r="V48" t="str">
            <v xml:space="preserve"> </v>
          </cell>
        </row>
        <row r="49">
          <cell r="L49">
            <v>1</v>
          </cell>
          <cell r="R49">
            <v>3.51</v>
          </cell>
          <cell r="S49">
            <v>2.72</v>
          </cell>
          <cell r="V49" t="str">
            <v xml:space="preserve"> </v>
          </cell>
        </row>
        <row r="50">
          <cell r="L50">
            <v>1</v>
          </cell>
          <cell r="R50">
            <v>2.85</v>
          </cell>
          <cell r="S50">
            <v>2.72</v>
          </cell>
          <cell r="V50" t="str">
            <v>run</v>
          </cell>
        </row>
        <row r="51">
          <cell r="L51">
            <v>1</v>
          </cell>
          <cell r="R51">
            <v>2.06</v>
          </cell>
          <cell r="S51">
            <v>2.65</v>
          </cell>
          <cell r="V51" t="str">
            <v xml:space="preserve"> </v>
          </cell>
        </row>
        <row r="52">
          <cell r="L52">
            <v>1</v>
          </cell>
          <cell r="R52">
            <v>1.53</v>
          </cell>
          <cell r="S52">
            <v>2.64</v>
          </cell>
          <cell r="V52" t="str">
            <v>run</v>
          </cell>
        </row>
        <row r="53">
          <cell r="L53">
            <v>1</v>
          </cell>
          <cell r="R53">
            <v>4.4400000000000004</v>
          </cell>
          <cell r="S53">
            <v>2.2999999999999998</v>
          </cell>
          <cell r="V53" t="str">
            <v xml:space="preserve"> </v>
          </cell>
        </row>
        <row r="54">
          <cell r="L54">
            <v>2</v>
          </cell>
          <cell r="R54">
            <v>4.24</v>
          </cell>
          <cell r="S54">
            <v>2.31</v>
          </cell>
          <cell r="V54" t="str">
            <v xml:space="preserve"> </v>
          </cell>
        </row>
        <row r="55">
          <cell r="L55">
            <v>1</v>
          </cell>
          <cell r="R55">
            <v>1.93</v>
          </cell>
          <cell r="S55">
            <v>2.65</v>
          </cell>
          <cell r="V55" t="str">
            <v>run</v>
          </cell>
        </row>
        <row r="56">
          <cell r="L56">
            <v>1</v>
          </cell>
          <cell r="R56">
            <v>1.86</v>
          </cell>
          <cell r="S56">
            <v>2.64</v>
          </cell>
          <cell r="V56" t="str">
            <v xml:space="preserve"> </v>
          </cell>
        </row>
        <row r="57">
          <cell r="L57">
            <v>1</v>
          </cell>
          <cell r="R57">
            <v>3.78</v>
          </cell>
          <cell r="S57">
            <v>2.4700000000000002</v>
          </cell>
          <cell r="V57" t="str">
            <v>run</v>
          </cell>
        </row>
        <row r="58">
          <cell r="L58">
            <v>2</v>
          </cell>
          <cell r="R58">
            <v>3.05</v>
          </cell>
          <cell r="S58">
            <v>2.65</v>
          </cell>
          <cell r="V58" t="str">
            <v>run</v>
          </cell>
        </row>
        <row r="59">
          <cell r="L59">
            <v>1</v>
          </cell>
          <cell r="R59">
            <v>2.06</v>
          </cell>
          <cell r="S59">
            <v>2.58</v>
          </cell>
          <cell r="V59" t="str">
            <v xml:space="preserve"> </v>
          </cell>
        </row>
        <row r="60">
          <cell r="L60">
            <v>2</v>
          </cell>
          <cell r="R60">
            <v>1.66</v>
          </cell>
          <cell r="S60">
            <v>2.57</v>
          </cell>
          <cell r="V60" t="str">
            <v xml:space="preserve"> </v>
          </cell>
        </row>
        <row r="61">
          <cell r="L61">
            <v>1</v>
          </cell>
          <cell r="R61">
            <v>5.83</v>
          </cell>
          <cell r="S61">
            <v>2.92</v>
          </cell>
          <cell r="V61" t="str">
            <v>run</v>
          </cell>
        </row>
        <row r="62">
          <cell r="L62">
            <v>1</v>
          </cell>
          <cell r="R62">
            <v>6.97</v>
          </cell>
          <cell r="S62">
            <v>3.94</v>
          </cell>
          <cell r="V62" t="str">
            <v>run</v>
          </cell>
        </row>
        <row r="63">
          <cell r="L63">
            <v>2</v>
          </cell>
          <cell r="R63">
            <v>3.84</v>
          </cell>
          <cell r="S63">
            <v>2.34</v>
          </cell>
          <cell r="V63" t="str">
            <v xml:space="preserve"> </v>
          </cell>
        </row>
        <row r="64">
          <cell r="L64">
            <v>2</v>
          </cell>
          <cell r="R64">
            <v>4.91</v>
          </cell>
          <cell r="S64">
            <v>2.2799999999999998</v>
          </cell>
          <cell r="V64" t="str">
            <v xml:space="preserve"> </v>
          </cell>
        </row>
        <row r="65">
          <cell r="L65">
            <v>2</v>
          </cell>
          <cell r="R65">
            <v>3.05</v>
          </cell>
          <cell r="S65">
            <v>2.59</v>
          </cell>
          <cell r="V65" t="str">
            <v xml:space="preserve"> </v>
          </cell>
        </row>
        <row r="66">
          <cell r="L66">
            <v>2</v>
          </cell>
          <cell r="R66">
            <v>2.3199999999999998</v>
          </cell>
          <cell r="S66">
            <v>2.58</v>
          </cell>
          <cell r="V66" t="str">
            <v xml:space="preserve"> </v>
          </cell>
        </row>
        <row r="67">
          <cell r="L67">
            <v>1</v>
          </cell>
          <cell r="R67">
            <v>5.14</v>
          </cell>
          <cell r="S67">
            <v>2.42</v>
          </cell>
          <cell r="V67" t="str">
            <v>run</v>
          </cell>
        </row>
        <row r="68">
          <cell r="L68">
            <v>1</v>
          </cell>
          <cell r="R68">
            <v>2.85</v>
          </cell>
          <cell r="S68">
            <v>2.58</v>
          </cell>
          <cell r="V68" t="str">
            <v>run</v>
          </cell>
        </row>
        <row r="69">
          <cell r="L69">
            <v>1</v>
          </cell>
          <cell r="R69">
            <v>2.46</v>
          </cell>
          <cell r="S69">
            <v>2.59</v>
          </cell>
          <cell r="V69" t="str">
            <v>run</v>
          </cell>
        </row>
        <row r="70">
          <cell r="L70">
            <v>2</v>
          </cell>
          <cell r="R70">
            <v>3.12</v>
          </cell>
          <cell r="S70">
            <v>2.59</v>
          </cell>
          <cell r="V70" t="str">
            <v xml:space="preserve"> </v>
          </cell>
        </row>
        <row r="71">
          <cell r="L71">
            <v>1</v>
          </cell>
          <cell r="R71">
            <v>4.1100000000000003</v>
          </cell>
          <cell r="S71">
            <v>2.16</v>
          </cell>
          <cell r="V71" t="str">
            <v>run</v>
          </cell>
        </row>
        <row r="72">
          <cell r="L72">
            <v>1</v>
          </cell>
          <cell r="R72">
            <v>4.1100000000000003</v>
          </cell>
          <cell r="S72">
            <v>2.16</v>
          </cell>
          <cell r="V72" t="str">
            <v>run</v>
          </cell>
        </row>
        <row r="73">
          <cell r="L73">
            <v>1</v>
          </cell>
          <cell r="R73">
            <v>3.58</v>
          </cell>
          <cell r="S73">
            <v>2.37</v>
          </cell>
          <cell r="V73" t="str">
            <v>run</v>
          </cell>
        </row>
        <row r="74">
          <cell r="L74">
            <v>1</v>
          </cell>
          <cell r="R74">
            <v>5.14</v>
          </cell>
          <cell r="S74">
            <v>2.12</v>
          </cell>
          <cell r="V74" t="str">
            <v>run</v>
          </cell>
        </row>
        <row r="75">
          <cell r="L75">
            <v>1</v>
          </cell>
          <cell r="R75">
            <v>2.65</v>
          </cell>
          <cell r="S75">
            <v>2.52</v>
          </cell>
          <cell r="V75" t="str">
            <v>run</v>
          </cell>
        </row>
        <row r="76">
          <cell r="L76">
            <v>1</v>
          </cell>
          <cell r="R76">
            <v>1.73</v>
          </cell>
          <cell r="S76">
            <v>2.5099999999999998</v>
          </cell>
          <cell r="V76" t="str">
            <v>run</v>
          </cell>
        </row>
        <row r="77">
          <cell r="L77">
            <v>1</v>
          </cell>
          <cell r="R77">
            <v>2.79</v>
          </cell>
          <cell r="S77">
            <v>2.52</v>
          </cell>
          <cell r="V77" t="str">
            <v>run</v>
          </cell>
        </row>
        <row r="78">
          <cell r="L78">
            <v>1</v>
          </cell>
          <cell r="R78">
            <v>1.99</v>
          </cell>
          <cell r="S78">
            <v>2.5099999999999998</v>
          </cell>
          <cell r="V78" t="str">
            <v>run</v>
          </cell>
        </row>
        <row r="79">
          <cell r="L79">
            <v>1</v>
          </cell>
          <cell r="R79">
            <v>1.4</v>
          </cell>
          <cell r="S79">
            <v>2.5099999999999998</v>
          </cell>
          <cell r="V79" t="str">
            <v>run</v>
          </cell>
        </row>
        <row r="80">
          <cell r="L80">
            <v>2</v>
          </cell>
          <cell r="R80">
            <v>3.25</v>
          </cell>
          <cell r="S80">
            <v>2.5299999999999998</v>
          </cell>
          <cell r="V80" t="str">
            <v xml:space="preserve"> </v>
          </cell>
        </row>
        <row r="81">
          <cell r="L81">
            <v>1</v>
          </cell>
          <cell r="R81">
            <v>3.45</v>
          </cell>
          <cell r="S81">
            <v>2.4500000000000002</v>
          </cell>
          <cell r="V81" t="str">
            <v>run</v>
          </cell>
        </row>
        <row r="82">
          <cell r="L82">
            <v>1</v>
          </cell>
          <cell r="R82">
            <v>1.07</v>
          </cell>
          <cell r="S82">
            <v>2.5099999999999998</v>
          </cell>
          <cell r="V82" t="str">
            <v>run</v>
          </cell>
        </row>
        <row r="83">
          <cell r="L83">
            <v>1</v>
          </cell>
          <cell r="R83">
            <v>2.06</v>
          </cell>
          <cell r="S83">
            <v>2.52</v>
          </cell>
          <cell r="V83" t="str">
            <v>run</v>
          </cell>
        </row>
        <row r="84">
          <cell r="L84">
            <v>1</v>
          </cell>
          <cell r="R84">
            <v>3.31</v>
          </cell>
          <cell r="S84">
            <v>2.52</v>
          </cell>
          <cell r="V84" t="str">
            <v>run</v>
          </cell>
        </row>
        <row r="85">
          <cell r="L85">
            <v>1</v>
          </cell>
          <cell r="R85">
            <v>3.05</v>
          </cell>
          <cell r="S85">
            <v>2.52</v>
          </cell>
          <cell r="V85" t="str">
            <v>run</v>
          </cell>
        </row>
        <row r="86">
          <cell r="L86">
            <v>1</v>
          </cell>
          <cell r="R86">
            <v>2.92</v>
          </cell>
          <cell r="S86">
            <v>2.52</v>
          </cell>
          <cell r="V86" t="str">
            <v>run</v>
          </cell>
        </row>
        <row r="87">
          <cell r="L87">
            <v>2</v>
          </cell>
          <cell r="R87">
            <v>3.25</v>
          </cell>
          <cell r="S87">
            <v>2.5299999999999998</v>
          </cell>
          <cell r="V87" t="str">
            <v>run</v>
          </cell>
        </row>
        <row r="88">
          <cell r="L88">
            <v>2</v>
          </cell>
          <cell r="R88">
            <v>3.71</v>
          </cell>
          <cell r="S88">
            <v>2.31</v>
          </cell>
          <cell r="V88" t="str">
            <v xml:space="preserve"> </v>
          </cell>
        </row>
        <row r="89">
          <cell r="L89">
            <v>1</v>
          </cell>
          <cell r="R89">
            <v>2.72</v>
          </cell>
          <cell r="S89">
            <v>2.4500000000000002</v>
          </cell>
          <cell r="V89" t="str">
            <v>run</v>
          </cell>
        </row>
        <row r="90">
          <cell r="L90">
            <v>1</v>
          </cell>
          <cell r="R90">
            <v>3.31</v>
          </cell>
          <cell r="S90">
            <v>2.42</v>
          </cell>
          <cell r="V90" t="str">
            <v>run</v>
          </cell>
        </row>
        <row r="91">
          <cell r="L91">
            <v>1</v>
          </cell>
          <cell r="R91">
            <v>3.25</v>
          </cell>
          <cell r="S91">
            <v>2.46</v>
          </cell>
          <cell r="V91" t="str">
            <v>run</v>
          </cell>
        </row>
        <row r="92">
          <cell r="L92">
            <v>1</v>
          </cell>
          <cell r="R92">
            <v>3.45</v>
          </cell>
          <cell r="S92">
            <v>2.35</v>
          </cell>
          <cell r="V92" t="str">
            <v>run</v>
          </cell>
        </row>
        <row r="93">
          <cell r="L93">
            <v>1</v>
          </cell>
          <cell r="R93">
            <v>5.6</v>
          </cell>
          <cell r="S93">
            <v>2.62</v>
          </cell>
          <cell r="V93" t="str">
            <v>run</v>
          </cell>
        </row>
        <row r="94">
          <cell r="L94">
            <v>1</v>
          </cell>
          <cell r="R94">
            <v>6.51</v>
          </cell>
          <cell r="S94">
            <v>3.48</v>
          </cell>
          <cell r="V94" t="str">
            <v>run</v>
          </cell>
        </row>
        <row r="95">
          <cell r="L95">
            <v>1</v>
          </cell>
          <cell r="R95">
            <v>6.51</v>
          </cell>
          <cell r="S95">
            <v>3.48</v>
          </cell>
          <cell r="V95" t="str">
            <v>run</v>
          </cell>
        </row>
        <row r="96">
          <cell r="L96">
            <v>1</v>
          </cell>
          <cell r="R96">
            <v>1.93</v>
          </cell>
          <cell r="S96">
            <v>2.4500000000000002</v>
          </cell>
          <cell r="V96" t="str">
            <v>run</v>
          </cell>
        </row>
        <row r="97">
          <cell r="L97">
            <v>1</v>
          </cell>
          <cell r="R97">
            <v>6.28</v>
          </cell>
          <cell r="S97">
            <v>3.26</v>
          </cell>
          <cell r="V97" t="str">
            <v>run</v>
          </cell>
        </row>
        <row r="98">
          <cell r="L98">
            <v>1</v>
          </cell>
          <cell r="R98">
            <v>1.99</v>
          </cell>
          <cell r="S98">
            <v>2.4500000000000002</v>
          </cell>
          <cell r="V98" t="str">
            <v>run</v>
          </cell>
        </row>
        <row r="99">
          <cell r="L99">
            <v>1</v>
          </cell>
          <cell r="R99">
            <v>2.2599999999999998</v>
          </cell>
          <cell r="S99">
            <v>2.4500000000000002</v>
          </cell>
          <cell r="V99" t="str">
            <v>run</v>
          </cell>
        </row>
        <row r="100">
          <cell r="L100">
            <v>1</v>
          </cell>
          <cell r="R100">
            <v>6.97</v>
          </cell>
          <cell r="S100">
            <v>3.91</v>
          </cell>
          <cell r="V100" t="str">
            <v>run</v>
          </cell>
        </row>
        <row r="101">
          <cell r="L101">
            <v>1</v>
          </cell>
          <cell r="R101">
            <v>6.74</v>
          </cell>
          <cell r="S101">
            <v>3.7</v>
          </cell>
          <cell r="V101" t="str">
            <v xml:space="preserve"> </v>
          </cell>
        </row>
        <row r="102">
          <cell r="L102">
            <v>1</v>
          </cell>
          <cell r="R102">
            <v>2.06</v>
          </cell>
          <cell r="S102">
            <v>2.4500000000000002</v>
          </cell>
          <cell r="V102" t="str">
            <v>run</v>
          </cell>
        </row>
        <row r="103">
          <cell r="L103">
            <v>1</v>
          </cell>
          <cell r="R103">
            <v>4.24</v>
          </cell>
          <cell r="S103">
            <v>2.1</v>
          </cell>
          <cell r="V103" t="str">
            <v>run</v>
          </cell>
        </row>
        <row r="104">
          <cell r="L104">
            <v>1</v>
          </cell>
          <cell r="R104">
            <v>1.27</v>
          </cell>
          <cell r="S104">
            <v>2.4500000000000002</v>
          </cell>
          <cell r="V104" t="str">
            <v>run</v>
          </cell>
        </row>
        <row r="105">
          <cell r="L105">
            <v>1</v>
          </cell>
          <cell r="R105">
            <v>6.74</v>
          </cell>
          <cell r="S105">
            <v>3.7</v>
          </cell>
          <cell r="V105" t="str">
            <v>run</v>
          </cell>
        </row>
        <row r="106">
          <cell r="L106">
            <v>1</v>
          </cell>
          <cell r="R106">
            <v>1.53</v>
          </cell>
          <cell r="S106">
            <v>2.44</v>
          </cell>
          <cell r="V106" t="str">
            <v>run</v>
          </cell>
        </row>
        <row r="107">
          <cell r="L107">
            <v>1</v>
          </cell>
          <cell r="R107">
            <v>7</v>
          </cell>
          <cell r="S107">
            <v>3.75</v>
          </cell>
          <cell r="V107" t="str">
            <v>run</v>
          </cell>
        </row>
        <row r="108">
          <cell r="L108">
            <v>1</v>
          </cell>
          <cell r="R108">
            <v>2.92</v>
          </cell>
          <cell r="S108">
            <v>2.46</v>
          </cell>
          <cell r="V108" t="str">
            <v>run</v>
          </cell>
        </row>
        <row r="109">
          <cell r="L109">
            <v>1</v>
          </cell>
          <cell r="R109">
            <v>4.78</v>
          </cell>
          <cell r="S109">
            <v>2.12</v>
          </cell>
          <cell r="V109" t="str">
            <v>run</v>
          </cell>
        </row>
        <row r="110">
          <cell r="L110">
            <v>1</v>
          </cell>
          <cell r="R110">
            <v>2.79</v>
          </cell>
          <cell r="S110">
            <v>2.46</v>
          </cell>
          <cell r="V110" t="str">
            <v>run</v>
          </cell>
        </row>
        <row r="111">
          <cell r="L111">
            <v>1</v>
          </cell>
          <cell r="R111">
            <v>2.59</v>
          </cell>
          <cell r="S111">
            <v>2.46</v>
          </cell>
          <cell r="V111" t="str">
            <v>run</v>
          </cell>
        </row>
        <row r="112">
          <cell r="L112">
            <v>1</v>
          </cell>
          <cell r="R112">
            <v>6.51</v>
          </cell>
          <cell r="S112">
            <v>3.48</v>
          </cell>
          <cell r="V112" t="str">
            <v>run</v>
          </cell>
        </row>
        <row r="113">
          <cell r="L113">
            <v>1</v>
          </cell>
          <cell r="R113">
            <v>1.33</v>
          </cell>
          <cell r="S113">
            <v>2.44</v>
          </cell>
          <cell r="V113" t="str">
            <v>run</v>
          </cell>
        </row>
        <row r="114">
          <cell r="L114">
            <v>1</v>
          </cell>
          <cell r="R114">
            <v>3.91</v>
          </cell>
          <cell r="S114">
            <v>2.09</v>
          </cell>
          <cell r="V114" t="str">
            <v>run</v>
          </cell>
        </row>
        <row r="115">
          <cell r="L115">
            <v>2</v>
          </cell>
          <cell r="R115">
            <v>7</v>
          </cell>
          <cell r="S115">
            <v>3.75</v>
          </cell>
          <cell r="V115" t="str">
            <v xml:space="preserve"> </v>
          </cell>
        </row>
        <row r="116">
          <cell r="L116">
            <v>1</v>
          </cell>
          <cell r="R116">
            <v>3.31</v>
          </cell>
          <cell r="S116">
            <v>2.42</v>
          </cell>
          <cell r="V116" t="str">
            <v>run</v>
          </cell>
        </row>
        <row r="117">
          <cell r="L117">
            <v>1</v>
          </cell>
          <cell r="R117">
            <v>1.99</v>
          </cell>
          <cell r="S117">
            <v>2.4500000000000002</v>
          </cell>
          <cell r="V117" t="str">
            <v>run</v>
          </cell>
        </row>
        <row r="118">
          <cell r="L118">
            <v>1</v>
          </cell>
          <cell r="R118">
            <v>2.13</v>
          </cell>
          <cell r="S118">
            <v>2.4500000000000002</v>
          </cell>
          <cell r="V118" t="str">
            <v>run</v>
          </cell>
        </row>
        <row r="119">
          <cell r="L119">
            <v>1</v>
          </cell>
          <cell r="R119">
            <v>3.05</v>
          </cell>
          <cell r="S119">
            <v>2.46</v>
          </cell>
          <cell r="V119" t="str">
            <v>run</v>
          </cell>
        </row>
        <row r="120">
          <cell r="L120">
            <v>1</v>
          </cell>
          <cell r="R120">
            <v>7</v>
          </cell>
          <cell r="S120">
            <v>3.45</v>
          </cell>
          <cell r="V120" t="str">
            <v xml:space="preserve"> </v>
          </cell>
        </row>
        <row r="121">
          <cell r="L121">
            <v>1</v>
          </cell>
          <cell r="R121">
            <v>2.79</v>
          </cell>
          <cell r="S121">
            <v>2.39</v>
          </cell>
          <cell r="V121" t="str">
            <v>run</v>
          </cell>
        </row>
        <row r="122">
          <cell r="L122">
            <v>2</v>
          </cell>
          <cell r="R122">
            <v>-3.64</v>
          </cell>
          <cell r="S122">
            <v>-2.14</v>
          </cell>
          <cell r="V122" t="str">
            <v xml:space="preserve"> </v>
          </cell>
        </row>
        <row r="123">
          <cell r="L123">
            <v>1</v>
          </cell>
          <cell r="R123">
            <v>3.84</v>
          </cell>
          <cell r="S123">
            <v>2.02</v>
          </cell>
          <cell r="V123" t="str">
            <v>run</v>
          </cell>
        </row>
        <row r="124">
          <cell r="L124">
            <v>1</v>
          </cell>
          <cell r="R124">
            <v>7</v>
          </cell>
          <cell r="S124">
            <v>3.45</v>
          </cell>
          <cell r="V124" t="str">
            <v xml:space="preserve"> </v>
          </cell>
        </row>
        <row r="125">
          <cell r="L125">
            <v>1</v>
          </cell>
          <cell r="R125">
            <v>7</v>
          </cell>
          <cell r="S125">
            <v>3.45</v>
          </cell>
          <cell r="V125" t="str">
            <v>run</v>
          </cell>
        </row>
        <row r="126">
          <cell r="L126">
            <v>1</v>
          </cell>
          <cell r="R126">
            <v>7</v>
          </cell>
          <cell r="S126">
            <v>3.45</v>
          </cell>
          <cell r="V126" t="str">
            <v xml:space="preserve"> </v>
          </cell>
        </row>
        <row r="127">
          <cell r="L127">
            <v>1</v>
          </cell>
          <cell r="R127">
            <v>2.46</v>
          </cell>
          <cell r="S127">
            <v>2.39</v>
          </cell>
          <cell r="V127" t="str">
            <v>run</v>
          </cell>
        </row>
        <row r="128">
          <cell r="L128">
            <v>1</v>
          </cell>
          <cell r="R128">
            <v>6.51</v>
          </cell>
          <cell r="S128">
            <v>3.47</v>
          </cell>
          <cell r="V128" t="str">
            <v>run</v>
          </cell>
        </row>
        <row r="129">
          <cell r="L129">
            <v>1</v>
          </cell>
          <cell r="R129">
            <v>4.24</v>
          </cell>
          <cell r="S129">
            <v>2.0299999999999998</v>
          </cell>
          <cell r="V129" t="str">
            <v>run</v>
          </cell>
        </row>
        <row r="130">
          <cell r="L130">
            <v>1</v>
          </cell>
          <cell r="R130">
            <v>7</v>
          </cell>
          <cell r="S130">
            <v>3.45</v>
          </cell>
          <cell r="V130" t="str">
            <v>run</v>
          </cell>
        </row>
        <row r="131">
          <cell r="L131">
            <v>1</v>
          </cell>
          <cell r="R131">
            <v>7</v>
          </cell>
          <cell r="S131">
            <v>3.45</v>
          </cell>
          <cell r="V131" t="str">
            <v xml:space="preserve"> </v>
          </cell>
        </row>
        <row r="132">
          <cell r="L132">
            <v>1</v>
          </cell>
          <cell r="R132">
            <v>1.99</v>
          </cell>
          <cell r="S132">
            <v>2.38</v>
          </cell>
          <cell r="V132" t="str">
            <v>run</v>
          </cell>
        </row>
        <row r="133">
          <cell r="L133">
            <v>2</v>
          </cell>
          <cell r="R133">
            <v>-1.73</v>
          </cell>
          <cell r="S133">
            <v>-2.13</v>
          </cell>
          <cell r="V133" t="str">
            <v>run</v>
          </cell>
        </row>
        <row r="134">
          <cell r="L134">
            <v>1</v>
          </cell>
          <cell r="R134">
            <v>7</v>
          </cell>
          <cell r="S134">
            <v>3.45</v>
          </cell>
          <cell r="V134" t="str">
            <v>run</v>
          </cell>
        </row>
        <row r="135">
          <cell r="L135">
            <v>1</v>
          </cell>
          <cell r="R135">
            <v>2.98</v>
          </cell>
          <cell r="S135">
            <v>2.39</v>
          </cell>
          <cell r="V135" t="str">
            <v>run</v>
          </cell>
        </row>
        <row r="136">
          <cell r="L136">
            <v>1</v>
          </cell>
          <cell r="R136">
            <v>6.51</v>
          </cell>
          <cell r="S136">
            <v>3.47</v>
          </cell>
          <cell r="V136" t="str">
            <v>run</v>
          </cell>
        </row>
        <row r="137">
          <cell r="L137">
            <v>2</v>
          </cell>
          <cell r="R137">
            <v>-1.47</v>
          </cell>
          <cell r="S137">
            <v>-2.13</v>
          </cell>
          <cell r="V137" t="str">
            <v xml:space="preserve"> </v>
          </cell>
        </row>
        <row r="138">
          <cell r="L138">
            <v>1</v>
          </cell>
          <cell r="R138">
            <v>5.14</v>
          </cell>
          <cell r="S138">
            <v>2.23</v>
          </cell>
          <cell r="V138" t="str">
            <v>run</v>
          </cell>
        </row>
        <row r="139">
          <cell r="L139">
            <v>1</v>
          </cell>
          <cell r="R139">
            <v>3.91</v>
          </cell>
          <cell r="S139">
            <v>2.02</v>
          </cell>
          <cell r="V139" t="str">
            <v>run</v>
          </cell>
        </row>
        <row r="140">
          <cell r="L140">
            <v>1</v>
          </cell>
          <cell r="R140">
            <v>5.6</v>
          </cell>
          <cell r="S140">
            <v>2.61</v>
          </cell>
          <cell r="V140" t="str">
            <v>run</v>
          </cell>
        </row>
        <row r="141">
          <cell r="L141">
            <v>2</v>
          </cell>
          <cell r="R141">
            <v>0.38</v>
          </cell>
          <cell r="S141">
            <v>-2.87</v>
          </cell>
          <cell r="V141" t="str">
            <v>run</v>
          </cell>
        </row>
        <row r="142">
          <cell r="L142">
            <v>1</v>
          </cell>
          <cell r="R142">
            <v>7</v>
          </cell>
          <cell r="S142">
            <v>3.45</v>
          </cell>
          <cell r="V142" t="str">
            <v>run</v>
          </cell>
        </row>
        <row r="143">
          <cell r="L143">
            <v>1</v>
          </cell>
          <cell r="R143">
            <v>7</v>
          </cell>
          <cell r="S143">
            <v>3.45</v>
          </cell>
          <cell r="V143" t="str">
            <v>run</v>
          </cell>
        </row>
        <row r="144">
          <cell r="L144">
            <v>1</v>
          </cell>
          <cell r="R144">
            <v>7</v>
          </cell>
          <cell r="S144">
            <v>3.45</v>
          </cell>
          <cell r="V144" t="str">
            <v xml:space="preserve"> </v>
          </cell>
        </row>
        <row r="145">
          <cell r="L145">
            <v>1</v>
          </cell>
          <cell r="R145">
            <v>3.64</v>
          </cell>
          <cell r="S145">
            <v>2.12</v>
          </cell>
          <cell r="V145" t="str">
            <v>run</v>
          </cell>
        </row>
        <row r="146">
          <cell r="L146">
            <v>1</v>
          </cell>
          <cell r="R146">
            <v>7</v>
          </cell>
          <cell r="S146">
            <v>3.45</v>
          </cell>
          <cell r="V146" t="str">
            <v>run</v>
          </cell>
        </row>
        <row r="147">
          <cell r="L147">
            <v>1</v>
          </cell>
          <cell r="R147">
            <v>0.38</v>
          </cell>
          <cell r="S147">
            <v>-3.17</v>
          </cell>
          <cell r="V147" t="str">
            <v>run</v>
          </cell>
        </row>
        <row r="148">
          <cell r="L148">
            <v>1</v>
          </cell>
          <cell r="R148">
            <v>-0.34</v>
          </cell>
          <cell r="S148">
            <v>-2.5499999999999998</v>
          </cell>
          <cell r="V148" t="str">
            <v>run</v>
          </cell>
        </row>
        <row r="149">
          <cell r="L149">
            <v>1</v>
          </cell>
          <cell r="R149">
            <v>-3.64</v>
          </cell>
          <cell r="S149">
            <v>-2.2000000000000002</v>
          </cell>
          <cell r="V149" t="str">
            <v>run</v>
          </cell>
        </row>
        <row r="150">
          <cell r="L150">
            <v>1</v>
          </cell>
          <cell r="R150">
            <v>-1.27</v>
          </cell>
          <cell r="S150">
            <v>-2.27</v>
          </cell>
          <cell r="V150" t="str">
            <v>run</v>
          </cell>
        </row>
        <row r="151">
          <cell r="L151">
            <v>1</v>
          </cell>
          <cell r="R151">
            <v>-0.34</v>
          </cell>
          <cell r="S151">
            <v>-2.5499999999999998</v>
          </cell>
          <cell r="V151" t="str">
            <v>run</v>
          </cell>
        </row>
        <row r="152">
          <cell r="L152">
            <v>1</v>
          </cell>
          <cell r="R152">
            <v>-3.18</v>
          </cell>
          <cell r="S152">
            <v>-2.27</v>
          </cell>
          <cell r="V152" t="str">
            <v>run</v>
          </cell>
        </row>
        <row r="153">
          <cell r="L153">
            <v>1</v>
          </cell>
          <cell r="R153">
            <v>0.35</v>
          </cell>
          <cell r="S153">
            <v>-2.4300000000000002</v>
          </cell>
          <cell r="V153" t="str">
            <v>run</v>
          </cell>
        </row>
        <row r="154">
          <cell r="L154">
            <v>1</v>
          </cell>
          <cell r="R154">
            <v>0.06</v>
          </cell>
          <cell r="S154">
            <v>-3.49</v>
          </cell>
          <cell r="V154" t="str">
            <v xml:space="preserve"> </v>
          </cell>
        </row>
        <row r="155">
          <cell r="L155">
            <v>1</v>
          </cell>
          <cell r="R155">
            <v>-0.54</v>
          </cell>
          <cell r="S155">
            <v>-2.56</v>
          </cell>
          <cell r="V155" t="str">
            <v>run</v>
          </cell>
        </row>
        <row r="156">
          <cell r="L156">
            <v>1</v>
          </cell>
          <cell r="R156">
            <v>-2.65</v>
          </cell>
          <cell r="S156">
            <v>-2.19</v>
          </cell>
          <cell r="V156" t="str">
            <v>run</v>
          </cell>
        </row>
        <row r="157">
          <cell r="L157">
            <v>1</v>
          </cell>
          <cell r="R157">
            <v>-4.6500000000000004</v>
          </cell>
          <cell r="S157">
            <v>-3.8</v>
          </cell>
          <cell r="V157" t="str">
            <v>run</v>
          </cell>
        </row>
        <row r="158">
          <cell r="L158">
            <v>1</v>
          </cell>
          <cell r="R158">
            <v>-1.73</v>
          </cell>
          <cell r="S158">
            <v>-2.19</v>
          </cell>
          <cell r="V158" t="str">
            <v>run</v>
          </cell>
        </row>
        <row r="159">
          <cell r="L159">
            <v>1</v>
          </cell>
          <cell r="R159">
            <v>0.38</v>
          </cell>
          <cell r="S159">
            <v>-3.17</v>
          </cell>
          <cell r="V159" t="str">
            <v>run</v>
          </cell>
        </row>
        <row r="160">
          <cell r="L160">
            <v>1</v>
          </cell>
          <cell r="R160">
            <v>4.91</v>
          </cell>
          <cell r="S160">
            <v>3.91</v>
          </cell>
          <cell r="V160" t="str">
            <v>run</v>
          </cell>
        </row>
        <row r="161">
          <cell r="L161">
            <v>1</v>
          </cell>
          <cell r="R161">
            <v>-1.27</v>
          </cell>
          <cell r="S161">
            <v>-2.37</v>
          </cell>
          <cell r="V161" t="str">
            <v>run</v>
          </cell>
        </row>
        <row r="162">
          <cell r="L162">
            <v>1</v>
          </cell>
          <cell r="R162">
            <v>-1.2</v>
          </cell>
          <cell r="S162">
            <v>-2.2999999999999998</v>
          </cell>
          <cell r="V162" t="str">
            <v>run</v>
          </cell>
        </row>
        <row r="163">
          <cell r="L163">
            <v>1</v>
          </cell>
          <cell r="R163">
            <v>-1.33</v>
          </cell>
          <cell r="S163">
            <v>-2.2200000000000002</v>
          </cell>
          <cell r="V163" t="str">
            <v>run</v>
          </cell>
        </row>
        <row r="164">
          <cell r="L164">
            <v>1</v>
          </cell>
          <cell r="R164">
            <v>-2.92</v>
          </cell>
          <cell r="S164">
            <v>-2.2000000000000002</v>
          </cell>
          <cell r="V164" t="str">
            <v>run</v>
          </cell>
        </row>
        <row r="165">
          <cell r="L165">
            <v>2</v>
          </cell>
          <cell r="R165">
            <v>-1.53</v>
          </cell>
          <cell r="S165">
            <v>-2.19</v>
          </cell>
          <cell r="V165" t="str">
            <v xml:space="preserve"> </v>
          </cell>
        </row>
        <row r="166">
          <cell r="L166">
            <v>1</v>
          </cell>
          <cell r="R166">
            <v>-2.79</v>
          </cell>
          <cell r="S166">
            <v>-2.2000000000000002</v>
          </cell>
          <cell r="V166" t="str">
            <v>run</v>
          </cell>
        </row>
        <row r="167">
          <cell r="L167">
            <v>1</v>
          </cell>
          <cell r="R167">
            <v>-1.33</v>
          </cell>
          <cell r="S167">
            <v>-2.2200000000000002</v>
          </cell>
          <cell r="V167" t="str">
            <v>run</v>
          </cell>
        </row>
        <row r="168">
          <cell r="L168">
            <v>1</v>
          </cell>
          <cell r="R168">
            <v>-2.19</v>
          </cell>
          <cell r="S168">
            <v>-2.19</v>
          </cell>
          <cell r="V168" t="str">
            <v>run</v>
          </cell>
        </row>
        <row r="169">
          <cell r="L169">
            <v>1</v>
          </cell>
          <cell r="R169">
            <v>-1.8</v>
          </cell>
          <cell r="S169">
            <v>-2.2000000000000002</v>
          </cell>
          <cell r="V169" t="str">
            <v>run</v>
          </cell>
        </row>
        <row r="170">
          <cell r="L170">
            <v>1</v>
          </cell>
          <cell r="R170">
            <v>-0.81</v>
          </cell>
          <cell r="S170">
            <v>-2.5299999999999998</v>
          </cell>
          <cell r="V170" t="str">
            <v>run</v>
          </cell>
        </row>
        <row r="171">
          <cell r="L171">
            <v>1</v>
          </cell>
          <cell r="R171">
            <v>0.38</v>
          </cell>
          <cell r="S171">
            <v>-2.66</v>
          </cell>
          <cell r="V171" t="str">
            <v>run</v>
          </cell>
        </row>
        <row r="172">
          <cell r="L172">
            <v>1</v>
          </cell>
          <cell r="R172">
            <v>-0.34</v>
          </cell>
          <cell r="S172">
            <v>-2.61</v>
          </cell>
          <cell r="V172" t="str">
            <v>run</v>
          </cell>
        </row>
        <row r="173">
          <cell r="L173">
            <v>1</v>
          </cell>
          <cell r="R173">
            <v>0.38</v>
          </cell>
          <cell r="S173">
            <v>-2.68</v>
          </cell>
          <cell r="V173" t="str">
            <v>run</v>
          </cell>
        </row>
        <row r="174">
          <cell r="L174">
            <v>1</v>
          </cell>
          <cell r="R174">
            <v>-1.93</v>
          </cell>
          <cell r="S174">
            <v>-2.2000000000000002</v>
          </cell>
          <cell r="V174" t="str">
            <v>run</v>
          </cell>
        </row>
        <row r="175">
          <cell r="L175">
            <v>1</v>
          </cell>
          <cell r="R175">
            <v>-1.47</v>
          </cell>
          <cell r="S175">
            <v>-2.19</v>
          </cell>
          <cell r="V175" t="str">
            <v>run</v>
          </cell>
        </row>
        <row r="176">
          <cell r="L176">
            <v>1</v>
          </cell>
          <cell r="R176">
            <v>0.38</v>
          </cell>
          <cell r="S176">
            <v>-2.68</v>
          </cell>
          <cell r="V176" t="str">
            <v>run</v>
          </cell>
        </row>
        <row r="177">
          <cell r="L177">
            <v>1</v>
          </cell>
          <cell r="R177">
            <v>0.14000000000000001</v>
          </cell>
          <cell r="S177">
            <v>-2.4500000000000002</v>
          </cell>
          <cell r="V177" t="str">
            <v>run</v>
          </cell>
        </row>
        <row r="178">
          <cell r="L178">
            <v>1</v>
          </cell>
          <cell r="R178">
            <v>-2.59</v>
          </cell>
          <cell r="S178">
            <v>-2.27</v>
          </cell>
          <cell r="V178" t="str">
            <v>run</v>
          </cell>
        </row>
        <row r="179">
          <cell r="L179">
            <v>1</v>
          </cell>
          <cell r="R179">
            <v>-0.48</v>
          </cell>
          <cell r="S179">
            <v>-2.62</v>
          </cell>
          <cell r="V179" t="str">
            <v>run</v>
          </cell>
        </row>
        <row r="180">
          <cell r="L180">
            <v>1</v>
          </cell>
          <cell r="R180">
            <v>0.38</v>
          </cell>
          <cell r="S180">
            <v>-3.17</v>
          </cell>
          <cell r="V180" t="str">
            <v xml:space="preserve"> </v>
          </cell>
        </row>
        <row r="181">
          <cell r="L181">
            <v>1</v>
          </cell>
          <cell r="R181">
            <v>0.38</v>
          </cell>
          <cell r="S181">
            <v>-3.17</v>
          </cell>
          <cell r="V181" t="str">
            <v>run</v>
          </cell>
        </row>
        <row r="182">
          <cell r="L182">
            <v>1</v>
          </cell>
          <cell r="R182">
            <v>-0.94</v>
          </cell>
          <cell r="S182">
            <v>-2.56</v>
          </cell>
          <cell r="V182" t="str">
            <v>run</v>
          </cell>
        </row>
        <row r="183">
          <cell r="L183">
            <v>1</v>
          </cell>
          <cell r="R183">
            <v>0.28000000000000003</v>
          </cell>
          <cell r="S183">
            <v>-2.44</v>
          </cell>
          <cell r="V183" t="str">
            <v>run</v>
          </cell>
        </row>
        <row r="184">
          <cell r="L184">
            <v>2</v>
          </cell>
          <cell r="R184">
            <v>-1.66</v>
          </cell>
          <cell r="S184">
            <v>-2.3199999999999998</v>
          </cell>
          <cell r="V184" t="str">
            <v xml:space="preserve"> </v>
          </cell>
        </row>
        <row r="185">
          <cell r="L185">
            <v>1</v>
          </cell>
          <cell r="R185">
            <v>0.38</v>
          </cell>
          <cell r="S185">
            <v>-3.17</v>
          </cell>
          <cell r="V185" t="str">
            <v>run</v>
          </cell>
        </row>
        <row r="186">
          <cell r="L186">
            <v>1</v>
          </cell>
          <cell r="R186">
            <v>-1.73</v>
          </cell>
          <cell r="S186">
            <v>-2.3199999999999998</v>
          </cell>
          <cell r="V186" t="str">
            <v>run</v>
          </cell>
        </row>
        <row r="187">
          <cell r="L187">
            <v>1</v>
          </cell>
          <cell r="R187">
            <v>0.38</v>
          </cell>
          <cell r="S187">
            <v>-3.17</v>
          </cell>
          <cell r="V187" t="str">
            <v>run</v>
          </cell>
        </row>
        <row r="188">
          <cell r="L188">
            <v>1</v>
          </cell>
          <cell r="R188">
            <v>0.38</v>
          </cell>
          <cell r="S188">
            <v>-3.17</v>
          </cell>
          <cell r="V188" t="str">
            <v>run</v>
          </cell>
        </row>
        <row r="189">
          <cell r="L189">
            <v>2</v>
          </cell>
          <cell r="R189">
            <v>-1.6</v>
          </cell>
          <cell r="S189">
            <v>-2.4900000000000002</v>
          </cell>
          <cell r="V189" t="str">
            <v xml:space="preserve"> </v>
          </cell>
        </row>
        <row r="190">
          <cell r="L190">
            <v>1</v>
          </cell>
          <cell r="R190">
            <v>-2.39</v>
          </cell>
          <cell r="S190">
            <v>-2.46</v>
          </cell>
          <cell r="V190" t="str">
            <v>run</v>
          </cell>
        </row>
        <row r="191">
          <cell r="L191">
            <v>1</v>
          </cell>
          <cell r="R191">
            <v>-2.19</v>
          </cell>
          <cell r="S191">
            <v>-2.59</v>
          </cell>
          <cell r="V191" t="str">
            <v>run</v>
          </cell>
        </row>
        <row r="192">
          <cell r="L192">
            <v>1</v>
          </cell>
          <cell r="R192">
            <v>-7</v>
          </cell>
          <cell r="S192">
            <v>-6.35</v>
          </cell>
          <cell r="V192" t="str">
            <v xml:space="preserve"> </v>
          </cell>
        </row>
        <row r="193">
          <cell r="L193">
            <v>2</v>
          </cell>
          <cell r="R193">
            <v>-0.28000000000000003</v>
          </cell>
          <cell r="S193">
            <v>-3.04</v>
          </cell>
          <cell r="V193" t="str">
            <v xml:space="preserve"> </v>
          </cell>
        </row>
        <row r="194">
          <cell r="L194">
            <v>1</v>
          </cell>
          <cell r="R194">
            <v>-4.3099999999999996</v>
          </cell>
          <cell r="S194">
            <v>-2.87</v>
          </cell>
          <cell r="V194" t="str">
            <v xml:space="preserve"> </v>
          </cell>
        </row>
        <row r="195">
          <cell r="L195">
            <v>1</v>
          </cell>
          <cell r="R195">
            <v>0.28000000000000003</v>
          </cell>
          <cell r="S195">
            <v>-2.78</v>
          </cell>
          <cell r="V195" t="str">
            <v xml:space="preserve"> </v>
          </cell>
        </row>
        <row r="196">
          <cell r="L196">
            <v>1</v>
          </cell>
          <cell r="R196">
            <v>-3.64</v>
          </cell>
          <cell r="S196">
            <v>-2.2000000000000002</v>
          </cell>
          <cell r="V196" t="str">
            <v xml:space="preserve"> </v>
          </cell>
        </row>
        <row r="197">
          <cell r="L197">
            <v>1</v>
          </cell>
          <cell r="R197">
            <v>-1.1399999999999999</v>
          </cell>
          <cell r="S197">
            <v>-2.35</v>
          </cell>
          <cell r="V197" t="str">
            <v xml:space="preserve"> </v>
          </cell>
        </row>
        <row r="198">
          <cell r="L198">
            <v>1</v>
          </cell>
          <cell r="R198">
            <v>0.38</v>
          </cell>
          <cell r="S198">
            <v>-3.17</v>
          </cell>
          <cell r="V198" t="str">
            <v xml:space="preserve"> </v>
          </cell>
        </row>
        <row r="199">
          <cell r="L199">
            <v>2</v>
          </cell>
          <cell r="R199">
            <v>-2.06</v>
          </cell>
          <cell r="S199">
            <v>-2.19</v>
          </cell>
          <cell r="V199" t="str">
            <v xml:space="preserve"> </v>
          </cell>
        </row>
        <row r="200">
          <cell r="L200">
            <v>1</v>
          </cell>
          <cell r="R200">
            <v>-0.54</v>
          </cell>
          <cell r="S200">
            <v>-2.56</v>
          </cell>
          <cell r="V200" t="str">
            <v xml:space="preserve"> </v>
          </cell>
        </row>
        <row r="201">
          <cell r="L201">
            <v>1</v>
          </cell>
          <cell r="R201">
            <v>-1.66</v>
          </cell>
          <cell r="S201">
            <v>-2.19</v>
          </cell>
          <cell r="V201" t="str">
            <v xml:space="preserve"> </v>
          </cell>
        </row>
        <row r="202">
          <cell r="L202">
            <v>1</v>
          </cell>
          <cell r="R202">
            <v>0.38</v>
          </cell>
          <cell r="S202">
            <v>-3.17</v>
          </cell>
          <cell r="V202" t="str">
            <v xml:space="preserve"> </v>
          </cell>
        </row>
        <row r="203">
          <cell r="L203">
            <v>1</v>
          </cell>
          <cell r="R203">
            <v>-3.31</v>
          </cell>
          <cell r="S203">
            <v>-2.2000000000000002</v>
          </cell>
          <cell r="V203" t="str">
            <v xml:space="preserve"> </v>
          </cell>
        </row>
        <row r="204">
          <cell r="L204">
            <v>2</v>
          </cell>
          <cell r="R204">
            <v>0.06</v>
          </cell>
          <cell r="S204">
            <v>-2.38</v>
          </cell>
          <cell r="V204" t="str">
            <v xml:space="preserve"> </v>
          </cell>
        </row>
        <row r="205">
          <cell r="L205">
            <v>1</v>
          </cell>
          <cell r="R205">
            <v>-0.74</v>
          </cell>
          <cell r="S205">
            <v>-2.63</v>
          </cell>
          <cell r="V205" t="str">
            <v xml:space="preserve"> </v>
          </cell>
        </row>
        <row r="206">
          <cell r="L206">
            <v>1</v>
          </cell>
          <cell r="R206">
            <v>-2.92</v>
          </cell>
          <cell r="S206">
            <v>-2.2000000000000002</v>
          </cell>
          <cell r="V206" t="str">
            <v xml:space="preserve"> </v>
          </cell>
        </row>
        <row r="207">
          <cell r="L207">
            <v>2</v>
          </cell>
          <cell r="R207">
            <v>-2.92</v>
          </cell>
          <cell r="S207">
            <v>-2.2000000000000002</v>
          </cell>
          <cell r="V207" t="str">
            <v xml:space="preserve"> </v>
          </cell>
        </row>
        <row r="208">
          <cell r="L208">
            <v>1</v>
          </cell>
          <cell r="R208">
            <v>0.38</v>
          </cell>
          <cell r="S208">
            <v>-3.17</v>
          </cell>
          <cell r="V208" t="str">
            <v xml:space="preserve"> </v>
          </cell>
        </row>
        <row r="209">
          <cell r="L209">
            <v>2</v>
          </cell>
          <cell r="R209">
            <v>0.38</v>
          </cell>
          <cell r="S209">
            <v>-2.87</v>
          </cell>
          <cell r="V209" t="str">
            <v xml:space="preserve"> </v>
          </cell>
        </row>
        <row r="210">
          <cell r="L210">
            <v>1</v>
          </cell>
          <cell r="R210">
            <v>-0.67</v>
          </cell>
          <cell r="S210">
            <v>-2.56</v>
          </cell>
          <cell r="V210" t="str">
            <v xml:space="preserve"> </v>
          </cell>
        </row>
        <row r="211">
          <cell r="L211">
            <v>2</v>
          </cell>
          <cell r="R211">
            <v>-1.66</v>
          </cell>
          <cell r="S211">
            <v>-2.19</v>
          </cell>
          <cell r="V211" t="str">
            <v xml:space="preserve"> </v>
          </cell>
        </row>
        <row r="212">
          <cell r="L212">
            <v>2</v>
          </cell>
          <cell r="R212">
            <v>0.38</v>
          </cell>
          <cell r="S212">
            <v>-1.87</v>
          </cell>
          <cell r="V212" t="str">
            <v xml:space="preserve"> </v>
          </cell>
        </row>
        <row r="213">
          <cell r="L213">
            <v>2</v>
          </cell>
          <cell r="R213">
            <v>0.32</v>
          </cell>
          <cell r="S213">
            <v>-2.37</v>
          </cell>
          <cell r="V213" t="str">
            <v xml:space="preserve"> </v>
          </cell>
        </row>
        <row r="214">
          <cell r="L214">
            <v>1</v>
          </cell>
          <cell r="R214">
            <v>0.38</v>
          </cell>
          <cell r="S214">
            <v>-3.17</v>
          </cell>
          <cell r="V214" t="str">
            <v xml:space="preserve"> </v>
          </cell>
        </row>
        <row r="215">
          <cell r="L215">
            <v>2</v>
          </cell>
          <cell r="R215">
            <v>-3.45</v>
          </cell>
          <cell r="S215">
            <v>-2.27</v>
          </cell>
          <cell r="V215" t="str">
            <v xml:space="preserve"> </v>
          </cell>
        </row>
        <row r="216">
          <cell r="L216">
            <v>2</v>
          </cell>
          <cell r="R216">
            <v>0.38</v>
          </cell>
          <cell r="S216">
            <v>-2.87</v>
          </cell>
          <cell r="V216" t="str">
            <v xml:space="preserve"> </v>
          </cell>
        </row>
        <row r="217">
          <cell r="L217">
            <v>2</v>
          </cell>
          <cell r="R217">
            <v>0.38</v>
          </cell>
          <cell r="S217">
            <v>-2.87</v>
          </cell>
          <cell r="V217" t="str">
            <v xml:space="preserve"> </v>
          </cell>
        </row>
        <row r="218">
          <cell r="L218">
            <v>1</v>
          </cell>
          <cell r="R218">
            <v>-1.6</v>
          </cell>
          <cell r="S218">
            <v>-4.6100000000000003</v>
          </cell>
          <cell r="V218" t="str">
            <v xml:space="preserve"> </v>
          </cell>
        </row>
      </sheetData>
      <sheetData sheetId="1"/>
      <sheetData sheetId="2">
        <row r="12">
          <cell r="S12">
            <v>-1.98</v>
          </cell>
          <cell r="V12" t="str">
            <v>field goal</v>
          </cell>
        </row>
        <row r="13">
          <cell r="S13">
            <v>0.56999999999999995</v>
          </cell>
          <cell r="V13" t="str">
            <v>punt</v>
          </cell>
        </row>
        <row r="14">
          <cell r="S14">
            <v>0.87</v>
          </cell>
          <cell r="V14" t="str">
            <v>punt</v>
          </cell>
        </row>
        <row r="15">
          <cell r="S15">
            <v>1.59</v>
          </cell>
          <cell r="V15" t="str">
            <v>punt</v>
          </cell>
        </row>
        <row r="16">
          <cell r="S16">
            <v>0.76</v>
          </cell>
          <cell r="V16" t="str">
            <v>punt</v>
          </cell>
        </row>
        <row r="17">
          <cell r="S17">
            <v>6.23</v>
          </cell>
          <cell r="V17" t="str">
            <v>punt</v>
          </cell>
        </row>
        <row r="18">
          <cell r="S18">
            <v>0.7</v>
          </cell>
          <cell r="V18" t="str">
            <v>punt</v>
          </cell>
        </row>
        <row r="19">
          <cell r="S19">
            <v>1.2</v>
          </cell>
          <cell r="V19" t="str">
            <v>field goal</v>
          </cell>
        </row>
        <row r="20">
          <cell r="S20">
            <v>8.44</v>
          </cell>
          <cell r="V20" t="str">
            <v>punt</v>
          </cell>
        </row>
        <row r="21">
          <cell r="S21">
            <v>0.02</v>
          </cell>
          <cell r="V21" t="str">
            <v>punt</v>
          </cell>
        </row>
        <row r="22">
          <cell r="S22">
            <v>4.51</v>
          </cell>
          <cell r="V22" t="str">
            <v>punt</v>
          </cell>
        </row>
        <row r="23">
          <cell r="S23">
            <v>0.83</v>
          </cell>
          <cell r="V23" t="str">
            <v>punt</v>
          </cell>
        </row>
        <row r="24">
          <cell r="S24">
            <v>1.22</v>
          </cell>
          <cell r="V24" t="str">
            <v>punt</v>
          </cell>
        </row>
        <row r="25">
          <cell r="S25">
            <v>-0.25</v>
          </cell>
          <cell r="V25" t="str">
            <v>field goal</v>
          </cell>
        </row>
        <row r="26">
          <cell r="S26">
            <v>0.64</v>
          </cell>
          <cell r="V26" t="str">
            <v>punt</v>
          </cell>
        </row>
        <row r="27">
          <cell r="S27">
            <v>1.03</v>
          </cell>
          <cell r="V27" t="str">
            <v>punt</v>
          </cell>
        </row>
        <row r="28">
          <cell r="S28">
            <v>0.34</v>
          </cell>
          <cell r="V28" t="str">
            <v>field goal</v>
          </cell>
        </row>
        <row r="29">
          <cell r="S29">
            <v>0.76</v>
          </cell>
          <cell r="V29" t="str">
            <v>punt</v>
          </cell>
        </row>
        <row r="30">
          <cell r="S30">
            <v>1.1100000000000001</v>
          </cell>
          <cell r="V30" t="str">
            <v>field goal</v>
          </cell>
        </row>
        <row r="31">
          <cell r="S31">
            <v>0.83</v>
          </cell>
          <cell r="V31" t="str">
            <v>punt</v>
          </cell>
        </row>
        <row r="32">
          <cell r="S32">
            <v>0</v>
          </cell>
          <cell r="V32" t="str">
            <v>field goal</v>
          </cell>
        </row>
        <row r="33">
          <cell r="S33">
            <v>1.89</v>
          </cell>
          <cell r="V33" t="str">
            <v>punt</v>
          </cell>
        </row>
        <row r="34">
          <cell r="S34">
            <v>0.18</v>
          </cell>
          <cell r="V34" t="str">
            <v>field goal</v>
          </cell>
        </row>
        <row r="35">
          <cell r="S35">
            <v>0.35</v>
          </cell>
          <cell r="V35" t="str">
            <v>punt</v>
          </cell>
        </row>
        <row r="36">
          <cell r="S36">
            <v>0.9</v>
          </cell>
          <cell r="V36" t="str">
            <v>punt</v>
          </cell>
        </row>
        <row r="37">
          <cell r="S37">
            <v>-0.25</v>
          </cell>
          <cell r="V37" t="str">
            <v>field goal</v>
          </cell>
        </row>
        <row r="38">
          <cell r="S38">
            <v>0.38</v>
          </cell>
          <cell r="V38" t="str">
            <v>punt</v>
          </cell>
        </row>
        <row r="39">
          <cell r="S39">
            <v>2.21</v>
          </cell>
          <cell r="V39" t="str">
            <v>field goal</v>
          </cell>
        </row>
        <row r="40">
          <cell r="S40">
            <v>-0.28999999999999998</v>
          </cell>
          <cell r="V40" t="str">
            <v>punt</v>
          </cell>
        </row>
        <row r="41">
          <cell r="S41">
            <v>0.23</v>
          </cell>
          <cell r="V41" t="str">
            <v>punt</v>
          </cell>
        </row>
        <row r="42">
          <cell r="S42">
            <v>-0.25</v>
          </cell>
          <cell r="V42" t="str">
            <v>field goal</v>
          </cell>
        </row>
        <row r="43">
          <cell r="S43">
            <v>-0.03</v>
          </cell>
          <cell r="V43" t="str">
            <v>field goal</v>
          </cell>
        </row>
        <row r="44">
          <cell r="S44">
            <v>0.71</v>
          </cell>
          <cell r="V44" t="str">
            <v>punt</v>
          </cell>
        </row>
        <row r="45">
          <cell r="S45">
            <v>1.88</v>
          </cell>
          <cell r="V45" t="str">
            <v>punt</v>
          </cell>
        </row>
        <row r="46">
          <cell r="S46">
            <v>0.31</v>
          </cell>
          <cell r="V46" t="str">
            <v>punt</v>
          </cell>
        </row>
        <row r="47">
          <cell r="S47">
            <v>-0.15</v>
          </cell>
          <cell r="V47" t="str">
            <v>punt</v>
          </cell>
        </row>
        <row r="48">
          <cell r="S48">
            <v>0.05</v>
          </cell>
          <cell r="V48" t="str">
            <v>punt</v>
          </cell>
        </row>
        <row r="49">
          <cell r="S49">
            <v>0.51</v>
          </cell>
          <cell r="V49" t="str">
            <v>punt</v>
          </cell>
        </row>
        <row r="50">
          <cell r="S50">
            <v>1.64</v>
          </cell>
          <cell r="V50" t="str">
            <v>punt</v>
          </cell>
        </row>
        <row r="51">
          <cell r="S51">
            <v>-2.19</v>
          </cell>
          <cell r="V51" t="str">
            <v>field goal</v>
          </cell>
        </row>
        <row r="52">
          <cell r="S52">
            <v>0.54</v>
          </cell>
          <cell r="V52" t="str">
            <v>punt</v>
          </cell>
        </row>
        <row r="53">
          <cell r="S53">
            <v>0.3</v>
          </cell>
          <cell r="V53" t="str">
            <v>punt</v>
          </cell>
        </row>
        <row r="54">
          <cell r="S54">
            <v>-0.01</v>
          </cell>
          <cell r="V54" t="str">
            <v>field goal</v>
          </cell>
        </row>
        <row r="55">
          <cell r="S55">
            <v>0.41</v>
          </cell>
          <cell r="V55" t="str">
            <v>field goal</v>
          </cell>
        </row>
        <row r="56">
          <cell r="S56">
            <v>1.6</v>
          </cell>
          <cell r="V56" t="str">
            <v>punt</v>
          </cell>
        </row>
        <row r="57">
          <cell r="S57">
            <v>1.79</v>
          </cell>
          <cell r="V57" t="str">
            <v>punt</v>
          </cell>
        </row>
        <row r="58">
          <cell r="S58">
            <v>0.38</v>
          </cell>
          <cell r="V58" t="str">
            <v>punt</v>
          </cell>
        </row>
        <row r="59">
          <cell r="S59">
            <v>0.11</v>
          </cell>
          <cell r="V59" t="str">
            <v>punt</v>
          </cell>
        </row>
        <row r="60">
          <cell r="S60">
            <v>-0.36</v>
          </cell>
          <cell r="V60" t="str">
            <v>punt</v>
          </cell>
        </row>
        <row r="61">
          <cell r="S61">
            <v>-0.43</v>
          </cell>
          <cell r="V61" t="str">
            <v>punt</v>
          </cell>
        </row>
        <row r="62">
          <cell r="S62">
            <v>0.24</v>
          </cell>
          <cell r="V62" t="str">
            <v>punt</v>
          </cell>
        </row>
        <row r="63">
          <cell r="S63">
            <v>1.0900000000000001</v>
          </cell>
          <cell r="V63" t="str">
            <v>punt</v>
          </cell>
        </row>
        <row r="64">
          <cell r="S64">
            <v>-0.28000000000000003</v>
          </cell>
          <cell r="V64" t="str">
            <v>punt</v>
          </cell>
        </row>
        <row r="65">
          <cell r="S65">
            <v>-0.02</v>
          </cell>
          <cell r="V65" t="str">
            <v>punt</v>
          </cell>
        </row>
        <row r="66">
          <cell r="S66">
            <v>0.56999999999999995</v>
          </cell>
          <cell r="V66" t="str">
            <v>punt</v>
          </cell>
        </row>
        <row r="67">
          <cell r="S67">
            <v>0.94</v>
          </cell>
          <cell r="V67" t="str">
            <v>punt</v>
          </cell>
        </row>
        <row r="68">
          <cell r="S68">
            <v>-0.25</v>
          </cell>
          <cell r="V68" t="str">
            <v>field goal</v>
          </cell>
        </row>
        <row r="69">
          <cell r="S69">
            <v>0.1</v>
          </cell>
          <cell r="V69" t="str">
            <v>punt</v>
          </cell>
        </row>
        <row r="70">
          <cell r="S70">
            <v>0.74</v>
          </cell>
          <cell r="V70" t="str">
            <v>punt</v>
          </cell>
        </row>
        <row r="71">
          <cell r="S71">
            <v>1.76</v>
          </cell>
          <cell r="V71" t="str">
            <v>punt</v>
          </cell>
        </row>
        <row r="72">
          <cell r="S72">
            <v>0.69</v>
          </cell>
          <cell r="V72" t="str">
            <v>field goal</v>
          </cell>
        </row>
        <row r="73">
          <cell r="S73">
            <v>0.54</v>
          </cell>
          <cell r="V73" t="str">
            <v>punt</v>
          </cell>
        </row>
        <row r="74">
          <cell r="S74">
            <v>0.82</v>
          </cell>
          <cell r="V74" t="str">
            <v>field goal</v>
          </cell>
        </row>
        <row r="75">
          <cell r="S75">
            <v>0.5</v>
          </cell>
          <cell r="V75" t="str">
            <v>punt</v>
          </cell>
        </row>
        <row r="76">
          <cell r="S76">
            <v>-0.55000000000000004</v>
          </cell>
          <cell r="V76" t="str">
            <v>field goal</v>
          </cell>
        </row>
        <row r="77">
          <cell r="S77">
            <v>0.48</v>
          </cell>
          <cell r="V77" t="str">
            <v>punt</v>
          </cell>
        </row>
        <row r="78">
          <cell r="S78">
            <v>0.54</v>
          </cell>
          <cell r="V78" t="str">
            <v>punt</v>
          </cell>
        </row>
        <row r="79">
          <cell r="S79">
            <v>0</v>
          </cell>
          <cell r="V79" t="str">
            <v>field goal</v>
          </cell>
        </row>
        <row r="80">
          <cell r="S80">
            <v>0.18</v>
          </cell>
          <cell r="V80" t="str">
            <v>field goal</v>
          </cell>
        </row>
        <row r="81">
          <cell r="S81">
            <v>-2.66</v>
          </cell>
          <cell r="V81" t="str">
            <v>punt</v>
          </cell>
        </row>
        <row r="82">
          <cell r="S82">
            <v>0.25</v>
          </cell>
          <cell r="V82" t="str">
            <v>punt</v>
          </cell>
        </row>
        <row r="83">
          <cell r="S83">
            <v>0.15</v>
          </cell>
          <cell r="V83" t="str">
            <v>punt</v>
          </cell>
        </row>
        <row r="84">
          <cell r="S84">
            <v>0.5</v>
          </cell>
          <cell r="V84" t="str">
            <v>punt</v>
          </cell>
        </row>
        <row r="85">
          <cell r="S85">
            <v>0.51</v>
          </cell>
          <cell r="V85" t="str">
            <v>punt</v>
          </cell>
        </row>
        <row r="86">
          <cell r="S86">
            <v>1.03</v>
          </cell>
          <cell r="V86" t="str">
            <v>punt</v>
          </cell>
        </row>
        <row r="87">
          <cell r="S87">
            <v>-3.03</v>
          </cell>
          <cell r="V87" t="str">
            <v>field goal</v>
          </cell>
        </row>
        <row r="88">
          <cell r="S88">
            <v>-0.68</v>
          </cell>
          <cell r="V88" t="str">
            <v>punt</v>
          </cell>
        </row>
        <row r="89">
          <cell r="S89">
            <v>0.93</v>
          </cell>
          <cell r="V89" t="str">
            <v>punt</v>
          </cell>
        </row>
        <row r="90">
          <cell r="S90">
            <v>0.54</v>
          </cell>
          <cell r="V90" t="str">
            <v>field goal</v>
          </cell>
        </row>
        <row r="91">
          <cell r="S91">
            <v>0.97</v>
          </cell>
          <cell r="V91" t="str">
            <v>punt</v>
          </cell>
        </row>
        <row r="92">
          <cell r="S92">
            <v>1.7</v>
          </cell>
          <cell r="V92" t="str">
            <v>field goal</v>
          </cell>
        </row>
        <row r="93">
          <cell r="S93">
            <v>1.1599999999999999</v>
          </cell>
          <cell r="V93" t="str">
            <v>punt</v>
          </cell>
        </row>
        <row r="94">
          <cell r="S94">
            <v>-0.55000000000000004</v>
          </cell>
          <cell r="V94" t="str">
            <v>punt</v>
          </cell>
        </row>
        <row r="95">
          <cell r="S95">
            <v>0.56000000000000005</v>
          </cell>
          <cell r="V95" t="str">
            <v>punt</v>
          </cell>
        </row>
        <row r="96">
          <cell r="S96">
            <v>0.01</v>
          </cell>
          <cell r="V96" t="str">
            <v>field goal</v>
          </cell>
        </row>
        <row r="97">
          <cell r="S97">
            <v>1.1399999999999999</v>
          </cell>
          <cell r="V97" t="str">
            <v>field goal</v>
          </cell>
        </row>
        <row r="98">
          <cell r="S98">
            <v>-0.05</v>
          </cell>
          <cell r="V98" t="str">
            <v>field goal</v>
          </cell>
        </row>
        <row r="99">
          <cell r="S99">
            <v>0.24</v>
          </cell>
          <cell r="V99" t="str">
            <v>field goal</v>
          </cell>
        </row>
        <row r="100">
          <cell r="S100">
            <v>0.32</v>
          </cell>
          <cell r="V100" t="str">
            <v>punt</v>
          </cell>
        </row>
        <row r="101">
          <cell r="S101">
            <v>-3.05</v>
          </cell>
          <cell r="V101" t="str">
            <v>field goal</v>
          </cell>
        </row>
        <row r="102">
          <cell r="S102">
            <v>0.23</v>
          </cell>
          <cell r="V102" t="str">
            <v>punt</v>
          </cell>
        </row>
        <row r="103">
          <cell r="S103">
            <v>0.05</v>
          </cell>
          <cell r="V103" t="str">
            <v>field goal</v>
          </cell>
        </row>
        <row r="104">
          <cell r="S104">
            <v>1.07</v>
          </cell>
          <cell r="V104" t="str">
            <v>punt</v>
          </cell>
        </row>
        <row r="105">
          <cell r="S105">
            <v>1.01</v>
          </cell>
          <cell r="V105" t="str">
            <v>field goal</v>
          </cell>
        </row>
        <row r="106">
          <cell r="S106">
            <v>-0.43</v>
          </cell>
          <cell r="V106" t="str">
            <v>punt</v>
          </cell>
        </row>
        <row r="107">
          <cell r="S107">
            <v>1.46</v>
          </cell>
          <cell r="V107" t="str">
            <v>punt</v>
          </cell>
        </row>
        <row r="108">
          <cell r="S108">
            <v>0.44</v>
          </cell>
          <cell r="V108" t="str">
            <v>punt</v>
          </cell>
        </row>
        <row r="109">
          <cell r="S109">
            <v>-0.62</v>
          </cell>
          <cell r="V109" t="str">
            <v>punt</v>
          </cell>
        </row>
        <row r="110">
          <cell r="S110">
            <v>1.78</v>
          </cell>
          <cell r="V110" t="str">
            <v>punt</v>
          </cell>
        </row>
        <row r="111">
          <cell r="S111">
            <v>0.43</v>
          </cell>
          <cell r="V111" t="str">
            <v>field goal</v>
          </cell>
        </row>
        <row r="112">
          <cell r="S112">
            <v>1.22</v>
          </cell>
          <cell r="V112" t="str">
            <v>punt</v>
          </cell>
        </row>
        <row r="113">
          <cell r="S113">
            <v>0.78</v>
          </cell>
          <cell r="V113" t="str">
            <v>punt</v>
          </cell>
        </row>
        <row r="114">
          <cell r="S114">
            <v>-0.25</v>
          </cell>
          <cell r="V114" t="str">
            <v>field goal</v>
          </cell>
        </row>
        <row r="115">
          <cell r="S115">
            <v>0.56000000000000005</v>
          </cell>
          <cell r="V115" t="str">
            <v>punt</v>
          </cell>
        </row>
        <row r="116">
          <cell r="S116">
            <v>0.96</v>
          </cell>
          <cell r="V116" t="str">
            <v>punt</v>
          </cell>
        </row>
        <row r="117">
          <cell r="S117">
            <v>-0.03</v>
          </cell>
          <cell r="V117" t="str">
            <v>punt</v>
          </cell>
        </row>
        <row r="118">
          <cell r="S118">
            <v>0.56999999999999995</v>
          </cell>
          <cell r="V118" t="str">
            <v>punt</v>
          </cell>
        </row>
        <row r="119">
          <cell r="S119">
            <v>1.1399999999999999</v>
          </cell>
          <cell r="V119" t="str">
            <v>field goal</v>
          </cell>
        </row>
        <row r="120">
          <cell r="S120">
            <v>-0.25</v>
          </cell>
          <cell r="V120" t="str">
            <v>field goal</v>
          </cell>
        </row>
        <row r="121">
          <cell r="S121">
            <v>0.64</v>
          </cell>
          <cell r="V121" t="str">
            <v>punt</v>
          </cell>
        </row>
        <row r="122">
          <cell r="S122">
            <v>1.3</v>
          </cell>
          <cell r="V122" t="str">
            <v>punt</v>
          </cell>
        </row>
        <row r="123">
          <cell r="S123">
            <v>2.12</v>
          </cell>
          <cell r="V123" t="str">
            <v>punt</v>
          </cell>
        </row>
        <row r="124">
          <cell r="S124">
            <v>1.07</v>
          </cell>
          <cell r="V124" t="str">
            <v>punt</v>
          </cell>
        </row>
        <row r="125">
          <cell r="S125">
            <v>0.46</v>
          </cell>
          <cell r="V125" t="str">
            <v>punt</v>
          </cell>
        </row>
        <row r="126">
          <cell r="S126">
            <v>0.76</v>
          </cell>
          <cell r="V126" t="str">
            <v>punt</v>
          </cell>
        </row>
        <row r="127">
          <cell r="S127">
            <v>0.82</v>
          </cell>
          <cell r="V127" t="str">
            <v>punt</v>
          </cell>
        </row>
        <row r="128">
          <cell r="S128">
            <v>0.84</v>
          </cell>
          <cell r="V128" t="str">
            <v>punt</v>
          </cell>
        </row>
        <row r="129">
          <cell r="S129">
            <v>0.54</v>
          </cell>
          <cell r="V129" t="str">
            <v>punt</v>
          </cell>
        </row>
        <row r="130">
          <cell r="S130">
            <v>-0.62</v>
          </cell>
          <cell r="V130" t="str">
            <v>punt</v>
          </cell>
        </row>
        <row r="131">
          <cell r="S131">
            <v>-0.42</v>
          </cell>
          <cell r="V131" t="str">
            <v>punt</v>
          </cell>
        </row>
        <row r="132">
          <cell r="S132">
            <v>0.11</v>
          </cell>
          <cell r="V132" t="str">
            <v>field goal</v>
          </cell>
        </row>
        <row r="133">
          <cell r="S133">
            <v>0.74</v>
          </cell>
          <cell r="V133" t="str">
            <v>punt</v>
          </cell>
        </row>
        <row r="134">
          <cell r="S134">
            <v>-0.3</v>
          </cell>
          <cell r="V134" t="str">
            <v>punt</v>
          </cell>
        </row>
        <row r="135">
          <cell r="S135">
            <v>-0.76</v>
          </cell>
          <cell r="V135" t="str">
            <v>punt</v>
          </cell>
        </row>
        <row r="136">
          <cell r="S136">
            <v>1.04</v>
          </cell>
          <cell r="V136" t="str">
            <v>punt</v>
          </cell>
        </row>
        <row r="137">
          <cell r="S137">
            <v>0.63</v>
          </cell>
          <cell r="V137" t="str">
            <v>punt</v>
          </cell>
        </row>
        <row r="138">
          <cell r="S138">
            <v>0.76</v>
          </cell>
          <cell r="V138" t="str">
            <v>punt</v>
          </cell>
        </row>
        <row r="139">
          <cell r="S139">
            <v>-0.02</v>
          </cell>
          <cell r="V139" t="str">
            <v>punt</v>
          </cell>
        </row>
        <row r="140">
          <cell r="S140">
            <v>1.1599999999999999</v>
          </cell>
          <cell r="V140" t="str">
            <v>punt</v>
          </cell>
        </row>
        <row r="141">
          <cell r="S141">
            <v>1.46</v>
          </cell>
          <cell r="V141" t="str">
            <v>punt</v>
          </cell>
        </row>
        <row r="142">
          <cell r="S142">
            <v>0.31</v>
          </cell>
          <cell r="V142" t="str">
            <v>punt</v>
          </cell>
        </row>
        <row r="143">
          <cell r="S143">
            <v>1.29</v>
          </cell>
          <cell r="V143" t="str">
            <v>punt</v>
          </cell>
        </row>
        <row r="144">
          <cell r="S144">
            <v>-0.05</v>
          </cell>
          <cell r="V144" t="str">
            <v>field goal</v>
          </cell>
        </row>
        <row r="145">
          <cell r="S145">
            <v>0.42</v>
          </cell>
          <cell r="V145" t="str">
            <v>punt</v>
          </cell>
        </row>
        <row r="146">
          <cell r="S146">
            <v>-0.42</v>
          </cell>
          <cell r="V146" t="str">
            <v>punt</v>
          </cell>
        </row>
        <row r="147">
          <cell r="S147">
            <v>0.9</v>
          </cell>
          <cell r="V147" t="str">
            <v>punt</v>
          </cell>
        </row>
        <row r="148">
          <cell r="S148">
            <v>1.1599999999999999</v>
          </cell>
          <cell r="V148" t="str">
            <v>punt</v>
          </cell>
        </row>
        <row r="149">
          <cell r="S149">
            <v>0.56999999999999995</v>
          </cell>
          <cell r="V149" t="str">
            <v>punt</v>
          </cell>
        </row>
        <row r="150">
          <cell r="S150">
            <v>0.68</v>
          </cell>
          <cell r="V150" t="str">
            <v>punt</v>
          </cell>
        </row>
        <row r="151">
          <cell r="S151">
            <v>0.35</v>
          </cell>
          <cell r="V151" t="str">
            <v>punt</v>
          </cell>
        </row>
        <row r="152">
          <cell r="S152">
            <v>-2.41</v>
          </cell>
          <cell r="V152" t="str">
            <v>punt</v>
          </cell>
        </row>
        <row r="153">
          <cell r="S153">
            <v>0.78</v>
          </cell>
          <cell r="V153" t="str">
            <v>punt</v>
          </cell>
        </row>
        <row r="154">
          <cell r="S154">
            <v>-0.16</v>
          </cell>
          <cell r="V154" t="str">
            <v>punt</v>
          </cell>
        </row>
        <row r="155">
          <cell r="S155">
            <v>0.11</v>
          </cell>
          <cell r="V155" t="str">
            <v>punt</v>
          </cell>
        </row>
        <row r="156">
          <cell r="S156">
            <v>0.31</v>
          </cell>
          <cell r="V156" t="str">
            <v>punt</v>
          </cell>
        </row>
        <row r="157">
          <cell r="S157">
            <v>0.63</v>
          </cell>
          <cell r="V157" t="str">
            <v>punt</v>
          </cell>
        </row>
        <row r="158">
          <cell r="S158">
            <v>0.56000000000000005</v>
          </cell>
          <cell r="V158" t="str">
            <v>punt</v>
          </cell>
        </row>
        <row r="159">
          <cell r="S159">
            <v>0.63</v>
          </cell>
          <cell r="V159" t="str">
            <v>punt</v>
          </cell>
        </row>
        <row r="160">
          <cell r="S160">
            <v>1.1599999999999999</v>
          </cell>
          <cell r="V160" t="str">
            <v>punt</v>
          </cell>
        </row>
        <row r="161">
          <cell r="S161">
            <v>-0.55000000000000004</v>
          </cell>
          <cell r="V161" t="str">
            <v>field goal</v>
          </cell>
        </row>
        <row r="162">
          <cell r="S162">
            <v>-0.36</v>
          </cell>
          <cell r="V162" t="str">
            <v>punt</v>
          </cell>
        </row>
        <row r="163">
          <cell r="S163">
            <v>-3.31</v>
          </cell>
          <cell r="V163" t="str">
            <v>field goal</v>
          </cell>
        </row>
        <row r="164">
          <cell r="S164">
            <v>1.37</v>
          </cell>
          <cell r="V164" t="str">
            <v>punt</v>
          </cell>
        </row>
        <row r="165">
          <cell r="S165">
            <v>-0.68</v>
          </cell>
          <cell r="V165" t="str">
            <v>punt</v>
          </cell>
        </row>
        <row r="166">
          <cell r="S166">
            <v>1.35</v>
          </cell>
          <cell r="V166" t="str">
            <v>punt</v>
          </cell>
        </row>
        <row r="167">
          <cell r="S167">
            <v>0.38</v>
          </cell>
          <cell r="V167" t="str">
            <v>punt</v>
          </cell>
        </row>
        <row r="168">
          <cell r="S168">
            <v>-0.02</v>
          </cell>
          <cell r="V168" t="str">
            <v>field goal</v>
          </cell>
        </row>
        <row r="169">
          <cell r="S169">
            <v>1.03</v>
          </cell>
          <cell r="V169" t="str">
            <v>punt</v>
          </cell>
        </row>
        <row r="170">
          <cell r="S170">
            <v>1.76</v>
          </cell>
          <cell r="V170" t="str">
            <v>punt</v>
          </cell>
        </row>
        <row r="171">
          <cell r="S171">
            <v>1.37</v>
          </cell>
          <cell r="V171" t="str">
            <v>punt</v>
          </cell>
        </row>
        <row r="172">
          <cell r="S172">
            <v>0.96</v>
          </cell>
          <cell r="V172" t="str">
            <v>punt</v>
          </cell>
        </row>
        <row r="173">
          <cell r="S173">
            <v>0.83</v>
          </cell>
          <cell r="V173" t="str">
            <v>punt</v>
          </cell>
        </row>
        <row r="174">
          <cell r="S174">
            <v>0.48</v>
          </cell>
          <cell r="V174" t="str">
            <v>punt</v>
          </cell>
        </row>
        <row r="175">
          <cell r="S175">
            <v>0.02</v>
          </cell>
          <cell r="V175" t="str">
            <v>field goal</v>
          </cell>
        </row>
        <row r="176">
          <cell r="S176">
            <v>-0.48</v>
          </cell>
          <cell r="V176" t="str">
            <v>punt</v>
          </cell>
        </row>
        <row r="177">
          <cell r="S177">
            <v>-0.41</v>
          </cell>
          <cell r="V177" t="str">
            <v>punt</v>
          </cell>
        </row>
        <row r="178">
          <cell r="S178">
            <v>-0.34</v>
          </cell>
          <cell r="V178" t="str">
            <v>punt</v>
          </cell>
        </row>
        <row r="179">
          <cell r="S179">
            <v>-0.02</v>
          </cell>
          <cell r="V179" t="str">
            <v>punt</v>
          </cell>
        </row>
        <row r="180">
          <cell r="S180">
            <v>-0.25</v>
          </cell>
          <cell r="V180" t="str">
            <v>field goal</v>
          </cell>
        </row>
        <row r="181">
          <cell r="S181">
            <v>1.72</v>
          </cell>
          <cell r="V181" t="str">
            <v>punt</v>
          </cell>
        </row>
        <row r="182">
          <cell r="S182">
            <v>0.17</v>
          </cell>
          <cell r="V182" t="str">
            <v>punt</v>
          </cell>
        </row>
        <row r="183">
          <cell r="S183">
            <v>-3.09</v>
          </cell>
          <cell r="V183" t="str">
            <v>field goal</v>
          </cell>
        </row>
        <row r="184">
          <cell r="S184">
            <v>0.12</v>
          </cell>
          <cell r="V184" t="str">
            <v>punt</v>
          </cell>
        </row>
        <row r="185">
          <cell r="S185">
            <v>0.51</v>
          </cell>
          <cell r="V185" t="str">
            <v>punt</v>
          </cell>
        </row>
        <row r="186">
          <cell r="S186">
            <v>0.36</v>
          </cell>
          <cell r="V186" t="str">
            <v>punt</v>
          </cell>
        </row>
        <row r="187">
          <cell r="S187">
            <v>0.96</v>
          </cell>
          <cell r="V187" t="str">
            <v>punt</v>
          </cell>
        </row>
        <row r="188">
          <cell r="S188">
            <v>1.17</v>
          </cell>
          <cell r="V188" t="str">
            <v>punt</v>
          </cell>
        </row>
        <row r="189">
          <cell r="S189">
            <v>0.7</v>
          </cell>
          <cell r="V189" t="str">
            <v>punt</v>
          </cell>
        </row>
        <row r="190">
          <cell r="S190">
            <v>0.24</v>
          </cell>
          <cell r="V190" t="str">
            <v>punt</v>
          </cell>
        </row>
        <row r="191">
          <cell r="S191">
            <v>1.4</v>
          </cell>
          <cell r="V191" t="str">
            <v>field goal</v>
          </cell>
        </row>
        <row r="192">
          <cell r="S192">
            <v>-0.25</v>
          </cell>
          <cell r="V192" t="str">
            <v>field goal</v>
          </cell>
        </row>
        <row r="193">
          <cell r="S193">
            <v>-2.91</v>
          </cell>
          <cell r="V193" t="str">
            <v>field goal</v>
          </cell>
        </row>
        <row r="194">
          <cell r="S194">
            <v>0</v>
          </cell>
          <cell r="V194" t="str">
            <v>field goal</v>
          </cell>
        </row>
        <row r="195">
          <cell r="S195">
            <v>0.44</v>
          </cell>
          <cell r="V195" t="str">
            <v>punt</v>
          </cell>
        </row>
        <row r="196">
          <cell r="S196">
            <v>0.53</v>
          </cell>
          <cell r="V196" t="str">
            <v>punt</v>
          </cell>
        </row>
        <row r="197">
          <cell r="S197">
            <v>-0.28000000000000003</v>
          </cell>
          <cell r="V197" t="str">
            <v>punt</v>
          </cell>
        </row>
        <row r="198">
          <cell r="S198">
            <v>0.17</v>
          </cell>
          <cell r="V198" t="str">
            <v>punt</v>
          </cell>
        </row>
        <row r="199">
          <cell r="S199">
            <v>0.63</v>
          </cell>
          <cell r="V199" t="str">
            <v>punt</v>
          </cell>
        </row>
        <row r="200">
          <cell r="S200">
            <v>-0.03</v>
          </cell>
          <cell r="V200" t="str">
            <v>field goal</v>
          </cell>
        </row>
        <row r="201">
          <cell r="S201">
            <v>1.02</v>
          </cell>
          <cell r="V201" t="str">
            <v>punt</v>
          </cell>
        </row>
        <row r="202">
          <cell r="S202">
            <v>0.5</v>
          </cell>
          <cell r="V202" t="str">
            <v>punt</v>
          </cell>
        </row>
        <row r="203">
          <cell r="S203">
            <v>0.1</v>
          </cell>
          <cell r="V203" t="str">
            <v>punt</v>
          </cell>
        </row>
        <row r="204">
          <cell r="S204">
            <v>-0.25</v>
          </cell>
          <cell r="V204" t="str">
            <v>field goal</v>
          </cell>
        </row>
        <row r="205">
          <cell r="S205">
            <v>1.07</v>
          </cell>
          <cell r="V205" t="str">
            <v>field goal</v>
          </cell>
        </row>
        <row r="206">
          <cell r="S206">
            <v>-3.05</v>
          </cell>
          <cell r="V206" t="str">
            <v>field goal</v>
          </cell>
        </row>
        <row r="207">
          <cell r="S207">
            <v>-0.22</v>
          </cell>
          <cell r="V207" t="str">
            <v>punt</v>
          </cell>
        </row>
        <row r="208">
          <cell r="S208">
            <v>-4.6100000000000003</v>
          </cell>
          <cell r="V208" t="str">
            <v>punt</v>
          </cell>
        </row>
        <row r="209">
          <cell r="S209">
            <v>1.28</v>
          </cell>
          <cell r="V209" t="str">
            <v>field goal</v>
          </cell>
        </row>
        <row r="210">
          <cell r="S210">
            <v>0.56999999999999995</v>
          </cell>
          <cell r="V210" t="str">
            <v>punt</v>
          </cell>
        </row>
        <row r="211">
          <cell r="S211">
            <v>0.5</v>
          </cell>
          <cell r="V211" t="str">
            <v>punt</v>
          </cell>
        </row>
        <row r="212">
          <cell r="S212">
            <v>0.12</v>
          </cell>
          <cell r="V212" t="str">
            <v>punt</v>
          </cell>
        </row>
        <row r="213">
          <cell r="S213">
            <v>0.63</v>
          </cell>
          <cell r="V213" t="str">
            <v>punt</v>
          </cell>
        </row>
        <row r="214">
          <cell r="S214">
            <v>0.51</v>
          </cell>
          <cell r="V214" t="str">
            <v>punt</v>
          </cell>
        </row>
        <row r="215">
          <cell r="S215">
            <v>0.36</v>
          </cell>
          <cell r="V215" t="str">
            <v>punt</v>
          </cell>
        </row>
        <row r="216">
          <cell r="S216">
            <v>-0.88</v>
          </cell>
          <cell r="V216" t="str">
            <v>punt</v>
          </cell>
        </row>
        <row r="217">
          <cell r="S217">
            <v>-0.94</v>
          </cell>
          <cell r="V217" t="str">
            <v>punt</v>
          </cell>
        </row>
        <row r="218">
          <cell r="S218">
            <v>0.04</v>
          </cell>
          <cell r="V218" t="str">
            <v>punt</v>
          </cell>
        </row>
        <row r="219">
          <cell r="S219">
            <v>0.77</v>
          </cell>
          <cell r="V219" t="str">
            <v>punt</v>
          </cell>
        </row>
        <row r="220">
          <cell r="S220">
            <v>0.5</v>
          </cell>
          <cell r="V220" t="str">
            <v>punt</v>
          </cell>
        </row>
        <row r="221">
          <cell r="S221">
            <v>0.53</v>
          </cell>
          <cell r="V221" t="str">
            <v>punt</v>
          </cell>
        </row>
        <row r="222">
          <cell r="S222">
            <v>0.47</v>
          </cell>
          <cell r="V222" t="str">
            <v>field goal</v>
          </cell>
        </row>
        <row r="223">
          <cell r="S223">
            <v>0.76</v>
          </cell>
          <cell r="V223" t="str">
            <v>punt</v>
          </cell>
        </row>
        <row r="224">
          <cell r="S224">
            <v>0.68</v>
          </cell>
          <cell r="V224" t="str">
            <v>punt</v>
          </cell>
        </row>
        <row r="225">
          <cell r="S225">
            <v>1.1599999999999999</v>
          </cell>
          <cell r="V225" t="str">
            <v>punt</v>
          </cell>
        </row>
        <row r="226">
          <cell r="S226">
            <v>-0.01</v>
          </cell>
          <cell r="V226" t="str">
            <v>field goal</v>
          </cell>
        </row>
        <row r="227">
          <cell r="S227">
            <v>-0.25</v>
          </cell>
          <cell r="V227" t="str">
            <v>field goal</v>
          </cell>
        </row>
        <row r="228">
          <cell r="S228">
            <v>0.31</v>
          </cell>
          <cell r="V228" t="str">
            <v>field goal</v>
          </cell>
        </row>
        <row r="229">
          <cell r="S229">
            <v>2.36</v>
          </cell>
          <cell r="V229" t="str">
            <v>punt</v>
          </cell>
        </row>
        <row r="230">
          <cell r="S230">
            <v>0.18</v>
          </cell>
          <cell r="V230" t="str">
            <v>punt</v>
          </cell>
        </row>
        <row r="231">
          <cell r="S231">
            <v>0.88</v>
          </cell>
          <cell r="V231" t="str">
            <v>field goal</v>
          </cell>
        </row>
        <row r="232">
          <cell r="S232">
            <v>-0.25</v>
          </cell>
          <cell r="V232" t="str">
            <v>field goal</v>
          </cell>
        </row>
        <row r="233">
          <cell r="S233">
            <v>0.96</v>
          </cell>
          <cell r="V233" t="str">
            <v>punt</v>
          </cell>
        </row>
        <row r="234">
          <cell r="S234">
            <v>0.11</v>
          </cell>
          <cell r="V234" t="str">
            <v>punt</v>
          </cell>
        </row>
        <row r="235">
          <cell r="S235">
            <v>1.82</v>
          </cell>
          <cell r="V235" t="str">
            <v>punt</v>
          </cell>
        </row>
        <row r="236">
          <cell r="S236">
            <v>1.1599999999999999</v>
          </cell>
          <cell r="V236" t="str">
            <v>punt</v>
          </cell>
        </row>
        <row r="237">
          <cell r="S237">
            <v>0.24</v>
          </cell>
          <cell r="V237" t="str">
            <v>field goal</v>
          </cell>
        </row>
        <row r="238">
          <cell r="S238">
            <v>1.02</v>
          </cell>
          <cell r="V238" t="str">
            <v>punt</v>
          </cell>
        </row>
        <row r="239">
          <cell r="S239">
            <v>2.2799999999999998</v>
          </cell>
          <cell r="V239" t="str">
            <v>punt</v>
          </cell>
        </row>
        <row r="240">
          <cell r="S240">
            <v>0.31</v>
          </cell>
          <cell r="V240" t="str">
            <v>field goal</v>
          </cell>
        </row>
        <row r="241">
          <cell r="S241">
            <v>0.61</v>
          </cell>
          <cell r="V241" t="str">
            <v>punt</v>
          </cell>
        </row>
        <row r="242">
          <cell r="S242">
            <v>1.36</v>
          </cell>
          <cell r="V242" t="str">
            <v>punt</v>
          </cell>
        </row>
        <row r="243">
          <cell r="S243">
            <v>0.11</v>
          </cell>
          <cell r="V243" t="str">
            <v>field goal</v>
          </cell>
        </row>
        <row r="244">
          <cell r="S244">
            <v>0.49</v>
          </cell>
          <cell r="V244" t="str">
            <v>punt</v>
          </cell>
        </row>
        <row r="245">
          <cell r="S245">
            <v>1.24</v>
          </cell>
          <cell r="V245" t="str">
            <v>punt</v>
          </cell>
        </row>
        <row r="246">
          <cell r="S246">
            <v>1.1399999999999999</v>
          </cell>
          <cell r="V246" t="str">
            <v>field goal</v>
          </cell>
        </row>
        <row r="247">
          <cell r="S247">
            <v>2.11</v>
          </cell>
          <cell r="V247" t="str">
            <v>field goal</v>
          </cell>
        </row>
        <row r="248">
          <cell r="S248">
            <v>-0.18</v>
          </cell>
          <cell r="V248" t="str">
            <v>punt</v>
          </cell>
        </row>
        <row r="249">
          <cell r="S249">
            <v>0.83</v>
          </cell>
          <cell r="V249" t="str">
            <v>punt</v>
          </cell>
        </row>
        <row r="250">
          <cell r="S250">
            <v>0.6</v>
          </cell>
          <cell r="V250" t="str">
            <v>field goal</v>
          </cell>
        </row>
        <row r="251">
          <cell r="S251">
            <v>1.58</v>
          </cell>
          <cell r="V251" t="str">
            <v>punt</v>
          </cell>
        </row>
        <row r="252">
          <cell r="S252">
            <v>1.1599999999999999</v>
          </cell>
          <cell r="V252" t="str">
            <v>punt</v>
          </cell>
        </row>
        <row r="253">
          <cell r="S253">
            <v>0.82</v>
          </cell>
          <cell r="V253" t="str">
            <v>field goal</v>
          </cell>
        </row>
        <row r="254">
          <cell r="S254">
            <v>0.69</v>
          </cell>
          <cell r="V254" t="str">
            <v>punt</v>
          </cell>
        </row>
        <row r="255">
          <cell r="S255">
            <v>0.6</v>
          </cell>
          <cell r="V255" t="str">
            <v>field goal</v>
          </cell>
        </row>
        <row r="256">
          <cell r="S256">
            <v>1.29</v>
          </cell>
          <cell r="V256" t="str">
            <v>punt</v>
          </cell>
        </row>
        <row r="257">
          <cell r="S257">
            <v>0.7</v>
          </cell>
          <cell r="V257" t="str">
            <v>punt</v>
          </cell>
        </row>
        <row r="258">
          <cell r="S258">
            <v>0.43</v>
          </cell>
          <cell r="V258" t="str">
            <v>punt</v>
          </cell>
        </row>
        <row r="259">
          <cell r="S259">
            <v>0.17</v>
          </cell>
          <cell r="V259" t="str">
            <v>punt</v>
          </cell>
        </row>
        <row r="260">
          <cell r="S260">
            <v>1.1599999999999999</v>
          </cell>
          <cell r="V260" t="str">
            <v>punt</v>
          </cell>
        </row>
        <row r="261">
          <cell r="S261">
            <v>0.5</v>
          </cell>
          <cell r="V261" t="str">
            <v>punt</v>
          </cell>
        </row>
        <row r="262">
          <cell r="S262">
            <v>1.2</v>
          </cell>
          <cell r="V262" t="str">
            <v>field goal</v>
          </cell>
        </row>
        <row r="263">
          <cell r="S263">
            <v>1.35</v>
          </cell>
          <cell r="V263" t="str">
            <v>punt</v>
          </cell>
        </row>
        <row r="264">
          <cell r="S264">
            <v>0.1</v>
          </cell>
          <cell r="V264" t="str">
            <v>punt</v>
          </cell>
        </row>
        <row r="265">
          <cell r="S265">
            <v>0.31</v>
          </cell>
          <cell r="V265" t="str">
            <v>punt</v>
          </cell>
        </row>
        <row r="266">
          <cell r="S266">
            <v>1.1599999999999999</v>
          </cell>
          <cell r="V266" t="str">
            <v>punt</v>
          </cell>
        </row>
        <row r="267">
          <cell r="S267">
            <v>1.06</v>
          </cell>
          <cell r="V267" t="str">
            <v>punt</v>
          </cell>
        </row>
        <row r="268">
          <cell r="S268">
            <v>-0.02</v>
          </cell>
          <cell r="V268" t="str">
            <v>punt</v>
          </cell>
        </row>
        <row r="269">
          <cell r="S269">
            <v>-0.25</v>
          </cell>
          <cell r="V269" t="str">
            <v>field goal</v>
          </cell>
        </row>
        <row r="270">
          <cell r="S270">
            <v>1.28</v>
          </cell>
          <cell r="V270" t="str">
            <v>field goal</v>
          </cell>
        </row>
        <row r="271">
          <cell r="S271">
            <v>0.57999999999999996</v>
          </cell>
          <cell r="V271" t="str">
            <v>punt</v>
          </cell>
        </row>
        <row r="272">
          <cell r="S272">
            <v>1.7</v>
          </cell>
          <cell r="V272" t="str">
            <v>field goal</v>
          </cell>
        </row>
        <row r="273">
          <cell r="S273">
            <v>-0.04</v>
          </cell>
          <cell r="V273" t="str">
            <v>field goal</v>
          </cell>
        </row>
        <row r="274">
          <cell r="S274">
            <v>0.3</v>
          </cell>
          <cell r="V274" t="str">
            <v>punt</v>
          </cell>
        </row>
        <row r="275">
          <cell r="S275">
            <v>0.7</v>
          </cell>
          <cell r="V275" t="str">
            <v>punt</v>
          </cell>
        </row>
        <row r="276">
          <cell r="S276">
            <v>0.37</v>
          </cell>
          <cell r="V276" t="str">
            <v>punt</v>
          </cell>
        </row>
        <row r="277">
          <cell r="S277">
            <v>0.83</v>
          </cell>
          <cell r="V277" t="str">
            <v>punt</v>
          </cell>
        </row>
        <row r="278">
          <cell r="S278">
            <v>0.11</v>
          </cell>
          <cell r="V278" t="str">
            <v>punt</v>
          </cell>
        </row>
        <row r="279">
          <cell r="S279">
            <v>2.0099999999999998</v>
          </cell>
          <cell r="V279" t="str">
            <v>field goal</v>
          </cell>
        </row>
        <row r="280">
          <cell r="S280">
            <v>0.67</v>
          </cell>
          <cell r="V280" t="str">
            <v>punt</v>
          </cell>
        </row>
        <row r="281">
          <cell r="S281">
            <v>-2.9</v>
          </cell>
          <cell r="V281" t="str">
            <v>field goal</v>
          </cell>
        </row>
        <row r="282">
          <cell r="S282">
            <v>0.5</v>
          </cell>
          <cell r="V282" t="str">
            <v>punt</v>
          </cell>
        </row>
        <row r="283">
          <cell r="S283">
            <v>-0.25</v>
          </cell>
          <cell r="V283" t="str">
            <v>field goal</v>
          </cell>
        </row>
        <row r="284">
          <cell r="S284">
            <v>-0.25</v>
          </cell>
          <cell r="V284" t="str">
            <v>field goal</v>
          </cell>
        </row>
        <row r="285">
          <cell r="S285">
            <v>-0.03</v>
          </cell>
          <cell r="V285" t="str">
            <v>punt</v>
          </cell>
        </row>
        <row r="286">
          <cell r="S286">
            <v>-0.55000000000000004</v>
          </cell>
          <cell r="V286" t="str">
            <v>punt</v>
          </cell>
        </row>
        <row r="287">
          <cell r="S287">
            <v>0.11</v>
          </cell>
          <cell r="V287" t="str">
            <v>punt</v>
          </cell>
        </row>
        <row r="288">
          <cell r="S288">
            <v>2.0099999999999998</v>
          </cell>
          <cell r="V288" t="str">
            <v>field goal</v>
          </cell>
        </row>
        <row r="289">
          <cell r="S289">
            <v>0.9</v>
          </cell>
          <cell r="V289" t="str">
            <v>punt</v>
          </cell>
        </row>
        <row r="290">
          <cell r="S290">
            <v>-2.9</v>
          </cell>
          <cell r="V290" t="str">
            <v>field goal</v>
          </cell>
        </row>
        <row r="291">
          <cell r="S291">
            <v>1.5</v>
          </cell>
          <cell r="V291" t="str">
            <v>field goal</v>
          </cell>
        </row>
        <row r="292">
          <cell r="S292">
            <v>-0.03</v>
          </cell>
          <cell r="V292" t="str">
            <v>punt</v>
          </cell>
        </row>
        <row r="293">
          <cell r="S293">
            <v>0.11</v>
          </cell>
          <cell r="V293" t="str">
            <v>field goal</v>
          </cell>
        </row>
        <row r="294">
          <cell r="S294">
            <v>0.08</v>
          </cell>
          <cell r="V294" t="str">
            <v>punt</v>
          </cell>
        </row>
        <row r="295">
          <cell r="S295">
            <v>0.09</v>
          </cell>
          <cell r="V295" t="str">
            <v>field goal</v>
          </cell>
        </row>
        <row r="296">
          <cell r="S296">
            <v>0.66</v>
          </cell>
          <cell r="V296" t="str">
            <v>field goal</v>
          </cell>
        </row>
        <row r="297">
          <cell r="S297">
            <v>0.51</v>
          </cell>
          <cell r="V297" t="str">
            <v>punt</v>
          </cell>
        </row>
        <row r="298">
          <cell r="S298">
            <v>0.92</v>
          </cell>
          <cell r="V298" t="str">
            <v>field goal</v>
          </cell>
        </row>
        <row r="299">
          <cell r="S299">
            <v>0.77</v>
          </cell>
          <cell r="V299" t="str">
            <v>punt</v>
          </cell>
        </row>
        <row r="300">
          <cell r="S300">
            <v>1.6</v>
          </cell>
          <cell r="V300" t="str">
            <v>field goal</v>
          </cell>
        </row>
        <row r="301">
          <cell r="S301">
            <v>-0.75</v>
          </cell>
          <cell r="V301" t="str">
            <v>punt</v>
          </cell>
        </row>
        <row r="302">
          <cell r="S302">
            <v>0.31</v>
          </cell>
          <cell r="V302" t="str">
            <v>punt</v>
          </cell>
        </row>
        <row r="303">
          <cell r="S303">
            <v>0.81</v>
          </cell>
          <cell r="V303" t="str">
            <v>punt</v>
          </cell>
        </row>
        <row r="304">
          <cell r="S304">
            <v>0.35</v>
          </cell>
          <cell r="V304" t="str">
            <v>punt</v>
          </cell>
        </row>
        <row r="305">
          <cell r="S305">
            <v>0.31</v>
          </cell>
          <cell r="V305" t="str">
            <v>punt</v>
          </cell>
        </row>
        <row r="306">
          <cell r="S306">
            <v>0.56999999999999995</v>
          </cell>
          <cell r="V306" t="str">
            <v>punt</v>
          </cell>
        </row>
        <row r="307">
          <cell r="S307">
            <v>0.02</v>
          </cell>
          <cell r="V307" t="str">
            <v>field goal</v>
          </cell>
        </row>
        <row r="308">
          <cell r="S308">
            <v>0.77</v>
          </cell>
          <cell r="V308" t="str">
            <v>punt</v>
          </cell>
        </row>
        <row r="309">
          <cell r="S309">
            <v>0.31</v>
          </cell>
          <cell r="V309" t="str">
            <v>field goal</v>
          </cell>
        </row>
        <row r="310">
          <cell r="S310">
            <v>0.43</v>
          </cell>
          <cell r="V310" t="str">
            <v>punt</v>
          </cell>
        </row>
        <row r="311">
          <cell r="S311">
            <v>0.46</v>
          </cell>
          <cell r="V311" t="str">
            <v>punt</v>
          </cell>
        </row>
        <row r="312">
          <cell r="S312">
            <v>0.69</v>
          </cell>
          <cell r="V312" t="str">
            <v>field goal</v>
          </cell>
        </row>
        <row r="313">
          <cell r="S313">
            <v>0.97</v>
          </cell>
          <cell r="V313" t="str">
            <v>punt</v>
          </cell>
        </row>
        <row r="314">
          <cell r="S314">
            <v>0.36</v>
          </cell>
          <cell r="V314" t="str">
            <v>punt</v>
          </cell>
        </row>
        <row r="315">
          <cell r="S315">
            <v>1.2</v>
          </cell>
          <cell r="V315" t="str">
            <v>punt</v>
          </cell>
        </row>
        <row r="316">
          <cell r="S316">
            <v>0.96</v>
          </cell>
          <cell r="V316" t="str">
            <v>punt</v>
          </cell>
        </row>
        <row r="317">
          <cell r="S317">
            <v>-0.15</v>
          </cell>
          <cell r="V317" t="str">
            <v>punt</v>
          </cell>
        </row>
        <row r="318">
          <cell r="S318">
            <v>0.03</v>
          </cell>
          <cell r="V318" t="str">
            <v>punt</v>
          </cell>
        </row>
        <row r="319">
          <cell r="S319">
            <v>0.25</v>
          </cell>
          <cell r="V319" t="str">
            <v>punt</v>
          </cell>
        </row>
        <row r="320">
          <cell r="S320">
            <v>1.29</v>
          </cell>
          <cell r="V320" t="str">
            <v>punt</v>
          </cell>
        </row>
        <row r="321">
          <cell r="S321">
            <v>0</v>
          </cell>
          <cell r="V321" t="str">
            <v>field goal</v>
          </cell>
        </row>
        <row r="322">
          <cell r="S322">
            <v>0.79</v>
          </cell>
          <cell r="V322" t="str">
            <v>punt</v>
          </cell>
        </row>
        <row r="323">
          <cell r="S323">
            <v>1.2</v>
          </cell>
          <cell r="V323" t="str">
            <v>field goal</v>
          </cell>
        </row>
        <row r="324">
          <cell r="S324">
            <v>0.18</v>
          </cell>
          <cell r="V324" t="str">
            <v>punt</v>
          </cell>
        </row>
        <row r="325">
          <cell r="S325">
            <v>0.54</v>
          </cell>
          <cell r="V325" t="str">
            <v>punt</v>
          </cell>
        </row>
        <row r="326">
          <cell r="S326">
            <v>0.56000000000000005</v>
          </cell>
          <cell r="V326" t="str">
            <v>punt</v>
          </cell>
        </row>
        <row r="327">
          <cell r="S327">
            <v>1.3</v>
          </cell>
          <cell r="V327" t="str">
            <v>field goal</v>
          </cell>
        </row>
        <row r="328">
          <cell r="S328">
            <v>0.64</v>
          </cell>
          <cell r="V328" t="str">
            <v>punt</v>
          </cell>
        </row>
        <row r="329">
          <cell r="S329">
            <v>0.11</v>
          </cell>
          <cell r="V329" t="str">
            <v>punt</v>
          </cell>
        </row>
        <row r="330">
          <cell r="S330">
            <v>0.05</v>
          </cell>
          <cell r="V330" t="str">
            <v>field goal</v>
          </cell>
        </row>
        <row r="331">
          <cell r="S331">
            <v>-3.07</v>
          </cell>
          <cell r="V331" t="str">
            <v>field goal</v>
          </cell>
        </row>
        <row r="332">
          <cell r="S332">
            <v>0.47</v>
          </cell>
          <cell r="V332" t="str">
            <v>field goal</v>
          </cell>
        </row>
        <row r="333">
          <cell r="S333">
            <v>-0.01</v>
          </cell>
          <cell r="V333" t="str">
            <v>field goal</v>
          </cell>
        </row>
        <row r="334">
          <cell r="S334">
            <v>-0.43</v>
          </cell>
          <cell r="V334" t="str">
            <v>punt</v>
          </cell>
        </row>
        <row r="335">
          <cell r="S335">
            <v>1.5</v>
          </cell>
          <cell r="V335" t="str">
            <v>punt</v>
          </cell>
        </row>
        <row r="336">
          <cell r="S336">
            <v>1.23</v>
          </cell>
          <cell r="V336" t="str">
            <v>punt</v>
          </cell>
        </row>
        <row r="337">
          <cell r="S337">
            <v>2.21</v>
          </cell>
          <cell r="V337" t="str">
            <v>field goal</v>
          </cell>
        </row>
        <row r="338">
          <cell r="S338">
            <v>-0.02</v>
          </cell>
          <cell r="V338" t="str">
            <v>punt</v>
          </cell>
        </row>
        <row r="339">
          <cell r="S339">
            <v>0.77</v>
          </cell>
          <cell r="V339" t="str">
            <v>punt</v>
          </cell>
        </row>
        <row r="340">
          <cell r="S340">
            <v>0.04</v>
          </cell>
          <cell r="V340" t="str">
            <v>punt</v>
          </cell>
        </row>
        <row r="341">
          <cell r="S341">
            <v>0.92</v>
          </cell>
          <cell r="V341" t="str">
            <v>punt</v>
          </cell>
        </row>
        <row r="342">
          <cell r="S342">
            <v>1.18</v>
          </cell>
          <cell r="V342" t="str">
            <v>field goal</v>
          </cell>
        </row>
        <row r="343">
          <cell r="S343">
            <v>0.56999999999999995</v>
          </cell>
          <cell r="V343" t="str">
            <v>punt</v>
          </cell>
        </row>
        <row r="344">
          <cell r="S344">
            <v>-0.09</v>
          </cell>
          <cell r="V344" t="str">
            <v>punt</v>
          </cell>
        </row>
        <row r="345">
          <cell r="S345">
            <v>0.5</v>
          </cell>
          <cell r="V345" t="str">
            <v>punt</v>
          </cell>
        </row>
        <row r="346">
          <cell r="S346">
            <v>0.9</v>
          </cell>
          <cell r="V346" t="str">
            <v>punt</v>
          </cell>
        </row>
        <row r="347">
          <cell r="S347">
            <v>-0.25</v>
          </cell>
          <cell r="V347" t="str">
            <v>field goal</v>
          </cell>
        </row>
        <row r="348">
          <cell r="S348">
            <v>2.11</v>
          </cell>
          <cell r="V348" t="str">
            <v>field goal</v>
          </cell>
        </row>
        <row r="349">
          <cell r="S349">
            <v>0.1</v>
          </cell>
          <cell r="V349" t="str">
            <v>punt</v>
          </cell>
        </row>
        <row r="350">
          <cell r="S350">
            <v>1.02</v>
          </cell>
          <cell r="V350" t="str">
            <v>punt</v>
          </cell>
        </row>
        <row r="351">
          <cell r="S351">
            <v>1.49</v>
          </cell>
          <cell r="V351" t="str">
            <v>punt</v>
          </cell>
        </row>
        <row r="352">
          <cell r="S352">
            <v>1.49</v>
          </cell>
          <cell r="V352" t="str">
            <v>punt</v>
          </cell>
        </row>
        <row r="353">
          <cell r="S353">
            <v>0.18</v>
          </cell>
          <cell r="V353" t="str">
            <v>punt</v>
          </cell>
        </row>
        <row r="354">
          <cell r="S354">
            <v>0.38</v>
          </cell>
          <cell r="V354" t="str">
            <v>punt</v>
          </cell>
        </row>
        <row r="355">
          <cell r="S355">
            <v>0.63</v>
          </cell>
          <cell r="V355" t="str">
            <v>punt</v>
          </cell>
        </row>
        <row r="356">
          <cell r="S356">
            <v>0.37</v>
          </cell>
          <cell r="V356" t="str">
            <v>punt</v>
          </cell>
        </row>
        <row r="357">
          <cell r="S357">
            <v>1.59</v>
          </cell>
          <cell r="V357" t="str">
            <v>field goal</v>
          </cell>
        </row>
        <row r="358">
          <cell r="S358">
            <v>0.97</v>
          </cell>
          <cell r="V358" t="str">
            <v>punt</v>
          </cell>
        </row>
        <row r="359">
          <cell r="S359">
            <v>-3.05</v>
          </cell>
          <cell r="V359" t="str">
            <v>field goal</v>
          </cell>
        </row>
        <row r="360">
          <cell r="S360">
            <v>-1.07</v>
          </cell>
          <cell r="V360" t="str">
            <v>punt</v>
          </cell>
        </row>
        <row r="361">
          <cell r="S361">
            <v>1.1399999999999999</v>
          </cell>
          <cell r="V361" t="str">
            <v>field goal</v>
          </cell>
        </row>
        <row r="362">
          <cell r="S362">
            <v>-0.41</v>
          </cell>
          <cell r="V362" t="str">
            <v>punt</v>
          </cell>
        </row>
        <row r="363">
          <cell r="S363">
            <v>-0.02</v>
          </cell>
          <cell r="V363" t="str">
            <v>punt</v>
          </cell>
        </row>
        <row r="364">
          <cell r="S364">
            <v>-0.25</v>
          </cell>
          <cell r="V364" t="str">
            <v>field goal</v>
          </cell>
        </row>
        <row r="365">
          <cell r="S365">
            <v>0.02</v>
          </cell>
          <cell r="V365" t="str">
            <v>field goal</v>
          </cell>
        </row>
        <row r="366">
          <cell r="S366">
            <v>2.1800000000000002</v>
          </cell>
          <cell r="V366" t="str">
            <v>punt</v>
          </cell>
        </row>
        <row r="367">
          <cell r="S367">
            <v>-0.16</v>
          </cell>
          <cell r="V367" t="str">
            <v>punt</v>
          </cell>
        </row>
        <row r="368">
          <cell r="S368">
            <v>-0.25</v>
          </cell>
          <cell r="V368" t="str">
            <v>field goal</v>
          </cell>
        </row>
        <row r="369">
          <cell r="S369">
            <v>0.37</v>
          </cell>
          <cell r="V369" t="str">
            <v>punt</v>
          </cell>
        </row>
        <row r="370">
          <cell r="S370">
            <v>-0.25</v>
          </cell>
          <cell r="V370" t="str">
            <v>field goal</v>
          </cell>
        </row>
        <row r="371">
          <cell r="S371">
            <v>0.95</v>
          </cell>
          <cell r="V371" t="str">
            <v>field goal</v>
          </cell>
        </row>
        <row r="372">
          <cell r="S372">
            <v>0.76</v>
          </cell>
          <cell r="V372" t="str">
            <v>punt</v>
          </cell>
        </row>
        <row r="373">
          <cell r="S373">
            <v>0.97</v>
          </cell>
          <cell r="V373" t="str">
            <v>punt</v>
          </cell>
        </row>
        <row r="374">
          <cell r="S374">
            <v>-0.41</v>
          </cell>
          <cell r="V374" t="str">
            <v>punt</v>
          </cell>
        </row>
        <row r="375">
          <cell r="S375">
            <v>1.1000000000000001</v>
          </cell>
          <cell r="V375" t="str">
            <v>punt</v>
          </cell>
        </row>
        <row r="376">
          <cell r="S376">
            <v>-3.04</v>
          </cell>
          <cell r="V376" t="str">
            <v>field goal</v>
          </cell>
        </row>
        <row r="377">
          <cell r="S377">
            <v>0.9</v>
          </cell>
          <cell r="V377" t="str">
            <v>punt</v>
          </cell>
        </row>
        <row r="378">
          <cell r="S378">
            <v>0.11</v>
          </cell>
          <cell r="V378" t="str">
            <v>punt</v>
          </cell>
        </row>
        <row r="379">
          <cell r="S379">
            <v>0.03</v>
          </cell>
          <cell r="V379" t="str">
            <v>punt</v>
          </cell>
        </row>
        <row r="380">
          <cell r="S380">
            <v>1.69</v>
          </cell>
          <cell r="V380" t="str">
            <v>punt</v>
          </cell>
        </row>
        <row r="381">
          <cell r="S381">
            <v>0.44</v>
          </cell>
          <cell r="V381" t="str">
            <v>punt</v>
          </cell>
        </row>
        <row r="382">
          <cell r="S382">
            <v>-0.25</v>
          </cell>
          <cell r="V382" t="str">
            <v>field goal</v>
          </cell>
        </row>
        <row r="383">
          <cell r="S383">
            <v>-0.25</v>
          </cell>
          <cell r="V383" t="str">
            <v>field goal</v>
          </cell>
        </row>
        <row r="384">
          <cell r="S384">
            <v>1.1599999999999999</v>
          </cell>
          <cell r="V384" t="str">
            <v>punt</v>
          </cell>
        </row>
        <row r="385">
          <cell r="S385">
            <v>0.7</v>
          </cell>
          <cell r="V385" t="str">
            <v>punt</v>
          </cell>
        </row>
        <row r="386">
          <cell r="S386">
            <v>1.4</v>
          </cell>
          <cell r="V386" t="str">
            <v>punt</v>
          </cell>
        </row>
        <row r="387">
          <cell r="S387">
            <v>0.6</v>
          </cell>
          <cell r="V387" t="str">
            <v>field goal</v>
          </cell>
        </row>
        <row r="388">
          <cell r="S388">
            <v>1.1000000000000001</v>
          </cell>
          <cell r="V388" t="str">
            <v>punt</v>
          </cell>
        </row>
        <row r="389">
          <cell r="S389">
            <v>1.49</v>
          </cell>
          <cell r="V389" t="str">
            <v>punt</v>
          </cell>
        </row>
        <row r="390">
          <cell r="S390">
            <v>1.69</v>
          </cell>
          <cell r="V390" t="str">
            <v>punt</v>
          </cell>
        </row>
        <row r="391">
          <cell r="S391">
            <v>1.03</v>
          </cell>
          <cell r="V391" t="str">
            <v>punt</v>
          </cell>
        </row>
        <row r="392">
          <cell r="S392">
            <v>1.29</v>
          </cell>
          <cell r="V392" t="str">
            <v>punt</v>
          </cell>
        </row>
        <row r="393">
          <cell r="S393">
            <v>-0.25</v>
          </cell>
          <cell r="V393" t="str">
            <v>field goal</v>
          </cell>
        </row>
        <row r="394">
          <cell r="S394">
            <v>0.9</v>
          </cell>
          <cell r="V394" t="str">
            <v>punt</v>
          </cell>
        </row>
        <row r="395">
          <cell r="S395">
            <v>0.77</v>
          </cell>
          <cell r="V395" t="str">
            <v>punt</v>
          </cell>
        </row>
        <row r="396">
          <cell r="S396">
            <v>0.11</v>
          </cell>
          <cell r="V396" t="str">
            <v>punt</v>
          </cell>
        </row>
        <row r="397">
          <cell r="S397">
            <v>-0.02</v>
          </cell>
          <cell r="V397" t="str">
            <v>punt</v>
          </cell>
        </row>
        <row r="398">
          <cell r="S398">
            <v>0.04</v>
          </cell>
          <cell r="V398" t="str">
            <v>punt</v>
          </cell>
        </row>
        <row r="399">
          <cell r="S399">
            <v>-0.02</v>
          </cell>
          <cell r="V399" t="str">
            <v>punt</v>
          </cell>
        </row>
        <row r="400">
          <cell r="S400">
            <v>-0.03</v>
          </cell>
          <cell r="V400" t="str">
            <v>field goal</v>
          </cell>
        </row>
        <row r="401">
          <cell r="S401">
            <v>-0.05</v>
          </cell>
          <cell r="V401" t="str">
            <v>punt</v>
          </cell>
        </row>
        <row r="402">
          <cell r="S402">
            <v>0.83</v>
          </cell>
          <cell r="V402" t="str">
            <v>punt</v>
          </cell>
        </row>
        <row r="403">
          <cell r="S403">
            <v>0.31</v>
          </cell>
          <cell r="V403" t="str">
            <v>punt</v>
          </cell>
        </row>
        <row r="404">
          <cell r="S404">
            <v>-1.41</v>
          </cell>
          <cell r="V404" t="str">
            <v>punt</v>
          </cell>
        </row>
        <row r="405">
          <cell r="S405">
            <v>-0.25</v>
          </cell>
          <cell r="V405" t="str">
            <v>field goal</v>
          </cell>
        </row>
        <row r="406">
          <cell r="S406">
            <v>0.63</v>
          </cell>
          <cell r="V406" t="str">
            <v>field goal</v>
          </cell>
        </row>
        <row r="407">
          <cell r="S407">
            <v>1.6</v>
          </cell>
          <cell r="V407" t="str">
            <v>field goal</v>
          </cell>
        </row>
        <row r="408">
          <cell r="S408">
            <v>-1.54</v>
          </cell>
          <cell r="V408" t="str">
            <v>punt</v>
          </cell>
        </row>
        <row r="409">
          <cell r="S409">
            <v>-0.49</v>
          </cell>
          <cell r="V409" t="str">
            <v>punt</v>
          </cell>
        </row>
        <row r="410">
          <cell r="S410">
            <v>1.02</v>
          </cell>
          <cell r="V410" t="str">
            <v>punt</v>
          </cell>
        </row>
        <row r="411">
          <cell r="S411">
            <v>2.0099999999999998</v>
          </cell>
          <cell r="V411" t="str">
            <v>field goal</v>
          </cell>
        </row>
        <row r="412">
          <cell r="S412">
            <v>1.07</v>
          </cell>
          <cell r="V412" t="str">
            <v>punt</v>
          </cell>
        </row>
        <row r="413">
          <cell r="S413">
            <v>0.48</v>
          </cell>
          <cell r="V413" t="str">
            <v>punt</v>
          </cell>
        </row>
        <row r="414">
          <cell r="S414">
            <v>0.96</v>
          </cell>
          <cell r="V414" t="str">
            <v>punt</v>
          </cell>
        </row>
        <row r="415">
          <cell r="S415">
            <v>0.31</v>
          </cell>
          <cell r="V415" t="str">
            <v>punt</v>
          </cell>
        </row>
        <row r="416">
          <cell r="S416">
            <v>-0.25</v>
          </cell>
          <cell r="V416" t="str">
            <v>field goal</v>
          </cell>
        </row>
        <row r="417">
          <cell r="S417">
            <v>1.4</v>
          </cell>
          <cell r="V417" t="str">
            <v>field goal</v>
          </cell>
        </row>
        <row r="418">
          <cell r="S418">
            <v>0.23</v>
          </cell>
          <cell r="V418" t="str">
            <v>punt</v>
          </cell>
        </row>
        <row r="419">
          <cell r="S419">
            <v>0.89</v>
          </cell>
          <cell r="V419" t="str">
            <v>punt</v>
          </cell>
        </row>
        <row r="420">
          <cell r="S420">
            <v>0.5</v>
          </cell>
          <cell r="V420" t="str">
            <v>punt</v>
          </cell>
        </row>
        <row r="421">
          <cell r="S421">
            <v>1.03</v>
          </cell>
          <cell r="V421" t="str">
            <v>punt</v>
          </cell>
        </row>
        <row r="422">
          <cell r="S422">
            <v>-0.25</v>
          </cell>
          <cell r="V422" t="str">
            <v>field goal</v>
          </cell>
        </row>
        <row r="423">
          <cell r="S423">
            <v>0.75</v>
          </cell>
          <cell r="V423" t="str">
            <v>field goal</v>
          </cell>
        </row>
        <row r="424">
          <cell r="S424">
            <v>1.66</v>
          </cell>
          <cell r="V424" t="str">
            <v>punt</v>
          </cell>
        </row>
        <row r="425">
          <cell r="S425">
            <v>1.69</v>
          </cell>
          <cell r="V425" t="str">
            <v>punt</v>
          </cell>
        </row>
        <row r="426">
          <cell r="S426">
            <v>0.35</v>
          </cell>
          <cell r="V426" t="str">
            <v>punt</v>
          </cell>
        </row>
        <row r="427">
          <cell r="S427">
            <v>-0.55000000000000004</v>
          </cell>
          <cell r="V427" t="str">
            <v>field goal</v>
          </cell>
        </row>
        <row r="428">
          <cell r="S428">
            <v>1.1599999999999999</v>
          </cell>
          <cell r="V428" t="str">
            <v>punt</v>
          </cell>
        </row>
        <row r="429">
          <cell r="S429">
            <v>-0.13</v>
          </cell>
          <cell r="V429" t="str">
            <v>punt</v>
          </cell>
        </row>
        <row r="430">
          <cell r="S430">
            <v>1.69</v>
          </cell>
          <cell r="V430" t="str">
            <v>punt</v>
          </cell>
        </row>
        <row r="431">
          <cell r="S431">
            <v>-1.02</v>
          </cell>
          <cell r="V431" t="str">
            <v>punt</v>
          </cell>
        </row>
        <row r="432">
          <cell r="S432">
            <v>1.1599999999999999</v>
          </cell>
          <cell r="V432" t="str">
            <v>punt</v>
          </cell>
        </row>
        <row r="433">
          <cell r="S433">
            <v>0.78</v>
          </cell>
          <cell r="V433" t="str">
            <v>punt</v>
          </cell>
        </row>
        <row r="434">
          <cell r="S434">
            <v>0.69</v>
          </cell>
          <cell r="V434" t="str">
            <v>field goal</v>
          </cell>
        </row>
        <row r="435">
          <cell r="S435">
            <v>-0.74</v>
          </cell>
          <cell r="V435" t="str">
            <v>punt</v>
          </cell>
        </row>
        <row r="436">
          <cell r="S436">
            <v>1.6</v>
          </cell>
          <cell r="V436" t="str">
            <v>field goal</v>
          </cell>
        </row>
        <row r="437">
          <cell r="S437">
            <v>0.83</v>
          </cell>
          <cell r="V437" t="str">
            <v>punt</v>
          </cell>
        </row>
        <row r="438">
          <cell r="S438">
            <v>0.94</v>
          </cell>
          <cell r="V438" t="str">
            <v>punt</v>
          </cell>
        </row>
        <row r="439">
          <cell r="S439">
            <v>0.04</v>
          </cell>
          <cell r="V439" t="str">
            <v>punt</v>
          </cell>
        </row>
        <row r="440">
          <cell r="S440">
            <v>1.76</v>
          </cell>
          <cell r="V440" t="str">
            <v>punt</v>
          </cell>
        </row>
        <row r="441">
          <cell r="S441">
            <v>0.65</v>
          </cell>
          <cell r="V441" t="str">
            <v>punt</v>
          </cell>
        </row>
        <row r="442">
          <cell r="S442">
            <v>0.44</v>
          </cell>
          <cell r="V442" t="str">
            <v>punt</v>
          </cell>
        </row>
        <row r="443">
          <cell r="S443">
            <v>0.44</v>
          </cell>
          <cell r="V443" t="str">
            <v>punt</v>
          </cell>
        </row>
        <row r="444">
          <cell r="S444">
            <v>-0.82</v>
          </cell>
          <cell r="V444" t="str">
            <v>punt</v>
          </cell>
        </row>
        <row r="445">
          <cell r="S445">
            <v>0.99</v>
          </cell>
          <cell r="V445" t="str">
            <v>punt</v>
          </cell>
        </row>
        <row r="446">
          <cell r="S446">
            <v>0.77</v>
          </cell>
          <cell r="V446" t="str">
            <v>punt</v>
          </cell>
        </row>
        <row r="447">
          <cell r="S447">
            <v>0</v>
          </cell>
          <cell r="V447" t="str">
            <v>punt</v>
          </cell>
        </row>
        <row r="448">
          <cell r="S448">
            <v>0.5</v>
          </cell>
          <cell r="V448" t="str">
            <v>punt</v>
          </cell>
        </row>
        <row r="449">
          <cell r="S449">
            <v>-0.09</v>
          </cell>
          <cell r="V449" t="str">
            <v>punt</v>
          </cell>
        </row>
        <row r="450">
          <cell r="S450">
            <v>0.11</v>
          </cell>
          <cell r="V450" t="str">
            <v>punt</v>
          </cell>
        </row>
        <row r="451">
          <cell r="S451">
            <v>1.63</v>
          </cell>
          <cell r="V451" t="str">
            <v>punt</v>
          </cell>
        </row>
        <row r="452">
          <cell r="S452">
            <v>-0.09</v>
          </cell>
          <cell r="V452" t="str">
            <v>punt</v>
          </cell>
        </row>
        <row r="453">
          <cell r="S453">
            <v>-0.02</v>
          </cell>
          <cell r="V453" t="str">
            <v>punt</v>
          </cell>
        </row>
        <row r="454">
          <cell r="S454">
            <v>0.7</v>
          </cell>
          <cell r="V454" t="str">
            <v>punt</v>
          </cell>
        </row>
        <row r="455">
          <cell r="S455">
            <v>-0.55000000000000004</v>
          </cell>
          <cell r="V455" t="str">
            <v>field goal</v>
          </cell>
        </row>
        <row r="456">
          <cell r="S456">
            <v>-0.25</v>
          </cell>
          <cell r="V456" t="str">
            <v>field goal</v>
          </cell>
        </row>
        <row r="457">
          <cell r="S457">
            <v>-0.35</v>
          </cell>
          <cell r="V457" t="str">
            <v>punt</v>
          </cell>
        </row>
        <row r="458">
          <cell r="S458">
            <v>-0.09</v>
          </cell>
          <cell r="V458" t="str">
            <v>punt</v>
          </cell>
        </row>
        <row r="459">
          <cell r="S459">
            <v>0.5</v>
          </cell>
          <cell r="V459" t="str">
            <v>punt</v>
          </cell>
        </row>
        <row r="460">
          <cell r="S460">
            <v>0.9</v>
          </cell>
          <cell r="V460" t="str">
            <v>punt</v>
          </cell>
        </row>
        <row r="461">
          <cell r="S461">
            <v>-0.55000000000000004</v>
          </cell>
          <cell r="V461" t="str">
            <v>field goal</v>
          </cell>
        </row>
        <row r="462">
          <cell r="S462">
            <v>0.37</v>
          </cell>
          <cell r="V462" t="str">
            <v>punt</v>
          </cell>
        </row>
        <row r="463">
          <cell r="S463">
            <v>0.77</v>
          </cell>
          <cell r="V463" t="str">
            <v>punt</v>
          </cell>
        </row>
        <row r="464">
          <cell r="S464">
            <v>0.5</v>
          </cell>
          <cell r="V464" t="str">
            <v>punt</v>
          </cell>
        </row>
        <row r="465">
          <cell r="S465">
            <v>0.63</v>
          </cell>
          <cell r="V465" t="str">
            <v>field goal</v>
          </cell>
        </row>
        <row r="466">
          <cell r="S466">
            <v>1.1499999999999999</v>
          </cell>
          <cell r="V466" t="str">
            <v>punt</v>
          </cell>
        </row>
        <row r="467">
          <cell r="S467">
            <v>1.03</v>
          </cell>
          <cell r="V467" t="str">
            <v>punt</v>
          </cell>
        </row>
        <row r="468">
          <cell r="S468">
            <v>0.66</v>
          </cell>
          <cell r="V468" t="str">
            <v>punt</v>
          </cell>
        </row>
        <row r="469">
          <cell r="S469">
            <v>1.55</v>
          </cell>
          <cell r="V469" t="str">
            <v>punt</v>
          </cell>
        </row>
        <row r="470">
          <cell r="S470">
            <v>-4.68</v>
          </cell>
          <cell r="V470" t="str">
            <v>punt</v>
          </cell>
        </row>
        <row r="471">
          <cell r="S471">
            <v>0.63</v>
          </cell>
          <cell r="V471" t="str">
            <v>punt</v>
          </cell>
        </row>
        <row r="472">
          <cell r="S472">
            <v>2</v>
          </cell>
          <cell r="V472" t="str">
            <v>field goal</v>
          </cell>
        </row>
        <row r="473">
          <cell r="S473">
            <v>0.1</v>
          </cell>
          <cell r="V473" t="str">
            <v>punt</v>
          </cell>
        </row>
        <row r="474">
          <cell r="S474">
            <v>0.9</v>
          </cell>
          <cell r="V474" t="str">
            <v>punt</v>
          </cell>
        </row>
        <row r="475">
          <cell r="S475">
            <v>1.75</v>
          </cell>
          <cell r="V475" t="str">
            <v>punt</v>
          </cell>
        </row>
        <row r="476">
          <cell r="S476">
            <v>-0.55000000000000004</v>
          </cell>
          <cell r="V476" t="str">
            <v>field goal</v>
          </cell>
        </row>
        <row r="477">
          <cell r="S477">
            <v>0.84</v>
          </cell>
          <cell r="V477" t="str">
            <v>punt</v>
          </cell>
        </row>
        <row r="478">
          <cell r="S478">
            <v>-2.97</v>
          </cell>
          <cell r="V478" t="str">
            <v>field goal</v>
          </cell>
        </row>
        <row r="479">
          <cell r="S479">
            <v>1.03</v>
          </cell>
          <cell r="V479" t="str">
            <v>punt</v>
          </cell>
        </row>
        <row r="480">
          <cell r="S480">
            <v>-0.55000000000000004</v>
          </cell>
          <cell r="V480" t="str">
            <v>field goal</v>
          </cell>
        </row>
        <row r="481">
          <cell r="S481">
            <v>0.37</v>
          </cell>
          <cell r="V481" t="str">
            <v>punt</v>
          </cell>
        </row>
        <row r="482">
          <cell r="S482">
            <v>-0.25</v>
          </cell>
          <cell r="V482" t="str">
            <v>field goal</v>
          </cell>
        </row>
        <row r="483">
          <cell r="S483">
            <v>-0.04</v>
          </cell>
          <cell r="V483" t="str">
            <v>punt</v>
          </cell>
        </row>
        <row r="484">
          <cell r="S484">
            <v>0.43</v>
          </cell>
          <cell r="V484" t="str">
            <v>punt</v>
          </cell>
        </row>
        <row r="485">
          <cell r="S485">
            <v>-0.15</v>
          </cell>
          <cell r="V485" t="str">
            <v>punt</v>
          </cell>
        </row>
        <row r="486">
          <cell r="S486">
            <v>0.63</v>
          </cell>
          <cell r="V486" t="str">
            <v>punt</v>
          </cell>
        </row>
        <row r="487">
          <cell r="S487">
            <v>1.68</v>
          </cell>
          <cell r="V487" t="str">
            <v>punt</v>
          </cell>
        </row>
        <row r="488">
          <cell r="S488">
            <v>0.77</v>
          </cell>
          <cell r="V488" t="str">
            <v>punt</v>
          </cell>
        </row>
        <row r="489">
          <cell r="S489">
            <v>0.76</v>
          </cell>
          <cell r="V489" t="str">
            <v>punt</v>
          </cell>
        </row>
        <row r="490">
          <cell r="S490">
            <v>-0.05</v>
          </cell>
          <cell r="V490" t="str">
            <v>field goal</v>
          </cell>
        </row>
        <row r="491">
          <cell r="S491">
            <v>-0.25</v>
          </cell>
          <cell r="V491" t="str">
            <v>field goal</v>
          </cell>
        </row>
        <row r="492">
          <cell r="S492">
            <v>1.1599999999999999</v>
          </cell>
          <cell r="V492" t="str">
            <v>punt</v>
          </cell>
        </row>
        <row r="493">
          <cell r="S493">
            <v>0.7</v>
          </cell>
          <cell r="V493" t="str">
            <v>punt</v>
          </cell>
        </row>
        <row r="494">
          <cell r="S494">
            <v>0.02</v>
          </cell>
          <cell r="V494" t="str">
            <v>field goal</v>
          </cell>
        </row>
        <row r="495">
          <cell r="S495">
            <v>0.77</v>
          </cell>
          <cell r="V495" t="str">
            <v>punt</v>
          </cell>
        </row>
        <row r="496">
          <cell r="S496">
            <v>1.1599999999999999</v>
          </cell>
          <cell r="V496" t="str">
            <v>punt</v>
          </cell>
        </row>
        <row r="497">
          <cell r="S497">
            <v>1.66</v>
          </cell>
          <cell r="V497" t="str">
            <v>punt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R459"/>
  <sheetViews>
    <sheetView tabSelected="1" topLeftCell="I1" zoomScale="110" zoomScaleNormal="110" workbookViewId="0">
      <selection activeCell="J2" sqref="J2"/>
    </sheetView>
  </sheetViews>
  <sheetFormatPr defaultColWidth="9.1796875" defaultRowHeight="14.5" x14ac:dyDescent="0.35"/>
  <cols>
    <col min="1" max="2" width="9.1796875" style="1"/>
    <col min="3" max="3" width="16.26953125" style="1" customWidth="1"/>
    <col min="4" max="9" width="9.1796875" style="1"/>
    <col min="10" max="10" width="38.6328125" style="1" customWidth="1"/>
    <col min="11" max="11" width="5.7265625" style="1" customWidth="1"/>
    <col min="12" max="12" width="7.36328125" style="1" customWidth="1"/>
    <col min="13" max="13" width="7.1796875" style="1" customWidth="1"/>
    <col min="14" max="14" width="12.54296875" style="1" customWidth="1"/>
    <col min="15" max="15" width="15.26953125" style="1" customWidth="1"/>
    <col min="16" max="16" width="6.08984375" style="1" customWidth="1"/>
    <col min="17" max="17" width="9.08984375" style="1" customWidth="1"/>
    <col min="18" max="16384" width="9.1796875" style="1"/>
  </cols>
  <sheetData>
    <row r="1" spans="3:18" ht="29" x14ac:dyDescent="0.35">
      <c r="D1" s="1" t="s">
        <v>31</v>
      </c>
      <c r="L1" s="5" t="s">
        <v>35</v>
      </c>
      <c r="N1" s="1" t="s">
        <v>26</v>
      </c>
      <c r="O1" s="1" t="s">
        <v>27</v>
      </c>
      <c r="P1" s="1" t="s">
        <v>36</v>
      </c>
      <c r="Q1" s="5" t="s">
        <v>474</v>
      </c>
    </row>
    <row r="2" spans="3:18" x14ac:dyDescent="0.35">
      <c r="D2" s="1" t="s">
        <v>28</v>
      </c>
      <c r="L2" s="6">
        <f>N2/(N2+N3)</f>
        <v>0.36946902654867259</v>
      </c>
      <c r="M2" s="1" t="s">
        <v>24</v>
      </c>
      <c r="N2" s="1">
        <f>COUNTIF(Pass_or_Run,"pass")</f>
        <v>167</v>
      </c>
      <c r="O2" s="7">
        <f>AVERAGEIF(Pass_or_Run,"pass",Pts_Gained)</f>
        <v>4.3892215568862296E-2</v>
      </c>
      <c r="P2" s="7">
        <f t="array" ref="P2">STDEV(IF(Pass_or_Run="pass",Pts_Gained,""))</f>
        <v>1.6048712932290252</v>
      </c>
      <c r="Q2" s="1">
        <f>AVERAGEIF(Pass_or_Run,"pass",Downside)</f>
        <v>-0.48658682634730549</v>
      </c>
    </row>
    <row r="3" spans="3:18" x14ac:dyDescent="0.35">
      <c r="D3" s="1" t="s">
        <v>30</v>
      </c>
      <c r="F3" s="1" t="s">
        <v>32</v>
      </c>
      <c r="L3" s="6">
        <f>1-L2</f>
        <v>0.63053097345132736</v>
      </c>
      <c r="M3" s="1" t="s">
        <v>25</v>
      </c>
      <c r="N3" s="1">
        <f>COUNTIF(Pass_or_Run,"run")</f>
        <v>285</v>
      </c>
      <c r="O3" s="7">
        <f>AVERAGEIF(Pass_or_Run,"run",Pts_Gained)</f>
        <v>-0.14178947368421044</v>
      </c>
      <c r="P3" s="7">
        <f t="array" ref="P3">STDEV(IF(Pass_or_Run="run",Pts_Gained,""))</f>
        <v>0.7247281845203084</v>
      </c>
      <c r="Q3" s="1">
        <f>AVERAGEIF(Pass_or_Run,"run",Downside)</f>
        <v>-0.30378947368421044</v>
      </c>
    </row>
    <row r="4" spans="3:18" x14ac:dyDescent="0.35">
      <c r="D4" s="1" t="s">
        <v>29</v>
      </c>
      <c r="F4" s="1" t="s">
        <v>33</v>
      </c>
      <c r="R4" s="4"/>
    </row>
    <row r="5" spans="3:18" x14ac:dyDescent="0.35">
      <c r="F5" s="1" t="s">
        <v>34</v>
      </c>
    </row>
    <row r="6" spans="3:18" ht="29" x14ac:dyDescent="0.35">
      <c r="C6" s="1" t="s">
        <v>0</v>
      </c>
      <c r="D6" s="1" t="s">
        <v>1</v>
      </c>
      <c r="E6" s="1" t="s">
        <v>2</v>
      </c>
      <c r="J6" s="1" t="s">
        <v>3</v>
      </c>
      <c r="K6" s="1" t="s">
        <v>37</v>
      </c>
      <c r="L6" s="1" t="s">
        <v>4</v>
      </c>
      <c r="M6" s="1" t="s">
        <v>5</v>
      </c>
      <c r="N6" s="1" t="s">
        <v>23</v>
      </c>
      <c r="O6" s="1" t="s">
        <v>20</v>
      </c>
      <c r="P6" s="1" t="s">
        <v>21</v>
      </c>
      <c r="Q6" s="5" t="s">
        <v>22</v>
      </c>
      <c r="R6" s="1" t="s">
        <v>473</v>
      </c>
    </row>
    <row r="7" spans="3:18" ht="43.5" x14ac:dyDescent="0.35">
      <c r="C7" s="2">
        <v>41973</v>
      </c>
      <c r="D7" s="1" t="s">
        <v>6</v>
      </c>
      <c r="E7" s="1" t="s">
        <v>7</v>
      </c>
      <c r="G7" s="3"/>
      <c r="J7" s="8" t="s">
        <v>38</v>
      </c>
      <c r="K7" s="9">
        <v>58</v>
      </c>
      <c r="L7" s="9">
        <v>1.73</v>
      </c>
      <c r="M7" s="9">
        <v>7</v>
      </c>
      <c r="N7" s="9">
        <v>5.27</v>
      </c>
      <c r="O7" s="1">
        <f>IFERROR(FIND("pass",J7,1),"")</f>
        <v>18</v>
      </c>
      <c r="P7" s="1" t="str">
        <f>IFERROR(FIND("sack",J7,1),"")</f>
        <v/>
      </c>
      <c r="Q7" s="1" t="str">
        <f>IF(LEN(O7)+LEN(P7)&gt;0,"pass","run")</f>
        <v>pass</v>
      </c>
      <c r="R7" s="1">
        <f>IF(N7&lt;0,N7,0)</f>
        <v>0</v>
      </c>
    </row>
    <row r="8" spans="3:18" ht="29" x14ac:dyDescent="0.35">
      <c r="C8" s="2">
        <v>41980</v>
      </c>
      <c r="D8" s="1" t="s">
        <v>6</v>
      </c>
      <c r="E8" s="1" t="s">
        <v>8</v>
      </c>
      <c r="G8" s="3"/>
      <c r="J8" s="8" t="s">
        <v>39</v>
      </c>
      <c r="K8" s="9">
        <v>34</v>
      </c>
      <c r="L8" s="9">
        <v>3.31</v>
      </c>
      <c r="M8" s="9">
        <v>7</v>
      </c>
      <c r="N8" s="9">
        <v>3.69</v>
      </c>
      <c r="O8" s="1" t="str">
        <f t="shared" ref="O8:O71" si="0">IFERROR(FIND("pass",J8,1),"")</f>
        <v/>
      </c>
      <c r="P8" s="1" t="str">
        <f t="shared" ref="P8:P71" si="1">IFERROR(FIND("sack",J8,1),"")</f>
        <v/>
      </c>
      <c r="Q8" s="1" t="str">
        <f t="shared" ref="Q8:Q71" si="2">IF(LEN(O8)+LEN(P8)&gt;0,"pass","run")</f>
        <v>run</v>
      </c>
      <c r="R8" s="1">
        <f t="shared" ref="R8:R71" si="3">IF(N8&lt;0,N8,0)</f>
        <v>0</v>
      </c>
    </row>
    <row r="9" spans="3:18" ht="29" x14ac:dyDescent="0.35">
      <c r="C9" s="2">
        <v>41903</v>
      </c>
      <c r="D9" s="1" t="s">
        <v>6</v>
      </c>
      <c r="E9" s="1" t="s">
        <v>9</v>
      </c>
      <c r="G9" s="3"/>
      <c r="J9" s="8" t="s">
        <v>40</v>
      </c>
      <c r="K9" s="9">
        <v>51</v>
      </c>
      <c r="L9" s="9">
        <v>0.28000000000000003</v>
      </c>
      <c r="M9" s="9">
        <v>3.64</v>
      </c>
      <c r="N9" s="9">
        <v>3.36</v>
      </c>
      <c r="O9" s="1" t="str">
        <f t="shared" si="0"/>
        <v/>
      </c>
      <c r="P9" s="1" t="str">
        <f t="shared" si="1"/>
        <v/>
      </c>
      <c r="Q9" s="1" t="str">
        <f t="shared" si="2"/>
        <v>run</v>
      </c>
      <c r="R9" s="1">
        <f t="shared" si="3"/>
        <v>0</v>
      </c>
    </row>
    <row r="10" spans="3:18" ht="43.5" x14ac:dyDescent="0.35">
      <c r="C10" s="2">
        <v>41994</v>
      </c>
      <c r="D10" s="1" t="s">
        <v>6</v>
      </c>
      <c r="E10" s="1" t="s">
        <v>10</v>
      </c>
      <c r="G10" s="3"/>
      <c r="J10" s="8" t="s">
        <v>41</v>
      </c>
      <c r="K10" s="9">
        <v>49</v>
      </c>
      <c r="L10" s="9">
        <v>1.07</v>
      </c>
      <c r="M10" s="9">
        <v>4.3099999999999996</v>
      </c>
      <c r="N10" s="9">
        <v>3.24</v>
      </c>
      <c r="O10" s="1">
        <f t="shared" si="0"/>
        <v>18</v>
      </c>
      <c r="P10" s="1" t="str">
        <f t="shared" si="1"/>
        <v/>
      </c>
      <c r="Q10" s="1" t="str">
        <f t="shared" si="2"/>
        <v>pass</v>
      </c>
      <c r="R10" s="1">
        <f t="shared" si="3"/>
        <v>0</v>
      </c>
    </row>
    <row r="11" spans="3:18" ht="43.5" x14ac:dyDescent="0.35">
      <c r="C11" s="2">
        <v>41938</v>
      </c>
      <c r="D11" s="1" t="s">
        <v>6</v>
      </c>
      <c r="E11" s="1" t="s">
        <v>7</v>
      </c>
      <c r="G11" s="3"/>
      <c r="J11" s="8" t="s">
        <v>42</v>
      </c>
      <c r="K11" s="9">
        <v>26</v>
      </c>
      <c r="L11" s="9">
        <v>3.71</v>
      </c>
      <c r="M11" s="9">
        <v>6.74</v>
      </c>
      <c r="N11" s="9">
        <v>3.03</v>
      </c>
      <c r="O11" s="1">
        <f t="shared" si="0"/>
        <v>18</v>
      </c>
      <c r="P11" s="1" t="str">
        <f t="shared" si="1"/>
        <v/>
      </c>
      <c r="Q11" s="1" t="str">
        <f t="shared" si="2"/>
        <v>pass</v>
      </c>
      <c r="R11" s="1">
        <f t="shared" si="3"/>
        <v>0</v>
      </c>
    </row>
    <row r="12" spans="3:18" ht="43.5" x14ac:dyDescent="0.35">
      <c r="C12" s="2">
        <v>41973</v>
      </c>
      <c r="D12" s="1" t="s">
        <v>6</v>
      </c>
      <c r="E12" s="1" t="s">
        <v>7</v>
      </c>
      <c r="G12" s="3"/>
      <c r="J12" s="8" t="s">
        <v>43</v>
      </c>
      <c r="K12" s="9">
        <v>23</v>
      </c>
      <c r="L12" s="9">
        <v>3.97</v>
      </c>
      <c r="M12" s="9">
        <v>6.97</v>
      </c>
      <c r="N12" s="9">
        <v>3</v>
      </c>
      <c r="O12" s="1">
        <f t="shared" si="0"/>
        <v>18</v>
      </c>
      <c r="P12" s="1" t="str">
        <f t="shared" si="1"/>
        <v/>
      </c>
      <c r="Q12" s="1" t="str">
        <f t="shared" si="2"/>
        <v>pass</v>
      </c>
      <c r="R12" s="1">
        <f t="shared" si="3"/>
        <v>0</v>
      </c>
    </row>
    <row r="13" spans="3:18" ht="29" x14ac:dyDescent="0.35">
      <c r="C13" s="2">
        <v>42001</v>
      </c>
      <c r="D13" s="1" t="s">
        <v>6</v>
      </c>
      <c r="E13" s="1" t="s">
        <v>8</v>
      </c>
      <c r="G13" s="3"/>
      <c r="J13" s="8" t="s">
        <v>44</v>
      </c>
      <c r="K13" s="9">
        <v>20</v>
      </c>
      <c r="L13" s="9">
        <v>4.24</v>
      </c>
      <c r="M13" s="9">
        <v>7</v>
      </c>
      <c r="N13" s="9">
        <v>2.76</v>
      </c>
      <c r="O13" s="1">
        <f t="shared" si="0"/>
        <v>14</v>
      </c>
      <c r="P13" s="1" t="str">
        <f t="shared" si="1"/>
        <v/>
      </c>
      <c r="Q13" s="1" t="str">
        <f t="shared" si="2"/>
        <v>pass</v>
      </c>
      <c r="R13" s="1">
        <f t="shared" si="3"/>
        <v>0</v>
      </c>
    </row>
    <row r="14" spans="3:18" ht="29" x14ac:dyDescent="0.35">
      <c r="C14" s="2">
        <v>41921</v>
      </c>
      <c r="D14" s="1" t="s">
        <v>6</v>
      </c>
      <c r="E14" s="1" t="s">
        <v>11</v>
      </c>
      <c r="G14" s="3"/>
      <c r="J14" s="8" t="s">
        <v>45</v>
      </c>
      <c r="K14" s="9">
        <v>15</v>
      </c>
      <c r="L14" s="9">
        <v>4.58</v>
      </c>
      <c r="M14" s="9">
        <v>7</v>
      </c>
      <c r="N14" s="9">
        <v>2.42</v>
      </c>
      <c r="O14" s="1" t="str">
        <f t="shared" si="0"/>
        <v/>
      </c>
      <c r="P14" s="1" t="str">
        <f t="shared" si="1"/>
        <v/>
      </c>
      <c r="Q14" s="1" t="str">
        <f t="shared" si="2"/>
        <v>run</v>
      </c>
      <c r="R14" s="1">
        <f t="shared" si="3"/>
        <v>0</v>
      </c>
    </row>
    <row r="15" spans="3:18" ht="43.5" x14ac:dyDescent="0.35">
      <c r="C15" s="2">
        <v>41910</v>
      </c>
      <c r="D15" s="1" t="s">
        <v>6</v>
      </c>
      <c r="E15" s="1" t="s">
        <v>12</v>
      </c>
      <c r="G15" s="3"/>
      <c r="J15" s="8" t="s">
        <v>46</v>
      </c>
      <c r="K15" s="9">
        <v>21</v>
      </c>
      <c r="L15" s="9">
        <v>0.81</v>
      </c>
      <c r="M15" s="9">
        <v>3.18</v>
      </c>
      <c r="N15" s="9">
        <v>2.37</v>
      </c>
      <c r="O15" s="1" t="str">
        <f t="shared" si="0"/>
        <v/>
      </c>
      <c r="P15" s="1" t="str">
        <f t="shared" si="1"/>
        <v/>
      </c>
      <c r="Q15" s="1" t="str">
        <f t="shared" si="2"/>
        <v>run</v>
      </c>
      <c r="R15" s="1">
        <f t="shared" si="3"/>
        <v>0</v>
      </c>
    </row>
    <row r="16" spans="3:18" ht="43.5" x14ac:dyDescent="0.35">
      <c r="C16" s="2">
        <v>41910</v>
      </c>
      <c r="D16" s="1" t="s">
        <v>6</v>
      </c>
      <c r="E16" s="1" t="s">
        <v>12</v>
      </c>
      <c r="G16" s="3"/>
      <c r="J16" s="8" t="s">
        <v>47</v>
      </c>
      <c r="K16" s="9">
        <v>35</v>
      </c>
      <c r="L16" s="9">
        <v>0.28000000000000003</v>
      </c>
      <c r="M16" s="9">
        <v>2.59</v>
      </c>
      <c r="N16" s="9">
        <v>2.31</v>
      </c>
      <c r="O16" s="1">
        <f t="shared" si="0"/>
        <v>13</v>
      </c>
      <c r="P16" s="1" t="str">
        <f t="shared" si="1"/>
        <v/>
      </c>
      <c r="Q16" s="1" t="str">
        <f t="shared" si="2"/>
        <v>pass</v>
      </c>
      <c r="R16" s="1">
        <f t="shared" si="3"/>
        <v>0</v>
      </c>
    </row>
    <row r="17" spans="3:18" ht="29" x14ac:dyDescent="0.35">
      <c r="C17" s="2">
        <v>41917</v>
      </c>
      <c r="D17" s="1" t="s">
        <v>6</v>
      </c>
      <c r="E17" s="1" t="s">
        <v>13</v>
      </c>
      <c r="G17" s="3"/>
      <c r="J17" s="8" t="s">
        <v>48</v>
      </c>
      <c r="K17" s="9">
        <v>12</v>
      </c>
      <c r="L17" s="9">
        <v>4.78</v>
      </c>
      <c r="M17" s="9">
        <v>7</v>
      </c>
      <c r="N17" s="9">
        <v>2.2200000000000002</v>
      </c>
      <c r="O17" s="1" t="str">
        <f t="shared" si="0"/>
        <v/>
      </c>
      <c r="P17" s="1" t="str">
        <f t="shared" si="1"/>
        <v/>
      </c>
      <c r="Q17" s="1" t="str">
        <f t="shared" si="2"/>
        <v>run</v>
      </c>
      <c r="R17" s="1">
        <f t="shared" si="3"/>
        <v>0</v>
      </c>
    </row>
    <row r="18" spans="3:18" ht="29" x14ac:dyDescent="0.35">
      <c r="C18" s="2">
        <v>41932</v>
      </c>
      <c r="D18" s="1" t="s">
        <v>6</v>
      </c>
      <c r="E18" s="1" t="s">
        <v>14</v>
      </c>
      <c r="G18" s="3"/>
      <c r="J18" s="8" t="s">
        <v>49</v>
      </c>
      <c r="K18" s="9">
        <v>11</v>
      </c>
      <c r="L18" s="9">
        <v>4.84</v>
      </c>
      <c r="M18" s="9">
        <v>7</v>
      </c>
      <c r="N18" s="9">
        <v>2.16</v>
      </c>
      <c r="O18" s="1">
        <f t="shared" si="0"/>
        <v>18</v>
      </c>
      <c r="P18" s="1" t="str">
        <f t="shared" si="1"/>
        <v/>
      </c>
      <c r="Q18" s="1" t="str">
        <f t="shared" si="2"/>
        <v>pass</v>
      </c>
      <c r="R18" s="1">
        <f t="shared" si="3"/>
        <v>0</v>
      </c>
    </row>
    <row r="19" spans="3:18" ht="29" x14ac:dyDescent="0.35">
      <c r="C19" s="2">
        <v>41973</v>
      </c>
      <c r="D19" s="1" t="s">
        <v>6</v>
      </c>
      <c r="E19" s="1" t="s">
        <v>7</v>
      </c>
      <c r="G19" s="3"/>
      <c r="J19" s="8" t="s">
        <v>50</v>
      </c>
      <c r="K19" s="9">
        <v>10</v>
      </c>
      <c r="L19" s="9">
        <v>4.91</v>
      </c>
      <c r="M19" s="9">
        <v>7</v>
      </c>
      <c r="N19" s="9">
        <v>2.09</v>
      </c>
      <c r="O19" s="1">
        <f t="shared" si="0"/>
        <v>13</v>
      </c>
      <c r="P19" s="1" t="str">
        <f t="shared" si="1"/>
        <v/>
      </c>
      <c r="Q19" s="1" t="str">
        <f t="shared" si="2"/>
        <v>pass</v>
      </c>
      <c r="R19" s="1">
        <f t="shared" si="3"/>
        <v>0</v>
      </c>
    </row>
    <row r="20" spans="3:18" ht="43.5" x14ac:dyDescent="0.35">
      <c r="C20" s="2">
        <v>41921</v>
      </c>
      <c r="D20" s="1" t="s">
        <v>6</v>
      </c>
      <c r="E20" s="1" t="s">
        <v>11</v>
      </c>
      <c r="G20" s="3"/>
      <c r="J20" s="8" t="s">
        <v>51</v>
      </c>
      <c r="K20" s="9">
        <v>29</v>
      </c>
      <c r="L20" s="9">
        <v>-0.06</v>
      </c>
      <c r="M20" s="9">
        <v>1.99</v>
      </c>
      <c r="N20" s="9">
        <v>2.0499999999999998</v>
      </c>
      <c r="O20" s="1">
        <f t="shared" si="0"/>
        <v>13</v>
      </c>
      <c r="P20" s="1" t="str">
        <f t="shared" si="1"/>
        <v/>
      </c>
      <c r="Q20" s="1" t="str">
        <f t="shared" si="2"/>
        <v>pass</v>
      </c>
      <c r="R20" s="1">
        <f t="shared" si="3"/>
        <v>0</v>
      </c>
    </row>
    <row r="21" spans="3:18" ht="43.5" x14ac:dyDescent="0.35">
      <c r="C21" s="2">
        <v>41966</v>
      </c>
      <c r="D21" s="1" t="s">
        <v>6</v>
      </c>
      <c r="E21" s="1" t="s">
        <v>15</v>
      </c>
      <c r="G21" s="3"/>
      <c r="J21" s="8" t="s">
        <v>52</v>
      </c>
      <c r="K21" s="9">
        <v>19</v>
      </c>
      <c r="L21" s="9">
        <v>3.91</v>
      </c>
      <c r="M21" s="9">
        <v>5.83</v>
      </c>
      <c r="N21" s="9">
        <v>1.92</v>
      </c>
      <c r="O21" s="1">
        <f t="shared" si="0"/>
        <v>18</v>
      </c>
      <c r="P21" s="1" t="str">
        <f t="shared" si="1"/>
        <v/>
      </c>
      <c r="Q21" s="1" t="str">
        <f t="shared" si="2"/>
        <v>pass</v>
      </c>
      <c r="R21" s="1">
        <f t="shared" si="3"/>
        <v>0</v>
      </c>
    </row>
    <row r="22" spans="3:18" ht="43.5" x14ac:dyDescent="0.35">
      <c r="C22" s="2">
        <v>41994</v>
      </c>
      <c r="D22" s="1" t="s">
        <v>6</v>
      </c>
      <c r="E22" s="1" t="s">
        <v>10</v>
      </c>
      <c r="G22" s="3"/>
      <c r="J22" s="8" t="s">
        <v>53</v>
      </c>
      <c r="K22" s="9">
        <v>25</v>
      </c>
      <c r="L22" s="9">
        <v>1.27</v>
      </c>
      <c r="M22" s="9">
        <v>2.92</v>
      </c>
      <c r="N22" s="9">
        <v>1.65</v>
      </c>
      <c r="O22" s="1">
        <f t="shared" si="0"/>
        <v>18</v>
      </c>
      <c r="P22" s="1" t="str">
        <f t="shared" si="1"/>
        <v/>
      </c>
      <c r="Q22" s="1" t="str">
        <f t="shared" si="2"/>
        <v>pass</v>
      </c>
      <c r="R22" s="1">
        <f t="shared" si="3"/>
        <v>0</v>
      </c>
    </row>
    <row r="23" spans="3:18" ht="43.5" x14ac:dyDescent="0.35">
      <c r="C23" s="2">
        <v>42001</v>
      </c>
      <c r="D23" s="1" t="s">
        <v>6</v>
      </c>
      <c r="E23" s="1" t="s">
        <v>8</v>
      </c>
      <c r="G23" s="3"/>
      <c r="J23" s="8" t="s">
        <v>54</v>
      </c>
      <c r="K23" s="9">
        <v>24</v>
      </c>
      <c r="L23" s="9">
        <v>1.27</v>
      </c>
      <c r="M23" s="9">
        <v>2.85</v>
      </c>
      <c r="N23" s="9">
        <v>1.58</v>
      </c>
      <c r="O23" s="1">
        <f t="shared" si="0"/>
        <v>18</v>
      </c>
      <c r="P23" s="1" t="str">
        <f t="shared" si="1"/>
        <v/>
      </c>
      <c r="Q23" s="1" t="str">
        <f t="shared" si="2"/>
        <v>pass</v>
      </c>
      <c r="R23" s="1">
        <f t="shared" si="3"/>
        <v>0</v>
      </c>
    </row>
    <row r="24" spans="3:18" ht="29" x14ac:dyDescent="0.35">
      <c r="C24" s="2">
        <v>41903</v>
      </c>
      <c r="D24" s="1" t="s">
        <v>6</v>
      </c>
      <c r="E24" s="1" t="s">
        <v>9</v>
      </c>
      <c r="G24" s="3"/>
      <c r="J24" s="8" t="s">
        <v>55</v>
      </c>
      <c r="K24" s="9">
        <v>24</v>
      </c>
      <c r="L24" s="9">
        <v>0.28000000000000003</v>
      </c>
      <c r="M24" s="9">
        <v>1.86</v>
      </c>
      <c r="N24" s="9">
        <v>1.58</v>
      </c>
      <c r="O24" s="1" t="str">
        <f t="shared" si="0"/>
        <v/>
      </c>
      <c r="P24" s="1" t="str">
        <f t="shared" si="1"/>
        <v/>
      </c>
      <c r="Q24" s="1" t="str">
        <f t="shared" si="2"/>
        <v>run</v>
      </c>
      <c r="R24" s="1">
        <f t="shared" si="3"/>
        <v>0</v>
      </c>
    </row>
    <row r="25" spans="3:18" ht="43.5" x14ac:dyDescent="0.35">
      <c r="C25" s="2">
        <v>41932</v>
      </c>
      <c r="D25" s="1" t="s">
        <v>6</v>
      </c>
      <c r="E25" s="1" t="s">
        <v>14</v>
      </c>
      <c r="G25" s="3"/>
      <c r="J25" s="8" t="s">
        <v>56</v>
      </c>
      <c r="K25" s="9">
        <v>24</v>
      </c>
      <c r="L25" s="9">
        <v>1.4</v>
      </c>
      <c r="M25" s="9">
        <v>2.98</v>
      </c>
      <c r="N25" s="9">
        <v>1.58</v>
      </c>
      <c r="O25" s="1">
        <f t="shared" si="0"/>
        <v>18</v>
      </c>
      <c r="P25" s="1" t="str">
        <f t="shared" si="1"/>
        <v/>
      </c>
      <c r="Q25" s="1" t="str">
        <f t="shared" si="2"/>
        <v>pass</v>
      </c>
      <c r="R25" s="1">
        <f t="shared" si="3"/>
        <v>0</v>
      </c>
    </row>
    <row r="26" spans="3:18" ht="43.5" x14ac:dyDescent="0.35">
      <c r="C26" s="2">
        <v>41959</v>
      </c>
      <c r="D26" s="1" t="s">
        <v>6</v>
      </c>
      <c r="E26" s="1" t="s">
        <v>16</v>
      </c>
      <c r="G26" s="3"/>
      <c r="J26" s="8" t="s">
        <v>57</v>
      </c>
      <c r="K26" s="9">
        <v>22</v>
      </c>
      <c r="L26" s="9">
        <v>3.25</v>
      </c>
      <c r="M26" s="9">
        <v>4.71</v>
      </c>
      <c r="N26" s="9">
        <v>1.46</v>
      </c>
      <c r="O26" s="1">
        <f t="shared" si="0"/>
        <v>13</v>
      </c>
      <c r="P26" s="1" t="str">
        <f t="shared" si="1"/>
        <v/>
      </c>
      <c r="Q26" s="1" t="str">
        <f t="shared" si="2"/>
        <v>pass</v>
      </c>
      <c r="R26" s="1">
        <f t="shared" si="3"/>
        <v>0</v>
      </c>
    </row>
    <row r="27" spans="3:18" ht="43.5" x14ac:dyDescent="0.35">
      <c r="C27" s="2">
        <v>41889</v>
      </c>
      <c r="D27" s="1" t="s">
        <v>6</v>
      </c>
      <c r="E27" s="1" t="s">
        <v>17</v>
      </c>
      <c r="G27" s="3"/>
      <c r="J27" s="8" t="s">
        <v>58</v>
      </c>
      <c r="K27" s="9">
        <v>22</v>
      </c>
      <c r="L27" s="9">
        <v>1.33</v>
      </c>
      <c r="M27" s="9">
        <v>2.79</v>
      </c>
      <c r="N27" s="9">
        <v>1.46</v>
      </c>
      <c r="O27" s="1">
        <f t="shared" si="0"/>
        <v>13</v>
      </c>
      <c r="P27" s="1" t="str">
        <f t="shared" si="1"/>
        <v/>
      </c>
      <c r="Q27" s="1" t="str">
        <f t="shared" si="2"/>
        <v>pass</v>
      </c>
      <c r="R27" s="1">
        <f t="shared" si="3"/>
        <v>0</v>
      </c>
    </row>
    <row r="28" spans="3:18" ht="43.5" x14ac:dyDescent="0.35">
      <c r="C28" s="2">
        <v>41917</v>
      </c>
      <c r="D28" s="1" t="s">
        <v>6</v>
      </c>
      <c r="E28" s="1" t="s">
        <v>13</v>
      </c>
      <c r="G28" s="3"/>
      <c r="J28" s="8" t="s">
        <v>59</v>
      </c>
      <c r="K28" s="9">
        <v>31</v>
      </c>
      <c r="L28" s="9">
        <v>-0.38</v>
      </c>
      <c r="M28" s="9">
        <v>1.07</v>
      </c>
      <c r="N28" s="9">
        <v>1.45</v>
      </c>
      <c r="O28" s="1">
        <f t="shared" si="0"/>
        <v>18</v>
      </c>
      <c r="P28" s="1" t="str">
        <f t="shared" si="1"/>
        <v/>
      </c>
      <c r="Q28" s="1" t="str">
        <f t="shared" si="2"/>
        <v>pass</v>
      </c>
      <c r="R28" s="1">
        <f t="shared" si="3"/>
        <v>0</v>
      </c>
    </row>
    <row r="29" spans="3:18" ht="43.5" x14ac:dyDescent="0.35">
      <c r="C29" s="2">
        <v>41959</v>
      </c>
      <c r="D29" s="1" t="s">
        <v>6</v>
      </c>
      <c r="E29" s="1" t="s">
        <v>16</v>
      </c>
      <c r="G29" s="3"/>
      <c r="J29" s="8" t="s">
        <v>60</v>
      </c>
      <c r="K29" s="9">
        <v>22</v>
      </c>
      <c r="L29" s="9">
        <v>2.79</v>
      </c>
      <c r="M29" s="9">
        <v>4.24</v>
      </c>
      <c r="N29" s="9">
        <v>1.45</v>
      </c>
      <c r="O29" s="1">
        <f t="shared" si="0"/>
        <v>14</v>
      </c>
      <c r="P29" s="1" t="str">
        <f t="shared" si="1"/>
        <v/>
      </c>
      <c r="Q29" s="1" t="str">
        <f t="shared" si="2"/>
        <v>pass</v>
      </c>
      <c r="R29" s="1">
        <f t="shared" si="3"/>
        <v>0</v>
      </c>
    </row>
    <row r="30" spans="3:18" ht="43.5" x14ac:dyDescent="0.35">
      <c r="C30" s="2">
        <v>41917</v>
      </c>
      <c r="D30" s="1" t="s">
        <v>6</v>
      </c>
      <c r="E30" s="1" t="s">
        <v>13</v>
      </c>
      <c r="G30" s="3"/>
      <c r="J30" s="8" t="s">
        <v>61</v>
      </c>
      <c r="K30" s="9">
        <v>21</v>
      </c>
      <c r="L30" s="9">
        <v>0.28000000000000003</v>
      </c>
      <c r="M30" s="9">
        <v>1.66</v>
      </c>
      <c r="N30" s="9">
        <v>1.38</v>
      </c>
      <c r="O30" s="1">
        <f t="shared" si="0"/>
        <v>18</v>
      </c>
      <c r="P30" s="1" t="str">
        <f t="shared" si="1"/>
        <v/>
      </c>
      <c r="Q30" s="1" t="str">
        <f t="shared" si="2"/>
        <v>pass</v>
      </c>
      <c r="R30" s="1">
        <f t="shared" si="3"/>
        <v>0</v>
      </c>
    </row>
    <row r="31" spans="3:18" ht="43.5" x14ac:dyDescent="0.35">
      <c r="C31" s="2">
        <v>41980</v>
      </c>
      <c r="D31" s="1" t="s">
        <v>6</v>
      </c>
      <c r="E31" s="1" t="s">
        <v>8</v>
      </c>
      <c r="G31" s="3"/>
      <c r="J31" s="8" t="s">
        <v>62</v>
      </c>
      <c r="K31" s="9">
        <v>20</v>
      </c>
      <c r="L31" s="9">
        <v>3.12</v>
      </c>
      <c r="M31" s="9">
        <v>4.4400000000000004</v>
      </c>
      <c r="N31" s="9">
        <v>1.32</v>
      </c>
      <c r="O31" s="1">
        <f t="shared" si="0"/>
        <v>18</v>
      </c>
      <c r="P31" s="1" t="str">
        <f t="shared" si="1"/>
        <v/>
      </c>
      <c r="Q31" s="1" t="str">
        <f t="shared" si="2"/>
        <v>pass</v>
      </c>
      <c r="R31" s="1">
        <f t="shared" si="3"/>
        <v>0</v>
      </c>
    </row>
    <row r="32" spans="3:18" ht="43.5" x14ac:dyDescent="0.35">
      <c r="C32" s="2">
        <v>41980</v>
      </c>
      <c r="D32" s="1" t="s">
        <v>6</v>
      </c>
      <c r="E32" s="1" t="s">
        <v>8</v>
      </c>
      <c r="G32" s="3"/>
      <c r="J32" s="8" t="s">
        <v>63</v>
      </c>
      <c r="K32" s="9">
        <v>20</v>
      </c>
      <c r="L32" s="9">
        <v>2.59</v>
      </c>
      <c r="M32" s="9">
        <v>3.91</v>
      </c>
      <c r="N32" s="9">
        <v>1.32</v>
      </c>
      <c r="O32" s="1">
        <f t="shared" si="0"/>
        <v>18</v>
      </c>
      <c r="P32" s="1" t="str">
        <f t="shared" si="1"/>
        <v/>
      </c>
      <c r="Q32" s="1" t="str">
        <f t="shared" si="2"/>
        <v>pass</v>
      </c>
      <c r="R32" s="1">
        <f t="shared" si="3"/>
        <v>0</v>
      </c>
    </row>
    <row r="33" spans="3:18" ht="29" x14ac:dyDescent="0.35">
      <c r="C33" s="2">
        <v>41903</v>
      </c>
      <c r="D33" s="1" t="s">
        <v>6</v>
      </c>
      <c r="E33" s="1" t="s">
        <v>9</v>
      </c>
      <c r="G33" s="3"/>
      <c r="J33" s="8" t="s">
        <v>64</v>
      </c>
      <c r="K33" s="9">
        <v>19</v>
      </c>
      <c r="L33" s="9">
        <v>3.38</v>
      </c>
      <c r="M33" s="9">
        <v>4.6500000000000004</v>
      </c>
      <c r="N33" s="9">
        <v>1.27</v>
      </c>
      <c r="O33" s="1" t="str">
        <f t="shared" si="0"/>
        <v/>
      </c>
      <c r="P33" s="1" t="str">
        <f t="shared" si="1"/>
        <v/>
      </c>
      <c r="Q33" s="1" t="str">
        <f t="shared" si="2"/>
        <v>run</v>
      </c>
      <c r="R33" s="1">
        <f t="shared" si="3"/>
        <v>0</v>
      </c>
    </row>
    <row r="34" spans="3:18" ht="43.5" x14ac:dyDescent="0.35">
      <c r="C34" s="2">
        <v>41921</v>
      </c>
      <c r="D34" s="1" t="s">
        <v>6</v>
      </c>
      <c r="E34" s="1" t="s">
        <v>11</v>
      </c>
      <c r="G34" s="3"/>
      <c r="J34" s="8" t="s">
        <v>65</v>
      </c>
      <c r="K34" s="9">
        <v>22</v>
      </c>
      <c r="L34" s="9">
        <v>-0.38</v>
      </c>
      <c r="M34" s="9">
        <v>0.87</v>
      </c>
      <c r="N34" s="9">
        <v>1.25</v>
      </c>
      <c r="O34" s="1">
        <f t="shared" si="0"/>
        <v>18</v>
      </c>
      <c r="P34" s="1" t="str">
        <f t="shared" si="1"/>
        <v/>
      </c>
      <c r="Q34" s="1" t="str">
        <f t="shared" si="2"/>
        <v>pass</v>
      </c>
      <c r="R34" s="1">
        <f t="shared" si="3"/>
        <v>0</v>
      </c>
    </row>
    <row r="35" spans="3:18" ht="43.5" x14ac:dyDescent="0.35">
      <c r="C35" s="2">
        <v>42001</v>
      </c>
      <c r="D35" s="1" t="s">
        <v>6</v>
      </c>
      <c r="E35" s="1" t="s">
        <v>8</v>
      </c>
      <c r="G35" s="3"/>
      <c r="J35" s="8" t="s">
        <v>66</v>
      </c>
      <c r="K35" s="9">
        <v>19</v>
      </c>
      <c r="L35" s="9">
        <v>2.13</v>
      </c>
      <c r="M35" s="9">
        <v>3.38</v>
      </c>
      <c r="N35" s="9">
        <v>1.25</v>
      </c>
      <c r="O35" s="1">
        <f t="shared" si="0"/>
        <v>18</v>
      </c>
      <c r="P35" s="1" t="str">
        <f t="shared" si="1"/>
        <v/>
      </c>
      <c r="Q35" s="1" t="str">
        <f t="shared" si="2"/>
        <v>pass</v>
      </c>
      <c r="R35" s="1">
        <f t="shared" si="3"/>
        <v>0</v>
      </c>
    </row>
    <row r="36" spans="3:18" ht="43.5" x14ac:dyDescent="0.35">
      <c r="C36" s="2">
        <v>41966</v>
      </c>
      <c r="D36" s="1" t="s">
        <v>6</v>
      </c>
      <c r="E36" s="1" t="s">
        <v>15</v>
      </c>
      <c r="G36" s="3"/>
      <c r="J36" s="8" t="s">
        <v>67</v>
      </c>
      <c r="K36" s="9">
        <v>21</v>
      </c>
      <c r="L36" s="9">
        <v>-0.38</v>
      </c>
      <c r="M36" s="9">
        <v>0.81</v>
      </c>
      <c r="N36" s="9">
        <v>1.19</v>
      </c>
      <c r="O36" s="1">
        <f t="shared" si="0"/>
        <v>18</v>
      </c>
      <c r="P36" s="1" t="str">
        <f t="shared" si="1"/>
        <v/>
      </c>
      <c r="Q36" s="1" t="str">
        <f t="shared" si="2"/>
        <v>pass</v>
      </c>
      <c r="R36" s="1">
        <f t="shared" si="3"/>
        <v>0</v>
      </c>
    </row>
    <row r="37" spans="3:18" ht="43.5" x14ac:dyDescent="0.35">
      <c r="C37" s="2">
        <v>41987</v>
      </c>
      <c r="D37" s="1" t="s">
        <v>6</v>
      </c>
      <c r="E37" s="1" t="s">
        <v>11</v>
      </c>
      <c r="G37" s="3"/>
      <c r="J37" s="8" t="s">
        <v>68</v>
      </c>
      <c r="K37" s="9">
        <v>17</v>
      </c>
      <c r="L37" s="9">
        <v>1.66</v>
      </c>
      <c r="M37" s="9">
        <v>2.79</v>
      </c>
      <c r="N37" s="9">
        <v>1.1299999999999999</v>
      </c>
      <c r="O37" s="1">
        <f t="shared" si="0"/>
        <v>18</v>
      </c>
      <c r="P37" s="1" t="str">
        <f t="shared" si="1"/>
        <v/>
      </c>
      <c r="Q37" s="1" t="str">
        <f t="shared" si="2"/>
        <v>pass</v>
      </c>
      <c r="R37" s="1">
        <f t="shared" si="3"/>
        <v>0</v>
      </c>
    </row>
    <row r="38" spans="3:18" ht="43.5" x14ac:dyDescent="0.35">
      <c r="C38" s="2">
        <v>41910</v>
      </c>
      <c r="D38" s="1" t="s">
        <v>6</v>
      </c>
      <c r="E38" s="1" t="s">
        <v>12</v>
      </c>
      <c r="G38" s="3"/>
      <c r="J38" s="8" t="s">
        <v>69</v>
      </c>
      <c r="K38" s="9">
        <v>17</v>
      </c>
      <c r="L38" s="9">
        <v>1</v>
      </c>
      <c r="M38" s="9">
        <v>2.13</v>
      </c>
      <c r="N38" s="9">
        <v>1.1299999999999999</v>
      </c>
      <c r="O38" s="1">
        <f t="shared" si="0"/>
        <v>13</v>
      </c>
      <c r="P38" s="1" t="str">
        <f t="shared" si="1"/>
        <v/>
      </c>
      <c r="Q38" s="1" t="str">
        <f t="shared" si="2"/>
        <v>pass</v>
      </c>
      <c r="R38" s="1">
        <f t="shared" si="3"/>
        <v>0</v>
      </c>
    </row>
    <row r="39" spans="3:18" ht="29" x14ac:dyDescent="0.35">
      <c r="C39" s="2">
        <v>41917</v>
      </c>
      <c r="D39" s="1" t="s">
        <v>6</v>
      </c>
      <c r="E39" s="1" t="s">
        <v>13</v>
      </c>
      <c r="G39" s="3"/>
      <c r="J39" s="8" t="s">
        <v>70</v>
      </c>
      <c r="K39" s="9">
        <v>17</v>
      </c>
      <c r="L39" s="9">
        <v>1.53</v>
      </c>
      <c r="M39" s="9">
        <v>2.65</v>
      </c>
      <c r="N39" s="9">
        <v>1.1200000000000001</v>
      </c>
      <c r="O39" s="1" t="str">
        <f t="shared" si="0"/>
        <v/>
      </c>
      <c r="P39" s="1" t="str">
        <f t="shared" si="1"/>
        <v/>
      </c>
      <c r="Q39" s="1" t="str">
        <f t="shared" si="2"/>
        <v>run</v>
      </c>
      <c r="R39" s="1">
        <f t="shared" si="3"/>
        <v>0</v>
      </c>
    </row>
    <row r="40" spans="3:18" ht="43.5" x14ac:dyDescent="0.35">
      <c r="C40" s="2">
        <v>41959</v>
      </c>
      <c r="D40" s="1" t="s">
        <v>6</v>
      </c>
      <c r="E40" s="1" t="s">
        <v>16</v>
      </c>
      <c r="G40" s="3"/>
      <c r="J40" s="8" t="s">
        <v>71</v>
      </c>
      <c r="K40" s="9">
        <v>14</v>
      </c>
      <c r="L40" s="9">
        <v>4.04</v>
      </c>
      <c r="M40" s="9">
        <v>5.14</v>
      </c>
      <c r="N40" s="9">
        <v>1.1000000000000001</v>
      </c>
      <c r="O40" s="1">
        <f t="shared" si="0"/>
        <v>13</v>
      </c>
      <c r="P40" s="1" t="str">
        <f t="shared" si="1"/>
        <v/>
      </c>
      <c r="Q40" s="1" t="str">
        <f t="shared" si="2"/>
        <v>pass</v>
      </c>
      <c r="R40" s="1">
        <f t="shared" si="3"/>
        <v>0</v>
      </c>
    </row>
    <row r="41" spans="3:18" ht="43.5" x14ac:dyDescent="0.35">
      <c r="C41" s="2">
        <v>41889</v>
      </c>
      <c r="D41" s="1" t="s">
        <v>6</v>
      </c>
      <c r="E41" s="1" t="s">
        <v>17</v>
      </c>
      <c r="G41" s="3"/>
      <c r="J41" s="8" t="s">
        <v>72</v>
      </c>
      <c r="K41" s="9">
        <v>15</v>
      </c>
      <c r="L41" s="9">
        <v>-0.35</v>
      </c>
      <c r="M41" s="9">
        <v>0.74</v>
      </c>
      <c r="N41" s="9">
        <v>1.0900000000000001</v>
      </c>
      <c r="O41" s="1">
        <f t="shared" si="0"/>
        <v>14</v>
      </c>
      <c r="P41" s="1" t="str">
        <f t="shared" si="1"/>
        <v/>
      </c>
      <c r="Q41" s="1" t="str">
        <f t="shared" si="2"/>
        <v>pass</v>
      </c>
      <c r="R41" s="1">
        <f t="shared" si="3"/>
        <v>0</v>
      </c>
    </row>
    <row r="42" spans="3:18" ht="43.5" x14ac:dyDescent="0.35">
      <c r="C42" s="2">
        <v>41896</v>
      </c>
      <c r="D42" s="1" t="s">
        <v>6</v>
      </c>
      <c r="E42" s="1" t="s">
        <v>18</v>
      </c>
      <c r="G42" s="3"/>
      <c r="J42" s="8" t="s">
        <v>73</v>
      </c>
      <c r="K42" s="9">
        <v>16</v>
      </c>
      <c r="L42" s="9">
        <v>1.8</v>
      </c>
      <c r="M42" s="9">
        <v>2.85</v>
      </c>
      <c r="N42" s="9">
        <v>1.05</v>
      </c>
      <c r="O42" s="1">
        <f t="shared" si="0"/>
        <v>14</v>
      </c>
      <c r="P42" s="1" t="str">
        <f t="shared" si="1"/>
        <v/>
      </c>
      <c r="Q42" s="1" t="str">
        <f t="shared" si="2"/>
        <v>pass</v>
      </c>
      <c r="R42" s="1">
        <f t="shared" si="3"/>
        <v>0</v>
      </c>
    </row>
    <row r="43" spans="3:18" ht="43.5" x14ac:dyDescent="0.35">
      <c r="C43" s="2">
        <v>41917</v>
      </c>
      <c r="D43" s="1" t="s">
        <v>6</v>
      </c>
      <c r="E43" s="1" t="s">
        <v>13</v>
      </c>
      <c r="G43" s="3"/>
      <c r="J43" s="8" t="s">
        <v>74</v>
      </c>
      <c r="K43" s="9">
        <v>16</v>
      </c>
      <c r="L43" s="9">
        <v>0.28000000000000003</v>
      </c>
      <c r="M43" s="9">
        <v>1.33</v>
      </c>
      <c r="N43" s="9">
        <v>1.05</v>
      </c>
      <c r="O43" s="1">
        <f t="shared" si="0"/>
        <v>18</v>
      </c>
      <c r="P43" s="1" t="str">
        <f t="shared" si="1"/>
        <v/>
      </c>
      <c r="Q43" s="1" t="str">
        <f t="shared" si="2"/>
        <v>pass</v>
      </c>
      <c r="R43" s="1">
        <f t="shared" si="3"/>
        <v>0</v>
      </c>
    </row>
    <row r="44" spans="3:18" ht="58" x14ac:dyDescent="0.35">
      <c r="C44" s="2">
        <v>41959</v>
      </c>
      <c r="D44" s="1" t="s">
        <v>6</v>
      </c>
      <c r="E44" s="1" t="s">
        <v>16</v>
      </c>
      <c r="G44" s="3"/>
      <c r="J44" s="8" t="s">
        <v>75</v>
      </c>
      <c r="K44" s="9">
        <v>0</v>
      </c>
      <c r="L44" s="9">
        <v>0.28000000000000003</v>
      </c>
      <c r="M44" s="9">
        <v>1.33</v>
      </c>
      <c r="N44" s="9">
        <v>1.05</v>
      </c>
      <c r="O44" s="1">
        <f t="shared" si="0"/>
        <v>18</v>
      </c>
      <c r="P44" s="1" t="str">
        <f t="shared" si="1"/>
        <v/>
      </c>
      <c r="Q44" s="1" t="str">
        <f t="shared" si="2"/>
        <v>pass</v>
      </c>
      <c r="R44" s="1">
        <f t="shared" si="3"/>
        <v>0</v>
      </c>
    </row>
    <row r="45" spans="3:18" ht="43.5" x14ac:dyDescent="0.35">
      <c r="C45" s="2">
        <v>41994</v>
      </c>
      <c r="D45" s="1" t="s">
        <v>6</v>
      </c>
      <c r="E45" s="1" t="s">
        <v>10</v>
      </c>
      <c r="G45" s="3"/>
      <c r="J45" s="8" t="s">
        <v>76</v>
      </c>
      <c r="K45" s="9">
        <v>15</v>
      </c>
      <c r="L45" s="9">
        <v>0.61</v>
      </c>
      <c r="M45" s="9">
        <v>1.6</v>
      </c>
      <c r="N45" s="9">
        <v>0.99</v>
      </c>
      <c r="O45" s="1">
        <f t="shared" si="0"/>
        <v>18</v>
      </c>
      <c r="P45" s="1" t="str">
        <f t="shared" si="1"/>
        <v/>
      </c>
      <c r="Q45" s="1" t="str">
        <f t="shared" si="2"/>
        <v>pass</v>
      </c>
      <c r="R45" s="1">
        <f t="shared" si="3"/>
        <v>0</v>
      </c>
    </row>
    <row r="46" spans="3:18" ht="58" x14ac:dyDescent="0.35">
      <c r="C46" s="2">
        <v>41889</v>
      </c>
      <c r="D46" s="1" t="s">
        <v>6</v>
      </c>
      <c r="E46" s="1" t="s">
        <v>17</v>
      </c>
      <c r="G46" s="3"/>
      <c r="J46" s="8" t="s">
        <v>77</v>
      </c>
      <c r="K46" s="9">
        <v>0</v>
      </c>
      <c r="L46" s="9">
        <v>0.48</v>
      </c>
      <c r="M46" s="9">
        <v>1.47</v>
      </c>
      <c r="N46" s="9">
        <v>0.99</v>
      </c>
      <c r="O46" s="1">
        <f t="shared" si="0"/>
        <v>18</v>
      </c>
      <c r="P46" s="1" t="str">
        <f t="shared" si="1"/>
        <v/>
      </c>
      <c r="Q46" s="1" t="str">
        <f t="shared" si="2"/>
        <v>pass</v>
      </c>
      <c r="R46" s="1">
        <f t="shared" si="3"/>
        <v>0</v>
      </c>
    </row>
    <row r="47" spans="3:18" ht="43.5" x14ac:dyDescent="0.35">
      <c r="C47" s="2">
        <v>41910</v>
      </c>
      <c r="D47" s="1" t="s">
        <v>6</v>
      </c>
      <c r="E47" s="1" t="s">
        <v>12</v>
      </c>
      <c r="G47" s="3"/>
      <c r="J47" s="8" t="s">
        <v>78</v>
      </c>
      <c r="K47" s="9">
        <v>14</v>
      </c>
      <c r="L47" s="9">
        <v>3.97</v>
      </c>
      <c r="M47" s="9">
        <v>4.91</v>
      </c>
      <c r="N47" s="9">
        <v>0.94</v>
      </c>
      <c r="O47" s="1">
        <f t="shared" si="0"/>
        <v>18</v>
      </c>
      <c r="P47" s="1" t="str">
        <f t="shared" si="1"/>
        <v/>
      </c>
      <c r="Q47" s="1" t="str">
        <f t="shared" si="2"/>
        <v>pass</v>
      </c>
      <c r="R47" s="1">
        <f t="shared" si="3"/>
        <v>0</v>
      </c>
    </row>
    <row r="48" spans="3:18" ht="29" x14ac:dyDescent="0.35">
      <c r="C48" s="2">
        <v>41910</v>
      </c>
      <c r="D48" s="1" t="s">
        <v>6</v>
      </c>
      <c r="E48" s="1" t="s">
        <v>12</v>
      </c>
      <c r="G48" s="3"/>
      <c r="J48" s="8" t="s">
        <v>79</v>
      </c>
      <c r="K48" s="9">
        <v>14</v>
      </c>
      <c r="L48" s="9">
        <v>0.54</v>
      </c>
      <c r="M48" s="9">
        <v>1.47</v>
      </c>
      <c r="N48" s="9">
        <v>0.93</v>
      </c>
      <c r="O48" s="1" t="str">
        <f t="shared" si="0"/>
        <v/>
      </c>
      <c r="P48" s="1" t="str">
        <f t="shared" si="1"/>
        <v/>
      </c>
      <c r="Q48" s="1" t="str">
        <f t="shared" si="2"/>
        <v>run</v>
      </c>
      <c r="R48" s="1">
        <f t="shared" si="3"/>
        <v>0</v>
      </c>
    </row>
    <row r="49" spans="3:18" ht="43.5" x14ac:dyDescent="0.35">
      <c r="C49" s="2">
        <v>41921</v>
      </c>
      <c r="D49" s="1" t="s">
        <v>6</v>
      </c>
      <c r="E49" s="1" t="s">
        <v>11</v>
      </c>
      <c r="G49" s="3"/>
      <c r="J49" s="8" t="s">
        <v>80</v>
      </c>
      <c r="K49" s="9">
        <v>14</v>
      </c>
      <c r="L49" s="9">
        <v>3.31</v>
      </c>
      <c r="M49" s="9">
        <v>4.24</v>
      </c>
      <c r="N49" s="9">
        <v>0.93</v>
      </c>
      <c r="O49" s="1">
        <f t="shared" si="0"/>
        <v>14</v>
      </c>
      <c r="P49" s="1" t="str">
        <f t="shared" si="1"/>
        <v/>
      </c>
      <c r="Q49" s="1" t="str">
        <f t="shared" si="2"/>
        <v>pass</v>
      </c>
      <c r="R49" s="1">
        <f t="shared" si="3"/>
        <v>0</v>
      </c>
    </row>
    <row r="50" spans="3:18" ht="43.5" x14ac:dyDescent="0.35">
      <c r="C50" s="2">
        <v>41903</v>
      </c>
      <c r="D50" s="1" t="s">
        <v>6</v>
      </c>
      <c r="E50" s="1" t="s">
        <v>9</v>
      </c>
      <c r="G50" s="3"/>
      <c r="J50" s="8" t="s">
        <v>81</v>
      </c>
      <c r="K50" s="9">
        <v>14</v>
      </c>
      <c r="L50" s="9">
        <v>0.48</v>
      </c>
      <c r="M50" s="9">
        <v>1.4</v>
      </c>
      <c r="N50" s="9">
        <v>0.92</v>
      </c>
      <c r="O50" s="1">
        <f t="shared" si="0"/>
        <v>18</v>
      </c>
      <c r="P50" s="1" t="str">
        <f t="shared" si="1"/>
        <v/>
      </c>
      <c r="Q50" s="1" t="str">
        <f t="shared" si="2"/>
        <v>pass</v>
      </c>
      <c r="R50" s="1">
        <f t="shared" si="3"/>
        <v>0</v>
      </c>
    </row>
    <row r="51" spans="3:18" ht="29" x14ac:dyDescent="0.35">
      <c r="C51" s="2">
        <v>41910</v>
      </c>
      <c r="D51" s="1" t="s">
        <v>6</v>
      </c>
      <c r="E51" s="1" t="s">
        <v>12</v>
      </c>
      <c r="G51" s="3"/>
      <c r="J51" s="8" t="s">
        <v>82</v>
      </c>
      <c r="K51" s="9">
        <v>11</v>
      </c>
      <c r="L51" s="9">
        <v>4.24</v>
      </c>
      <c r="M51" s="9">
        <v>5.14</v>
      </c>
      <c r="N51" s="9">
        <v>0.9</v>
      </c>
      <c r="O51" s="1" t="str">
        <f t="shared" si="0"/>
        <v/>
      </c>
      <c r="P51" s="1" t="str">
        <f t="shared" si="1"/>
        <v/>
      </c>
      <c r="Q51" s="1" t="str">
        <f t="shared" si="2"/>
        <v>run</v>
      </c>
      <c r="R51" s="1">
        <f t="shared" si="3"/>
        <v>0</v>
      </c>
    </row>
    <row r="52" spans="3:18" ht="43.5" x14ac:dyDescent="0.35">
      <c r="C52" s="2">
        <v>41921</v>
      </c>
      <c r="D52" s="1" t="s">
        <v>6</v>
      </c>
      <c r="E52" s="1" t="s">
        <v>11</v>
      </c>
      <c r="G52" s="3"/>
      <c r="J52" s="8" t="s">
        <v>83</v>
      </c>
      <c r="K52" s="9">
        <v>11</v>
      </c>
      <c r="L52" s="9">
        <v>4.24</v>
      </c>
      <c r="M52" s="9">
        <v>5.14</v>
      </c>
      <c r="N52" s="9">
        <v>0.9</v>
      </c>
      <c r="O52" s="1">
        <f t="shared" si="0"/>
        <v>18</v>
      </c>
      <c r="P52" s="1" t="str">
        <f t="shared" si="1"/>
        <v/>
      </c>
      <c r="Q52" s="1" t="str">
        <f t="shared" si="2"/>
        <v>pass</v>
      </c>
      <c r="R52" s="1">
        <f t="shared" si="3"/>
        <v>0</v>
      </c>
    </row>
    <row r="53" spans="3:18" ht="43.5" x14ac:dyDescent="0.35">
      <c r="C53" s="2">
        <v>41921</v>
      </c>
      <c r="D53" s="1" t="s">
        <v>6</v>
      </c>
      <c r="E53" s="1" t="s">
        <v>11</v>
      </c>
      <c r="G53" s="3"/>
      <c r="J53" s="8" t="s">
        <v>84</v>
      </c>
      <c r="K53" s="9">
        <v>13</v>
      </c>
      <c r="L53" s="9">
        <v>-0.38</v>
      </c>
      <c r="M53" s="9">
        <v>0.48</v>
      </c>
      <c r="N53" s="9">
        <v>0.86</v>
      </c>
      <c r="O53" s="1">
        <f t="shared" si="0"/>
        <v>18</v>
      </c>
      <c r="P53" s="1" t="str">
        <f t="shared" si="1"/>
        <v/>
      </c>
      <c r="Q53" s="1" t="str">
        <f t="shared" si="2"/>
        <v>pass</v>
      </c>
      <c r="R53" s="1">
        <f t="shared" si="3"/>
        <v>0</v>
      </c>
    </row>
    <row r="54" spans="3:18" ht="43.5" x14ac:dyDescent="0.35">
      <c r="C54" s="2">
        <v>41921</v>
      </c>
      <c r="D54" s="1" t="s">
        <v>6</v>
      </c>
      <c r="E54" s="1" t="s">
        <v>11</v>
      </c>
      <c r="G54" s="3"/>
      <c r="J54" s="8" t="s">
        <v>85</v>
      </c>
      <c r="K54" s="9">
        <v>13</v>
      </c>
      <c r="L54" s="9">
        <v>1.33</v>
      </c>
      <c r="M54" s="9">
        <v>2.19</v>
      </c>
      <c r="N54" s="9">
        <v>0.86</v>
      </c>
      <c r="O54" s="1">
        <f t="shared" si="0"/>
        <v>18</v>
      </c>
      <c r="P54" s="1" t="str">
        <f t="shared" si="1"/>
        <v/>
      </c>
      <c r="Q54" s="1" t="str">
        <f t="shared" si="2"/>
        <v>pass</v>
      </c>
      <c r="R54" s="1">
        <f t="shared" si="3"/>
        <v>0</v>
      </c>
    </row>
    <row r="55" spans="3:18" ht="29" x14ac:dyDescent="0.35">
      <c r="C55" s="2">
        <v>41959</v>
      </c>
      <c r="D55" s="1" t="s">
        <v>6</v>
      </c>
      <c r="E55" s="1" t="s">
        <v>16</v>
      </c>
      <c r="G55" s="3"/>
      <c r="J55" s="8" t="s">
        <v>86</v>
      </c>
      <c r="K55" s="9">
        <v>11</v>
      </c>
      <c r="L55" s="9">
        <v>-0.32</v>
      </c>
      <c r="M55" s="9">
        <v>0.54</v>
      </c>
      <c r="N55" s="9">
        <v>0.86</v>
      </c>
      <c r="O55" s="1" t="str">
        <f t="shared" si="0"/>
        <v/>
      </c>
      <c r="P55" s="1" t="str">
        <f t="shared" si="1"/>
        <v/>
      </c>
      <c r="Q55" s="1" t="str">
        <f t="shared" si="2"/>
        <v>run</v>
      </c>
      <c r="R55" s="1">
        <f t="shared" si="3"/>
        <v>0</v>
      </c>
    </row>
    <row r="56" spans="3:18" ht="43.5" x14ac:dyDescent="0.35">
      <c r="C56" s="2">
        <v>42001</v>
      </c>
      <c r="D56" s="1" t="s">
        <v>6</v>
      </c>
      <c r="E56" s="1" t="s">
        <v>8</v>
      </c>
      <c r="G56" s="3"/>
      <c r="J56" s="8" t="s">
        <v>87</v>
      </c>
      <c r="K56" s="9">
        <v>13</v>
      </c>
      <c r="L56" s="9">
        <v>1.1399999999999999</v>
      </c>
      <c r="M56" s="9">
        <v>1.99</v>
      </c>
      <c r="N56" s="9">
        <v>0.85</v>
      </c>
      <c r="O56" s="1">
        <f t="shared" si="0"/>
        <v>18</v>
      </c>
      <c r="P56" s="1" t="str">
        <f t="shared" si="1"/>
        <v/>
      </c>
      <c r="Q56" s="1" t="str">
        <f t="shared" si="2"/>
        <v>pass</v>
      </c>
      <c r="R56" s="1">
        <f t="shared" si="3"/>
        <v>0</v>
      </c>
    </row>
    <row r="57" spans="3:18" ht="43.5" x14ac:dyDescent="0.35">
      <c r="C57" s="2">
        <v>41903</v>
      </c>
      <c r="D57" s="1" t="s">
        <v>6</v>
      </c>
      <c r="E57" s="1" t="s">
        <v>9</v>
      </c>
      <c r="G57" s="3"/>
      <c r="J57" s="8" t="s">
        <v>88</v>
      </c>
      <c r="K57" s="9">
        <v>10</v>
      </c>
      <c r="L57" s="9">
        <v>-0.22</v>
      </c>
      <c r="M57" s="9">
        <v>0.61</v>
      </c>
      <c r="N57" s="9">
        <v>0.83</v>
      </c>
      <c r="O57" s="1">
        <f t="shared" si="0"/>
        <v>18</v>
      </c>
      <c r="P57" s="1" t="str">
        <f t="shared" si="1"/>
        <v/>
      </c>
      <c r="Q57" s="1" t="str">
        <f t="shared" si="2"/>
        <v>pass</v>
      </c>
      <c r="R57" s="1">
        <f t="shared" si="3"/>
        <v>0</v>
      </c>
    </row>
    <row r="58" spans="3:18" ht="43.5" x14ac:dyDescent="0.35">
      <c r="C58" s="2">
        <v>41903</v>
      </c>
      <c r="D58" s="1" t="s">
        <v>6</v>
      </c>
      <c r="E58" s="1" t="s">
        <v>9</v>
      </c>
      <c r="G58" s="3"/>
      <c r="J58" s="8" t="s">
        <v>89</v>
      </c>
      <c r="K58" s="9">
        <v>12</v>
      </c>
      <c r="L58" s="9">
        <v>1.66</v>
      </c>
      <c r="M58" s="9">
        <v>2.46</v>
      </c>
      <c r="N58" s="9">
        <v>0.8</v>
      </c>
      <c r="O58" s="1">
        <f t="shared" si="0"/>
        <v>18</v>
      </c>
      <c r="P58" s="1" t="str">
        <f t="shared" si="1"/>
        <v/>
      </c>
      <c r="Q58" s="1" t="str">
        <f t="shared" si="2"/>
        <v>pass</v>
      </c>
      <c r="R58" s="1">
        <f t="shared" si="3"/>
        <v>0</v>
      </c>
    </row>
    <row r="59" spans="3:18" ht="43.5" x14ac:dyDescent="0.35">
      <c r="C59" s="2">
        <v>41903</v>
      </c>
      <c r="D59" s="1" t="s">
        <v>6</v>
      </c>
      <c r="E59" s="1" t="s">
        <v>9</v>
      </c>
      <c r="G59" s="3"/>
      <c r="J59" s="8" t="s">
        <v>90</v>
      </c>
      <c r="K59" s="9">
        <v>12</v>
      </c>
      <c r="L59" s="9">
        <v>1.66</v>
      </c>
      <c r="M59" s="9">
        <v>2.46</v>
      </c>
      <c r="N59" s="9">
        <v>0.8</v>
      </c>
      <c r="O59" s="1">
        <f t="shared" si="0"/>
        <v>14</v>
      </c>
      <c r="P59" s="1" t="str">
        <f t="shared" si="1"/>
        <v/>
      </c>
      <c r="Q59" s="1" t="str">
        <f t="shared" si="2"/>
        <v>pass</v>
      </c>
      <c r="R59" s="1">
        <f t="shared" si="3"/>
        <v>0</v>
      </c>
    </row>
    <row r="60" spans="3:18" ht="29" x14ac:dyDescent="0.35">
      <c r="C60" s="2">
        <v>41917</v>
      </c>
      <c r="D60" s="1" t="s">
        <v>6</v>
      </c>
      <c r="E60" s="1" t="s">
        <v>13</v>
      </c>
      <c r="G60" s="3"/>
      <c r="J60" s="8" t="s">
        <v>91</v>
      </c>
      <c r="K60" s="9">
        <v>8</v>
      </c>
      <c r="L60" s="9">
        <v>4.24</v>
      </c>
      <c r="M60" s="9">
        <v>5.04</v>
      </c>
      <c r="N60" s="9">
        <v>0.8</v>
      </c>
      <c r="O60" s="1" t="str">
        <f t="shared" si="0"/>
        <v/>
      </c>
      <c r="P60" s="1" t="str">
        <f t="shared" si="1"/>
        <v/>
      </c>
      <c r="Q60" s="1" t="str">
        <f t="shared" si="2"/>
        <v>run</v>
      </c>
      <c r="R60" s="1">
        <f t="shared" si="3"/>
        <v>0</v>
      </c>
    </row>
    <row r="61" spans="3:18" ht="43.5" x14ac:dyDescent="0.35">
      <c r="C61" s="2">
        <v>41932</v>
      </c>
      <c r="D61" s="1" t="s">
        <v>6</v>
      </c>
      <c r="E61" s="1" t="s">
        <v>14</v>
      </c>
      <c r="G61" s="3"/>
      <c r="J61" s="8" t="s">
        <v>92</v>
      </c>
      <c r="K61" s="9">
        <v>12</v>
      </c>
      <c r="L61" s="9">
        <v>1.27</v>
      </c>
      <c r="M61" s="9">
        <v>2.06</v>
      </c>
      <c r="N61" s="9">
        <v>0.79</v>
      </c>
      <c r="O61" s="1">
        <f t="shared" si="0"/>
        <v>18</v>
      </c>
      <c r="P61" s="1" t="str">
        <f t="shared" si="1"/>
        <v/>
      </c>
      <c r="Q61" s="1" t="str">
        <f t="shared" si="2"/>
        <v>pass</v>
      </c>
      <c r="R61" s="1">
        <f t="shared" si="3"/>
        <v>0</v>
      </c>
    </row>
    <row r="62" spans="3:18" ht="43.5" x14ac:dyDescent="0.35">
      <c r="C62" s="2">
        <v>41932</v>
      </c>
      <c r="D62" s="1" t="s">
        <v>6</v>
      </c>
      <c r="E62" s="1" t="s">
        <v>14</v>
      </c>
      <c r="G62" s="3"/>
      <c r="J62" s="8" t="s">
        <v>93</v>
      </c>
      <c r="K62" s="9">
        <v>12</v>
      </c>
      <c r="L62" s="9">
        <v>0.28000000000000003</v>
      </c>
      <c r="M62" s="9">
        <v>1.07</v>
      </c>
      <c r="N62" s="9">
        <v>0.79</v>
      </c>
      <c r="O62" s="1">
        <f t="shared" si="0"/>
        <v>18</v>
      </c>
      <c r="P62" s="1" t="str">
        <f t="shared" si="1"/>
        <v/>
      </c>
      <c r="Q62" s="1" t="str">
        <f t="shared" si="2"/>
        <v>pass</v>
      </c>
      <c r="R62" s="1">
        <f t="shared" si="3"/>
        <v>0</v>
      </c>
    </row>
    <row r="63" spans="3:18" ht="29" x14ac:dyDescent="0.35">
      <c r="C63" s="2">
        <v>41932</v>
      </c>
      <c r="D63" s="1" t="s">
        <v>6</v>
      </c>
      <c r="E63" s="1" t="s">
        <v>14</v>
      </c>
      <c r="G63" s="3"/>
      <c r="J63" s="8" t="s">
        <v>94</v>
      </c>
      <c r="K63" s="9">
        <v>12</v>
      </c>
      <c r="L63" s="9">
        <v>0.41</v>
      </c>
      <c r="M63" s="9">
        <v>1.2</v>
      </c>
      <c r="N63" s="9">
        <v>0.79</v>
      </c>
      <c r="O63" s="1" t="str">
        <f t="shared" si="0"/>
        <v/>
      </c>
      <c r="P63" s="1" t="str">
        <f t="shared" si="1"/>
        <v/>
      </c>
      <c r="Q63" s="1" t="str">
        <f t="shared" si="2"/>
        <v>run</v>
      </c>
      <c r="R63" s="1">
        <f t="shared" si="3"/>
        <v>0</v>
      </c>
    </row>
    <row r="64" spans="3:18" ht="29" x14ac:dyDescent="0.35">
      <c r="C64" s="2">
        <v>41938</v>
      </c>
      <c r="D64" s="1" t="s">
        <v>6</v>
      </c>
      <c r="E64" s="1" t="s">
        <v>7</v>
      </c>
      <c r="G64" s="3"/>
      <c r="J64" s="8" t="s">
        <v>95</v>
      </c>
      <c r="K64" s="9">
        <v>11</v>
      </c>
      <c r="L64" s="9">
        <v>0.15</v>
      </c>
      <c r="M64" s="9">
        <v>0.94</v>
      </c>
      <c r="N64" s="9">
        <v>0.79</v>
      </c>
      <c r="O64" s="1" t="str">
        <f t="shared" si="0"/>
        <v/>
      </c>
      <c r="P64" s="1" t="str">
        <f t="shared" si="1"/>
        <v/>
      </c>
      <c r="Q64" s="1" t="str">
        <f t="shared" si="2"/>
        <v>run</v>
      </c>
      <c r="R64" s="1">
        <f t="shared" si="3"/>
        <v>0</v>
      </c>
    </row>
    <row r="65" spans="3:18" ht="58" x14ac:dyDescent="0.35">
      <c r="C65" s="2">
        <v>41945</v>
      </c>
      <c r="D65" s="1" t="s">
        <v>6</v>
      </c>
      <c r="E65" s="1" t="s">
        <v>19</v>
      </c>
      <c r="G65" s="3"/>
      <c r="J65" s="8" t="s">
        <v>96</v>
      </c>
      <c r="K65" s="9">
        <v>0</v>
      </c>
      <c r="L65" s="9">
        <v>0.94</v>
      </c>
      <c r="M65" s="9">
        <v>1.73</v>
      </c>
      <c r="N65" s="9">
        <v>0.79</v>
      </c>
      <c r="O65" s="1">
        <f t="shared" si="0"/>
        <v>18</v>
      </c>
      <c r="P65" s="1" t="str">
        <f t="shared" si="1"/>
        <v/>
      </c>
      <c r="Q65" s="1" t="str">
        <f t="shared" si="2"/>
        <v>pass</v>
      </c>
      <c r="R65" s="1">
        <f t="shared" si="3"/>
        <v>0</v>
      </c>
    </row>
    <row r="66" spans="3:18" ht="43.5" x14ac:dyDescent="0.35">
      <c r="C66" s="2">
        <v>41959</v>
      </c>
      <c r="D66" s="1" t="s">
        <v>6</v>
      </c>
      <c r="E66" s="1" t="s">
        <v>16</v>
      </c>
      <c r="G66" s="3"/>
      <c r="J66" s="8" t="s">
        <v>97</v>
      </c>
      <c r="K66" s="9">
        <v>11</v>
      </c>
      <c r="L66" s="9">
        <v>0.67</v>
      </c>
      <c r="M66" s="9">
        <v>1.4</v>
      </c>
      <c r="N66" s="9">
        <v>0.73</v>
      </c>
      <c r="O66" s="1">
        <f t="shared" si="0"/>
        <v>18</v>
      </c>
      <c r="P66" s="1" t="str">
        <f t="shared" si="1"/>
        <v/>
      </c>
      <c r="Q66" s="1" t="str">
        <f t="shared" si="2"/>
        <v>pass</v>
      </c>
      <c r="R66" s="1">
        <f t="shared" si="3"/>
        <v>0</v>
      </c>
    </row>
    <row r="67" spans="3:18" ht="43.5" x14ac:dyDescent="0.35">
      <c r="C67" s="2">
        <v>41959</v>
      </c>
      <c r="D67" s="1" t="s">
        <v>6</v>
      </c>
      <c r="E67" s="1" t="s">
        <v>16</v>
      </c>
      <c r="G67" s="3"/>
      <c r="J67" s="8" t="s">
        <v>98</v>
      </c>
      <c r="K67" s="9">
        <v>11</v>
      </c>
      <c r="L67" s="9">
        <v>0.54</v>
      </c>
      <c r="M67" s="9">
        <v>1.27</v>
      </c>
      <c r="N67" s="9">
        <v>0.73</v>
      </c>
      <c r="O67" s="1">
        <f t="shared" si="0"/>
        <v>18</v>
      </c>
      <c r="P67" s="1" t="str">
        <f t="shared" si="1"/>
        <v/>
      </c>
      <c r="Q67" s="1" t="str">
        <f t="shared" si="2"/>
        <v>pass</v>
      </c>
      <c r="R67" s="1">
        <f t="shared" si="3"/>
        <v>0</v>
      </c>
    </row>
    <row r="68" spans="3:18" ht="43.5" x14ac:dyDescent="0.35">
      <c r="C68" s="2">
        <v>41966</v>
      </c>
      <c r="D68" s="1" t="s">
        <v>6</v>
      </c>
      <c r="E68" s="1" t="s">
        <v>15</v>
      </c>
      <c r="G68" s="3"/>
      <c r="J68" s="8" t="s">
        <v>99</v>
      </c>
      <c r="K68" s="9">
        <v>11</v>
      </c>
      <c r="L68" s="9">
        <v>1.86</v>
      </c>
      <c r="M68" s="9">
        <v>2.59</v>
      </c>
      <c r="N68" s="9">
        <v>0.73</v>
      </c>
      <c r="O68" s="1">
        <f t="shared" si="0"/>
        <v>18</v>
      </c>
      <c r="P68" s="1" t="str">
        <f t="shared" si="1"/>
        <v/>
      </c>
      <c r="Q68" s="1" t="str">
        <f t="shared" si="2"/>
        <v>pass</v>
      </c>
      <c r="R68" s="1">
        <f t="shared" si="3"/>
        <v>0</v>
      </c>
    </row>
    <row r="69" spans="3:18" ht="29" x14ac:dyDescent="0.35">
      <c r="C69" s="2">
        <v>41973</v>
      </c>
      <c r="D69" s="1" t="s">
        <v>6</v>
      </c>
      <c r="E69" s="1" t="s">
        <v>7</v>
      </c>
      <c r="G69" s="3"/>
      <c r="J69" s="8" t="s">
        <v>100</v>
      </c>
      <c r="K69" s="9">
        <v>11</v>
      </c>
      <c r="L69" s="9">
        <v>2.65</v>
      </c>
      <c r="M69" s="9">
        <v>3.38</v>
      </c>
      <c r="N69" s="9">
        <v>0.73</v>
      </c>
      <c r="O69" s="1" t="str">
        <f t="shared" si="0"/>
        <v/>
      </c>
      <c r="P69" s="1" t="str">
        <f t="shared" si="1"/>
        <v/>
      </c>
      <c r="Q69" s="1" t="str">
        <f t="shared" si="2"/>
        <v>run</v>
      </c>
      <c r="R69" s="1">
        <f t="shared" si="3"/>
        <v>0</v>
      </c>
    </row>
    <row r="70" spans="3:18" ht="43.5" x14ac:dyDescent="0.35">
      <c r="C70" s="2">
        <v>41980</v>
      </c>
      <c r="D70" s="1" t="s">
        <v>6</v>
      </c>
      <c r="E70" s="1" t="s">
        <v>8</v>
      </c>
      <c r="G70" s="3"/>
      <c r="J70" s="8" t="s">
        <v>101</v>
      </c>
      <c r="K70" s="9">
        <v>11</v>
      </c>
      <c r="L70" s="9">
        <v>1</v>
      </c>
      <c r="M70" s="9">
        <v>1.73</v>
      </c>
      <c r="N70" s="9">
        <v>0.73</v>
      </c>
      <c r="O70" s="1">
        <f t="shared" si="0"/>
        <v>14</v>
      </c>
      <c r="P70" s="1" t="str">
        <f t="shared" si="1"/>
        <v/>
      </c>
      <c r="Q70" s="1" t="str">
        <f t="shared" si="2"/>
        <v>pass</v>
      </c>
      <c r="R70" s="1">
        <f t="shared" si="3"/>
        <v>0</v>
      </c>
    </row>
    <row r="71" spans="3:18" ht="43.5" x14ac:dyDescent="0.35">
      <c r="C71" s="2">
        <v>42001</v>
      </c>
      <c r="D71" s="1" t="s">
        <v>6</v>
      </c>
      <c r="E71" s="1" t="s">
        <v>8</v>
      </c>
      <c r="G71" s="3"/>
      <c r="J71" s="8" t="s">
        <v>102</v>
      </c>
      <c r="K71" s="9">
        <v>11</v>
      </c>
      <c r="L71" s="9">
        <v>1.99</v>
      </c>
      <c r="M71" s="9">
        <v>2.72</v>
      </c>
      <c r="N71" s="9">
        <v>0.73</v>
      </c>
      <c r="O71" s="1">
        <f t="shared" si="0"/>
        <v>13</v>
      </c>
      <c r="P71" s="1" t="str">
        <f t="shared" si="1"/>
        <v/>
      </c>
      <c r="Q71" s="1" t="str">
        <f t="shared" si="2"/>
        <v>pass</v>
      </c>
      <c r="R71" s="1">
        <f t="shared" si="3"/>
        <v>0</v>
      </c>
    </row>
    <row r="72" spans="3:18" ht="43.5" x14ac:dyDescent="0.35">
      <c r="C72" s="2">
        <v>42001</v>
      </c>
      <c r="D72" s="1" t="s">
        <v>6</v>
      </c>
      <c r="E72" s="1" t="s">
        <v>8</v>
      </c>
      <c r="G72" s="3"/>
      <c r="J72" s="8" t="s">
        <v>103</v>
      </c>
      <c r="K72" s="9">
        <v>12</v>
      </c>
      <c r="L72" s="9">
        <v>-0.38</v>
      </c>
      <c r="M72" s="9">
        <v>0.34</v>
      </c>
      <c r="N72" s="9">
        <v>0.72</v>
      </c>
      <c r="O72" s="1">
        <f t="shared" ref="O72:O135" si="4">IFERROR(FIND("pass",J72,1),"")</f>
        <v>18</v>
      </c>
      <c r="P72" s="1" t="str">
        <f t="shared" ref="P72:P135" si="5">IFERROR(FIND("sack",J72,1),"")</f>
        <v/>
      </c>
      <c r="Q72" s="1" t="str">
        <f t="shared" ref="Q72:Q135" si="6">IF(LEN(O72)+LEN(P72)&gt;0,"pass","run")</f>
        <v>pass</v>
      </c>
      <c r="R72" s="1">
        <f t="shared" ref="R72:R135" si="7">IF(N72&lt;0,N72,0)</f>
        <v>0</v>
      </c>
    </row>
    <row r="73" spans="3:18" ht="29" x14ac:dyDescent="0.35">
      <c r="C73" s="2">
        <v>41903</v>
      </c>
      <c r="D73" s="1" t="s">
        <v>6</v>
      </c>
      <c r="E73" s="1" t="s">
        <v>9</v>
      </c>
      <c r="G73" s="3"/>
      <c r="J73" s="8" t="s">
        <v>104</v>
      </c>
      <c r="K73" s="9">
        <v>11</v>
      </c>
      <c r="L73" s="9">
        <v>0.61</v>
      </c>
      <c r="M73" s="9">
        <v>1.33</v>
      </c>
      <c r="N73" s="9">
        <v>0.72</v>
      </c>
      <c r="O73" s="1" t="str">
        <f t="shared" si="4"/>
        <v/>
      </c>
      <c r="P73" s="1" t="str">
        <f t="shared" si="5"/>
        <v/>
      </c>
      <c r="Q73" s="1" t="str">
        <f t="shared" si="6"/>
        <v>run</v>
      </c>
      <c r="R73" s="1">
        <f t="shared" si="7"/>
        <v>0</v>
      </c>
    </row>
    <row r="74" spans="3:18" ht="29" x14ac:dyDescent="0.35">
      <c r="C74" s="2">
        <v>41938</v>
      </c>
      <c r="D74" s="1" t="s">
        <v>6</v>
      </c>
      <c r="E74" s="1" t="s">
        <v>7</v>
      </c>
      <c r="G74" s="3"/>
      <c r="J74" s="8" t="s">
        <v>105</v>
      </c>
      <c r="K74" s="9">
        <v>11</v>
      </c>
      <c r="L74" s="9">
        <v>1.1399999999999999</v>
      </c>
      <c r="M74" s="9">
        <v>1.86</v>
      </c>
      <c r="N74" s="9">
        <v>0.72</v>
      </c>
      <c r="O74" s="1" t="str">
        <f t="shared" si="4"/>
        <v/>
      </c>
      <c r="P74" s="1" t="str">
        <f t="shared" si="5"/>
        <v/>
      </c>
      <c r="Q74" s="1" t="str">
        <f t="shared" si="6"/>
        <v>run</v>
      </c>
      <c r="R74" s="1">
        <f t="shared" si="7"/>
        <v>0</v>
      </c>
    </row>
    <row r="75" spans="3:18" ht="72.5" x14ac:dyDescent="0.35">
      <c r="C75" s="2">
        <v>41973</v>
      </c>
      <c r="D75" s="1" t="s">
        <v>6</v>
      </c>
      <c r="E75" s="1" t="s">
        <v>7</v>
      </c>
      <c r="G75" s="3"/>
      <c r="J75" s="8" t="s">
        <v>106</v>
      </c>
      <c r="K75" s="9">
        <v>11</v>
      </c>
      <c r="L75" s="9">
        <v>2.79</v>
      </c>
      <c r="M75" s="9">
        <v>3.51</v>
      </c>
      <c r="N75" s="9">
        <v>0.72</v>
      </c>
      <c r="O75" s="1">
        <f t="shared" si="4"/>
        <v>18</v>
      </c>
      <c r="P75" s="1" t="str">
        <f t="shared" si="5"/>
        <v/>
      </c>
      <c r="Q75" s="1" t="str">
        <f t="shared" si="6"/>
        <v>pass</v>
      </c>
      <c r="R75" s="1">
        <f t="shared" si="7"/>
        <v>0</v>
      </c>
    </row>
    <row r="76" spans="3:18" ht="43.5" x14ac:dyDescent="0.35">
      <c r="C76" s="2">
        <v>41973</v>
      </c>
      <c r="D76" s="1" t="s">
        <v>6</v>
      </c>
      <c r="E76" s="1" t="s">
        <v>7</v>
      </c>
      <c r="G76" s="3"/>
      <c r="J76" s="8" t="s">
        <v>107</v>
      </c>
      <c r="K76" s="9">
        <v>11</v>
      </c>
      <c r="L76" s="9">
        <v>0.28000000000000003</v>
      </c>
      <c r="M76" s="9">
        <v>1</v>
      </c>
      <c r="N76" s="9">
        <v>0.72</v>
      </c>
      <c r="O76" s="1">
        <f t="shared" si="4"/>
        <v>13</v>
      </c>
      <c r="P76" s="1" t="str">
        <f t="shared" si="5"/>
        <v/>
      </c>
      <c r="Q76" s="1" t="str">
        <f t="shared" si="6"/>
        <v>pass</v>
      </c>
      <c r="R76" s="1">
        <f t="shared" si="7"/>
        <v>0</v>
      </c>
    </row>
    <row r="77" spans="3:18" ht="43.5" x14ac:dyDescent="0.35">
      <c r="C77" s="2">
        <v>41980</v>
      </c>
      <c r="D77" s="1" t="s">
        <v>6</v>
      </c>
      <c r="E77" s="1" t="s">
        <v>8</v>
      </c>
      <c r="G77" s="3"/>
      <c r="J77" s="8" t="s">
        <v>108</v>
      </c>
      <c r="K77" s="9">
        <v>9</v>
      </c>
      <c r="L77" s="9">
        <v>2.65</v>
      </c>
      <c r="M77" s="9">
        <v>3.33</v>
      </c>
      <c r="N77" s="9">
        <v>0.68</v>
      </c>
      <c r="O77" s="1">
        <f t="shared" si="4"/>
        <v>18</v>
      </c>
      <c r="P77" s="1" t="str">
        <f t="shared" si="5"/>
        <v/>
      </c>
      <c r="Q77" s="1" t="str">
        <f t="shared" si="6"/>
        <v>pass</v>
      </c>
      <c r="R77" s="1">
        <f t="shared" si="7"/>
        <v>0</v>
      </c>
    </row>
    <row r="78" spans="3:18" ht="29" x14ac:dyDescent="0.35">
      <c r="C78" s="2">
        <v>42001</v>
      </c>
      <c r="D78" s="1" t="s">
        <v>6</v>
      </c>
      <c r="E78" s="1" t="s">
        <v>8</v>
      </c>
      <c r="G78" s="3"/>
      <c r="J78" s="8" t="s">
        <v>109</v>
      </c>
      <c r="K78" s="9">
        <v>9</v>
      </c>
      <c r="L78" s="9">
        <v>1.47</v>
      </c>
      <c r="M78" s="9">
        <v>2.14</v>
      </c>
      <c r="N78" s="9">
        <v>0.67</v>
      </c>
      <c r="O78" s="1" t="str">
        <f t="shared" si="4"/>
        <v/>
      </c>
      <c r="P78" s="1" t="str">
        <f t="shared" si="5"/>
        <v/>
      </c>
      <c r="Q78" s="1" t="str">
        <f t="shared" si="6"/>
        <v>run</v>
      </c>
      <c r="R78" s="1">
        <f t="shared" si="7"/>
        <v>0</v>
      </c>
    </row>
    <row r="79" spans="3:18" ht="29" x14ac:dyDescent="0.35">
      <c r="C79" s="2">
        <v>41889</v>
      </c>
      <c r="D79" s="1" t="s">
        <v>6</v>
      </c>
      <c r="E79" s="1" t="s">
        <v>17</v>
      </c>
      <c r="G79" s="3"/>
      <c r="J79" s="8" t="s">
        <v>110</v>
      </c>
      <c r="K79" s="9">
        <v>9</v>
      </c>
      <c r="L79" s="9">
        <v>0.28000000000000003</v>
      </c>
      <c r="M79" s="9">
        <v>0.95</v>
      </c>
      <c r="N79" s="9">
        <v>0.67</v>
      </c>
      <c r="O79" s="1" t="str">
        <f t="shared" si="4"/>
        <v/>
      </c>
      <c r="P79" s="1" t="str">
        <f t="shared" si="5"/>
        <v/>
      </c>
      <c r="Q79" s="1" t="str">
        <f t="shared" si="6"/>
        <v>run</v>
      </c>
      <c r="R79" s="1">
        <f t="shared" si="7"/>
        <v>0</v>
      </c>
    </row>
    <row r="80" spans="3:18" ht="29" x14ac:dyDescent="0.35">
      <c r="C80" s="2">
        <v>41896</v>
      </c>
      <c r="D80" s="1" t="s">
        <v>6</v>
      </c>
      <c r="E80" s="1" t="s">
        <v>18</v>
      </c>
      <c r="G80" s="3"/>
      <c r="J80" s="8" t="s">
        <v>111</v>
      </c>
      <c r="K80" s="9">
        <v>9</v>
      </c>
      <c r="L80" s="9">
        <v>2.19</v>
      </c>
      <c r="M80" s="9">
        <v>2.86</v>
      </c>
      <c r="N80" s="9">
        <v>0.67</v>
      </c>
      <c r="O80" s="1" t="str">
        <f t="shared" si="4"/>
        <v/>
      </c>
      <c r="P80" s="1" t="str">
        <f t="shared" si="5"/>
        <v/>
      </c>
      <c r="Q80" s="1" t="str">
        <f t="shared" si="6"/>
        <v>run</v>
      </c>
      <c r="R80" s="1">
        <f t="shared" si="7"/>
        <v>0</v>
      </c>
    </row>
    <row r="81" spans="3:18" ht="29" x14ac:dyDescent="0.35">
      <c r="C81" s="2">
        <v>41903</v>
      </c>
      <c r="D81" s="1" t="s">
        <v>6</v>
      </c>
      <c r="E81" s="1" t="s">
        <v>9</v>
      </c>
      <c r="G81" s="3"/>
      <c r="J81" s="8" t="s">
        <v>112</v>
      </c>
      <c r="K81" s="9">
        <v>9</v>
      </c>
      <c r="L81" s="9">
        <v>0.28000000000000003</v>
      </c>
      <c r="M81" s="9">
        <v>0.95</v>
      </c>
      <c r="N81" s="9">
        <v>0.67</v>
      </c>
      <c r="O81" s="1" t="str">
        <f t="shared" si="4"/>
        <v/>
      </c>
      <c r="P81" s="1" t="str">
        <f t="shared" si="5"/>
        <v/>
      </c>
      <c r="Q81" s="1" t="str">
        <f t="shared" si="6"/>
        <v>run</v>
      </c>
      <c r="R81" s="1">
        <f t="shared" si="7"/>
        <v>0</v>
      </c>
    </row>
    <row r="82" spans="3:18" ht="29" x14ac:dyDescent="0.35">
      <c r="C82" s="2">
        <v>41910</v>
      </c>
      <c r="D82" s="1" t="s">
        <v>6</v>
      </c>
      <c r="E82" s="1" t="s">
        <v>12</v>
      </c>
      <c r="G82" s="3"/>
      <c r="J82" s="8" t="s">
        <v>113</v>
      </c>
      <c r="K82" s="9">
        <v>9</v>
      </c>
      <c r="L82" s="9">
        <v>3.25</v>
      </c>
      <c r="M82" s="9">
        <v>3.92</v>
      </c>
      <c r="N82" s="9">
        <v>0.67</v>
      </c>
      <c r="O82" s="1" t="str">
        <f t="shared" si="4"/>
        <v/>
      </c>
      <c r="P82" s="1" t="str">
        <f t="shared" si="5"/>
        <v/>
      </c>
      <c r="Q82" s="1" t="str">
        <f t="shared" si="6"/>
        <v>run</v>
      </c>
      <c r="R82" s="1">
        <f t="shared" si="7"/>
        <v>0</v>
      </c>
    </row>
    <row r="83" spans="3:18" ht="43.5" x14ac:dyDescent="0.35">
      <c r="C83" s="2">
        <v>41921</v>
      </c>
      <c r="D83" s="1" t="s">
        <v>6</v>
      </c>
      <c r="E83" s="1" t="s">
        <v>11</v>
      </c>
      <c r="G83" s="3"/>
      <c r="J83" s="8" t="s">
        <v>114</v>
      </c>
      <c r="K83" s="9">
        <v>9</v>
      </c>
      <c r="L83" s="9">
        <v>0.61</v>
      </c>
      <c r="M83" s="9">
        <v>1.28</v>
      </c>
      <c r="N83" s="9">
        <v>0.67</v>
      </c>
      <c r="O83" s="1">
        <f t="shared" si="4"/>
        <v>18</v>
      </c>
      <c r="P83" s="1" t="str">
        <f t="shared" si="5"/>
        <v/>
      </c>
      <c r="Q83" s="1" t="str">
        <f t="shared" si="6"/>
        <v>pass</v>
      </c>
      <c r="R83" s="1">
        <f t="shared" si="7"/>
        <v>0</v>
      </c>
    </row>
    <row r="84" spans="3:18" ht="29" x14ac:dyDescent="0.35">
      <c r="C84" s="2">
        <v>41932</v>
      </c>
      <c r="D84" s="1" t="s">
        <v>6</v>
      </c>
      <c r="E84" s="1" t="s">
        <v>14</v>
      </c>
      <c r="G84" s="3"/>
      <c r="J84" s="8" t="s">
        <v>115</v>
      </c>
      <c r="K84" s="9">
        <v>9</v>
      </c>
      <c r="L84" s="9">
        <v>1.2</v>
      </c>
      <c r="M84" s="9">
        <v>1.87</v>
      </c>
      <c r="N84" s="9">
        <v>0.67</v>
      </c>
      <c r="O84" s="1">
        <f t="shared" si="4"/>
        <v>18</v>
      </c>
      <c r="P84" s="1" t="str">
        <f t="shared" si="5"/>
        <v/>
      </c>
      <c r="Q84" s="1" t="str">
        <f t="shared" si="6"/>
        <v>pass</v>
      </c>
      <c r="R84" s="1">
        <f t="shared" si="7"/>
        <v>0</v>
      </c>
    </row>
    <row r="85" spans="3:18" ht="29" x14ac:dyDescent="0.35">
      <c r="C85" s="2">
        <v>41932</v>
      </c>
      <c r="D85" s="1" t="s">
        <v>6</v>
      </c>
      <c r="E85" s="1" t="s">
        <v>14</v>
      </c>
      <c r="G85" s="3"/>
      <c r="J85" s="8" t="s">
        <v>116</v>
      </c>
      <c r="K85" s="9">
        <v>9</v>
      </c>
      <c r="L85" s="9">
        <v>1.47</v>
      </c>
      <c r="M85" s="9">
        <v>2.14</v>
      </c>
      <c r="N85" s="9">
        <v>0.67</v>
      </c>
      <c r="O85" s="1" t="str">
        <f t="shared" si="4"/>
        <v/>
      </c>
      <c r="P85" s="1" t="str">
        <f t="shared" si="5"/>
        <v/>
      </c>
      <c r="Q85" s="1" t="str">
        <f t="shared" si="6"/>
        <v>run</v>
      </c>
      <c r="R85" s="1">
        <f t="shared" si="7"/>
        <v>0</v>
      </c>
    </row>
    <row r="86" spans="3:18" ht="43.5" x14ac:dyDescent="0.35">
      <c r="C86" s="2">
        <v>41938</v>
      </c>
      <c r="D86" s="1" t="s">
        <v>6</v>
      </c>
      <c r="E86" s="1" t="s">
        <v>7</v>
      </c>
      <c r="G86" s="3"/>
      <c r="J86" s="8" t="s">
        <v>117</v>
      </c>
      <c r="K86" s="9">
        <v>9</v>
      </c>
      <c r="L86" s="9">
        <v>1.07</v>
      </c>
      <c r="M86" s="9">
        <v>1.74</v>
      </c>
      <c r="N86" s="9">
        <v>0.67</v>
      </c>
      <c r="O86" s="1">
        <f t="shared" si="4"/>
        <v>18</v>
      </c>
      <c r="P86" s="1" t="str">
        <f t="shared" si="5"/>
        <v/>
      </c>
      <c r="Q86" s="1" t="str">
        <f t="shared" si="6"/>
        <v>pass</v>
      </c>
      <c r="R86" s="1">
        <f t="shared" si="7"/>
        <v>0</v>
      </c>
    </row>
    <row r="87" spans="3:18" ht="29" x14ac:dyDescent="0.35">
      <c r="C87" s="2">
        <v>41938</v>
      </c>
      <c r="D87" s="1" t="s">
        <v>6</v>
      </c>
      <c r="E87" s="1" t="s">
        <v>7</v>
      </c>
      <c r="G87" s="3"/>
      <c r="J87" s="8" t="s">
        <v>118</v>
      </c>
      <c r="K87" s="9">
        <v>9</v>
      </c>
      <c r="L87" s="9">
        <v>0.81</v>
      </c>
      <c r="M87" s="9">
        <v>1.48</v>
      </c>
      <c r="N87" s="9">
        <v>0.67</v>
      </c>
      <c r="O87" s="1" t="str">
        <f t="shared" si="4"/>
        <v/>
      </c>
      <c r="P87" s="1" t="str">
        <f t="shared" si="5"/>
        <v/>
      </c>
      <c r="Q87" s="1" t="str">
        <f t="shared" si="6"/>
        <v>run</v>
      </c>
      <c r="R87" s="1">
        <f t="shared" si="7"/>
        <v>0</v>
      </c>
    </row>
    <row r="88" spans="3:18" ht="29" x14ac:dyDescent="0.35">
      <c r="C88" s="2">
        <v>41945</v>
      </c>
      <c r="D88" s="1" t="s">
        <v>6</v>
      </c>
      <c r="E88" s="1" t="s">
        <v>19</v>
      </c>
      <c r="G88" s="3"/>
      <c r="J88" s="8" t="s">
        <v>119</v>
      </c>
      <c r="K88" s="9">
        <v>9</v>
      </c>
      <c r="L88" s="9">
        <v>3.18</v>
      </c>
      <c r="M88" s="9">
        <v>3.85</v>
      </c>
      <c r="N88" s="9">
        <v>0.67</v>
      </c>
      <c r="O88" s="1" t="str">
        <f t="shared" si="4"/>
        <v/>
      </c>
      <c r="P88" s="1" t="str">
        <f t="shared" si="5"/>
        <v/>
      </c>
      <c r="Q88" s="1" t="str">
        <f t="shared" si="6"/>
        <v>run</v>
      </c>
      <c r="R88" s="1">
        <f t="shared" si="7"/>
        <v>0</v>
      </c>
    </row>
    <row r="89" spans="3:18" ht="43.5" x14ac:dyDescent="0.35">
      <c r="C89" s="2">
        <v>41966</v>
      </c>
      <c r="D89" s="1" t="s">
        <v>6</v>
      </c>
      <c r="E89" s="1" t="s">
        <v>15</v>
      </c>
      <c r="G89" s="3"/>
      <c r="J89" s="8" t="s">
        <v>120</v>
      </c>
      <c r="K89" s="9">
        <v>9</v>
      </c>
      <c r="L89" s="9">
        <v>1.73</v>
      </c>
      <c r="M89" s="9">
        <v>2.4</v>
      </c>
      <c r="N89" s="9">
        <v>0.67</v>
      </c>
      <c r="O89" s="1">
        <f t="shared" si="4"/>
        <v>13</v>
      </c>
      <c r="P89" s="1" t="str">
        <f t="shared" si="5"/>
        <v/>
      </c>
      <c r="Q89" s="1" t="str">
        <f t="shared" si="6"/>
        <v>pass</v>
      </c>
      <c r="R89" s="1">
        <f t="shared" si="7"/>
        <v>0</v>
      </c>
    </row>
    <row r="90" spans="3:18" ht="43.5" x14ac:dyDescent="0.35">
      <c r="C90" s="2">
        <v>41966</v>
      </c>
      <c r="D90" s="1" t="s">
        <v>6</v>
      </c>
      <c r="E90" s="1" t="s">
        <v>15</v>
      </c>
      <c r="G90" s="3"/>
      <c r="J90" s="8" t="s">
        <v>121</v>
      </c>
      <c r="K90" s="9">
        <v>9</v>
      </c>
      <c r="L90" s="9">
        <v>3.25</v>
      </c>
      <c r="M90" s="9">
        <v>3.92</v>
      </c>
      <c r="N90" s="9">
        <v>0.67</v>
      </c>
      <c r="O90" s="1">
        <f t="shared" si="4"/>
        <v>13</v>
      </c>
      <c r="P90" s="1" t="str">
        <f t="shared" si="5"/>
        <v/>
      </c>
      <c r="Q90" s="1" t="str">
        <f t="shared" si="6"/>
        <v>pass</v>
      </c>
      <c r="R90" s="1">
        <f t="shared" si="7"/>
        <v>0</v>
      </c>
    </row>
    <row r="91" spans="3:18" ht="43.5" x14ac:dyDescent="0.35">
      <c r="C91" s="2">
        <v>41973</v>
      </c>
      <c r="D91" s="1" t="s">
        <v>6</v>
      </c>
      <c r="E91" s="1" t="s">
        <v>7</v>
      </c>
      <c r="G91" s="3"/>
      <c r="J91" s="8" t="s">
        <v>122</v>
      </c>
      <c r="K91" s="9">
        <v>10</v>
      </c>
      <c r="L91" s="9">
        <v>3.38</v>
      </c>
      <c r="M91" s="9">
        <v>4.04</v>
      </c>
      <c r="N91" s="9">
        <v>0.66</v>
      </c>
      <c r="O91" s="1">
        <f t="shared" si="4"/>
        <v>18</v>
      </c>
      <c r="P91" s="1" t="str">
        <f t="shared" si="5"/>
        <v/>
      </c>
      <c r="Q91" s="1" t="str">
        <f t="shared" si="6"/>
        <v>pass</v>
      </c>
      <c r="R91" s="1">
        <f t="shared" si="7"/>
        <v>0</v>
      </c>
    </row>
    <row r="92" spans="3:18" ht="43.5" x14ac:dyDescent="0.35">
      <c r="C92" s="2">
        <v>41994</v>
      </c>
      <c r="D92" s="1" t="s">
        <v>6</v>
      </c>
      <c r="E92" s="1" t="s">
        <v>10</v>
      </c>
      <c r="G92" s="3"/>
      <c r="J92" s="8" t="s">
        <v>123</v>
      </c>
      <c r="K92" s="9">
        <v>10</v>
      </c>
      <c r="L92" s="9">
        <v>2.65</v>
      </c>
      <c r="M92" s="9">
        <v>3.31</v>
      </c>
      <c r="N92" s="9">
        <v>0.66</v>
      </c>
      <c r="O92" s="1">
        <f t="shared" si="4"/>
        <v>18</v>
      </c>
      <c r="P92" s="1" t="str">
        <f t="shared" si="5"/>
        <v/>
      </c>
      <c r="Q92" s="1" t="str">
        <f t="shared" si="6"/>
        <v>pass</v>
      </c>
      <c r="R92" s="1">
        <f t="shared" si="7"/>
        <v>0</v>
      </c>
    </row>
    <row r="93" spans="3:18" ht="29" x14ac:dyDescent="0.35">
      <c r="C93" s="2">
        <v>41994</v>
      </c>
      <c r="D93" s="1" t="s">
        <v>6</v>
      </c>
      <c r="E93" s="1" t="s">
        <v>10</v>
      </c>
      <c r="G93" s="3"/>
      <c r="J93" s="8" t="s">
        <v>124</v>
      </c>
      <c r="K93" s="9">
        <v>10</v>
      </c>
      <c r="L93" s="9">
        <v>2.92</v>
      </c>
      <c r="M93" s="9">
        <v>3.58</v>
      </c>
      <c r="N93" s="9">
        <v>0.66</v>
      </c>
      <c r="O93" s="1" t="str">
        <f t="shared" si="4"/>
        <v/>
      </c>
      <c r="P93" s="1" t="str">
        <f t="shared" si="5"/>
        <v/>
      </c>
      <c r="Q93" s="1" t="str">
        <f t="shared" si="6"/>
        <v>run</v>
      </c>
      <c r="R93" s="1">
        <f t="shared" si="7"/>
        <v>0</v>
      </c>
    </row>
    <row r="94" spans="3:18" ht="29" x14ac:dyDescent="0.35">
      <c r="C94" s="2">
        <v>41889</v>
      </c>
      <c r="D94" s="1" t="s">
        <v>6</v>
      </c>
      <c r="E94" s="1" t="s">
        <v>17</v>
      </c>
      <c r="G94" s="3"/>
      <c r="J94" s="8" t="s">
        <v>125</v>
      </c>
      <c r="K94" s="9">
        <v>10</v>
      </c>
      <c r="L94" s="9">
        <v>3.58</v>
      </c>
      <c r="M94" s="9">
        <v>4.24</v>
      </c>
      <c r="N94" s="9">
        <v>0.66</v>
      </c>
      <c r="O94" s="1" t="str">
        <f t="shared" si="4"/>
        <v/>
      </c>
      <c r="P94" s="1" t="str">
        <f t="shared" si="5"/>
        <v/>
      </c>
      <c r="Q94" s="1" t="str">
        <f t="shared" si="6"/>
        <v>run</v>
      </c>
      <c r="R94" s="1">
        <f t="shared" si="7"/>
        <v>0</v>
      </c>
    </row>
    <row r="95" spans="3:18" ht="43.5" x14ac:dyDescent="0.35">
      <c r="C95" s="2">
        <v>41903</v>
      </c>
      <c r="D95" s="1" t="s">
        <v>6</v>
      </c>
      <c r="E95" s="1" t="s">
        <v>9</v>
      </c>
      <c r="G95" s="3"/>
      <c r="J95" s="8" t="s">
        <v>126</v>
      </c>
      <c r="K95" s="9">
        <v>7</v>
      </c>
      <c r="L95" s="9">
        <v>4.58</v>
      </c>
      <c r="M95" s="9">
        <v>5.22</v>
      </c>
      <c r="N95" s="9">
        <v>0.64</v>
      </c>
      <c r="O95" s="1">
        <f t="shared" si="4"/>
        <v>13</v>
      </c>
      <c r="P95" s="1" t="str">
        <f t="shared" si="5"/>
        <v/>
      </c>
      <c r="Q95" s="1" t="str">
        <f t="shared" si="6"/>
        <v>pass</v>
      </c>
      <c r="R95" s="1">
        <f t="shared" si="7"/>
        <v>0</v>
      </c>
    </row>
    <row r="96" spans="3:18" ht="43.5" x14ac:dyDescent="0.35">
      <c r="C96" s="2">
        <v>41910</v>
      </c>
      <c r="D96" s="1" t="s">
        <v>6</v>
      </c>
      <c r="E96" s="1" t="s">
        <v>12</v>
      </c>
      <c r="G96" s="3"/>
      <c r="J96" s="8" t="s">
        <v>127</v>
      </c>
      <c r="K96" s="9">
        <v>7</v>
      </c>
      <c r="L96" s="9">
        <v>4.3099999999999996</v>
      </c>
      <c r="M96" s="9">
        <v>4.92</v>
      </c>
      <c r="N96" s="9">
        <v>0.61</v>
      </c>
      <c r="O96" s="1">
        <f t="shared" si="4"/>
        <v>18</v>
      </c>
      <c r="P96" s="1" t="str">
        <f t="shared" si="5"/>
        <v/>
      </c>
      <c r="Q96" s="1" t="str">
        <f t="shared" si="6"/>
        <v>pass</v>
      </c>
      <c r="R96" s="1">
        <f t="shared" si="7"/>
        <v>0</v>
      </c>
    </row>
    <row r="97" spans="3:18" ht="29" x14ac:dyDescent="0.35">
      <c r="C97" s="2">
        <v>41917</v>
      </c>
      <c r="D97" s="1" t="s">
        <v>6</v>
      </c>
      <c r="E97" s="1" t="s">
        <v>13</v>
      </c>
      <c r="G97" s="3"/>
      <c r="J97" s="8" t="s">
        <v>128</v>
      </c>
      <c r="K97" s="9">
        <v>7</v>
      </c>
      <c r="L97" s="9">
        <v>4.3099999999999996</v>
      </c>
      <c r="M97" s="9">
        <v>4.92</v>
      </c>
      <c r="N97" s="9">
        <v>0.61</v>
      </c>
      <c r="O97" s="1" t="str">
        <f t="shared" si="4"/>
        <v/>
      </c>
      <c r="P97" s="1" t="str">
        <f t="shared" si="5"/>
        <v/>
      </c>
      <c r="Q97" s="1" t="str">
        <f t="shared" si="6"/>
        <v>run</v>
      </c>
      <c r="R97" s="1">
        <f t="shared" si="7"/>
        <v>0</v>
      </c>
    </row>
    <row r="98" spans="3:18" ht="29" x14ac:dyDescent="0.35">
      <c r="C98" s="2">
        <v>41921</v>
      </c>
      <c r="D98" s="1" t="s">
        <v>6</v>
      </c>
      <c r="E98" s="1" t="s">
        <v>11</v>
      </c>
      <c r="G98" s="3"/>
      <c r="J98" s="8" t="s">
        <v>129</v>
      </c>
      <c r="K98" s="9">
        <v>8</v>
      </c>
      <c r="L98" s="9">
        <v>0.34</v>
      </c>
      <c r="M98" s="9">
        <v>0.88</v>
      </c>
      <c r="N98" s="9">
        <v>0.54</v>
      </c>
      <c r="O98" s="1" t="str">
        <f t="shared" si="4"/>
        <v/>
      </c>
      <c r="P98" s="1" t="str">
        <f t="shared" si="5"/>
        <v/>
      </c>
      <c r="Q98" s="1" t="str">
        <f t="shared" si="6"/>
        <v>run</v>
      </c>
      <c r="R98" s="1">
        <f t="shared" si="7"/>
        <v>0</v>
      </c>
    </row>
    <row r="99" spans="3:18" ht="43.5" x14ac:dyDescent="0.35">
      <c r="C99" s="2">
        <v>41932</v>
      </c>
      <c r="D99" s="1" t="s">
        <v>6</v>
      </c>
      <c r="E99" s="1" t="s">
        <v>14</v>
      </c>
      <c r="G99" s="3"/>
      <c r="J99" s="8" t="s">
        <v>130</v>
      </c>
      <c r="K99" s="9">
        <v>8</v>
      </c>
      <c r="L99" s="9">
        <v>1.66</v>
      </c>
      <c r="M99" s="9">
        <v>2.2000000000000002</v>
      </c>
      <c r="N99" s="9">
        <v>0.54</v>
      </c>
      <c r="O99" s="1">
        <f t="shared" si="4"/>
        <v>18</v>
      </c>
      <c r="P99" s="1" t="str">
        <f t="shared" si="5"/>
        <v/>
      </c>
      <c r="Q99" s="1" t="str">
        <f t="shared" si="6"/>
        <v>pass</v>
      </c>
      <c r="R99" s="1">
        <f t="shared" si="7"/>
        <v>0</v>
      </c>
    </row>
    <row r="100" spans="3:18" ht="43.5" x14ac:dyDescent="0.35">
      <c r="C100" s="2">
        <v>41945</v>
      </c>
      <c r="D100" s="1" t="s">
        <v>6</v>
      </c>
      <c r="E100" s="1" t="s">
        <v>19</v>
      </c>
      <c r="G100" s="3"/>
      <c r="J100" s="8" t="s">
        <v>131</v>
      </c>
      <c r="K100" s="9">
        <v>8</v>
      </c>
      <c r="L100" s="9">
        <v>2.72</v>
      </c>
      <c r="M100" s="9">
        <v>3.26</v>
      </c>
      <c r="N100" s="9">
        <v>0.54</v>
      </c>
      <c r="O100" s="1">
        <f t="shared" si="4"/>
        <v>18</v>
      </c>
      <c r="P100" s="1" t="str">
        <f t="shared" si="5"/>
        <v/>
      </c>
      <c r="Q100" s="1" t="str">
        <f t="shared" si="6"/>
        <v>pass</v>
      </c>
      <c r="R100" s="1">
        <f t="shared" si="7"/>
        <v>0</v>
      </c>
    </row>
    <row r="101" spans="3:18" ht="29" x14ac:dyDescent="0.35">
      <c r="C101" s="2">
        <v>41945</v>
      </c>
      <c r="D101" s="1" t="s">
        <v>6</v>
      </c>
      <c r="E101" s="1" t="s">
        <v>19</v>
      </c>
      <c r="G101" s="3"/>
      <c r="J101" s="8" t="s">
        <v>132</v>
      </c>
      <c r="K101" s="9">
        <v>8</v>
      </c>
      <c r="L101" s="9">
        <v>2.72</v>
      </c>
      <c r="M101" s="9">
        <v>3.26</v>
      </c>
      <c r="N101" s="9">
        <v>0.54</v>
      </c>
      <c r="O101" s="1" t="str">
        <f t="shared" si="4"/>
        <v/>
      </c>
      <c r="P101" s="1" t="str">
        <f t="shared" si="5"/>
        <v/>
      </c>
      <c r="Q101" s="1" t="str">
        <f t="shared" si="6"/>
        <v>run</v>
      </c>
      <c r="R101" s="1">
        <f t="shared" si="7"/>
        <v>0</v>
      </c>
    </row>
    <row r="102" spans="3:18" ht="29" x14ac:dyDescent="0.35">
      <c r="C102" s="2">
        <v>41959</v>
      </c>
      <c r="D102" s="1" t="s">
        <v>6</v>
      </c>
      <c r="E102" s="1" t="s">
        <v>16</v>
      </c>
      <c r="G102" s="3"/>
      <c r="J102" s="8" t="s">
        <v>133</v>
      </c>
      <c r="K102" s="9">
        <v>8</v>
      </c>
      <c r="L102" s="9">
        <v>0.34</v>
      </c>
      <c r="M102" s="9">
        <v>0.88</v>
      </c>
      <c r="N102" s="9">
        <v>0.54</v>
      </c>
      <c r="O102" s="1" t="str">
        <f t="shared" si="4"/>
        <v/>
      </c>
      <c r="P102" s="1" t="str">
        <f t="shared" si="5"/>
        <v/>
      </c>
      <c r="Q102" s="1" t="str">
        <f t="shared" si="6"/>
        <v>run</v>
      </c>
      <c r="R102" s="1">
        <f t="shared" si="7"/>
        <v>0</v>
      </c>
    </row>
    <row r="103" spans="3:18" ht="29" x14ac:dyDescent="0.35">
      <c r="C103" s="2">
        <v>41966</v>
      </c>
      <c r="D103" s="1" t="s">
        <v>6</v>
      </c>
      <c r="E103" s="1" t="s">
        <v>15</v>
      </c>
      <c r="G103" s="3"/>
      <c r="J103" s="8" t="s">
        <v>134</v>
      </c>
      <c r="K103" s="9">
        <v>7</v>
      </c>
      <c r="L103" s="9">
        <v>-0.06</v>
      </c>
      <c r="M103" s="9">
        <v>0.48</v>
      </c>
      <c r="N103" s="9">
        <v>0.54</v>
      </c>
      <c r="O103" s="1" t="str">
        <f t="shared" si="4"/>
        <v/>
      </c>
      <c r="P103" s="1" t="str">
        <f t="shared" si="5"/>
        <v/>
      </c>
      <c r="Q103" s="1" t="str">
        <f t="shared" si="6"/>
        <v>run</v>
      </c>
      <c r="R103" s="1">
        <f t="shared" si="7"/>
        <v>0</v>
      </c>
    </row>
    <row r="104" spans="3:18" ht="43.5" x14ac:dyDescent="0.35">
      <c r="C104" s="2">
        <v>41973</v>
      </c>
      <c r="D104" s="1" t="s">
        <v>6</v>
      </c>
      <c r="E104" s="1" t="s">
        <v>7</v>
      </c>
      <c r="G104" s="3"/>
      <c r="J104" s="8" t="s">
        <v>135</v>
      </c>
      <c r="K104" s="9">
        <v>-3</v>
      </c>
      <c r="L104" s="9">
        <v>-0.37</v>
      </c>
      <c r="M104" s="9">
        <v>0.17</v>
      </c>
      <c r="N104" s="9">
        <v>0.54</v>
      </c>
      <c r="O104" s="1" t="str">
        <f t="shared" si="4"/>
        <v/>
      </c>
      <c r="P104" s="1" t="str">
        <f t="shared" si="5"/>
        <v/>
      </c>
      <c r="Q104" s="1" t="str">
        <f t="shared" si="6"/>
        <v>run</v>
      </c>
      <c r="R104" s="1">
        <f t="shared" si="7"/>
        <v>0</v>
      </c>
    </row>
    <row r="105" spans="3:18" ht="29" x14ac:dyDescent="0.35">
      <c r="C105" s="2">
        <v>41973</v>
      </c>
      <c r="D105" s="1" t="s">
        <v>6</v>
      </c>
      <c r="E105" s="1" t="s">
        <v>7</v>
      </c>
      <c r="G105" s="3"/>
      <c r="J105" s="8" t="s">
        <v>136</v>
      </c>
      <c r="K105" s="9">
        <v>8</v>
      </c>
      <c r="L105" s="9">
        <v>0.94</v>
      </c>
      <c r="M105" s="9">
        <v>1.47</v>
      </c>
      <c r="N105" s="9">
        <v>0.53</v>
      </c>
      <c r="O105" s="1" t="str">
        <f t="shared" si="4"/>
        <v/>
      </c>
      <c r="P105" s="1" t="str">
        <f t="shared" si="5"/>
        <v/>
      </c>
      <c r="Q105" s="1" t="str">
        <f t="shared" si="6"/>
        <v>run</v>
      </c>
      <c r="R105" s="1">
        <f t="shared" si="7"/>
        <v>0</v>
      </c>
    </row>
    <row r="106" spans="3:18" ht="58" x14ac:dyDescent="0.35">
      <c r="C106" s="2">
        <v>41980</v>
      </c>
      <c r="D106" s="1" t="s">
        <v>6</v>
      </c>
      <c r="E106" s="1" t="s">
        <v>8</v>
      </c>
      <c r="G106" s="3"/>
      <c r="J106" s="8" t="s">
        <v>137</v>
      </c>
      <c r="K106" s="9">
        <v>8</v>
      </c>
      <c r="L106" s="9">
        <v>0.81</v>
      </c>
      <c r="M106" s="9">
        <v>1.34</v>
      </c>
      <c r="N106" s="9">
        <v>0.53</v>
      </c>
      <c r="O106" s="1">
        <f t="shared" si="4"/>
        <v>14</v>
      </c>
      <c r="P106" s="1" t="str">
        <f t="shared" si="5"/>
        <v/>
      </c>
      <c r="Q106" s="1" t="str">
        <f t="shared" si="6"/>
        <v>pass</v>
      </c>
      <c r="R106" s="1">
        <f t="shared" si="7"/>
        <v>0</v>
      </c>
    </row>
    <row r="107" spans="3:18" ht="29" x14ac:dyDescent="0.35">
      <c r="C107" s="2">
        <v>42001</v>
      </c>
      <c r="D107" s="1" t="s">
        <v>6</v>
      </c>
      <c r="E107" s="1" t="s">
        <v>8</v>
      </c>
      <c r="G107" s="3"/>
      <c r="J107" s="8" t="s">
        <v>138</v>
      </c>
      <c r="K107" s="9">
        <v>7</v>
      </c>
      <c r="L107" s="9">
        <v>4.04</v>
      </c>
      <c r="M107" s="9">
        <v>4.5599999999999996</v>
      </c>
      <c r="N107" s="9">
        <v>0.52</v>
      </c>
      <c r="O107" s="1" t="str">
        <f t="shared" si="4"/>
        <v/>
      </c>
      <c r="P107" s="1" t="str">
        <f t="shared" si="5"/>
        <v/>
      </c>
      <c r="Q107" s="1" t="str">
        <f t="shared" si="6"/>
        <v>run</v>
      </c>
      <c r="R107" s="1">
        <f t="shared" si="7"/>
        <v>0</v>
      </c>
    </row>
    <row r="108" spans="3:18" ht="29" x14ac:dyDescent="0.35">
      <c r="C108" s="2">
        <v>41889</v>
      </c>
      <c r="D108" s="1" t="s">
        <v>6</v>
      </c>
      <c r="E108" s="1" t="s">
        <v>17</v>
      </c>
      <c r="G108" s="3"/>
      <c r="J108" s="8" t="s">
        <v>139</v>
      </c>
      <c r="K108" s="9">
        <v>7</v>
      </c>
      <c r="L108" s="9">
        <v>4.04</v>
      </c>
      <c r="M108" s="9">
        <v>4.5599999999999996</v>
      </c>
      <c r="N108" s="9">
        <v>0.52</v>
      </c>
      <c r="O108" s="1" t="str">
        <f t="shared" si="4"/>
        <v/>
      </c>
      <c r="P108" s="1" t="str">
        <f t="shared" si="5"/>
        <v/>
      </c>
      <c r="Q108" s="1" t="str">
        <f t="shared" si="6"/>
        <v>run</v>
      </c>
      <c r="R108" s="1">
        <f t="shared" si="7"/>
        <v>0</v>
      </c>
    </row>
    <row r="109" spans="3:18" ht="43.5" x14ac:dyDescent="0.35">
      <c r="C109" s="2">
        <v>41889</v>
      </c>
      <c r="D109" s="1" t="s">
        <v>6</v>
      </c>
      <c r="E109" s="1" t="s">
        <v>17</v>
      </c>
      <c r="G109" s="3"/>
      <c r="J109" s="8" t="s">
        <v>140</v>
      </c>
      <c r="K109" s="9">
        <v>0</v>
      </c>
      <c r="L109" s="9">
        <v>-0.14000000000000001</v>
      </c>
      <c r="M109" s="9">
        <v>0.34</v>
      </c>
      <c r="N109" s="9">
        <v>0.48</v>
      </c>
      <c r="O109" s="1" t="str">
        <f t="shared" si="4"/>
        <v/>
      </c>
      <c r="P109" s="1" t="str">
        <f t="shared" si="5"/>
        <v/>
      </c>
      <c r="Q109" s="1" t="str">
        <f t="shared" si="6"/>
        <v>run</v>
      </c>
      <c r="R109" s="1">
        <f t="shared" si="7"/>
        <v>0</v>
      </c>
    </row>
    <row r="110" spans="3:18" ht="43.5" x14ac:dyDescent="0.35">
      <c r="C110" s="2">
        <v>41903</v>
      </c>
      <c r="D110" s="1" t="s">
        <v>6</v>
      </c>
      <c r="E110" s="1" t="s">
        <v>9</v>
      </c>
      <c r="G110" s="3"/>
      <c r="J110" s="8" t="s">
        <v>141</v>
      </c>
      <c r="K110" s="9">
        <v>6</v>
      </c>
      <c r="L110" s="9">
        <v>4.71</v>
      </c>
      <c r="M110" s="9">
        <v>5.15</v>
      </c>
      <c r="N110" s="9">
        <v>0.44</v>
      </c>
      <c r="O110" s="1">
        <f t="shared" si="4"/>
        <v>18</v>
      </c>
      <c r="P110" s="1" t="str">
        <f t="shared" si="5"/>
        <v/>
      </c>
      <c r="Q110" s="1" t="str">
        <f t="shared" si="6"/>
        <v>pass</v>
      </c>
      <c r="R110" s="1">
        <f t="shared" si="7"/>
        <v>0</v>
      </c>
    </row>
    <row r="111" spans="3:18" ht="43.5" x14ac:dyDescent="0.35">
      <c r="C111" s="2">
        <v>41932</v>
      </c>
      <c r="D111" s="1" t="s">
        <v>6</v>
      </c>
      <c r="E111" s="1" t="s">
        <v>14</v>
      </c>
      <c r="G111" s="3"/>
      <c r="J111" s="8" t="s">
        <v>142</v>
      </c>
      <c r="K111" s="9">
        <v>6</v>
      </c>
      <c r="L111" s="9">
        <v>4.37</v>
      </c>
      <c r="M111" s="9">
        <v>4.8099999999999996</v>
      </c>
      <c r="N111" s="9">
        <v>0.44</v>
      </c>
      <c r="O111" s="1">
        <f t="shared" si="4"/>
        <v>18</v>
      </c>
      <c r="P111" s="1" t="str">
        <f t="shared" si="5"/>
        <v/>
      </c>
      <c r="Q111" s="1" t="str">
        <f t="shared" si="6"/>
        <v>pass</v>
      </c>
      <c r="R111" s="1">
        <f t="shared" si="7"/>
        <v>0</v>
      </c>
    </row>
    <row r="112" spans="3:18" ht="43.5" x14ac:dyDescent="0.35">
      <c r="C112" s="2">
        <v>41938</v>
      </c>
      <c r="D112" s="1" t="s">
        <v>6</v>
      </c>
      <c r="E112" s="1" t="s">
        <v>7</v>
      </c>
      <c r="G112" s="3"/>
      <c r="J112" s="8" t="s">
        <v>143</v>
      </c>
      <c r="K112" s="9">
        <v>6</v>
      </c>
      <c r="L112" s="9">
        <v>-0.28000000000000003</v>
      </c>
      <c r="M112" s="9">
        <v>0.15</v>
      </c>
      <c r="N112" s="9">
        <v>0.43</v>
      </c>
      <c r="O112" s="1">
        <f t="shared" si="4"/>
        <v>18</v>
      </c>
      <c r="P112" s="1" t="str">
        <f t="shared" si="5"/>
        <v/>
      </c>
      <c r="Q112" s="1" t="str">
        <f t="shared" si="6"/>
        <v>pass</v>
      </c>
      <c r="R112" s="1">
        <f t="shared" si="7"/>
        <v>0</v>
      </c>
    </row>
    <row r="113" spans="3:18" ht="29" x14ac:dyDescent="0.35">
      <c r="C113" s="2">
        <v>41945</v>
      </c>
      <c r="D113" s="1" t="s">
        <v>6</v>
      </c>
      <c r="E113" s="1" t="s">
        <v>19</v>
      </c>
      <c r="G113" s="3"/>
      <c r="J113" s="8" t="s">
        <v>144</v>
      </c>
      <c r="K113" s="9">
        <v>6</v>
      </c>
      <c r="L113" s="9">
        <v>-0.28000000000000003</v>
      </c>
      <c r="M113" s="9">
        <v>0.15</v>
      </c>
      <c r="N113" s="9">
        <v>0.43</v>
      </c>
      <c r="O113" s="1" t="str">
        <f t="shared" si="4"/>
        <v/>
      </c>
      <c r="P113" s="1" t="str">
        <f t="shared" si="5"/>
        <v/>
      </c>
      <c r="Q113" s="1" t="str">
        <f t="shared" si="6"/>
        <v>run</v>
      </c>
      <c r="R113" s="1">
        <f t="shared" si="7"/>
        <v>0</v>
      </c>
    </row>
    <row r="114" spans="3:18" ht="58" x14ac:dyDescent="0.35">
      <c r="C114" s="2">
        <v>41959</v>
      </c>
      <c r="D114" s="1" t="s">
        <v>6</v>
      </c>
      <c r="E114" s="1" t="s">
        <v>16</v>
      </c>
      <c r="G114" s="3"/>
      <c r="J114" s="8" t="s">
        <v>145</v>
      </c>
      <c r="K114" s="9">
        <v>0</v>
      </c>
      <c r="L114" s="9">
        <v>-0.28000000000000003</v>
      </c>
      <c r="M114" s="9">
        <v>0.15</v>
      </c>
      <c r="N114" s="9">
        <v>0.43</v>
      </c>
      <c r="O114" s="1">
        <f t="shared" si="4"/>
        <v>12</v>
      </c>
      <c r="P114" s="1" t="str">
        <f t="shared" si="5"/>
        <v/>
      </c>
      <c r="Q114" s="1" t="str">
        <f t="shared" si="6"/>
        <v>pass</v>
      </c>
      <c r="R114" s="1">
        <f t="shared" si="7"/>
        <v>0</v>
      </c>
    </row>
    <row r="115" spans="3:18" ht="43.5" x14ac:dyDescent="0.35">
      <c r="C115" s="2">
        <v>41980</v>
      </c>
      <c r="D115" s="1" t="s">
        <v>6</v>
      </c>
      <c r="E115" s="1" t="s">
        <v>8</v>
      </c>
      <c r="G115" s="3"/>
      <c r="J115" s="8" t="s">
        <v>146</v>
      </c>
      <c r="K115" s="9">
        <v>7</v>
      </c>
      <c r="L115" s="9">
        <v>3.31</v>
      </c>
      <c r="M115" s="9">
        <v>3.72</v>
      </c>
      <c r="N115" s="9">
        <v>0.41</v>
      </c>
      <c r="O115" s="1">
        <f t="shared" si="4"/>
        <v>13</v>
      </c>
      <c r="P115" s="1" t="str">
        <f t="shared" si="5"/>
        <v/>
      </c>
      <c r="Q115" s="1" t="str">
        <f t="shared" si="6"/>
        <v>pass</v>
      </c>
      <c r="R115" s="1">
        <f t="shared" si="7"/>
        <v>0</v>
      </c>
    </row>
    <row r="116" spans="3:18" ht="43.5" x14ac:dyDescent="0.35">
      <c r="C116" s="2">
        <v>41987</v>
      </c>
      <c r="D116" s="1" t="s">
        <v>6</v>
      </c>
      <c r="E116" s="1" t="s">
        <v>11</v>
      </c>
      <c r="G116" s="3"/>
      <c r="J116" s="8" t="s">
        <v>147</v>
      </c>
      <c r="K116" s="9">
        <v>7</v>
      </c>
      <c r="L116" s="9">
        <v>0.28000000000000003</v>
      </c>
      <c r="M116" s="9">
        <v>0.68</v>
      </c>
      <c r="N116" s="9">
        <v>0.4</v>
      </c>
      <c r="O116" s="1">
        <f t="shared" si="4"/>
        <v>18</v>
      </c>
      <c r="P116" s="1" t="str">
        <f t="shared" si="5"/>
        <v/>
      </c>
      <c r="Q116" s="1" t="str">
        <f t="shared" si="6"/>
        <v>pass</v>
      </c>
      <c r="R116" s="1">
        <f t="shared" si="7"/>
        <v>0</v>
      </c>
    </row>
    <row r="117" spans="3:18" ht="29" x14ac:dyDescent="0.35">
      <c r="C117" s="2">
        <v>41987</v>
      </c>
      <c r="D117" s="1" t="s">
        <v>6</v>
      </c>
      <c r="E117" s="1" t="s">
        <v>11</v>
      </c>
      <c r="G117" s="3"/>
      <c r="J117" s="8" t="s">
        <v>148</v>
      </c>
      <c r="K117" s="9">
        <v>7</v>
      </c>
      <c r="L117" s="9">
        <v>2.06</v>
      </c>
      <c r="M117" s="9">
        <v>2.46</v>
      </c>
      <c r="N117" s="9">
        <v>0.4</v>
      </c>
      <c r="O117" s="1" t="str">
        <f t="shared" si="4"/>
        <v/>
      </c>
      <c r="P117" s="1" t="str">
        <f t="shared" si="5"/>
        <v/>
      </c>
      <c r="Q117" s="1" t="str">
        <f t="shared" si="6"/>
        <v>run</v>
      </c>
      <c r="R117" s="1">
        <f t="shared" si="7"/>
        <v>0</v>
      </c>
    </row>
    <row r="118" spans="3:18" ht="29" x14ac:dyDescent="0.35">
      <c r="C118" s="2">
        <v>41994</v>
      </c>
      <c r="D118" s="1" t="s">
        <v>6</v>
      </c>
      <c r="E118" s="1" t="s">
        <v>10</v>
      </c>
      <c r="G118" s="3"/>
      <c r="J118" s="8" t="s">
        <v>149</v>
      </c>
      <c r="K118" s="9">
        <v>7</v>
      </c>
      <c r="L118" s="9">
        <v>0.81</v>
      </c>
      <c r="M118" s="9">
        <v>1.21</v>
      </c>
      <c r="N118" s="9">
        <v>0.4</v>
      </c>
      <c r="O118" s="1" t="str">
        <f t="shared" si="4"/>
        <v/>
      </c>
      <c r="P118" s="1" t="str">
        <f t="shared" si="5"/>
        <v/>
      </c>
      <c r="Q118" s="1" t="str">
        <f t="shared" si="6"/>
        <v>run</v>
      </c>
      <c r="R118" s="1">
        <f t="shared" si="7"/>
        <v>0</v>
      </c>
    </row>
    <row r="119" spans="3:18" ht="29" x14ac:dyDescent="0.35">
      <c r="C119" s="2">
        <v>41994</v>
      </c>
      <c r="D119" s="1" t="s">
        <v>6</v>
      </c>
      <c r="E119" s="1" t="s">
        <v>10</v>
      </c>
      <c r="G119" s="3"/>
      <c r="J119" s="8" t="s">
        <v>150</v>
      </c>
      <c r="K119" s="9">
        <v>7</v>
      </c>
      <c r="L119" s="9">
        <v>0.74</v>
      </c>
      <c r="M119" s="9">
        <v>1.1399999999999999</v>
      </c>
      <c r="N119" s="9">
        <v>0.4</v>
      </c>
      <c r="O119" s="1" t="str">
        <f t="shared" si="4"/>
        <v/>
      </c>
      <c r="P119" s="1" t="str">
        <f t="shared" si="5"/>
        <v/>
      </c>
      <c r="Q119" s="1" t="str">
        <f t="shared" si="6"/>
        <v>run</v>
      </c>
      <c r="R119" s="1">
        <f t="shared" si="7"/>
        <v>0</v>
      </c>
    </row>
    <row r="120" spans="3:18" ht="29" x14ac:dyDescent="0.35">
      <c r="C120" s="2">
        <v>41994</v>
      </c>
      <c r="D120" s="1" t="s">
        <v>6</v>
      </c>
      <c r="E120" s="1" t="s">
        <v>10</v>
      </c>
      <c r="G120" s="3"/>
      <c r="J120" s="8" t="s">
        <v>151</v>
      </c>
      <c r="K120" s="9">
        <v>7</v>
      </c>
      <c r="L120" s="9">
        <v>0.28000000000000003</v>
      </c>
      <c r="M120" s="9">
        <v>0.68</v>
      </c>
      <c r="N120" s="9">
        <v>0.4</v>
      </c>
      <c r="O120" s="1" t="str">
        <f t="shared" si="4"/>
        <v/>
      </c>
      <c r="P120" s="1" t="str">
        <f t="shared" si="5"/>
        <v/>
      </c>
      <c r="Q120" s="1" t="str">
        <f t="shared" si="6"/>
        <v>run</v>
      </c>
      <c r="R120" s="1">
        <f t="shared" si="7"/>
        <v>0</v>
      </c>
    </row>
    <row r="121" spans="3:18" ht="29" x14ac:dyDescent="0.35">
      <c r="C121" s="2">
        <v>41994</v>
      </c>
      <c r="D121" s="1" t="s">
        <v>6</v>
      </c>
      <c r="E121" s="1" t="s">
        <v>10</v>
      </c>
      <c r="G121" s="3"/>
      <c r="J121" s="8" t="s">
        <v>152</v>
      </c>
      <c r="K121" s="9">
        <v>7</v>
      </c>
      <c r="L121" s="9">
        <v>2.46</v>
      </c>
      <c r="M121" s="9">
        <v>2.86</v>
      </c>
      <c r="N121" s="9">
        <v>0.4</v>
      </c>
      <c r="O121" s="1" t="str">
        <f t="shared" si="4"/>
        <v/>
      </c>
      <c r="P121" s="1" t="str">
        <f t="shared" si="5"/>
        <v/>
      </c>
      <c r="Q121" s="1" t="str">
        <f t="shared" si="6"/>
        <v>run</v>
      </c>
      <c r="R121" s="1">
        <f t="shared" si="7"/>
        <v>0</v>
      </c>
    </row>
    <row r="122" spans="3:18" ht="29" x14ac:dyDescent="0.35">
      <c r="C122" s="2">
        <v>42001</v>
      </c>
      <c r="D122" s="1" t="s">
        <v>6</v>
      </c>
      <c r="E122" s="1" t="s">
        <v>8</v>
      </c>
      <c r="G122" s="3"/>
      <c r="J122" s="8" t="s">
        <v>153</v>
      </c>
      <c r="K122" s="9">
        <v>7</v>
      </c>
      <c r="L122" s="9">
        <v>1.07</v>
      </c>
      <c r="M122" s="9">
        <v>1.47</v>
      </c>
      <c r="N122" s="9">
        <v>0.4</v>
      </c>
      <c r="O122" s="1">
        <f t="shared" si="4"/>
        <v>12</v>
      </c>
      <c r="P122" s="1" t="str">
        <f t="shared" si="5"/>
        <v/>
      </c>
      <c r="Q122" s="1" t="str">
        <f t="shared" si="6"/>
        <v>pass</v>
      </c>
      <c r="R122" s="1">
        <f t="shared" si="7"/>
        <v>0</v>
      </c>
    </row>
    <row r="123" spans="3:18" ht="43.5" x14ac:dyDescent="0.35">
      <c r="C123" s="2">
        <v>42001</v>
      </c>
      <c r="D123" s="1" t="s">
        <v>6</v>
      </c>
      <c r="E123" s="1" t="s">
        <v>8</v>
      </c>
      <c r="G123" s="3"/>
      <c r="J123" s="8" t="s">
        <v>154</v>
      </c>
      <c r="K123" s="9">
        <v>7</v>
      </c>
      <c r="L123" s="9">
        <v>2.52</v>
      </c>
      <c r="M123" s="9">
        <v>2.92</v>
      </c>
      <c r="N123" s="9">
        <v>0.4</v>
      </c>
      <c r="O123" s="1">
        <f t="shared" si="4"/>
        <v>13</v>
      </c>
      <c r="P123" s="1" t="str">
        <f t="shared" si="5"/>
        <v/>
      </c>
      <c r="Q123" s="1" t="str">
        <f t="shared" si="6"/>
        <v>pass</v>
      </c>
      <c r="R123" s="1">
        <f t="shared" si="7"/>
        <v>0</v>
      </c>
    </row>
    <row r="124" spans="3:18" ht="43.5" x14ac:dyDescent="0.35">
      <c r="C124" s="2">
        <v>41889</v>
      </c>
      <c r="D124" s="1" t="s">
        <v>6</v>
      </c>
      <c r="E124" s="1" t="s">
        <v>17</v>
      </c>
      <c r="G124" s="3"/>
      <c r="J124" s="8" t="s">
        <v>155</v>
      </c>
      <c r="K124" s="9">
        <v>7</v>
      </c>
      <c r="L124" s="9">
        <v>1.73</v>
      </c>
      <c r="M124" s="9">
        <v>2.13</v>
      </c>
      <c r="N124" s="9">
        <v>0.4</v>
      </c>
      <c r="O124" s="1">
        <f t="shared" si="4"/>
        <v>13</v>
      </c>
      <c r="P124" s="1" t="str">
        <f t="shared" si="5"/>
        <v/>
      </c>
      <c r="Q124" s="1" t="str">
        <f t="shared" si="6"/>
        <v>pass</v>
      </c>
      <c r="R124" s="1">
        <f t="shared" si="7"/>
        <v>0</v>
      </c>
    </row>
    <row r="125" spans="3:18" ht="29" x14ac:dyDescent="0.35">
      <c r="C125" s="2">
        <v>41896</v>
      </c>
      <c r="D125" s="1" t="s">
        <v>6</v>
      </c>
      <c r="E125" s="1" t="s">
        <v>18</v>
      </c>
      <c r="G125" s="3"/>
      <c r="J125" s="8" t="s">
        <v>156</v>
      </c>
      <c r="K125" s="9">
        <v>6</v>
      </c>
      <c r="L125" s="9">
        <v>4.17</v>
      </c>
      <c r="M125" s="9">
        <v>4.55</v>
      </c>
      <c r="N125" s="9">
        <v>0.38</v>
      </c>
      <c r="O125" s="1" t="str">
        <f t="shared" si="4"/>
        <v/>
      </c>
      <c r="P125" s="1" t="str">
        <f t="shared" si="5"/>
        <v/>
      </c>
      <c r="Q125" s="1" t="str">
        <f t="shared" si="6"/>
        <v>run</v>
      </c>
      <c r="R125" s="1">
        <f t="shared" si="7"/>
        <v>0</v>
      </c>
    </row>
    <row r="126" spans="3:18" ht="29" x14ac:dyDescent="0.35">
      <c r="C126" s="2">
        <v>41896</v>
      </c>
      <c r="D126" s="1" t="s">
        <v>6</v>
      </c>
      <c r="E126" s="1" t="s">
        <v>18</v>
      </c>
      <c r="G126" s="3"/>
      <c r="J126" s="8" t="s">
        <v>157</v>
      </c>
      <c r="K126" s="9">
        <v>8</v>
      </c>
      <c r="L126" s="9">
        <v>-0.38</v>
      </c>
      <c r="M126" s="9">
        <v>-0.02</v>
      </c>
      <c r="N126" s="9">
        <v>0.36</v>
      </c>
      <c r="O126" s="1" t="str">
        <f t="shared" si="4"/>
        <v/>
      </c>
      <c r="P126" s="1" t="str">
        <f t="shared" si="5"/>
        <v/>
      </c>
      <c r="Q126" s="1" t="str">
        <f t="shared" si="6"/>
        <v>run</v>
      </c>
      <c r="R126" s="1">
        <f t="shared" si="7"/>
        <v>0</v>
      </c>
    </row>
    <row r="127" spans="3:18" ht="58" x14ac:dyDescent="0.35">
      <c r="C127" s="2">
        <v>41896</v>
      </c>
      <c r="D127" s="1" t="s">
        <v>6</v>
      </c>
      <c r="E127" s="1" t="s">
        <v>18</v>
      </c>
      <c r="G127" s="3"/>
      <c r="J127" s="8" t="s">
        <v>158</v>
      </c>
      <c r="K127" s="9">
        <v>8</v>
      </c>
      <c r="L127" s="9">
        <v>1.86</v>
      </c>
      <c r="M127" s="9">
        <v>2.19</v>
      </c>
      <c r="N127" s="9">
        <v>0.33</v>
      </c>
      <c r="O127" s="1">
        <f t="shared" si="4"/>
        <v>18</v>
      </c>
      <c r="P127" s="1" t="str">
        <f t="shared" si="5"/>
        <v/>
      </c>
      <c r="Q127" s="1" t="str">
        <f t="shared" si="6"/>
        <v>pass</v>
      </c>
      <c r="R127" s="1">
        <f t="shared" si="7"/>
        <v>0</v>
      </c>
    </row>
    <row r="128" spans="3:18" ht="58" x14ac:dyDescent="0.35">
      <c r="C128" s="2">
        <v>41903</v>
      </c>
      <c r="D128" s="1" t="s">
        <v>6</v>
      </c>
      <c r="E128" s="1" t="s">
        <v>9</v>
      </c>
      <c r="G128" s="3"/>
      <c r="J128" s="8" t="s">
        <v>159</v>
      </c>
      <c r="K128" s="9">
        <v>4</v>
      </c>
      <c r="L128" s="9">
        <v>2.98</v>
      </c>
      <c r="M128" s="9">
        <v>3.31</v>
      </c>
      <c r="N128" s="9">
        <v>0.33</v>
      </c>
      <c r="O128" s="1">
        <f t="shared" si="4"/>
        <v>14</v>
      </c>
      <c r="P128" s="1" t="str">
        <f t="shared" si="5"/>
        <v/>
      </c>
      <c r="Q128" s="1" t="str">
        <f t="shared" si="6"/>
        <v>pass</v>
      </c>
      <c r="R128" s="1">
        <f t="shared" si="7"/>
        <v>0</v>
      </c>
    </row>
    <row r="129" spans="3:18" ht="72.5" x14ac:dyDescent="0.35">
      <c r="C129" s="2">
        <v>41917</v>
      </c>
      <c r="D129" s="1" t="s">
        <v>6</v>
      </c>
      <c r="E129" s="1" t="s">
        <v>13</v>
      </c>
      <c r="G129" s="3"/>
      <c r="J129" s="8" t="s">
        <v>160</v>
      </c>
      <c r="K129" s="9">
        <v>0</v>
      </c>
      <c r="L129" s="9">
        <v>4.04</v>
      </c>
      <c r="M129" s="9">
        <v>4.37</v>
      </c>
      <c r="N129" s="9">
        <v>0.33</v>
      </c>
      <c r="O129" s="1">
        <f t="shared" si="4"/>
        <v>18</v>
      </c>
      <c r="P129" s="1" t="str">
        <f t="shared" si="5"/>
        <v/>
      </c>
      <c r="Q129" s="1" t="str">
        <f t="shared" si="6"/>
        <v>pass</v>
      </c>
      <c r="R129" s="1">
        <f t="shared" si="7"/>
        <v>0</v>
      </c>
    </row>
    <row r="130" spans="3:18" ht="58" x14ac:dyDescent="0.35">
      <c r="C130" s="2">
        <v>41921</v>
      </c>
      <c r="D130" s="1" t="s">
        <v>6</v>
      </c>
      <c r="E130" s="1" t="s">
        <v>11</v>
      </c>
      <c r="G130" s="3"/>
      <c r="J130" s="8" t="s">
        <v>161</v>
      </c>
      <c r="K130" s="9">
        <v>0</v>
      </c>
      <c r="L130" s="9">
        <v>0.28000000000000003</v>
      </c>
      <c r="M130" s="9">
        <v>0.61</v>
      </c>
      <c r="N130" s="9">
        <v>0.33</v>
      </c>
      <c r="O130" s="1">
        <f t="shared" si="4"/>
        <v>18</v>
      </c>
      <c r="P130" s="1" t="str">
        <f t="shared" si="5"/>
        <v/>
      </c>
      <c r="Q130" s="1" t="str">
        <f t="shared" si="6"/>
        <v>pass</v>
      </c>
      <c r="R130" s="1">
        <f t="shared" si="7"/>
        <v>0</v>
      </c>
    </row>
    <row r="131" spans="3:18" ht="58" x14ac:dyDescent="0.35">
      <c r="C131" s="2">
        <v>41932</v>
      </c>
      <c r="D131" s="1" t="s">
        <v>6</v>
      </c>
      <c r="E131" s="1" t="s">
        <v>14</v>
      </c>
      <c r="G131" s="3"/>
      <c r="J131" s="8" t="s">
        <v>162</v>
      </c>
      <c r="K131" s="9">
        <v>0</v>
      </c>
      <c r="L131" s="9">
        <v>0.28000000000000003</v>
      </c>
      <c r="M131" s="9">
        <v>0.61</v>
      </c>
      <c r="N131" s="9">
        <v>0.33</v>
      </c>
      <c r="O131" s="1">
        <f t="shared" si="4"/>
        <v>18</v>
      </c>
      <c r="P131" s="1" t="str">
        <f t="shared" si="5"/>
        <v/>
      </c>
      <c r="Q131" s="1" t="str">
        <f t="shared" si="6"/>
        <v>pass</v>
      </c>
      <c r="R131" s="1">
        <f t="shared" si="7"/>
        <v>0</v>
      </c>
    </row>
    <row r="132" spans="3:18" ht="43.5" x14ac:dyDescent="0.35">
      <c r="C132" s="2">
        <v>41932</v>
      </c>
      <c r="D132" s="1" t="s">
        <v>6</v>
      </c>
      <c r="E132" s="1" t="s">
        <v>14</v>
      </c>
      <c r="G132" s="3"/>
      <c r="J132" s="8" t="s">
        <v>163</v>
      </c>
      <c r="K132" s="9">
        <v>-5</v>
      </c>
      <c r="L132" s="9">
        <v>0.34</v>
      </c>
      <c r="M132" s="9">
        <v>0.67</v>
      </c>
      <c r="N132" s="9">
        <v>0.33</v>
      </c>
      <c r="O132" s="1" t="str">
        <f t="shared" si="4"/>
        <v/>
      </c>
      <c r="P132" s="1">
        <f t="shared" si="5"/>
        <v>13</v>
      </c>
      <c r="Q132" s="1" t="str">
        <f t="shared" si="6"/>
        <v>pass</v>
      </c>
      <c r="R132" s="1">
        <f t="shared" si="7"/>
        <v>0</v>
      </c>
    </row>
    <row r="133" spans="3:18" ht="29" x14ac:dyDescent="0.35">
      <c r="C133" s="2">
        <v>41938</v>
      </c>
      <c r="D133" s="1" t="s">
        <v>6</v>
      </c>
      <c r="E133" s="1" t="s">
        <v>7</v>
      </c>
      <c r="G133" s="3"/>
      <c r="J133" s="8" t="s">
        <v>164</v>
      </c>
      <c r="K133" s="9">
        <v>11</v>
      </c>
      <c r="L133" s="9">
        <v>-0.38</v>
      </c>
      <c r="M133" s="9">
        <v>-0.06</v>
      </c>
      <c r="N133" s="9">
        <v>0.32</v>
      </c>
      <c r="O133" s="1">
        <f t="shared" si="4"/>
        <v>18</v>
      </c>
      <c r="P133" s="1" t="str">
        <f t="shared" si="5"/>
        <v/>
      </c>
      <c r="Q133" s="1" t="str">
        <f t="shared" si="6"/>
        <v>pass</v>
      </c>
      <c r="R133" s="1">
        <f t="shared" si="7"/>
        <v>0</v>
      </c>
    </row>
    <row r="134" spans="3:18" ht="29" x14ac:dyDescent="0.35">
      <c r="C134" s="2">
        <v>41938</v>
      </c>
      <c r="D134" s="1" t="s">
        <v>6</v>
      </c>
      <c r="E134" s="1" t="s">
        <v>7</v>
      </c>
      <c r="G134" s="3"/>
      <c r="J134" s="8" t="s">
        <v>165</v>
      </c>
      <c r="K134" s="9">
        <v>6</v>
      </c>
      <c r="L134" s="9">
        <v>1.86</v>
      </c>
      <c r="M134" s="9">
        <v>2.13</v>
      </c>
      <c r="N134" s="9">
        <v>0.27</v>
      </c>
      <c r="O134" s="1" t="str">
        <f t="shared" si="4"/>
        <v/>
      </c>
      <c r="P134" s="1" t="str">
        <f t="shared" si="5"/>
        <v/>
      </c>
      <c r="Q134" s="1" t="str">
        <f t="shared" si="6"/>
        <v>run</v>
      </c>
      <c r="R134" s="1">
        <f t="shared" si="7"/>
        <v>0</v>
      </c>
    </row>
    <row r="135" spans="3:18" ht="29" x14ac:dyDescent="0.35">
      <c r="C135" s="2">
        <v>41945</v>
      </c>
      <c r="D135" s="1" t="s">
        <v>6</v>
      </c>
      <c r="E135" s="1" t="s">
        <v>19</v>
      </c>
      <c r="G135" s="3"/>
      <c r="J135" s="8" t="s">
        <v>166</v>
      </c>
      <c r="K135" s="9">
        <v>6</v>
      </c>
      <c r="L135" s="9">
        <v>0.41</v>
      </c>
      <c r="M135" s="9">
        <v>0.68</v>
      </c>
      <c r="N135" s="9">
        <v>0.27</v>
      </c>
      <c r="O135" s="1" t="str">
        <f t="shared" si="4"/>
        <v/>
      </c>
      <c r="P135" s="1" t="str">
        <f t="shared" si="5"/>
        <v/>
      </c>
      <c r="Q135" s="1" t="str">
        <f t="shared" si="6"/>
        <v>run</v>
      </c>
      <c r="R135" s="1">
        <f t="shared" si="7"/>
        <v>0</v>
      </c>
    </row>
    <row r="136" spans="3:18" ht="43.5" x14ac:dyDescent="0.35">
      <c r="C136" s="2">
        <v>41959</v>
      </c>
      <c r="D136" s="1" t="s">
        <v>6</v>
      </c>
      <c r="E136" s="1" t="s">
        <v>16</v>
      </c>
      <c r="G136" s="3"/>
      <c r="J136" s="8" t="s">
        <v>167</v>
      </c>
      <c r="K136" s="9">
        <v>6</v>
      </c>
      <c r="L136" s="9">
        <v>0.67</v>
      </c>
      <c r="M136" s="9">
        <v>0.94</v>
      </c>
      <c r="N136" s="9">
        <v>0.27</v>
      </c>
      <c r="O136" s="1">
        <f t="shared" ref="O136:O199" si="8">IFERROR(FIND("pass",J136,1),"")</f>
        <v>14</v>
      </c>
      <c r="P136" s="1" t="str">
        <f t="shared" ref="P136:P199" si="9">IFERROR(FIND("sack",J136,1),"")</f>
        <v/>
      </c>
      <c r="Q136" s="1" t="str">
        <f t="shared" ref="Q136:Q199" si="10">IF(LEN(O136)+LEN(P136)&gt;0,"pass","run")</f>
        <v>pass</v>
      </c>
      <c r="R136" s="1">
        <f t="shared" ref="R136:R199" si="11">IF(N136&lt;0,N136,0)</f>
        <v>0</v>
      </c>
    </row>
    <row r="137" spans="3:18" ht="43.5" x14ac:dyDescent="0.35">
      <c r="C137" s="2">
        <v>41959</v>
      </c>
      <c r="D137" s="1" t="s">
        <v>6</v>
      </c>
      <c r="E137" s="1" t="s">
        <v>16</v>
      </c>
      <c r="G137" s="3"/>
      <c r="J137" s="8" t="s">
        <v>168</v>
      </c>
      <c r="K137" s="9">
        <v>6</v>
      </c>
      <c r="L137" s="9">
        <v>1.07</v>
      </c>
      <c r="M137" s="9">
        <v>1.34</v>
      </c>
      <c r="N137" s="9">
        <v>0.27</v>
      </c>
      <c r="O137" s="1">
        <f t="shared" si="8"/>
        <v>18</v>
      </c>
      <c r="P137" s="1" t="str">
        <f t="shared" si="9"/>
        <v/>
      </c>
      <c r="Q137" s="1" t="str">
        <f t="shared" si="10"/>
        <v>pass</v>
      </c>
      <c r="R137" s="1">
        <f t="shared" si="11"/>
        <v>0</v>
      </c>
    </row>
    <row r="138" spans="3:18" ht="29" x14ac:dyDescent="0.35">
      <c r="C138" s="2">
        <v>41959</v>
      </c>
      <c r="D138" s="1" t="s">
        <v>6</v>
      </c>
      <c r="E138" s="1" t="s">
        <v>16</v>
      </c>
      <c r="G138" s="3"/>
      <c r="J138" s="8" t="s">
        <v>169</v>
      </c>
      <c r="K138" s="9">
        <v>6</v>
      </c>
      <c r="L138" s="9">
        <v>1.33</v>
      </c>
      <c r="M138" s="9">
        <v>1.6</v>
      </c>
      <c r="N138" s="9">
        <v>0.27</v>
      </c>
      <c r="O138" s="1" t="str">
        <f t="shared" si="8"/>
        <v/>
      </c>
      <c r="P138" s="1" t="str">
        <f t="shared" si="9"/>
        <v/>
      </c>
      <c r="Q138" s="1" t="str">
        <f t="shared" si="10"/>
        <v>run</v>
      </c>
      <c r="R138" s="1">
        <f t="shared" si="11"/>
        <v>0</v>
      </c>
    </row>
    <row r="139" spans="3:18" ht="29" x14ac:dyDescent="0.35">
      <c r="C139" s="2">
        <v>41959</v>
      </c>
      <c r="D139" s="1" t="s">
        <v>6</v>
      </c>
      <c r="E139" s="1" t="s">
        <v>16</v>
      </c>
      <c r="G139" s="3"/>
      <c r="J139" s="8" t="s">
        <v>170</v>
      </c>
      <c r="K139" s="9">
        <v>6</v>
      </c>
      <c r="L139" s="9">
        <v>2.46</v>
      </c>
      <c r="M139" s="9">
        <v>2.72</v>
      </c>
      <c r="N139" s="9">
        <v>0.26</v>
      </c>
      <c r="O139" s="1" t="str">
        <f t="shared" si="8"/>
        <v/>
      </c>
      <c r="P139" s="1" t="str">
        <f t="shared" si="9"/>
        <v/>
      </c>
      <c r="Q139" s="1" t="str">
        <f t="shared" si="10"/>
        <v>run</v>
      </c>
      <c r="R139" s="1">
        <f t="shared" si="11"/>
        <v>0</v>
      </c>
    </row>
    <row r="140" spans="3:18" ht="29" x14ac:dyDescent="0.35">
      <c r="C140" s="2">
        <v>41959</v>
      </c>
      <c r="D140" s="1" t="s">
        <v>6</v>
      </c>
      <c r="E140" s="1" t="s">
        <v>16</v>
      </c>
      <c r="G140" s="3"/>
      <c r="J140" s="8" t="s">
        <v>171</v>
      </c>
      <c r="K140" s="9">
        <v>6</v>
      </c>
      <c r="L140" s="9">
        <v>2.79</v>
      </c>
      <c r="M140" s="9">
        <v>3.05</v>
      </c>
      <c r="N140" s="9">
        <v>0.26</v>
      </c>
      <c r="O140" s="1" t="str">
        <f t="shared" si="8"/>
        <v/>
      </c>
      <c r="P140" s="1" t="str">
        <f t="shared" si="9"/>
        <v/>
      </c>
      <c r="Q140" s="1" t="str">
        <f t="shared" si="10"/>
        <v>run</v>
      </c>
      <c r="R140" s="1">
        <f t="shared" si="11"/>
        <v>0</v>
      </c>
    </row>
    <row r="141" spans="3:18" ht="29" x14ac:dyDescent="0.35">
      <c r="C141" s="2">
        <v>41959</v>
      </c>
      <c r="D141" s="1" t="s">
        <v>6</v>
      </c>
      <c r="E141" s="1" t="s">
        <v>16</v>
      </c>
      <c r="G141" s="3"/>
      <c r="J141" s="8" t="s">
        <v>172</v>
      </c>
      <c r="K141" s="9">
        <v>6</v>
      </c>
      <c r="L141" s="9">
        <v>2.2599999999999998</v>
      </c>
      <c r="M141" s="9">
        <v>2.52</v>
      </c>
      <c r="N141" s="9">
        <v>0.26</v>
      </c>
      <c r="O141" s="1" t="str">
        <f t="shared" si="8"/>
        <v/>
      </c>
      <c r="P141" s="1" t="str">
        <f t="shared" si="9"/>
        <v/>
      </c>
      <c r="Q141" s="1" t="str">
        <f t="shared" si="10"/>
        <v>run</v>
      </c>
      <c r="R141" s="1">
        <f t="shared" si="11"/>
        <v>0</v>
      </c>
    </row>
    <row r="142" spans="3:18" ht="29" x14ac:dyDescent="0.35">
      <c r="C142" s="2">
        <v>41966</v>
      </c>
      <c r="D142" s="1" t="s">
        <v>6</v>
      </c>
      <c r="E142" s="1" t="s">
        <v>15</v>
      </c>
      <c r="G142" s="3"/>
      <c r="J142" s="8" t="s">
        <v>173</v>
      </c>
      <c r="K142" s="9">
        <v>6</v>
      </c>
      <c r="L142" s="9">
        <v>0.28000000000000003</v>
      </c>
      <c r="M142" s="9">
        <v>0.54</v>
      </c>
      <c r="N142" s="9">
        <v>0.26</v>
      </c>
      <c r="O142" s="1" t="str">
        <f t="shared" si="8"/>
        <v/>
      </c>
      <c r="P142" s="1" t="str">
        <f t="shared" si="9"/>
        <v/>
      </c>
      <c r="Q142" s="1" t="str">
        <f t="shared" si="10"/>
        <v>run</v>
      </c>
      <c r="R142" s="1">
        <f t="shared" si="11"/>
        <v>0</v>
      </c>
    </row>
    <row r="143" spans="3:18" ht="29" x14ac:dyDescent="0.35">
      <c r="C143" s="2">
        <v>41973</v>
      </c>
      <c r="D143" s="1" t="s">
        <v>6</v>
      </c>
      <c r="E143" s="1" t="s">
        <v>7</v>
      </c>
      <c r="G143" s="3"/>
      <c r="J143" s="8" t="s">
        <v>174</v>
      </c>
      <c r="K143" s="9">
        <v>6</v>
      </c>
      <c r="L143" s="9">
        <v>0.28000000000000003</v>
      </c>
      <c r="M143" s="9">
        <v>0.54</v>
      </c>
      <c r="N143" s="9">
        <v>0.26</v>
      </c>
      <c r="O143" s="1" t="str">
        <f t="shared" si="8"/>
        <v/>
      </c>
      <c r="P143" s="1" t="str">
        <f t="shared" si="9"/>
        <v/>
      </c>
      <c r="Q143" s="1" t="str">
        <f t="shared" si="10"/>
        <v>run</v>
      </c>
      <c r="R143" s="1">
        <f t="shared" si="11"/>
        <v>0</v>
      </c>
    </row>
    <row r="144" spans="3:18" ht="29" x14ac:dyDescent="0.35">
      <c r="C144" s="2">
        <v>41980</v>
      </c>
      <c r="D144" s="1" t="s">
        <v>6</v>
      </c>
      <c r="E144" s="1" t="s">
        <v>8</v>
      </c>
      <c r="G144" s="3"/>
      <c r="J144" s="8" t="s">
        <v>175</v>
      </c>
      <c r="K144" s="9">
        <v>6</v>
      </c>
      <c r="L144" s="9">
        <v>1.47</v>
      </c>
      <c r="M144" s="9">
        <v>1.73</v>
      </c>
      <c r="N144" s="9">
        <v>0.26</v>
      </c>
      <c r="O144" s="1" t="str">
        <f t="shared" si="8"/>
        <v/>
      </c>
      <c r="P144" s="1" t="str">
        <f t="shared" si="9"/>
        <v/>
      </c>
      <c r="Q144" s="1" t="str">
        <f t="shared" si="10"/>
        <v>run</v>
      </c>
      <c r="R144" s="1">
        <f t="shared" si="11"/>
        <v>0</v>
      </c>
    </row>
    <row r="145" spans="3:18" ht="43.5" x14ac:dyDescent="0.35">
      <c r="C145" s="2">
        <v>41987</v>
      </c>
      <c r="D145" s="1" t="s">
        <v>6</v>
      </c>
      <c r="E145" s="1" t="s">
        <v>11</v>
      </c>
      <c r="G145" s="3"/>
      <c r="J145" s="8" t="s">
        <v>176</v>
      </c>
      <c r="K145" s="9">
        <v>6</v>
      </c>
      <c r="L145" s="9">
        <v>0.81</v>
      </c>
      <c r="M145" s="9">
        <v>1.07</v>
      </c>
      <c r="N145" s="9">
        <v>0.26</v>
      </c>
      <c r="O145" s="1">
        <f t="shared" si="8"/>
        <v>14</v>
      </c>
      <c r="P145" s="1" t="str">
        <f t="shared" si="9"/>
        <v/>
      </c>
      <c r="Q145" s="1" t="str">
        <f t="shared" si="10"/>
        <v>pass</v>
      </c>
      <c r="R145" s="1">
        <f t="shared" si="11"/>
        <v>0</v>
      </c>
    </row>
    <row r="146" spans="3:18" ht="29" x14ac:dyDescent="0.35">
      <c r="C146" s="2">
        <v>41987</v>
      </c>
      <c r="D146" s="1" t="s">
        <v>6</v>
      </c>
      <c r="E146" s="1" t="s">
        <v>11</v>
      </c>
      <c r="G146" s="3"/>
      <c r="J146" s="8" t="s">
        <v>177</v>
      </c>
      <c r="K146" s="9">
        <v>6</v>
      </c>
      <c r="L146" s="9">
        <v>2.59</v>
      </c>
      <c r="M146" s="9">
        <v>2.85</v>
      </c>
      <c r="N146" s="9">
        <v>0.26</v>
      </c>
      <c r="O146" s="1" t="str">
        <f t="shared" si="8"/>
        <v/>
      </c>
      <c r="P146" s="1" t="str">
        <f t="shared" si="9"/>
        <v/>
      </c>
      <c r="Q146" s="1" t="str">
        <f t="shared" si="10"/>
        <v>run</v>
      </c>
      <c r="R146" s="1">
        <f t="shared" si="11"/>
        <v>0</v>
      </c>
    </row>
    <row r="147" spans="3:18" ht="29" x14ac:dyDescent="0.35">
      <c r="C147" s="2">
        <v>41987</v>
      </c>
      <c r="D147" s="1" t="s">
        <v>6</v>
      </c>
      <c r="E147" s="1" t="s">
        <v>11</v>
      </c>
      <c r="G147" s="3"/>
      <c r="J147" s="8" t="s">
        <v>178</v>
      </c>
      <c r="K147" s="9">
        <v>6</v>
      </c>
      <c r="L147" s="9">
        <v>0.28000000000000003</v>
      </c>
      <c r="M147" s="9">
        <v>0.54</v>
      </c>
      <c r="N147" s="9">
        <v>0.26</v>
      </c>
      <c r="O147" s="1" t="str">
        <f t="shared" si="8"/>
        <v/>
      </c>
      <c r="P147" s="1" t="str">
        <f t="shared" si="9"/>
        <v/>
      </c>
      <c r="Q147" s="1" t="str">
        <f t="shared" si="10"/>
        <v>run</v>
      </c>
      <c r="R147" s="1">
        <f t="shared" si="11"/>
        <v>0</v>
      </c>
    </row>
    <row r="148" spans="3:18" ht="43.5" x14ac:dyDescent="0.35">
      <c r="C148" s="2">
        <v>41994</v>
      </c>
      <c r="D148" s="1" t="s">
        <v>6</v>
      </c>
      <c r="E148" s="1" t="s">
        <v>10</v>
      </c>
      <c r="G148" s="3"/>
      <c r="J148" s="8" t="s">
        <v>179</v>
      </c>
      <c r="K148" s="9">
        <v>6</v>
      </c>
      <c r="L148" s="9">
        <v>0.94</v>
      </c>
      <c r="M148" s="9">
        <v>1.2</v>
      </c>
      <c r="N148" s="9">
        <v>0.26</v>
      </c>
      <c r="O148" s="1">
        <f t="shared" si="8"/>
        <v>13</v>
      </c>
      <c r="P148" s="1" t="str">
        <f t="shared" si="9"/>
        <v/>
      </c>
      <c r="Q148" s="1" t="str">
        <f t="shared" si="10"/>
        <v>pass</v>
      </c>
      <c r="R148" s="1">
        <f t="shared" si="11"/>
        <v>0</v>
      </c>
    </row>
    <row r="149" spans="3:18" ht="29" x14ac:dyDescent="0.35">
      <c r="C149" s="2">
        <v>41889</v>
      </c>
      <c r="D149" s="1" t="s">
        <v>6</v>
      </c>
      <c r="E149" s="1" t="s">
        <v>17</v>
      </c>
      <c r="G149" s="3"/>
      <c r="J149" s="8" t="s">
        <v>180</v>
      </c>
      <c r="K149" s="9">
        <v>5</v>
      </c>
      <c r="L149" s="9">
        <v>0.15</v>
      </c>
      <c r="M149" s="9">
        <v>0.34</v>
      </c>
      <c r="N149" s="9">
        <v>0.19</v>
      </c>
      <c r="O149" s="1" t="str">
        <f t="shared" si="8"/>
        <v/>
      </c>
      <c r="P149" s="1" t="str">
        <f t="shared" si="9"/>
        <v/>
      </c>
      <c r="Q149" s="1" t="str">
        <f t="shared" si="10"/>
        <v>run</v>
      </c>
      <c r="R149" s="1">
        <f t="shared" si="11"/>
        <v>0</v>
      </c>
    </row>
    <row r="150" spans="3:18" ht="29" x14ac:dyDescent="0.35">
      <c r="C150" s="2">
        <v>41896</v>
      </c>
      <c r="D150" s="1" t="s">
        <v>6</v>
      </c>
      <c r="E150" s="1" t="s">
        <v>18</v>
      </c>
      <c r="G150" s="3"/>
      <c r="J150" s="8" t="s">
        <v>181</v>
      </c>
      <c r="K150" s="9">
        <v>5</v>
      </c>
      <c r="L150" s="9">
        <v>1.33</v>
      </c>
      <c r="M150" s="9">
        <v>1.47</v>
      </c>
      <c r="N150" s="9">
        <v>0.14000000000000001</v>
      </c>
      <c r="O150" s="1" t="str">
        <f t="shared" si="8"/>
        <v/>
      </c>
      <c r="P150" s="1" t="str">
        <f t="shared" si="9"/>
        <v/>
      </c>
      <c r="Q150" s="1" t="str">
        <f t="shared" si="10"/>
        <v>run</v>
      </c>
      <c r="R150" s="1">
        <f t="shared" si="11"/>
        <v>0</v>
      </c>
    </row>
    <row r="151" spans="3:18" ht="29" x14ac:dyDescent="0.35">
      <c r="C151" s="2">
        <v>41896</v>
      </c>
      <c r="D151" s="1" t="s">
        <v>6</v>
      </c>
      <c r="E151" s="1" t="s">
        <v>18</v>
      </c>
      <c r="G151" s="3"/>
      <c r="J151" s="8" t="s">
        <v>182</v>
      </c>
      <c r="K151" s="9">
        <v>5</v>
      </c>
      <c r="L151" s="9">
        <v>1.33</v>
      </c>
      <c r="M151" s="9">
        <v>1.47</v>
      </c>
      <c r="N151" s="9">
        <v>0.14000000000000001</v>
      </c>
      <c r="O151" s="1" t="str">
        <f t="shared" si="8"/>
        <v/>
      </c>
      <c r="P151" s="1" t="str">
        <f t="shared" si="9"/>
        <v/>
      </c>
      <c r="Q151" s="1" t="str">
        <f t="shared" si="10"/>
        <v>run</v>
      </c>
      <c r="R151" s="1">
        <f t="shared" si="11"/>
        <v>0</v>
      </c>
    </row>
    <row r="152" spans="3:18" ht="29" x14ac:dyDescent="0.35">
      <c r="C152" s="2">
        <v>41917</v>
      </c>
      <c r="D152" s="1" t="s">
        <v>6</v>
      </c>
      <c r="E152" s="1" t="s">
        <v>13</v>
      </c>
      <c r="G152" s="3"/>
      <c r="J152" s="8" t="s">
        <v>183</v>
      </c>
      <c r="K152" s="9">
        <v>5</v>
      </c>
      <c r="L152" s="9">
        <v>1.33</v>
      </c>
      <c r="M152" s="9">
        <v>1.47</v>
      </c>
      <c r="N152" s="9">
        <v>0.14000000000000001</v>
      </c>
      <c r="O152" s="1" t="str">
        <f t="shared" si="8"/>
        <v/>
      </c>
      <c r="P152" s="1" t="str">
        <f t="shared" si="9"/>
        <v/>
      </c>
      <c r="Q152" s="1" t="str">
        <f t="shared" si="10"/>
        <v>run</v>
      </c>
      <c r="R152" s="1">
        <f t="shared" si="11"/>
        <v>0</v>
      </c>
    </row>
    <row r="153" spans="3:18" ht="29" x14ac:dyDescent="0.35">
      <c r="C153" s="2">
        <v>41917</v>
      </c>
      <c r="D153" s="1" t="s">
        <v>6</v>
      </c>
      <c r="E153" s="1" t="s">
        <v>13</v>
      </c>
      <c r="G153" s="3"/>
      <c r="J153" s="8" t="s">
        <v>184</v>
      </c>
      <c r="K153" s="9">
        <v>5</v>
      </c>
      <c r="L153" s="9">
        <v>0.87</v>
      </c>
      <c r="M153" s="9">
        <v>1</v>
      </c>
      <c r="N153" s="9">
        <v>0.13</v>
      </c>
      <c r="O153" s="1" t="str">
        <f t="shared" si="8"/>
        <v/>
      </c>
      <c r="P153" s="1" t="str">
        <f t="shared" si="9"/>
        <v/>
      </c>
      <c r="Q153" s="1" t="str">
        <f t="shared" si="10"/>
        <v>run</v>
      </c>
      <c r="R153" s="1">
        <f t="shared" si="11"/>
        <v>0</v>
      </c>
    </row>
    <row r="154" spans="3:18" ht="29" x14ac:dyDescent="0.35">
      <c r="C154" s="2">
        <v>41917</v>
      </c>
      <c r="D154" s="1" t="s">
        <v>6</v>
      </c>
      <c r="E154" s="1" t="s">
        <v>13</v>
      </c>
      <c r="G154" s="3"/>
      <c r="J154" s="8" t="s">
        <v>185</v>
      </c>
      <c r="K154" s="9">
        <v>5</v>
      </c>
      <c r="L154" s="9">
        <v>0.54</v>
      </c>
      <c r="M154" s="9">
        <v>0.67</v>
      </c>
      <c r="N154" s="9">
        <v>0.13</v>
      </c>
      <c r="O154" s="1" t="str">
        <f t="shared" si="8"/>
        <v/>
      </c>
      <c r="P154" s="1" t="str">
        <f t="shared" si="9"/>
        <v/>
      </c>
      <c r="Q154" s="1" t="str">
        <f t="shared" si="10"/>
        <v>run</v>
      </c>
      <c r="R154" s="1">
        <f t="shared" si="11"/>
        <v>0</v>
      </c>
    </row>
    <row r="155" spans="3:18" ht="29" x14ac:dyDescent="0.35">
      <c r="C155" s="2">
        <v>41921</v>
      </c>
      <c r="D155" s="1" t="s">
        <v>6</v>
      </c>
      <c r="E155" s="1" t="s">
        <v>11</v>
      </c>
      <c r="G155" s="3"/>
      <c r="J155" s="8" t="s">
        <v>186</v>
      </c>
      <c r="K155" s="9">
        <v>5</v>
      </c>
      <c r="L155" s="9">
        <v>3.84</v>
      </c>
      <c r="M155" s="9">
        <v>3.97</v>
      </c>
      <c r="N155" s="9">
        <v>0.13</v>
      </c>
      <c r="O155" s="1" t="str">
        <f t="shared" si="8"/>
        <v/>
      </c>
      <c r="P155" s="1" t="str">
        <f t="shared" si="9"/>
        <v/>
      </c>
      <c r="Q155" s="1" t="str">
        <f t="shared" si="10"/>
        <v>run</v>
      </c>
      <c r="R155" s="1">
        <f t="shared" si="11"/>
        <v>0</v>
      </c>
    </row>
    <row r="156" spans="3:18" ht="43.5" x14ac:dyDescent="0.35">
      <c r="C156" s="2">
        <v>41921</v>
      </c>
      <c r="D156" s="1" t="s">
        <v>6</v>
      </c>
      <c r="E156" s="1" t="s">
        <v>11</v>
      </c>
      <c r="G156" s="3"/>
      <c r="J156" s="8" t="s">
        <v>187</v>
      </c>
      <c r="K156" s="9">
        <v>5</v>
      </c>
      <c r="L156" s="9">
        <v>2.59</v>
      </c>
      <c r="M156" s="9">
        <v>2.72</v>
      </c>
      <c r="N156" s="9">
        <v>0.13</v>
      </c>
      <c r="O156" s="1">
        <f t="shared" si="8"/>
        <v>18</v>
      </c>
      <c r="P156" s="1" t="str">
        <f t="shared" si="9"/>
        <v/>
      </c>
      <c r="Q156" s="1" t="str">
        <f t="shared" si="10"/>
        <v>pass</v>
      </c>
      <c r="R156" s="1">
        <f t="shared" si="11"/>
        <v>0</v>
      </c>
    </row>
    <row r="157" spans="3:18" ht="29" x14ac:dyDescent="0.35">
      <c r="C157" s="2">
        <v>41921</v>
      </c>
      <c r="D157" s="1" t="s">
        <v>6</v>
      </c>
      <c r="E157" s="1" t="s">
        <v>11</v>
      </c>
      <c r="G157" s="3"/>
      <c r="J157" s="8" t="s">
        <v>188</v>
      </c>
      <c r="K157" s="9">
        <v>5</v>
      </c>
      <c r="L157" s="9">
        <v>1.2</v>
      </c>
      <c r="M157" s="9">
        <v>1.33</v>
      </c>
      <c r="N157" s="9">
        <v>0.13</v>
      </c>
      <c r="O157" s="1" t="str">
        <f t="shared" si="8"/>
        <v/>
      </c>
      <c r="P157" s="1" t="str">
        <f t="shared" si="9"/>
        <v/>
      </c>
      <c r="Q157" s="1" t="str">
        <f t="shared" si="10"/>
        <v>run</v>
      </c>
      <c r="R157" s="1">
        <f t="shared" si="11"/>
        <v>0</v>
      </c>
    </row>
    <row r="158" spans="3:18" ht="29" x14ac:dyDescent="0.35">
      <c r="C158" s="2">
        <v>41932</v>
      </c>
      <c r="D158" s="1" t="s">
        <v>6</v>
      </c>
      <c r="E158" s="1" t="s">
        <v>14</v>
      </c>
      <c r="G158" s="3"/>
      <c r="J158" s="8" t="s">
        <v>189</v>
      </c>
      <c r="K158" s="9">
        <v>5</v>
      </c>
      <c r="L158" s="9">
        <v>0.28000000000000003</v>
      </c>
      <c r="M158" s="9">
        <v>0.41</v>
      </c>
      <c r="N158" s="9">
        <v>0.13</v>
      </c>
      <c r="O158" s="1" t="str">
        <f t="shared" si="8"/>
        <v/>
      </c>
      <c r="P158" s="1" t="str">
        <f t="shared" si="9"/>
        <v/>
      </c>
      <c r="Q158" s="1" t="str">
        <f t="shared" si="10"/>
        <v>run</v>
      </c>
      <c r="R158" s="1">
        <f t="shared" si="11"/>
        <v>0</v>
      </c>
    </row>
    <row r="159" spans="3:18" ht="29" x14ac:dyDescent="0.35">
      <c r="C159" s="2">
        <v>41938</v>
      </c>
      <c r="D159" s="1" t="s">
        <v>6</v>
      </c>
      <c r="E159" s="1" t="s">
        <v>7</v>
      </c>
      <c r="G159" s="3"/>
      <c r="J159" s="8" t="s">
        <v>190</v>
      </c>
      <c r="K159" s="9">
        <v>5</v>
      </c>
      <c r="L159" s="9">
        <v>1.4</v>
      </c>
      <c r="M159" s="9">
        <v>1.53</v>
      </c>
      <c r="N159" s="9">
        <v>0.13</v>
      </c>
      <c r="O159" s="1" t="str">
        <f t="shared" si="8"/>
        <v/>
      </c>
      <c r="P159" s="1" t="str">
        <f t="shared" si="9"/>
        <v/>
      </c>
      <c r="Q159" s="1" t="str">
        <f t="shared" si="10"/>
        <v>run</v>
      </c>
      <c r="R159" s="1">
        <f t="shared" si="11"/>
        <v>0</v>
      </c>
    </row>
    <row r="160" spans="3:18" ht="29" x14ac:dyDescent="0.35">
      <c r="C160" s="2">
        <v>41938</v>
      </c>
      <c r="D160" s="1" t="s">
        <v>6</v>
      </c>
      <c r="E160" s="1" t="s">
        <v>7</v>
      </c>
      <c r="G160" s="3"/>
      <c r="J160" s="8" t="s">
        <v>191</v>
      </c>
      <c r="K160" s="9">
        <v>5</v>
      </c>
      <c r="L160" s="9">
        <v>1.6</v>
      </c>
      <c r="M160" s="9">
        <v>1.73</v>
      </c>
      <c r="N160" s="9">
        <v>0.13</v>
      </c>
      <c r="O160" s="1" t="str">
        <f t="shared" si="8"/>
        <v/>
      </c>
      <c r="P160" s="1" t="str">
        <f t="shared" si="9"/>
        <v/>
      </c>
      <c r="Q160" s="1" t="str">
        <f t="shared" si="10"/>
        <v>run</v>
      </c>
      <c r="R160" s="1">
        <f t="shared" si="11"/>
        <v>0</v>
      </c>
    </row>
    <row r="161" spans="3:18" ht="29" x14ac:dyDescent="0.35">
      <c r="C161" s="2">
        <v>41945</v>
      </c>
      <c r="D161" s="1" t="s">
        <v>6</v>
      </c>
      <c r="E161" s="1" t="s">
        <v>19</v>
      </c>
      <c r="G161" s="3"/>
      <c r="J161" s="8" t="s">
        <v>192</v>
      </c>
      <c r="K161" s="9">
        <v>5</v>
      </c>
      <c r="L161" s="9">
        <v>3.38</v>
      </c>
      <c r="M161" s="9">
        <v>3.51</v>
      </c>
      <c r="N161" s="9">
        <v>0.13</v>
      </c>
      <c r="O161" s="1" t="str">
        <f t="shared" si="8"/>
        <v/>
      </c>
      <c r="P161" s="1" t="str">
        <f t="shared" si="9"/>
        <v/>
      </c>
      <c r="Q161" s="1" t="str">
        <f t="shared" si="10"/>
        <v>run</v>
      </c>
      <c r="R161" s="1">
        <f t="shared" si="11"/>
        <v>0</v>
      </c>
    </row>
    <row r="162" spans="3:18" ht="43.5" x14ac:dyDescent="0.35">
      <c r="C162" s="2">
        <v>41945</v>
      </c>
      <c r="D162" s="1" t="s">
        <v>6</v>
      </c>
      <c r="E162" s="1" t="s">
        <v>19</v>
      </c>
      <c r="G162" s="3"/>
      <c r="J162" s="8" t="s">
        <v>193</v>
      </c>
      <c r="K162" s="9">
        <v>5</v>
      </c>
      <c r="L162" s="9">
        <v>1.93</v>
      </c>
      <c r="M162" s="9">
        <v>2.06</v>
      </c>
      <c r="N162" s="9">
        <v>0.13</v>
      </c>
      <c r="O162" s="1">
        <f t="shared" si="8"/>
        <v>14</v>
      </c>
      <c r="P162" s="1" t="str">
        <f t="shared" si="9"/>
        <v/>
      </c>
      <c r="Q162" s="1" t="str">
        <f t="shared" si="10"/>
        <v>pass</v>
      </c>
      <c r="R162" s="1">
        <f t="shared" si="11"/>
        <v>0</v>
      </c>
    </row>
    <row r="163" spans="3:18" ht="29" x14ac:dyDescent="0.35">
      <c r="C163" s="2">
        <v>41945</v>
      </c>
      <c r="D163" s="1" t="s">
        <v>6</v>
      </c>
      <c r="E163" s="1" t="s">
        <v>19</v>
      </c>
      <c r="G163" s="3"/>
      <c r="J163" s="8" t="s">
        <v>194</v>
      </c>
      <c r="K163" s="9">
        <v>5</v>
      </c>
      <c r="L163" s="9">
        <v>3.58</v>
      </c>
      <c r="M163" s="9">
        <v>3.71</v>
      </c>
      <c r="N163" s="9">
        <v>0.13</v>
      </c>
      <c r="O163" s="1" t="str">
        <f t="shared" si="8"/>
        <v/>
      </c>
      <c r="P163" s="1" t="str">
        <f t="shared" si="9"/>
        <v/>
      </c>
      <c r="Q163" s="1" t="str">
        <f t="shared" si="10"/>
        <v>run</v>
      </c>
      <c r="R163" s="1">
        <f t="shared" si="11"/>
        <v>0</v>
      </c>
    </row>
    <row r="164" spans="3:18" ht="29" x14ac:dyDescent="0.35">
      <c r="C164" s="2">
        <v>41959</v>
      </c>
      <c r="D164" s="1" t="s">
        <v>6</v>
      </c>
      <c r="E164" s="1" t="s">
        <v>16</v>
      </c>
      <c r="G164" s="3"/>
      <c r="J164" s="8" t="s">
        <v>195</v>
      </c>
      <c r="K164" s="9">
        <v>5</v>
      </c>
      <c r="L164" s="9">
        <v>0.28000000000000003</v>
      </c>
      <c r="M164" s="9">
        <v>0.41</v>
      </c>
      <c r="N164" s="9">
        <v>0.13</v>
      </c>
      <c r="O164" s="1" t="str">
        <f t="shared" si="8"/>
        <v/>
      </c>
      <c r="P164" s="1" t="str">
        <f t="shared" si="9"/>
        <v/>
      </c>
      <c r="Q164" s="1" t="str">
        <f t="shared" si="10"/>
        <v>run</v>
      </c>
      <c r="R164" s="1">
        <f t="shared" si="11"/>
        <v>0</v>
      </c>
    </row>
    <row r="165" spans="3:18" ht="29" x14ac:dyDescent="0.35">
      <c r="C165" s="2">
        <v>41966</v>
      </c>
      <c r="D165" s="1" t="s">
        <v>6</v>
      </c>
      <c r="E165" s="1" t="s">
        <v>15</v>
      </c>
      <c r="G165" s="3"/>
      <c r="J165" s="8" t="s">
        <v>196</v>
      </c>
      <c r="K165" s="9">
        <v>5</v>
      </c>
      <c r="L165" s="9">
        <v>3.38</v>
      </c>
      <c r="M165" s="9">
        <v>3.51</v>
      </c>
      <c r="N165" s="9">
        <v>0.13</v>
      </c>
      <c r="O165" s="1" t="str">
        <f t="shared" si="8"/>
        <v/>
      </c>
      <c r="P165" s="1" t="str">
        <f t="shared" si="9"/>
        <v/>
      </c>
      <c r="Q165" s="1" t="str">
        <f t="shared" si="10"/>
        <v>run</v>
      </c>
      <c r="R165" s="1">
        <f t="shared" si="11"/>
        <v>0</v>
      </c>
    </row>
    <row r="166" spans="3:18" ht="29" x14ac:dyDescent="0.35">
      <c r="C166" s="2">
        <v>41973</v>
      </c>
      <c r="D166" s="1" t="s">
        <v>6</v>
      </c>
      <c r="E166" s="1" t="s">
        <v>7</v>
      </c>
      <c r="G166" s="3"/>
      <c r="J166" s="8" t="s">
        <v>197</v>
      </c>
      <c r="K166" s="9">
        <v>5</v>
      </c>
      <c r="L166" s="9">
        <v>2.39</v>
      </c>
      <c r="M166" s="9">
        <v>2.52</v>
      </c>
      <c r="N166" s="9">
        <v>0.13</v>
      </c>
      <c r="O166" s="1" t="str">
        <f t="shared" si="8"/>
        <v/>
      </c>
      <c r="P166" s="1" t="str">
        <f t="shared" si="9"/>
        <v/>
      </c>
      <c r="Q166" s="1" t="str">
        <f t="shared" si="10"/>
        <v>run</v>
      </c>
      <c r="R166" s="1">
        <f t="shared" si="11"/>
        <v>0</v>
      </c>
    </row>
    <row r="167" spans="3:18" ht="29" x14ac:dyDescent="0.35">
      <c r="C167" s="2">
        <v>41980</v>
      </c>
      <c r="D167" s="1" t="s">
        <v>6</v>
      </c>
      <c r="E167" s="1" t="s">
        <v>8</v>
      </c>
      <c r="G167" s="3"/>
      <c r="J167" s="8" t="s">
        <v>198</v>
      </c>
      <c r="K167" s="9">
        <v>5</v>
      </c>
      <c r="L167" s="9">
        <v>1.53</v>
      </c>
      <c r="M167" s="9">
        <v>1.66</v>
      </c>
      <c r="N167" s="9">
        <v>0.13</v>
      </c>
      <c r="O167" s="1" t="str">
        <f t="shared" si="8"/>
        <v/>
      </c>
      <c r="P167" s="1" t="str">
        <f t="shared" si="9"/>
        <v/>
      </c>
      <c r="Q167" s="1" t="str">
        <f t="shared" si="10"/>
        <v>run</v>
      </c>
      <c r="R167" s="1">
        <f t="shared" si="11"/>
        <v>0</v>
      </c>
    </row>
    <row r="168" spans="3:18" ht="43.5" x14ac:dyDescent="0.35">
      <c r="C168" s="2">
        <v>41980</v>
      </c>
      <c r="D168" s="1" t="s">
        <v>6</v>
      </c>
      <c r="E168" s="1" t="s">
        <v>8</v>
      </c>
      <c r="G168" s="3"/>
      <c r="J168" s="8" t="s">
        <v>199</v>
      </c>
      <c r="K168" s="9">
        <v>5</v>
      </c>
      <c r="L168" s="9">
        <v>2.13</v>
      </c>
      <c r="M168" s="9">
        <v>2.2599999999999998</v>
      </c>
      <c r="N168" s="9">
        <v>0.13</v>
      </c>
      <c r="O168" s="1">
        <f t="shared" si="8"/>
        <v>13</v>
      </c>
      <c r="P168" s="1" t="str">
        <f t="shared" si="9"/>
        <v/>
      </c>
      <c r="Q168" s="1" t="str">
        <f t="shared" si="10"/>
        <v>pass</v>
      </c>
      <c r="R168" s="1">
        <f t="shared" si="11"/>
        <v>0</v>
      </c>
    </row>
    <row r="169" spans="3:18" ht="43.5" x14ac:dyDescent="0.35">
      <c r="C169" s="2">
        <v>41980</v>
      </c>
      <c r="D169" s="1" t="s">
        <v>6</v>
      </c>
      <c r="E169" s="1" t="s">
        <v>8</v>
      </c>
      <c r="G169" s="3"/>
      <c r="J169" s="8" t="s">
        <v>200</v>
      </c>
      <c r="K169" s="9">
        <v>5</v>
      </c>
      <c r="L169" s="9">
        <v>1.47</v>
      </c>
      <c r="M169" s="9">
        <v>1.6</v>
      </c>
      <c r="N169" s="9">
        <v>0.13</v>
      </c>
      <c r="O169" s="1" t="str">
        <f t="shared" si="8"/>
        <v/>
      </c>
      <c r="P169" s="1" t="str">
        <f t="shared" si="9"/>
        <v/>
      </c>
      <c r="Q169" s="1" t="str">
        <f t="shared" si="10"/>
        <v>run</v>
      </c>
      <c r="R169" s="1">
        <f t="shared" si="11"/>
        <v>0</v>
      </c>
    </row>
    <row r="170" spans="3:18" ht="29" x14ac:dyDescent="0.35">
      <c r="C170" s="2">
        <v>41987</v>
      </c>
      <c r="D170" s="1" t="s">
        <v>6</v>
      </c>
      <c r="E170" s="1" t="s">
        <v>11</v>
      </c>
      <c r="G170" s="3"/>
      <c r="J170" s="8" t="s">
        <v>201</v>
      </c>
      <c r="K170" s="9">
        <v>4</v>
      </c>
      <c r="L170" s="9">
        <v>-0.22</v>
      </c>
      <c r="M170" s="9">
        <v>-0.11</v>
      </c>
      <c r="N170" s="9">
        <v>0.11</v>
      </c>
      <c r="O170" s="1" t="str">
        <f t="shared" si="8"/>
        <v/>
      </c>
      <c r="P170" s="1" t="str">
        <f t="shared" si="9"/>
        <v/>
      </c>
      <c r="Q170" s="1" t="str">
        <f t="shared" si="10"/>
        <v>run</v>
      </c>
      <c r="R170" s="1">
        <f t="shared" si="11"/>
        <v>0</v>
      </c>
    </row>
    <row r="171" spans="3:18" ht="43.5" x14ac:dyDescent="0.35">
      <c r="C171" s="2">
        <v>41987</v>
      </c>
      <c r="D171" s="1" t="s">
        <v>6</v>
      </c>
      <c r="E171" s="1" t="s">
        <v>11</v>
      </c>
      <c r="G171" s="3"/>
      <c r="J171" s="8" t="s">
        <v>202</v>
      </c>
      <c r="K171" s="9">
        <v>4</v>
      </c>
      <c r="L171" s="9">
        <v>0.04</v>
      </c>
      <c r="M171" s="9">
        <v>0.14000000000000001</v>
      </c>
      <c r="N171" s="9">
        <v>0.1</v>
      </c>
      <c r="O171" s="1">
        <f t="shared" si="8"/>
        <v>14</v>
      </c>
      <c r="P171" s="1" t="str">
        <f t="shared" si="9"/>
        <v/>
      </c>
      <c r="Q171" s="1" t="str">
        <f t="shared" si="10"/>
        <v>pass</v>
      </c>
      <c r="R171" s="1">
        <f t="shared" si="11"/>
        <v>0</v>
      </c>
    </row>
    <row r="172" spans="3:18" ht="29" x14ac:dyDescent="0.35">
      <c r="C172" s="2">
        <v>41994</v>
      </c>
      <c r="D172" s="1" t="s">
        <v>6</v>
      </c>
      <c r="E172" s="1" t="s">
        <v>10</v>
      </c>
      <c r="G172" s="3"/>
      <c r="J172" s="8" t="s">
        <v>203</v>
      </c>
      <c r="K172" s="9">
        <v>5</v>
      </c>
      <c r="L172" s="9">
        <v>-0.37</v>
      </c>
      <c r="M172" s="9">
        <v>-0.3</v>
      </c>
      <c r="N172" s="9">
        <v>7.0000000000000007E-2</v>
      </c>
      <c r="O172" s="1" t="str">
        <f t="shared" si="8"/>
        <v/>
      </c>
      <c r="P172" s="1" t="str">
        <f t="shared" si="9"/>
        <v/>
      </c>
      <c r="Q172" s="1" t="str">
        <f t="shared" si="10"/>
        <v>run</v>
      </c>
      <c r="R172" s="1">
        <f t="shared" si="11"/>
        <v>0</v>
      </c>
    </row>
    <row r="173" spans="3:18" ht="29" x14ac:dyDescent="0.35">
      <c r="C173" s="2">
        <v>41994</v>
      </c>
      <c r="D173" s="1" t="s">
        <v>6</v>
      </c>
      <c r="E173" s="1" t="s">
        <v>10</v>
      </c>
      <c r="G173" s="3"/>
      <c r="J173" s="8" t="s">
        <v>204</v>
      </c>
      <c r="K173" s="9">
        <v>6</v>
      </c>
      <c r="L173" s="9">
        <v>-0.38</v>
      </c>
      <c r="M173" s="9">
        <v>-0.32</v>
      </c>
      <c r="N173" s="9">
        <v>0.06</v>
      </c>
      <c r="O173" s="1" t="str">
        <f t="shared" si="8"/>
        <v/>
      </c>
      <c r="P173" s="1" t="str">
        <f t="shared" si="9"/>
        <v/>
      </c>
      <c r="Q173" s="1" t="str">
        <f t="shared" si="10"/>
        <v>run</v>
      </c>
      <c r="R173" s="1">
        <f t="shared" si="11"/>
        <v>0</v>
      </c>
    </row>
    <row r="174" spans="3:18" ht="43.5" x14ac:dyDescent="0.35">
      <c r="C174" s="2">
        <v>42001</v>
      </c>
      <c r="D174" s="1" t="s">
        <v>6</v>
      </c>
      <c r="E174" s="1" t="s">
        <v>8</v>
      </c>
      <c r="G174" s="3"/>
      <c r="J174" s="8" t="s">
        <v>205</v>
      </c>
      <c r="K174" s="9">
        <v>4</v>
      </c>
      <c r="L174" s="9">
        <v>4.37</v>
      </c>
      <c r="M174" s="9">
        <v>4.43</v>
      </c>
      <c r="N174" s="9">
        <v>0.06</v>
      </c>
      <c r="O174" s="1">
        <f t="shared" si="8"/>
        <v>18</v>
      </c>
      <c r="P174" s="1" t="str">
        <f t="shared" si="9"/>
        <v/>
      </c>
      <c r="Q174" s="1" t="str">
        <f t="shared" si="10"/>
        <v>pass</v>
      </c>
      <c r="R174" s="1">
        <f t="shared" si="11"/>
        <v>0</v>
      </c>
    </row>
    <row r="175" spans="3:18" ht="29" x14ac:dyDescent="0.35">
      <c r="C175" s="2">
        <v>42001</v>
      </c>
      <c r="D175" s="1" t="s">
        <v>6</v>
      </c>
      <c r="E175" s="1" t="s">
        <v>8</v>
      </c>
      <c r="G175" s="3"/>
      <c r="J175" s="8" t="s">
        <v>206</v>
      </c>
      <c r="K175" s="9">
        <v>4</v>
      </c>
      <c r="L175" s="9">
        <v>4.4400000000000004</v>
      </c>
      <c r="M175" s="9">
        <v>4.5</v>
      </c>
      <c r="N175" s="9">
        <v>0.06</v>
      </c>
      <c r="O175" s="1" t="str">
        <f t="shared" si="8"/>
        <v/>
      </c>
      <c r="P175" s="1" t="str">
        <f t="shared" si="9"/>
        <v/>
      </c>
      <c r="Q175" s="1" t="str">
        <f t="shared" si="10"/>
        <v>run</v>
      </c>
      <c r="R175" s="1">
        <f t="shared" si="11"/>
        <v>0</v>
      </c>
    </row>
    <row r="176" spans="3:18" ht="43.5" x14ac:dyDescent="0.35">
      <c r="C176" s="2">
        <v>41889</v>
      </c>
      <c r="D176" s="1" t="s">
        <v>6</v>
      </c>
      <c r="E176" s="1" t="s">
        <v>17</v>
      </c>
      <c r="G176" s="3"/>
      <c r="J176" s="8" t="s">
        <v>207</v>
      </c>
      <c r="K176" s="9">
        <v>4</v>
      </c>
      <c r="L176" s="9">
        <v>4.51</v>
      </c>
      <c r="M176" s="9">
        <v>4.57</v>
      </c>
      <c r="N176" s="9">
        <v>0.06</v>
      </c>
      <c r="O176" s="1">
        <f t="shared" si="8"/>
        <v>13</v>
      </c>
      <c r="P176" s="1" t="str">
        <f t="shared" si="9"/>
        <v/>
      </c>
      <c r="Q176" s="1" t="str">
        <f t="shared" si="10"/>
        <v>pass</v>
      </c>
      <c r="R176" s="1">
        <f t="shared" si="11"/>
        <v>0</v>
      </c>
    </row>
    <row r="177" spans="3:18" ht="29" x14ac:dyDescent="0.35">
      <c r="C177" s="2">
        <v>41889</v>
      </c>
      <c r="D177" s="1" t="s">
        <v>6</v>
      </c>
      <c r="E177" s="1" t="s">
        <v>17</v>
      </c>
      <c r="G177" s="3"/>
      <c r="J177" s="8" t="s">
        <v>208</v>
      </c>
      <c r="K177" s="9">
        <v>6</v>
      </c>
      <c r="L177" s="9">
        <v>-0.38</v>
      </c>
      <c r="M177" s="9">
        <v>-0.34</v>
      </c>
      <c r="N177" s="9">
        <v>0.04</v>
      </c>
      <c r="O177" s="1" t="str">
        <f t="shared" si="8"/>
        <v/>
      </c>
      <c r="P177" s="1" t="str">
        <f t="shared" si="9"/>
        <v/>
      </c>
      <c r="Q177" s="1" t="str">
        <f t="shared" si="10"/>
        <v>run</v>
      </c>
      <c r="R177" s="1">
        <f t="shared" si="11"/>
        <v>0</v>
      </c>
    </row>
    <row r="178" spans="3:18" ht="43.5" x14ac:dyDescent="0.35">
      <c r="C178" s="2">
        <v>41889</v>
      </c>
      <c r="D178" s="1" t="s">
        <v>6</v>
      </c>
      <c r="E178" s="1" t="s">
        <v>17</v>
      </c>
      <c r="G178" s="3"/>
      <c r="J178" s="8" t="s">
        <v>209</v>
      </c>
      <c r="K178" s="9">
        <v>4</v>
      </c>
      <c r="L178" s="9">
        <v>4.3099999999999996</v>
      </c>
      <c r="M178" s="9">
        <v>4.3499999999999996</v>
      </c>
      <c r="N178" s="9">
        <v>0.04</v>
      </c>
      <c r="O178" s="1">
        <f t="shared" si="8"/>
        <v>18</v>
      </c>
      <c r="P178" s="1" t="str">
        <f t="shared" si="9"/>
        <v/>
      </c>
      <c r="Q178" s="1" t="str">
        <f t="shared" si="10"/>
        <v>pass</v>
      </c>
      <c r="R178" s="1">
        <f t="shared" si="11"/>
        <v>0</v>
      </c>
    </row>
    <row r="179" spans="3:18" ht="29" x14ac:dyDescent="0.35">
      <c r="C179" s="2">
        <v>41896</v>
      </c>
      <c r="D179" s="1" t="s">
        <v>6</v>
      </c>
      <c r="E179" s="1" t="s">
        <v>18</v>
      </c>
      <c r="G179" s="3"/>
      <c r="J179" s="8" t="s">
        <v>210</v>
      </c>
      <c r="K179" s="9">
        <v>5</v>
      </c>
      <c r="L179" s="9">
        <v>-0.38</v>
      </c>
      <c r="M179" s="9">
        <v>-0.35</v>
      </c>
      <c r="N179" s="9">
        <v>0.03</v>
      </c>
      <c r="O179" s="1" t="str">
        <f t="shared" si="8"/>
        <v/>
      </c>
      <c r="P179" s="1" t="str">
        <f t="shared" si="9"/>
        <v/>
      </c>
      <c r="Q179" s="1" t="str">
        <f t="shared" si="10"/>
        <v>run</v>
      </c>
      <c r="R179" s="1">
        <f t="shared" si="11"/>
        <v>0</v>
      </c>
    </row>
    <row r="180" spans="3:18" ht="29" x14ac:dyDescent="0.35">
      <c r="C180" s="2">
        <v>41896</v>
      </c>
      <c r="D180" s="1" t="s">
        <v>6</v>
      </c>
      <c r="E180" s="1" t="s">
        <v>18</v>
      </c>
      <c r="G180" s="3"/>
      <c r="J180" s="8" t="s">
        <v>211</v>
      </c>
      <c r="K180" s="9">
        <v>4</v>
      </c>
      <c r="L180" s="9">
        <v>1.2</v>
      </c>
      <c r="M180" s="9">
        <v>1.2</v>
      </c>
      <c r="N180" s="9">
        <v>0</v>
      </c>
      <c r="O180" s="1" t="str">
        <f t="shared" si="8"/>
        <v/>
      </c>
      <c r="P180" s="1" t="str">
        <f t="shared" si="9"/>
        <v/>
      </c>
      <c r="Q180" s="1" t="str">
        <f t="shared" si="10"/>
        <v>run</v>
      </c>
      <c r="R180" s="1">
        <f t="shared" si="11"/>
        <v>0</v>
      </c>
    </row>
    <row r="181" spans="3:18" ht="43.5" x14ac:dyDescent="0.35">
      <c r="C181" s="2">
        <v>41896</v>
      </c>
      <c r="D181" s="1" t="s">
        <v>6</v>
      </c>
      <c r="E181" s="1" t="s">
        <v>18</v>
      </c>
      <c r="G181" s="3"/>
      <c r="J181" s="8" t="s">
        <v>212</v>
      </c>
      <c r="K181" s="9">
        <v>4</v>
      </c>
      <c r="L181" s="9">
        <v>1.07</v>
      </c>
      <c r="M181" s="9">
        <v>1.07</v>
      </c>
      <c r="N181" s="9">
        <v>0</v>
      </c>
      <c r="O181" s="1">
        <f t="shared" si="8"/>
        <v>18</v>
      </c>
      <c r="P181" s="1" t="str">
        <f t="shared" si="9"/>
        <v/>
      </c>
      <c r="Q181" s="1" t="str">
        <f t="shared" si="10"/>
        <v>pass</v>
      </c>
      <c r="R181" s="1">
        <f t="shared" si="11"/>
        <v>0</v>
      </c>
    </row>
    <row r="182" spans="3:18" ht="29" x14ac:dyDescent="0.35">
      <c r="C182" s="2">
        <v>41896</v>
      </c>
      <c r="D182" s="1" t="s">
        <v>6</v>
      </c>
      <c r="E182" s="1" t="s">
        <v>18</v>
      </c>
      <c r="G182" s="3"/>
      <c r="J182" s="8" t="s">
        <v>213</v>
      </c>
      <c r="K182" s="9">
        <v>4</v>
      </c>
      <c r="L182" s="9">
        <v>3.64</v>
      </c>
      <c r="M182" s="9">
        <v>3.64</v>
      </c>
      <c r="N182" s="9">
        <v>0</v>
      </c>
      <c r="O182" s="1" t="str">
        <f t="shared" si="8"/>
        <v/>
      </c>
      <c r="P182" s="1" t="str">
        <f t="shared" si="9"/>
        <v/>
      </c>
      <c r="Q182" s="1" t="str">
        <f t="shared" si="10"/>
        <v>run</v>
      </c>
      <c r="R182" s="1">
        <f t="shared" si="11"/>
        <v>0</v>
      </c>
    </row>
    <row r="183" spans="3:18" ht="29" x14ac:dyDescent="0.35">
      <c r="C183" s="2">
        <v>41910</v>
      </c>
      <c r="D183" s="1" t="s">
        <v>6</v>
      </c>
      <c r="E183" s="1" t="s">
        <v>12</v>
      </c>
      <c r="G183" s="3"/>
      <c r="J183" s="8" t="s">
        <v>214</v>
      </c>
      <c r="K183" s="9">
        <v>4</v>
      </c>
      <c r="L183" s="9">
        <v>2.06</v>
      </c>
      <c r="M183" s="9">
        <v>2.06</v>
      </c>
      <c r="N183" s="9">
        <v>0</v>
      </c>
      <c r="O183" s="1" t="str">
        <f t="shared" si="8"/>
        <v/>
      </c>
      <c r="P183" s="1" t="str">
        <f t="shared" si="9"/>
        <v/>
      </c>
      <c r="Q183" s="1" t="str">
        <f t="shared" si="10"/>
        <v>run</v>
      </c>
      <c r="R183" s="1">
        <f t="shared" si="11"/>
        <v>0</v>
      </c>
    </row>
    <row r="184" spans="3:18" ht="43.5" x14ac:dyDescent="0.35">
      <c r="C184" s="2">
        <v>41910</v>
      </c>
      <c r="D184" s="1" t="s">
        <v>6</v>
      </c>
      <c r="E184" s="1" t="s">
        <v>12</v>
      </c>
      <c r="G184" s="3"/>
      <c r="J184" s="8" t="s">
        <v>215</v>
      </c>
      <c r="K184" s="9">
        <v>4</v>
      </c>
      <c r="L184" s="9">
        <v>1</v>
      </c>
      <c r="M184" s="9">
        <v>1</v>
      </c>
      <c r="N184" s="9">
        <v>0</v>
      </c>
      <c r="O184" s="1">
        <f t="shared" si="8"/>
        <v>18</v>
      </c>
      <c r="P184" s="1" t="str">
        <f t="shared" si="9"/>
        <v/>
      </c>
      <c r="Q184" s="1" t="str">
        <f t="shared" si="10"/>
        <v>pass</v>
      </c>
      <c r="R184" s="1">
        <f t="shared" si="11"/>
        <v>0</v>
      </c>
    </row>
    <row r="185" spans="3:18" ht="29" x14ac:dyDescent="0.35">
      <c r="C185" s="2">
        <v>41910</v>
      </c>
      <c r="D185" s="1" t="s">
        <v>6</v>
      </c>
      <c r="E185" s="1" t="s">
        <v>12</v>
      </c>
      <c r="G185" s="3"/>
      <c r="J185" s="8" t="s">
        <v>216</v>
      </c>
      <c r="K185" s="9">
        <v>4</v>
      </c>
      <c r="L185" s="9">
        <v>2.85</v>
      </c>
      <c r="M185" s="9">
        <v>2.85</v>
      </c>
      <c r="N185" s="9">
        <v>0</v>
      </c>
      <c r="O185" s="1" t="str">
        <f t="shared" si="8"/>
        <v/>
      </c>
      <c r="P185" s="1" t="str">
        <f t="shared" si="9"/>
        <v/>
      </c>
      <c r="Q185" s="1" t="str">
        <f t="shared" si="10"/>
        <v>run</v>
      </c>
      <c r="R185" s="1">
        <f t="shared" si="11"/>
        <v>0</v>
      </c>
    </row>
    <row r="186" spans="3:18" ht="29" x14ac:dyDescent="0.35">
      <c r="C186" s="2">
        <v>41910</v>
      </c>
      <c r="D186" s="1" t="s">
        <v>6</v>
      </c>
      <c r="E186" s="1" t="s">
        <v>12</v>
      </c>
      <c r="G186" s="3"/>
      <c r="J186" s="8" t="s">
        <v>217</v>
      </c>
      <c r="K186" s="9">
        <v>4</v>
      </c>
      <c r="L186" s="9">
        <v>2.65</v>
      </c>
      <c r="M186" s="9">
        <v>2.65</v>
      </c>
      <c r="N186" s="9">
        <v>0</v>
      </c>
      <c r="O186" s="1" t="str">
        <f t="shared" si="8"/>
        <v/>
      </c>
      <c r="P186" s="1" t="str">
        <f t="shared" si="9"/>
        <v/>
      </c>
      <c r="Q186" s="1" t="str">
        <f t="shared" si="10"/>
        <v>run</v>
      </c>
      <c r="R186" s="1">
        <f t="shared" si="11"/>
        <v>0</v>
      </c>
    </row>
    <row r="187" spans="3:18" ht="29" x14ac:dyDescent="0.35">
      <c r="C187" s="2">
        <v>41910</v>
      </c>
      <c r="D187" s="1" t="s">
        <v>6</v>
      </c>
      <c r="E187" s="1" t="s">
        <v>12</v>
      </c>
      <c r="G187" s="3"/>
      <c r="J187" s="8" t="s">
        <v>218</v>
      </c>
      <c r="K187" s="9">
        <v>4</v>
      </c>
      <c r="L187" s="9">
        <v>0.87</v>
      </c>
      <c r="M187" s="9">
        <v>0.87</v>
      </c>
      <c r="N187" s="9">
        <v>0</v>
      </c>
      <c r="O187" s="1" t="str">
        <f t="shared" si="8"/>
        <v/>
      </c>
      <c r="P187" s="1" t="str">
        <f t="shared" si="9"/>
        <v/>
      </c>
      <c r="Q187" s="1" t="str">
        <f t="shared" si="10"/>
        <v>run</v>
      </c>
      <c r="R187" s="1">
        <f t="shared" si="11"/>
        <v>0</v>
      </c>
    </row>
    <row r="188" spans="3:18" ht="43.5" x14ac:dyDescent="0.35">
      <c r="C188" s="2">
        <v>41910</v>
      </c>
      <c r="D188" s="1" t="s">
        <v>6</v>
      </c>
      <c r="E188" s="1" t="s">
        <v>12</v>
      </c>
      <c r="G188" s="3"/>
      <c r="J188" s="8" t="s">
        <v>219</v>
      </c>
      <c r="K188" s="9">
        <v>4</v>
      </c>
      <c r="L188" s="9">
        <v>0.67</v>
      </c>
      <c r="M188" s="9">
        <v>0.67</v>
      </c>
      <c r="N188" s="9">
        <v>0</v>
      </c>
      <c r="O188" s="1">
        <f t="shared" si="8"/>
        <v>14</v>
      </c>
      <c r="P188" s="1" t="str">
        <f t="shared" si="9"/>
        <v/>
      </c>
      <c r="Q188" s="1" t="str">
        <f t="shared" si="10"/>
        <v>pass</v>
      </c>
      <c r="R188" s="1">
        <f t="shared" si="11"/>
        <v>0</v>
      </c>
    </row>
    <row r="189" spans="3:18" ht="43.5" x14ac:dyDescent="0.35">
      <c r="C189" s="2">
        <v>41917</v>
      </c>
      <c r="D189" s="1" t="s">
        <v>6</v>
      </c>
      <c r="E189" s="1" t="s">
        <v>13</v>
      </c>
      <c r="G189" s="3"/>
      <c r="J189" s="8" t="s">
        <v>220</v>
      </c>
      <c r="K189" s="9">
        <v>4</v>
      </c>
      <c r="L189" s="9">
        <v>1.73</v>
      </c>
      <c r="M189" s="9">
        <v>1.73</v>
      </c>
      <c r="N189" s="9">
        <v>0</v>
      </c>
      <c r="O189" s="1">
        <f t="shared" si="8"/>
        <v>14</v>
      </c>
      <c r="P189" s="1" t="str">
        <f t="shared" si="9"/>
        <v/>
      </c>
      <c r="Q189" s="1" t="str">
        <f t="shared" si="10"/>
        <v>pass</v>
      </c>
      <c r="R189" s="1">
        <f t="shared" si="11"/>
        <v>0</v>
      </c>
    </row>
    <row r="190" spans="3:18" ht="29" x14ac:dyDescent="0.35">
      <c r="C190" s="2">
        <v>41917</v>
      </c>
      <c r="D190" s="1" t="s">
        <v>6</v>
      </c>
      <c r="E190" s="1" t="s">
        <v>13</v>
      </c>
      <c r="G190" s="3"/>
      <c r="J190" s="8" t="s">
        <v>221</v>
      </c>
      <c r="K190" s="9">
        <v>4</v>
      </c>
      <c r="L190" s="9">
        <v>1.33</v>
      </c>
      <c r="M190" s="9">
        <v>1.33</v>
      </c>
      <c r="N190" s="9">
        <v>0</v>
      </c>
      <c r="O190" s="1" t="str">
        <f t="shared" si="8"/>
        <v/>
      </c>
      <c r="P190" s="1" t="str">
        <f t="shared" si="9"/>
        <v/>
      </c>
      <c r="Q190" s="1" t="str">
        <f t="shared" si="10"/>
        <v>run</v>
      </c>
      <c r="R190" s="1">
        <f t="shared" si="11"/>
        <v>0</v>
      </c>
    </row>
    <row r="191" spans="3:18" ht="29" x14ac:dyDescent="0.35">
      <c r="C191" s="2">
        <v>41917</v>
      </c>
      <c r="D191" s="1" t="s">
        <v>6</v>
      </c>
      <c r="E191" s="1" t="s">
        <v>13</v>
      </c>
      <c r="G191" s="3"/>
      <c r="J191" s="8" t="s">
        <v>222</v>
      </c>
      <c r="K191" s="9">
        <v>4</v>
      </c>
      <c r="L191" s="9">
        <v>1.07</v>
      </c>
      <c r="M191" s="9">
        <v>1.07</v>
      </c>
      <c r="N191" s="9">
        <v>0</v>
      </c>
      <c r="O191" s="1" t="str">
        <f t="shared" si="8"/>
        <v/>
      </c>
      <c r="P191" s="1" t="str">
        <f t="shared" si="9"/>
        <v/>
      </c>
      <c r="Q191" s="1" t="str">
        <f t="shared" si="10"/>
        <v>run</v>
      </c>
      <c r="R191" s="1">
        <f t="shared" si="11"/>
        <v>0</v>
      </c>
    </row>
    <row r="192" spans="3:18" ht="29" x14ac:dyDescent="0.35">
      <c r="C192" s="2">
        <v>41917</v>
      </c>
      <c r="D192" s="1" t="s">
        <v>6</v>
      </c>
      <c r="E192" s="1" t="s">
        <v>13</v>
      </c>
      <c r="G192" s="3"/>
      <c r="J192" s="8" t="s">
        <v>223</v>
      </c>
      <c r="K192" s="9">
        <v>4</v>
      </c>
      <c r="L192" s="9">
        <v>1.4</v>
      </c>
      <c r="M192" s="9">
        <v>1.4</v>
      </c>
      <c r="N192" s="9">
        <v>0</v>
      </c>
      <c r="O192" s="1" t="str">
        <f t="shared" si="8"/>
        <v/>
      </c>
      <c r="P192" s="1" t="str">
        <f t="shared" si="9"/>
        <v/>
      </c>
      <c r="Q192" s="1" t="str">
        <f t="shared" si="10"/>
        <v>run</v>
      </c>
      <c r="R192" s="1">
        <f t="shared" si="11"/>
        <v>0</v>
      </c>
    </row>
    <row r="193" spans="3:18" ht="29" x14ac:dyDescent="0.35">
      <c r="C193" s="2">
        <v>41921</v>
      </c>
      <c r="D193" s="1" t="s">
        <v>6</v>
      </c>
      <c r="E193" s="1" t="s">
        <v>11</v>
      </c>
      <c r="G193" s="3"/>
      <c r="J193" s="8" t="s">
        <v>224</v>
      </c>
      <c r="K193" s="9">
        <v>4</v>
      </c>
      <c r="L193" s="9">
        <v>2.39</v>
      </c>
      <c r="M193" s="9">
        <v>2.39</v>
      </c>
      <c r="N193" s="9">
        <v>0</v>
      </c>
      <c r="O193" s="1" t="str">
        <f t="shared" si="8"/>
        <v/>
      </c>
      <c r="P193" s="1" t="str">
        <f t="shared" si="9"/>
        <v/>
      </c>
      <c r="Q193" s="1" t="str">
        <f t="shared" si="10"/>
        <v>run</v>
      </c>
      <c r="R193" s="1">
        <f t="shared" si="11"/>
        <v>0</v>
      </c>
    </row>
    <row r="194" spans="3:18" ht="29" x14ac:dyDescent="0.35">
      <c r="C194" s="2">
        <v>41921</v>
      </c>
      <c r="D194" s="1" t="s">
        <v>6</v>
      </c>
      <c r="E194" s="1" t="s">
        <v>11</v>
      </c>
      <c r="G194" s="3"/>
      <c r="J194" s="8" t="s">
        <v>225</v>
      </c>
      <c r="K194" s="9">
        <v>4</v>
      </c>
      <c r="L194" s="9">
        <v>1.33</v>
      </c>
      <c r="M194" s="9">
        <v>1.33</v>
      </c>
      <c r="N194" s="9">
        <v>0</v>
      </c>
      <c r="O194" s="1" t="str">
        <f t="shared" si="8"/>
        <v/>
      </c>
      <c r="P194" s="1" t="str">
        <f t="shared" si="9"/>
        <v/>
      </c>
      <c r="Q194" s="1" t="str">
        <f t="shared" si="10"/>
        <v>run</v>
      </c>
      <c r="R194" s="1">
        <f t="shared" si="11"/>
        <v>0</v>
      </c>
    </row>
    <row r="195" spans="3:18" ht="29" x14ac:dyDescent="0.35">
      <c r="C195" s="2">
        <v>41932</v>
      </c>
      <c r="D195" s="1" t="s">
        <v>6</v>
      </c>
      <c r="E195" s="1" t="s">
        <v>14</v>
      </c>
      <c r="G195" s="3"/>
      <c r="J195" s="8" t="s">
        <v>226</v>
      </c>
      <c r="K195" s="9">
        <v>4</v>
      </c>
      <c r="L195" s="9">
        <v>2.3199999999999998</v>
      </c>
      <c r="M195" s="9">
        <v>2.3199999999999998</v>
      </c>
      <c r="N195" s="9">
        <v>0</v>
      </c>
      <c r="O195" s="1" t="str">
        <f t="shared" si="8"/>
        <v/>
      </c>
      <c r="P195" s="1" t="str">
        <f t="shared" si="9"/>
        <v/>
      </c>
      <c r="Q195" s="1" t="str">
        <f t="shared" si="10"/>
        <v>run</v>
      </c>
      <c r="R195" s="1">
        <f t="shared" si="11"/>
        <v>0</v>
      </c>
    </row>
    <row r="196" spans="3:18" ht="29" x14ac:dyDescent="0.35">
      <c r="C196" s="2">
        <v>41938</v>
      </c>
      <c r="D196" s="1" t="s">
        <v>6</v>
      </c>
      <c r="E196" s="1" t="s">
        <v>7</v>
      </c>
      <c r="G196" s="3"/>
      <c r="J196" s="8" t="s">
        <v>227</v>
      </c>
      <c r="K196" s="9">
        <v>4</v>
      </c>
      <c r="L196" s="9">
        <v>1.73</v>
      </c>
      <c r="M196" s="9">
        <v>1.73</v>
      </c>
      <c r="N196" s="9">
        <v>0</v>
      </c>
      <c r="O196" s="1" t="str">
        <f t="shared" si="8"/>
        <v/>
      </c>
      <c r="P196" s="1" t="str">
        <f t="shared" si="9"/>
        <v/>
      </c>
      <c r="Q196" s="1" t="str">
        <f t="shared" si="10"/>
        <v>run</v>
      </c>
      <c r="R196" s="1">
        <f t="shared" si="11"/>
        <v>0</v>
      </c>
    </row>
    <row r="197" spans="3:18" x14ac:dyDescent="0.35">
      <c r="C197" s="2">
        <v>41938</v>
      </c>
      <c r="D197" s="1" t="s">
        <v>6</v>
      </c>
      <c r="E197" s="1" t="s">
        <v>7</v>
      </c>
      <c r="G197" s="3"/>
      <c r="J197" s="8" t="s">
        <v>228</v>
      </c>
      <c r="K197" s="9"/>
      <c r="L197" s="9">
        <v>0</v>
      </c>
      <c r="M197" s="9">
        <v>0</v>
      </c>
      <c r="N197" s="9">
        <v>0</v>
      </c>
      <c r="O197" s="1" t="str">
        <f t="shared" si="8"/>
        <v/>
      </c>
      <c r="P197" s="1" t="str">
        <f t="shared" si="9"/>
        <v/>
      </c>
      <c r="Q197" s="1" t="str">
        <f t="shared" si="10"/>
        <v>run</v>
      </c>
      <c r="R197" s="1">
        <f t="shared" si="11"/>
        <v>0</v>
      </c>
    </row>
    <row r="198" spans="3:18" x14ac:dyDescent="0.35">
      <c r="C198" s="2">
        <v>41938</v>
      </c>
      <c r="D198" s="1" t="s">
        <v>6</v>
      </c>
      <c r="E198" s="1" t="s">
        <v>7</v>
      </c>
      <c r="G198" s="3"/>
      <c r="J198" s="8" t="s">
        <v>229</v>
      </c>
      <c r="K198" s="9"/>
      <c r="L198" s="9">
        <v>0</v>
      </c>
      <c r="M198" s="9">
        <v>0</v>
      </c>
      <c r="N198" s="9">
        <v>0</v>
      </c>
      <c r="O198" s="1" t="str">
        <f t="shared" si="8"/>
        <v/>
      </c>
      <c r="P198" s="1" t="str">
        <f t="shared" si="9"/>
        <v/>
      </c>
      <c r="Q198" s="1" t="str">
        <f t="shared" si="10"/>
        <v>run</v>
      </c>
      <c r="R198" s="1">
        <f t="shared" si="11"/>
        <v>0</v>
      </c>
    </row>
    <row r="199" spans="3:18" x14ac:dyDescent="0.35">
      <c r="C199" s="2">
        <v>41945</v>
      </c>
      <c r="D199" s="1" t="s">
        <v>6</v>
      </c>
      <c r="E199" s="1" t="s">
        <v>19</v>
      </c>
      <c r="G199" s="3"/>
      <c r="J199" s="8" t="s">
        <v>230</v>
      </c>
      <c r="K199" s="9"/>
      <c r="L199" s="9">
        <v>0</v>
      </c>
      <c r="M199" s="9">
        <v>0</v>
      </c>
      <c r="N199" s="9">
        <v>0</v>
      </c>
      <c r="O199" s="1" t="str">
        <f t="shared" si="8"/>
        <v/>
      </c>
      <c r="P199" s="1" t="str">
        <f t="shared" si="9"/>
        <v/>
      </c>
      <c r="Q199" s="1" t="str">
        <f t="shared" si="10"/>
        <v>run</v>
      </c>
      <c r="R199" s="1">
        <f t="shared" si="11"/>
        <v>0</v>
      </c>
    </row>
    <row r="200" spans="3:18" x14ac:dyDescent="0.35">
      <c r="C200" s="2">
        <v>41959</v>
      </c>
      <c r="D200" s="1" t="s">
        <v>6</v>
      </c>
      <c r="E200" s="1" t="s">
        <v>16</v>
      </c>
      <c r="G200" s="3"/>
      <c r="J200" s="8" t="s">
        <v>231</v>
      </c>
      <c r="K200" s="9"/>
      <c r="L200" s="9">
        <v>0</v>
      </c>
      <c r="M200" s="9">
        <v>0</v>
      </c>
      <c r="N200" s="9">
        <v>0</v>
      </c>
      <c r="O200" s="1" t="str">
        <f t="shared" ref="O200:O263" si="12">IFERROR(FIND("pass",J200,1),"")</f>
        <v/>
      </c>
      <c r="P200" s="1" t="str">
        <f t="shared" ref="P200:P263" si="13">IFERROR(FIND("sack",J200,1),"")</f>
        <v/>
      </c>
      <c r="Q200" s="1" t="str">
        <f t="shared" ref="Q200:Q263" si="14">IF(LEN(O200)+LEN(P200)&gt;0,"pass","run")</f>
        <v>run</v>
      </c>
      <c r="R200" s="1">
        <f t="shared" ref="R200:R263" si="15">IF(N200&lt;0,N200,0)</f>
        <v>0</v>
      </c>
    </row>
    <row r="201" spans="3:18" x14ac:dyDescent="0.35">
      <c r="C201" s="2">
        <v>41959</v>
      </c>
      <c r="D201" s="1" t="s">
        <v>6</v>
      </c>
      <c r="E201" s="1" t="s">
        <v>16</v>
      </c>
      <c r="G201" s="3"/>
      <c r="J201" s="8" t="s">
        <v>232</v>
      </c>
      <c r="K201" s="9"/>
      <c r="L201" s="9">
        <v>0</v>
      </c>
      <c r="M201" s="9">
        <v>0</v>
      </c>
      <c r="N201" s="9">
        <v>0</v>
      </c>
      <c r="O201" s="1" t="str">
        <f t="shared" si="12"/>
        <v/>
      </c>
      <c r="P201" s="1" t="str">
        <f t="shared" si="13"/>
        <v/>
      </c>
      <c r="Q201" s="1" t="str">
        <f t="shared" si="14"/>
        <v>run</v>
      </c>
      <c r="R201" s="1">
        <f t="shared" si="15"/>
        <v>0</v>
      </c>
    </row>
    <row r="202" spans="3:18" x14ac:dyDescent="0.35">
      <c r="C202" s="2">
        <v>41959</v>
      </c>
      <c r="D202" s="1" t="s">
        <v>6</v>
      </c>
      <c r="E202" s="1" t="s">
        <v>16</v>
      </c>
      <c r="G202" s="3"/>
      <c r="J202" s="8" t="s">
        <v>231</v>
      </c>
      <c r="K202" s="9"/>
      <c r="L202" s="9">
        <v>0</v>
      </c>
      <c r="M202" s="9">
        <v>0</v>
      </c>
      <c r="N202" s="9">
        <v>0</v>
      </c>
      <c r="O202" s="1" t="str">
        <f t="shared" si="12"/>
        <v/>
      </c>
      <c r="P202" s="1" t="str">
        <f t="shared" si="13"/>
        <v/>
      </c>
      <c r="Q202" s="1" t="str">
        <f t="shared" si="14"/>
        <v>run</v>
      </c>
      <c r="R202" s="1">
        <f t="shared" si="15"/>
        <v>0</v>
      </c>
    </row>
    <row r="203" spans="3:18" x14ac:dyDescent="0.35">
      <c r="C203" s="2">
        <v>41959</v>
      </c>
      <c r="D203" s="1" t="s">
        <v>6</v>
      </c>
      <c r="E203" s="1" t="s">
        <v>16</v>
      </c>
      <c r="G203" s="3"/>
      <c r="J203" s="8" t="s">
        <v>233</v>
      </c>
      <c r="K203" s="9"/>
      <c r="L203" s="9">
        <v>0</v>
      </c>
      <c r="M203" s="9">
        <v>0</v>
      </c>
      <c r="N203" s="9">
        <v>0</v>
      </c>
      <c r="O203" s="1" t="str">
        <f t="shared" si="12"/>
        <v/>
      </c>
      <c r="P203" s="1" t="str">
        <f t="shared" si="13"/>
        <v/>
      </c>
      <c r="Q203" s="1" t="str">
        <f t="shared" si="14"/>
        <v>run</v>
      </c>
      <c r="R203" s="1">
        <f t="shared" si="15"/>
        <v>0</v>
      </c>
    </row>
    <row r="204" spans="3:18" x14ac:dyDescent="0.35">
      <c r="C204" s="2">
        <v>41966</v>
      </c>
      <c r="D204" s="1" t="s">
        <v>6</v>
      </c>
      <c r="E204" s="1" t="s">
        <v>15</v>
      </c>
      <c r="G204" s="3"/>
      <c r="J204" s="8" t="s">
        <v>234</v>
      </c>
      <c r="K204" s="9"/>
      <c r="L204" s="9">
        <v>0</v>
      </c>
      <c r="M204" s="9">
        <v>0</v>
      </c>
      <c r="N204" s="9">
        <v>0</v>
      </c>
      <c r="O204" s="1" t="str">
        <f t="shared" si="12"/>
        <v/>
      </c>
      <c r="P204" s="1" t="str">
        <f t="shared" si="13"/>
        <v/>
      </c>
      <c r="Q204" s="1" t="str">
        <f t="shared" si="14"/>
        <v>run</v>
      </c>
      <c r="R204" s="1">
        <f t="shared" si="15"/>
        <v>0</v>
      </c>
    </row>
    <row r="205" spans="3:18" x14ac:dyDescent="0.35">
      <c r="C205" s="2">
        <v>41966</v>
      </c>
      <c r="D205" s="1" t="s">
        <v>6</v>
      </c>
      <c r="E205" s="1" t="s">
        <v>15</v>
      </c>
      <c r="G205" s="3"/>
      <c r="J205" s="8" t="s">
        <v>234</v>
      </c>
      <c r="K205" s="9"/>
      <c r="L205" s="9">
        <v>0</v>
      </c>
      <c r="M205" s="9">
        <v>0</v>
      </c>
      <c r="N205" s="9">
        <v>0</v>
      </c>
      <c r="O205" s="1" t="str">
        <f t="shared" si="12"/>
        <v/>
      </c>
      <c r="P205" s="1" t="str">
        <f t="shared" si="13"/>
        <v/>
      </c>
      <c r="Q205" s="1" t="str">
        <f t="shared" si="14"/>
        <v>run</v>
      </c>
      <c r="R205" s="1">
        <f t="shared" si="15"/>
        <v>0</v>
      </c>
    </row>
    <row r="206" spans="3:18" x14ac:dyDescent="0.35">
      <c r="C206" s="2">
        <v>41973</v>
      </c>
      <c r="D206" s="1" t="s">
        <v>6</v>
      </c>
      <c r="E206" s="1" t="s">
        <v>7</v>
      </c>
      <c r="G206" s="3"/>
      <c r="J206" s="8" t="s">
        <v>235</v>
      </c>
      <c r="K206" s="9"/>
      <c r="L206" s="9">
        <v>0</v>
      </c>
      <c r="M206" s="9">
        <v>0</v>
      </c>
      <c r="N206" s="9">
        <v>0</v>
      </c>
      <c r="O206" s="1" t="str">
        <f t="shared" si="12"/>
        <v/>
      </c>
      <c r="P206" s="1" t="str">
        <f t="shared" si="13"/>
        <v/>
      </c>
      <c r="Q206" s="1" t="str">
        <f t="shared" si="14"/>
        <v>run</v>
      </c>
      <c r="R206" s="1">
        <f t="shared" si="15"/>
        <v>0</v>
      </c>
    </row>
    <row r="207" spans="3:18" x14ac:dyDescent="0.35">
      <c r="C207" s="2">
        <v>41973</v>
      </c>
      <c r="D207" s="1" t="s">
        <v>6</v>
      </c>
      <c r="E207" s="1" t="s">
        <v>7</v>
      </c>
      <c r="G207" s="3"/>
      <c r="J207" s="8" t="s">
        <v>236</v>
      </c>
      <c r="K207" s="9"/>
      <c r="L207" s="9">
        <v>0</v>
      </c>
      <c r="M207" s="9">
        <v>0</v>
      </c>
      <c r="N207" s="9">
        <v>0</v>
      </c>
      <c r="O207" s="1" t="str">
        <f t="shared" si="12"/>
        <v/>
      </c>
      <c r="P207" s="1" t="str">
        <f t="shared" si="13"/>
        <v/>
      </c>
      <c r="Q207" s="1" t="str">
        <f t="shared" si="14"/>
        <v>run</v>
      </c>
      <c r="R207" s="1">
        <f t="shared" si="15"/>
        <v>0</v>
      </c>
    </row>
    <row r="208" spans="3:18" ht="29" x14ac:dyDescent="0.35">
      <c r="C208" s="2">
        <v>41973</v>
      </c>
      <c r="D208" s="1" t="s">
        <v>6</v>
      </c>
      <c r="E208" s="1" t="s">
        <v>7</v>
      </c>
      <c r="G208" s="3"/>
      <c r="J208" s="8" t="s">
        <v>237</v>
      </c>
      <c r="K208" s="9">
        <v>4</v>
      </c>
      <c r="L208" s="9">
        <v>0.28000000000000003</v>
      </c>
      <c r="M208" s="9">
        <v>0.27</v>
      </c>
      <c r="N208" s="9">
        <v>-0.01</v>
      </c>
      <c r="O208" s="1" t="str">
        <f t="shared" si="12"/>
        <v/>
      </c>
      <c r="P208" s="1" t="str">
        <f t="shared" si="13"/>
        <v/>
      </c>
      <c r="Q208" s="1" t="str">
        <f t="shared" si="14"/>
        <v>run</v>
      </c>
      <c r="R208" s="1">
        <f t="shared" si="15"/>
        <v>-0.01</v>
      </c>
    </row>
    <row r="209" spans="3:18" ht="29" x14ac:dyDescent="0.35">
      <c r="C209" s="2">
        <v>41987</v>
      </c>
      <c r="D209" s="1" t="s">
        <v>6</v>
      </c>
      <c r="E209" s="1" t="s">
        <v>11</v>
      </c>
      <c r="G209" s="3"/>
      <c r="J209" s="8" t="s">
        <v>238</v>
      </c>
      <c r="K209" s="9">
        <v>4</v>
      </c>
      <c r="L209" s="9">
        <v>2.2599999999999998</v>
      </c>
      <c r="M209" s="9">
        <v>2.25</v>
      </c>
      <c r="N209" s="9">
        <v>-0.01</v>
      </c>
      <c r="O209" s="1" t="str">
        <f t="shared" si="12"/>
        <v/>
      </c>
      <c r="P209" s="1" t="str">
        <f t="shared" si="13"/>
        <v/>
      </c>
      <c r="Q209" s="1" t="str">
        <f t="shared" si="14"/>
        <v>run</v>
      </c>
      <c r="R209" s="1">
        <f t="shared" si="15"/>
        <v>-0.01</v>
      </c>
    </row>
    <row r="210" spans="3:18" ht="29" x14ac:dyDescent="0.35">
      <c r="C210" s="2">
        <v>41987</v>
      </c>
      <c r="D210" s="1" t="s">
        <v>6</v>
      </c>
      <c r="E210" s="1" t="s">
        <v>11</v>
      </c>
      <c r="G210" s="3"/>
      <c r="J210" s="8" t="s">
        <v>239</v>
      </c>
      <c r="K210" s="9">
        <v>4</v>
      </c>
      <c r="L210" s="9">
        <v>0.28000000000000003</v>
      </c>
      <c r="M210" s="9">
        <v>0.27</v>
      </c>
      <c r="N210" s="9">
        <v>-0.01</v>
      </c>
      <c r="O210" s="1" t="str">
        <f t="shared" si="12"/>
        <v/>
      </c>
      <c r="P210" s="1" t="str">
        <f t="shared" si="13"/>
        <v/>
      </c>
      <c r="Q210" s="1" t="str">
        <f t="shared" si="14"/>
        <v>run</v>
      </c>
      <c r="R210" s="1">
        <f t="shared" si="15"/>
        <v>-0.01</v>
      </c>
    </row>
    <row r="211" spans="3:18" ht="29" x14ac:dyDescent="0.35">
      <c r="C211" s="2">
        <v>41987</v>
      </c>
      <c r="D211" s="1" t="s">
        <v>6</v>
      </c>
      <c r="E211" s="1" t="s">
        <v>11</v>
      </c>
      <c r="G211" s="3"/>
      <c r="J211" s="8" t="s">
        <v>240</v>
      </c>
      <c r="K211" s="9">
        <v>4</v>
      </c>
      <c r="L211" s="9">
        <v>0.28000000000000003</v>
      </c>
      <c r="M211" s="9">
        <v>0.27</v>
      </c>
      <c r="N211" s="9">
        <v>-0.01</v>
      </c>
      <c r="O211" s="1" t="str">
        <f t="shared" si="12"/>
        <v/>
      </c>
      <c r="P211" s="1" t="str">
        <f t="shared" si="13"/>
        <v/>
      </c>
      <c r="Q211" s="1" t="str">
        <f t="shared" si="14"/>
        <v>run</v>
      </c>
      <c r="R211" s="1">
        <f t="shared" si="15"/>
        <v>-0.01</v>
      </c>
    </row>
    <row r="212" spans="3:18" ht="29" x14ac:dyDescent="0.35">
      <c r="C212" s="2">
        <v>41987</v>
      </c>
      <c r="D212" s="1" t="s">
        <v>6</v>
      </c>
      <c r="E212" s="1" t="s">
        <v>11</v>
      </c>
      <c r="G212" s="3"/>
      <c r="J212" s="8" t="s">
        <v>241</v>
      </c>
      <c r="K212" s="9">
        <v>4</v>
      </c>
      <c r="L212" s="9">
        <v>1.47</v>
      </c>
      <c r="M212" s="9">
        <v>1.46</v>
      </c>
      <c r="N212" s="9">
        <v>-0.01</v>
      </c>
      <c r="O212" s="1" t="str">
        <f t="shared" si="12"/>
        <v/>
      </c>
      <c r="P212" s="1" t="str">
        <f t="shared" si="13"/>
        <v/>
      </c>
      <c r="Q212" s="1" t="str">
        <f t="shared" si="14"/>
        <v>run</v>
      </c>
      <c r="R212" s="1">
        <f t="shared" si="15"/>
        <v>-0.01</v>
      </c>
    </row>
    <row r="213" spans="3:18" ht="29" x14ac:dyDescent="0.35">
      <c r="C213" s="2">
        <v>41987</v>
      </c>
      <c r="D213" s="1" t="s">
        <v>6</v>
      </c>
      <c r="E213" s="1" t="s">
        <v>11</v>
      </c>
      <c r="G213" s="3"/>
      <c r="J213" s="8" t="s">
        <v>242</v>
      </c>
      <c r="K213" s="9">
        <v>4</v>
      </c>
      <c r="L213" s="9">
        <v>2.13</v>
      </c>
      <c r="M213" s="9">
        <v>2.12</v>
      </c>
      <c r="N213" s="9">
        <v>-0.01</v>
      </c>
      <c r="O213" s="1" t="str">
        <f t="shared" si="12"/>
        <v/>
      </c>
      <c r="P213" s="1" t="str">
        <f t="shared" si="13"/>
        <v/>
      </c>
      <c r="Q213" s="1" t="str">
        <f t="shared" si="14"/>
        <v>run</v>
      </c>
      <c r="R213" s="1">
        <f t="shared" si="15"/>
        <v>-0.01</v>
      </c>
    </row>
    <row r="214" spans="3:18" ht="29" x14ac:dyDescent="0.35">
      <c r="C214" s="2">
        <v>41987</v>
      </c>
      <c r="D214" s="1" t="s">
        <v>6</v>
      </c>
      <c r="E214" s="1" t="s">
        <v>11</v>
      </c>
      <c r="G214" s="3"/>
      <c r="J214" s="8" t="s">
        <v>243</v>
      </c>
      <c r="K214" s="9">
        <v>4</v>
      </c>
      <c r="L214" s="9">
        <v>0.28000000000000003</v>
      </c>
      <c r="M214" s="9">
        <v>0.27</v>
      </c>
      <c r="N214" s="9">
        <v>-0.01</v>
      </c>
      <c r="O214" s="1" t="str">
        <f t="shared" si="12"/>
        <v/>
      </c>
      <c r="P214" s="1" t="str">
        <f t="shared" si="13"/>
        <v/>
      </c>
      <c r="Q214" s="1" t="str">
        <f t="shared" si="14"/>
        <v>run</v>
      </c>
      <c r="R214" s="1">
        <f t="shared" si="15"/>
        <v>-0.01</v>
      </c>
    </row>
    <row r="215" spans="3:18" ht="29" x14ac:dyDescent="0.35">
      <c r="C215" s="2">
        <v>41994</v>
      </c>
      <c r="D215" s="1" t="s">
        <v>6</v>
      </c>
      <c r="E215" s="1" t="s">
        <v>10</v>
      </c>
      <c r="G215" s="3"/>
      <c r="J215" s="8" t="s">
        <v>244</v>
      </c>
      <c r="K215" s="9">
        <v>4</v>
      </c>
      <c r="L215" s="9">
        <v>1.93</v>
      </c>
      <c r="M215" s="9">
        <v>1.92</v>
      </c>
      <c r="N215" s="9">
        <v>-0.01</v>
      </c>
      <c r="O215" s="1" t="str">
        <f t="shared" si="12"/>
        <v/>
      </c>
      <c r="P215" s="1" t="str">
        <f t="shared" si="13"/>
        <v/>
      </c>
      <c r="Q215" s="1" t="str">
        <f t="shared" si="14"/>
        <v>run</v>
      </c>
      <c r="R215" s="1">
        <f t="shared" si="15"/>
        <v>-0.01</v>
      </c>
    </row>
    <row r="216" spans="3:18" ht="43.5" x14ac:dyDescent="0.35">
      <c r="C216" s="2">
        <v>41994</v>
      </c>
      <c r="D216" s="1" t="s">
        <v>6</v>
      </c>
      <c r="E216" s="1" t="s">
        <v>10</v>
      </c>
      <c r="G216" s="3"/>
      <c r="J216" s="8" t="s">
        <v>245</v>
      </c>
      <c r="K216" s="9">
        <v>4</v>
      </c>
      <c r="L216" s="9">
        <v>3.45</v>
      </c>
      <c r="M216" s="9">
        <v>3.44</v>
      </c>
      <c r="N216" s="9">
        <v>-0.01</v>
      </c>
      <c r="O216" s="1" t="str">
        <f t="shared" si="12"/>
        <v/>
      </c>
      <c r="P216" s="1" t="str">
        <f t="shared" si="13"/>
        <v/>
      </c>
      <c r="Q216" s="1" t="str">
        <f t="shared" si="14"/>
        <v>run</v>
      </c>
      <c r="R216" s="1">
        <f t="shared" si="15"/>
        <v>-0.01</v>
      </c>
    </row>
    <row r="217" spans="3:18" ht="29" x14ac:dyDescent="0.35">
      <c r="C217" s="2">
        <v>42001</v>
      </c>
      <c r="D217" s="1" t="s">
        <v>6</v>
      </c>
      <c r="E217" s="1" t="s">
        <v>8</v>
      </c>
      <c r="G217" s="3"/>
      <c r="J217" s="8" t="s">
        <v>246</v>
      </c>
      <c r="K217" s="9">
        <v>4</v>
      </c>
      <c r="L217" s="9">
        <v>1.93</v>
      </c>
      <c r="M217" s="9">
        <v>1.92</v>
      </c>
      <c r="N217" s="9">
        <v>-0.01</v>
      </c>
      <c r="O217" s="1" t="str">
        <f t="shared" si="12"/>
        <v/>
      </c>
      <c r="P217" s="1" t="str">
        <f t="shared" si="13"/>
        <v/>
      </c>
      <c r="Q217" s="1" t="str">
        <f t="shared" si="14"/>
        <v>run</v>
      </c>
      <c r="R217" s="1">
        <f t="shared" si="15"/>
        <v>-0.01</v>
      </c>
    </row>
    <row r="218" spans="3:18" ht="29" x14ac:dyDescent="0.35">
      <c r="C218" s="2">
        <v>42001</v>
      </c>
      <c r="D218" s="1" t="s">
        <v>6</v>
      </c>
      <c r="E218" s="1" t="s">
        <v>8</v>
      </c>
      <c r="G218" s="3"/>
      <c r="J218" s="8" t="s">
        <v>247</v>
      </c>
      <c r="K218" s="9">
        <v>4</v>
      </c>
      <c r="L218" s="9">
        <v>2.59</v>
      </c>
      <c r="M218" s="9">
        <v>2.58</v>
      </c>
      <c r="N218" s="9">
        <v>-0.01</v>
      </c>
      <c r="O218" s="1" t="str">
        <f t="shared" si="12"/>
        <v/>
      </c>
      <c r="P218" s="1" t="str">
        <f t="shared" si="13"/>
        <v/>
      </c>
      <c r="Q218" s="1" t="str">
        <f t="shared" si="14"/>
        <v>run</v>
      </c>
      <c r="R218" s="1">
        <f t="shared" si="15"/>
        <v>-0.01</v>
      </c>
    </row>
    <row r="219" spans="3:18" ht="29" x14ac:dyDescent="0.35">
      <c r="C219" s="2">
        <v>41889</v>
      </c>
      <c r="D219" s="1" t="s">
        <v>6</v>
      </c>
      <c r="E219" s="1" t="s">
        <v>17</v>
      </c>
      <c r="G219" s="3"/>
      <c r="J219" s="8" t="s">
        <v>248</v>
      </c>
      <c r="K219" s="9">
        <v>4</v>
      </c>
      <c r="L219" s="9">
        <v>2.79</v>
      </c>
      <c r="M219" s="9">
        <v>2.78</v>
      </c>
      <c r="N219" s="9">
        <v>-0.01</v>
      </c>
      <c r="O219" s="1" t="str">
        <f t="shared" si="12"/>
        <v/>
      </c>
      <c r="P219" s="1" t="str">
        <f t="shared" si="13"/>
        <v/>
      </c>
      <c r="Q219" s="1" t="str">
        <f t="shared" si="14"/>
        <v>run</v>
      </c>
      <c r="R219" s="1">
        <f t="shared" si="15"/>
        <v>-0.01</v>
      </c>
    </row>
    <row r="220" spans="3:18" ht="29" x14ac:dyDescent="0.35">
      <c r="C220" s="2">
        <v>41889</v>
      </c>
      <c r="D220" s="1" t="s">
        <v>6</v>
      </c>
      <c r="E220" s="1" t="s">
        <v>17</v>
      </c>
      <c r="G220" s="3"/>
      <c r="J220" s="8" t="s">
        <v>249</v>
      </c>
      <c r="K220" s="9">
        <v>4</v>
      </c>
      <c r="L220" s="9">
        <v>0.28000000000000003</v>
      </c>
      <c r="M220" s="9">
        <v>0.27</v>
      </c>
      <c r="N220" s="9">
        <v>-0.01</v>
      </c>
      <c r="O220" s="1" t="str">
        <f t="shared" si="12"/>
        <v/>
      </c>
      <c r="P220" s="1" t="str">
        <f t="shared" si="13"/>
        <v/>
      </c>
      <c r="Q220" s="1" t="str">
        <f t="shared" si="14"/>
        <v>run</v>
      </c>
      <c r="R220" s="1">
        <f t="shared" si="15"/>
        <v>-0.01</v>
      </c>
    </row>
    <row r="221" spans="3:18" ht="29" x14ac:dyDescent="0.35">
      <c r="C221" s="2">
        <v>41889</v>
      </c>
      <c r="D221" s="1" t="s">
        <v>6</v>
      </c>
      <c r="E221" s="1" t="s">
        <v>17</v>
      </c>
      <c r="G221" s="3"/>
      <c r="J221" s="8" t="s">
        <v>250</v>
      </c>
      <c r="K221" s="9">
        <v>4</v>
      </c>
      <c r="L221" s="9">
        <v>-0.35</v>
      </c>
      <c r="M221" s="9">
        <v>-0.37</v>
      </c>
      <c r="N221" s="9">
        <v>-0.02</v>
      </c>
      <c r="O221" s="1" t="str">
        <f t="shared" si="12"/>
        <v/>
      </c>
      <c r="P221" s="1" t="str">
        <f t="shared" si="13"/>
        <v/>
      </c>
      <c r="Q221" s="1" t="str">
        <f t="shared" si="14"/>
        <v>run</v>
      </c>
      <c r="R221" s="1">
        <f t="shared" si="15"/>
        <v>-0.02</v>
      </c>
    </row>
    <row r="222" spans="3:18" ht="29" x14ac:dyDescent="0.35">
      <c r="C222" s="2">
        <v>41889</v>
      </c>
      <c r="D222" s="1" t="s">
        <v>6</v>
      </c>
      <c r="E222" s="1" t="s">
        <v>17</v>
      </c>
      <c r="G222" s="3"/>
      <c r="J222" s="8" t="s">
        <v>251</v>
      </c>
      <c r="K222" s="9">
        <v>4</v>
      </c>
      <c r="L222" s="9">
        <v>-0.37</v>
      </c>
      <c r="M222" s="9">
        <v>-0.43</v>
      </c>
      <c r="N222" s="9">
        <v>-0.06</v>
      </c>
      <c r="O222" s="1" t="str">
        <f t="shared" si="12"/>
        <v/>
      </c>
      <c r="P222" s="1" t="str">
        <f t="shared" si="13"/>
        <v/>
      </c>
      <c r="Q222" s="1" t="str">
        <f t="shared" si="14"/>
        <v>run</v>
      </c>
      <c r="R222" s="1">
        <f t="shared" si="15"/>
        <v>-0.06</v>
      </c>
    </row>
    <row r="223" spans="3:18" ht="29" x14ac:dyDescent="0.35">
      <c r="C223" s="2">
        <v>41896</v>
      </c>
      <c r="D223" s="1" t="s">
        <v>6</v>
      </c>
      <c r="E223" s="1" t="s">
        <v>18</v>
      </c>
      <c r="G223" s="3"/>
      <c r="J223" s="8" t="s">
        <v>252</v>
      </c>
      <c r="K223" s="9">
        <v>4</v>
      </c>
      <c r="L223" s="9">
        <v>-0.38</v>
      </c>
      <c r="M223" s="9">
        <v>-0.46</v>
      </c>
      <c r="N223" s="9">
        <v>-0.08</v>
      </c>
      <c r="O223" s="1" t="str">
        <f t="shared" si="12"/>
        <v/>
      </c>
      <c r="P223" s="1" t="str">
        <f t="shared" si="13"/>
        <v/>
      </c>
      <c r="Q223" s="1" t="str">
        <f t="shared" si="14"/>
        <v>run</v>
      </c>
      <c r="R223" s="1">
        <f t="shared" si="15"/>
        <v>-0.08</v>
      </c>
    </row>
    <row r="224" spans="3:18" ht="29" x14ac:dyDescent="0.35">
      <c r="C224" s="2">
        <v>41903</v>
      </c>
      <c r="D224" s="1" t="s">
        <v>6</v>
      </c>
      <c r="E224" s="1" t="s">
        <v>9</v>
      </c>
      <c r="G224" s="3"/>
      <c r="J224" s="8" t="s">
        <v>253</v>
      </c>
      <c r="K224" s="9">
        <v>4</v>
      </c>
      <c r="L224" s="9">
        <v>-0.38</v>
      </c>
      <c r="M224" s="9">
        <v>-0.48</v>
      </c>
      <c r="N224" s="9">
        <v>-0.1</v>
      </c>
      <c r="O224" s="1" t="str">
        <f t="shared" si="12"/>
        <v/>
      </c>
      <c r="P224" s="1" t="str">
        <f t="shared" si="13"/>
        <v/>
      </c>
      <c r="Q224" s="1" t="str">
        <f t="shared" si="14"/>
        <v>run</v>
      </c>
      <c r="R224" s="1">
        <f t="shared" si="15"/>
        <v>-0.1</v>
      </c>
    </row>
    <row r="225" spans="3:18" ht="29" x14ac:dyDescent="0.35">
      <c r="C225" s="2">
        <v>41903</v>
      </c>
      <c r="D225" s="1" t="s">
        <v>6</v>
      </c>
      <c r="E225" s="1" t="s">
        <v>9</v>
      </c>
      <c r="G225" s="3"/>
      <c r="J225" s="8" t="s">
        <v>254</v>
      </c>
      <c r="K225" s="9">
        <v>3</v>
      </c>
      <c r="L225" s="9">
        <v>2.98</v>
      </c>
      <c r="M225" s="9">
        <v>2.85</v>
      </c>
      <c r="N225" s="9">
        <v>-0.13</v>
      </c>
      <c r="O225" s="1" t="str">
        <f t="shared" si="12"/>
        <v/>
      </c>
      <c r="P225" s="1" t="str">
        <f t="shared" si="13"/>
        <v/>
      </c>
      <c r="Q225" s="1" t="str">
        <f t="shared" si="14"/>
        <v>run</v>
      </c>
      <c r="R225" s="1">
        <f t="shared" si="15"/>
        <v>-0.13</v>
      </c>
    </row>
    <row r="226" spans="3:18" ht="29" x14ac:dyDescent="0.35">
      <c r="C226" s="2">
        <v>41910</v>
      </c>
      <c r="D226" s="1" t="s">
        <v>6</v>
      </c>
      <c r="E226" s="1" t="s">
        <v>12</v>
      </c>
      <c r="G226" s="3"/>
      <c r="J226" s="8" t="s">
        <v>255</v>
      </c>
      <c r="K226" s="9">
        <v>3</v>
      </c>
      <c r="L226" s="9">
        <v>1</v>
      </c>
      <c r="M226" s="9">
        <v>0.87</v>
      </c>
      <c r="N226" s="9">
        <v>-0.13</v>
      </c>
      <c r="O226" s="1" t="str">
        <f t="shared" si="12"/>
        <v/>
      </c>
      <c r="P226" s="1" t="str">
        <f t="shared" si="13"/>
        <v/>
      </c>
      <c r="Q226" s="1" t="str">
        <f t="shared" si="14"/>
        <v>run</v>
      </c>
      <c r="R226" s="1">
        <f t="shared" si="15"/>
        <v>-0.13</v>
      </c>
    </row>
    <row r="227" spans="3:18" ht="29" x14ac:dyDescent="0.35">
      <c r="C227" s="2">
        <v>41917</v>
      </c>
      <c r="D227" s="1" t="s">
        <v>6</v>
      </c>
      <c r="E227" s="1" t="s">
        <v>13</v>
      </c>
      <c r="G227" s="3"/>
      <c r="J227" s="8" t="s">
        <v>256</v>
      </c>
      <c r="K227" s="9">
        <v>3</v>
      </c>
      <c r="L227" s="9">
        <v>1.99</v>
      </c>
      <c r="M227" s="9">
        <v>1.86</v>
      </c>
      <c r="N227" s="9">
        <v>-0.13</v>
      </c>
      <c r="O227" s="1" t="str">
        <f t="shared" si="12"/>
        <v/>
      </c>
      <c r="P227" s="1" t="str">
        <f t="shared" si="13"/>
        <v/>
      </c>
      <c r="Q227" s="1" t="str">
        <f t="shared" si="14"/>
        <v>run</v>
      </c>
      <c r="R227" s="1">
        <f t="shared" si="15"/>
        <v>-0.13</v>
      </c>
    </row>
    <row r="228" spans="3:18" ht="43.5" x14ac:dyDescent="0.35">
      <c r="C228" s="2">
        <v>41932</v>
      </c>
      <c r="D228" s="1" t="s">
        <v>6</v>
      </c>
      <c r="E228" s="1" t="s">
        <v>14</v>
      </c>
      <c r="G228" s="3"/>
      <c r="J228" s="8" t="s">
        <v>257</v>
      </c>
      <c r="K228" s="9">
        <v>3</v>
      </c>
      <c r="L228" s="9">
        <v>3.31</v>
      </c>
      <c r="M228" s="9">
        <v>3.18</v>
      </c>
      <c r="N228" s="9">
        <v>-0.13</v>
      </c>
      <c r="O228" s="1">
        <f t="shared" si="12"/>
        <v>12</v>
      </c>
      <c r="P228" s="1" t="str">
        <f t="shared" si="13"/>
        <v/>
      </c>
      <c r="Q228" s="1" t="str">
        <f t="shared" si="14"/>
        <v>pass</v>
      </c>
      <c r="R228" s="1">
        <f t="shared" si="15"/>
        <v>-0.13</v>
      </c>
    </row>
    <row r="229" spans="3:18" ht="29" x14ac:dyDescent="0.35">
      <c r="C229" s="2">
        <v>41932</v>
      </c>
      <c r="D229" s="1" t="s">
        <v>6</v>
      </c>
      <c r="E229" s="1" t="s">
        <v>14</v>
      </c>
      <c r="G229" s="3"/>
      <c r="J229" s="8" t="s">
        <v>258</v>
      </c>
      <c r="K229" s="9">
        <v>3</v>
      </c>
      <c r="L229" s="9">
        <v>4.58</v>
      </c>
      <c r="M229" s="9">
        <v>4.45</v>
      </c>
      <c r="N229" s="9">
        <v>-0.13</v>
      </c>
      <c r="O229" s="1" t="str">
        <f t="shared" si="12"/>
        <v/>
      </c>
      <c r="P229" s="1" t="str">
        <f t="shared" si="13"/>
        <v/>
      </c>
      <c r="Q229" s="1" t="str">
        <f t="shared" si="14"/>
        <v>run</v>
      </c>
      <c r="R229" s="1">
        <f t="shared" si="15"/>
        <v>-0.13</v>
      </c>
    </row>
    <row r="230" spans="3:18" ht="29" x14ac:dyDescent="0.35">
      <c r="C230" s="2">
        <v>41932</v>
      </c>
      <c r="D230" s="1" t="s">
        <v>6</v>
      </c>
      <c r="E230" s="1" t="s">
        <v>14</v>
      </c>
      <c r="G230" s="3"/>
      <c r="J230" s="8" t="s">
        <v>259</v>
      </c>
      <c r="K230" s="9">
        <v>3</v>
      </c>
      <c r="L230" s="9">
        <v>2.98</v>
      </c>
      <c r="M230" s="9">
        <v>2.85</v>
      </c>
      <c r="N230" s="9">
        <v>-0.13</v>
      </c>
      <c r="O230" s="1" t="str">
        <f t="shared" si="12"/>
        <v/>
      </c>
      <c r="P230" s="1" t="str">
        <f t="shared" si="13"/>
        <v/>
      </c>
      <c r="Q230" s="1" t="str">
        <f t="shared" si="14"/>
        <v>run</v>
      </c>
      <c r="R230" s="1">
        <f t="shared" si="15"/>
        <v>-0.13</v>
      </c>
    </row>
    <row r="231" spans="3:18" ht="29" x14ac:dyDescent="0.35">
      <c r="C231" s="2">
        <v>41938</v>
      </c>
      <c r="D231" s="1" t="s">
        <v>6</v>
      </c>
      <c r="E231" s="1" t="s">
        <v>7</v>
      </c>
      <c r="G231" s="3"/>
      <c r="J231" s="8" t="s">
        <v>260</v>
      </c>
      <c r="K231" s="9">
        <v>3</v>
      </c>
      <c r="L231" s="9">
        <v>1.07</v>
      </c>
      <c r="M231" s="9">
        <v>0.93</v>
      </c>
      <c r="N231" s="9">
        <v>-0.14000000000000001</v>
      </c>
      <c r="O231" s="1" t="str">
        <f t="shared" si="12"/>
        <v/>
      </c>
      <c r="P231" s="1" t="str">
        <f t="shared" si="13"/>
        <v/>
      </c>
      <c r="Q231" s="1" t="str">
        <f t="shared" si="14"/>
        <v>run</v>
      </c>
      <c r="R231" s="1">
        <f t="shared" si="15"/>
        <v>-0.14000000000000001</v>
      </c>
    </row>
    <row r="232" spans="3:18" ht="29" x14ac:dyDescent="0.35">
      <c r="C232" s="2">
        <v>41938</v>
      </c>
      <c r="D232" s="1" t="s">
        <v>6</v>
      </c>
      <c r="E232" s="1" t="s">
        <v>7</v>
      </c>
      <c r="G232" s="3"/>
      <c r="J232" s="8" t="s">
        <v>261</v>
      </c>
      <c r="K232" s="9">
        <v>3</v>
      </c>
      <c r="L232" s="9">
        <v>1.27</v>
      </c>
      <c r="M232" s="9">
        <v>1.1299999999999999</v>
      </c>
      <c r="N232" s="9">
        <v>-0.14000000000000001</v>
      </c>
      <c r="O232" s="1" t="str">
        <f t="shared" si="12"/>
        <v/>
      </c>
      <c r="P232" s="1" t="str">
        <f t="shared" si="13"/>
        <v/>
      </c>
      <c r="Q232" s="1" t="str">
        <f t="shared" si="14"/>
        <v>run</v>
      </c>
      <c r="R232" s="1">
        <f t="shared" si="15"/>
        <v>-0.14000000000000001</v>
      </c>
    </row>
    <row r="233" spans="3:18" ht="29" x14ac:dyDescent="0.35">
      <c r="C233" s="2">
        <v>41938</v>
      </c>
      <c r="D233" s="1" t="s">
        <v>6</v>
      </c>
      <c r="E233" s="1" t="s">
        <v>7</v>
      </c>
      <c r="G233" s="3"/>
      <c r="J233" s="8" t="s">
        <v>262</v>
      </c>
      <c r="K233" s="9">
        <v>3</v>
      </c>
      <c r="L233" s="9">
        <v>3.78</v>
      </c>
      <c r="M233" s="9">
        <v>3.64</v>
      </c>
      <c r="N233" s="9">
        <v>-0.14000000000000001</v>
      </c>
      <c r="O233" s="1" t="str">
        <f t="shared" si="12"/>
        <v/>
      </c>
      <c r="P233" s="1" t="str">
        <f t="shared" si="13"/>
        <v/>
      </c>
      <c r="Q233" s="1" t="str">
        <f t="shared" si="14"/>
        <v>run</v>
      </c>
      <c r="R233" s="1">
        <f t="shared" si="15"/>
        <v>-0.14000000000000001</v>
      </c>
    </row>
    <row r="234" spans="3:18" ht="29" x14ac:dyDescent="0.35">
      <c r="C234" s="2">
        <v>41945</v>
      </c>
      <c r="D234" s="1" t="s">
        <v>6</v>
      </c>
      <c r="E234" s="1" t="s">
        <v>19</v>
      </c>
      <c r="G234" s="3"/>
      <c r="J234" s="8" t="s">
        <v>263</v>
      </c>
      <c r="K234" s="9">
        <v>3</v>
      </c>
      <c r="L234" s="9">
        <v>2.46</v>
      </c>
      <c r="M234" s="9">
        <v>2.3199999999999998</v>
      </c>
      <c r="N234" s="9">
        <v>-0.14000000000000001</v>
      </c>
      <c r="O234" s="1" t="str">
        <f t="shared" si="12"/>
        <v/>
      </c>
      <c r="P234" s="1" t="str">
        <f t="shared" si="13"/>
        <v/>
      </c>
      <c r="Q234" s="1" t="str">
        <f t="shared" si="14"/>
        <v>run</v>
      </c>
      <c r="R234" s="1">
        <f t="shared" si="15"/>
        <v>-0.14000000000000001</v>
      </c>
    </row>
    <row r="235" spans="3:18" ht="43.5" x14ac:dyDescent="0.35">
      <c r="C235" s="2">
        <v>41945</v>
      </c>
      <c r="D235" s="1" t="s">
        <v>6</v>
      </c>
      <c r="E235" s="1" t="s">
        <v>19</v>
      </c>
      <c r="G235" s="3"/>
      <c r="J235" s="8" t="s">
        <v>264</v>
      </c>
      <c r="K235" s="9">
        <v>3</v>
      </c>
      <c r="L235" s="9">
        <v>1.27</v>
      </c>
      <c r="M235" s="9">
        <v>1.1299999999999999</v>
      </c>
      <c r="N235" s="9">
        <v>-0.14000000000000001</v>
      </c>
      <c r="O235" s="1">
        <f t="shared" si="12"/>
        <v>18</v>
      </c>
      <c r="P235" s="1" t="str">
        <f t="shared" si="13"/>
        <v/>
      </c>
      <c r="Q235" s="1" t="str">
        <f t="shared" si="14"/>
        <v>pass</v>
      </c>
      <c r="R235" s="1">
        <f t="shared" si="15"/>
        <v>-0.14000000000000001</v>
      </c>
    </row>
    <row r="236" spans="3:18" ht="29" x14ac:dyDescent="0.35">
      <c r="C236" s="2">
        <v>41945</v>
      </c>
      <c r="D236" s="1" t="s">
        <v>6</v>
      </c>
      <c r="E236" s="1" t="s">
        <v>19</v>
      </c>
      <c r="G236" s="3"/>
      <c r="J236" s="8" t="s">
        <v>265</v>
      </c>
      <c r="K236" s="9">
        <v>3</v>
      </c>
      <c r="L236" s="9">
        <v>2.72</v>
      </c>
      <c r="M236" s="9">
        <v>2.58</v>
      </c>
      <c r="N236" s="9">
        <v>-0.14000000000000001</v>
      </c>
      <c r="O236" s="1" t="str">
        <f t="shared" si="12"/>
        <v/>
      </c>
      <c r="P236" s="1" t="str">
        <f t="shared" si="13"/>
        <v/>
      </c>
      <c r="Q236" s="1" t="str">
        <f t="shared" si="14"/>
        <v>run</v>
      </c>
      <c r="R236" s="1">
        <f t="shared" si="15"/>
        <v>-0.14000000000000001</v>
      </c>
    </row>
    <row r="237" spans="3:18" x14ac:dyDescent="0.35">
      <c r="C237" s="2">
        <v>41959</v>
      </c>
      <c r="D237" s="1" t="s">
        <v>6</v>
      </c>
      <c r="E237" s="1" t="s">
        <v>16</v>
      </c>
      <c r="G237" s="3"/>
      <c r="J237" s="8" t="s">
        <v>266</v>
      </c>
      <c r="K237" s="9">
        <v>3</v>
      </c>
      <c r="L237" s="9">
        <v>1.6</v>
      </c>
      <c r="M237" s="9">
        <v>1.46</v>
      </c>
      <c r="N237" s="9">
        <v>-0.14000000000000001</v>
      </c>
      <c r="O237" s="1" t="str">
        <f t="shared" si="12"/>
        <v/>
      </c>
      <c r="P237" s="1" t="str">
        <f t="shared" si="13"/>
        <v/>
      </c>
      <c r="Q237" s="1" t="str">
        <f t="shared" si="14"/>
        <v>run</v>
      </c>
      <c r="R237" s="1">
        <f t="shared" si="15"/>
        <v>-0.14000000000000001</v>
      </c>
    </row>
    <row r="238" spans="3:18" ht="29" x14ac:dyDescent="0.35">
      <c r="C238" s="2">
        <v>41959</v>
      </c>
      <c r="D238" s="1" t="s">
        <v>6</v>
      </c>
      <c r="E238" s="1" t="s">
        <v>16</v>
      </c>
      <c r="G238" s="3"/>
      <c r="J238" s="8" t="s">
        <v>267</v>
      </c>
      <c r="K238" s="9">
        <v>3</v>
      </c>
      <c r="L238" s="9">
        <v>2.19</v>
      </c>
      <c r="M238" s="9">
        <v>2.0499999999999998</v>
      </c>
      <c r="N238" s="9">
        <v>-0.14000000000000001</v>
      </c>
      <c r="O238" s="1" t="str">
        <f t="shared" si="12"/>
        <v/>
      </c>
      <c r="P238" s="1" t="str">
        <f t="shared" si="13"/>
        <v/>
      </c>
      <c r="Q238" s="1" t="str">
        <f t="shared" si="14"/>
        <v>run</v>
      </c>
      <c r="R238" s="1">
        <f t="shared" si="15"/>
        <v>-0.14000000000000001</v>
      </c>
    </row>
    <row r="239" spans="3:18" ht="29" x14ac:dyDescent="0.35">
      <c r="C239" s="2">
        <v>41959</v>
      </c>
      <c r="D239" s="1" t="s">
        <v>6</v>
      </c>
      <c r="E239" s="1" t="s">
        <v>16</v>
      </c>
      <c r="G239" s="3"/>
      <c r="J239" s="8" t="s">
        <v>268</v>
      </c>
      <c r="K239" s="9">
        <v>3</v>
      </c>
      <c r="L239" s="9">
        <v>0.28000000000000003</v>
      </c>
      <c r="M239" s="9">
        <v>0.14000000000000001</v>
      </c>
      <c r="N239" s="9">
        <v>-0.14000000000000001</v>
      </c>
      <c r="O239" s="1" t="str">
        <f t="shared" si="12"/>
        <v/>
      </c>
      <c r="P239" s="1" t="str">
        <f t="shared" si="13"/>
        <v/>
      </c>
      <c r="Q239" s="1" t="str">
        <f t="shared" si="14"/>
        <v>run</v>
      </c>
      <c r="R239" s="1">
        <f t="shared" si="15"/>
        <v>-0.14000000000000001</v>
      </c>
    </row>
    <row r="240" spans="3:18" ht="29" x14ac:dyDescent="0.35">
      <c r="C240" s="2">
        <v>41973</v>
      </c>
      <c r="D240" s="1" t="s">
        <v>6</v>
      </c>
      <c r="E240" s="1" t="s">
        <v>7</v>
      </c>
      <c r="G240" s="3"/>
      <c r="J240" s="8" t="s">
        <v>269</v>
      </c>
      <c r="K240" s="9">
        <v>3</v>
      </c>
      <c r="L240" s="9">
        <v>2.39</v>
      </c>
      <c r="M240" s="9">
        <v>2.25</v>
      </c>
      <c r="N240" s="9">
        <v>-0.14000000000000001</v>
      </c>
      <c r="O240" s="1" t="str">
        <f t="shared" si="12"/>
        <v/>
      </c>
      <c r="P240" s="1" t="str">
        <f t="shared" si="13"/>
        <v/>
      </c>
      <c r="Q240" s="1" t="str">
        <f t="shared" si="14"/>
        <v>run</v>
      </c>
      <c r="R240" s="1">
        <f t="shared" si="15"/>
        <v>-0.14000000000000001</v>
      </c>
    </row>
    <row r="241" spans="3:18" ht="29" x14ac:dyDescent="0.35">
      <c r="C241" s="2">
        <v>41980</v>
      </c>
      <c r="D241" s="1" t="s">
        <v>6</v>
      </c>
      <c r="E241" s="1" t="s">
        <v>8</v>
      </c>
      <c r="G241" s="3"/>
      <c r="J241" s="8" t="s">
        <v>270</v>
      </c>
      <c r="K241" s="9">
        <v>3</v>
      </c>
      <c r="L241" s="9">
        <v>0.28000000000000003</v>
      </c>
      <c r="M241" s="9">
        <v>0.14000000000000001</v>
      </c>
      <c r="N241" s="9">
        <v>-0.14000000000000001</v>
      </c>
      <c r="O241" s="1" t="str">
        <f t="shared" si="12"/>
        <v/>
      </c>
      <c r="P241" s="1" t="str">
        <f t="shared" si="13"/>
        <v/>
      </c>
      <c r="Q241" s="1" t="str">
        <f t="shared" si="14"/>
        <v>run</v>
      </c>
      <c r="R241" s="1">
        <f t="shared" si="15"/>
        <v>-0.14000000000000001</v>
      </c>
    </row>
    <row r="242" spans="3:18" ht="29" x14ac:dyDescent="0.35">
      <c r="C242" s="2">
        <v>41987</v>
      </c>
      <c r="D242" s="1" t="s">
        <v>6</v>
      </c>
      <c r="E242" s="1" t="s">
        <v>11</v>
      </c>
      <c r="G242" s="3"/>
      <c r="J242" s="8" t="s">
        <v>271</v>
      </c>
      <c r="K242" s="9">
        <v>3</v>
      </c>
      <c r="L242" s="9">
        <v>1.86</v>
      </c>
      <c r="M242" s="9">
        <v>1.72</v>
      </c>
      <c r="N242" s="9">
        <v>-0.14000000000000001</v>
      </c>
      <c r="O242" s="1" t="str">
        <f t="shared" si="12"/>
        <v/>
      </c>
      <c r="P242" s="1" t="str">
        <f t="shared" si="13"/>
        <v/>
      </c>
      <c r="Q242" s="1" t="str">
        <f t="shared" si="14"/>
        <v>run</v>
      </c>
      <c r="R242" s="1">
        <f t="shared" si="15"/>
        <v>-0.14000000000000001</v>
      </c>
    </row>
    <row r="243" spans="3:18" ht="29" x14ac:dyDescent="0.35">
      <c r="C243" s="2">
        <v>41994</v>
      </c>
      <c r="D243" s="1" t="s">
        <v>6</v>
      </c>
      <c r="E243" s="1" t="s">
        <v>10</v>
      </c>
      <c r="G243" s="3"/>
      <c r="J243" s="8" t="s">
        <v>272</v>
      </c>
      <c r="K243" s="9">
        <v>3</v>
      </c>
      <c r="L243" s="9">
        <v>1.53</v>
      </c>
      <c r="M243" s="9">
        <v>1.39</v>
      </c>
      <c r="N243" s="9">
        <v>-0.14000000000000001</v>
      </c>
      <c r="O243" s="1" t="str">
        <f t="shared" si="12"/>
        <v/>
      </c>
      <c r="P243" s="1" t="str">
        <f t="shared" si="13"/>
        <v/>
      </c>
      <c r="Q243" s="1" t="str">
        <f t="shared" si="14"/>
        <v>run</v>
      </c>
      <c r="R243" s="1">
        <f t="shared" si="15"/>
        <v>-0.14000000000000001</v>
      </c>
    </row>
    <row r="244" spans="3:18" ht="29" x14ac:dyDescent="0.35">
      <c r="C244" s="2">
        <v>42001</v>
      </c>
      <c r="D244" s="1" t="s">
        <v>6</v>
      </c>
      <c r="E244" s="1" t="s">
        <v>8</v>
      </c>
      <c r="G244" s="3"/>
      <c r="J244" s="8" t="s">
        <v>271</v>
      </c>
      <c r="K244" s="9">
        <v>3</v>
      </c>
      <c r="L244" s="9">
        <v>3.18</v>
      </c>
      <c r="M244" s="9">
        <v>3.04</v>
      </c>
      <c r="N244" s="9">
        <v>-0.14000000000000001</v>
      </c>
      <c r="O244" s="1" t="str">
        <f t="shared" si="12"/>
        <v/>
      </c>
      <c r="P244" s="1" t="str">
        <f t="shared" si="13"/>
        <v/>
      </c>
      <c r="Q244" s="1" t="str">
        <f t="shared" si="14"/>
        <v>run</v>
      </c>
      <c r="R244" s="1">
        <f t="shared" si="15"/>
        <v>-0.14000000000000001</v>
      </c>
    </row>
    <row r="245" spans="3:18" ht="29" x14ac:dyDescent="0.35">
      <c r="C245" s="2">
        <v>42001</v>
      </c>
      <c r="D245" s="1" t="s">
        <v>6</v>
      </c>
      <c r="E245" s="1" t="s">
        <v>8</v>
      </c>
      <c r="G245" s="3"/>
      <c r="J245" s="8" t="s">
        <v>273</v>
      </c>
      <c r="K245" s="9">
        <v>3</v>
      </c>
      <c r="L245" s="9">
        <v>0.28000000000000003</v>
      </c>
      <c r="M245" s="9">
        <v>0.14000000000000001</v>
      </c>
      <c r="N245" s="9">
        <v>-0.14000000000000001</v>
      </c>
      <c r="O245" s="1" t="str">
        <f t="shared" si="12"/>
        <v/>
      </c>
      <c r="P245" s="1" t="str">
        <f t="shared" si="13"/>
        <v/>
      </c>
      <c r="Q245" s="1" t="str">
        <f t="shared" si="14"/>
        <v>run</v>
      </c>
      <c r="R245" s="1">
        <f t="shared" si="15"/>
        <v>-0.14000000000000001</v>
      </c>
    </row>
    <row r="246" spans="3:18" ht="29" x14ac:dyDescent="0.35">
      <c r="C246" s="2">
        <v>42001</v>
      </c>
      <c r="D246" s="1" t="s">
        <v>6</v>
      </c>
      <c r="E246" s="1" t="s">
        <v>8</v>
      </c>
      <c r="G246" s="3"/>
      <c r="J246" s="8" t="s">
        <v>274</v>
      </c>
      <c r="K246" s="9">
        <v>3</v>
      </c>
      <c r="L246" s="9">
        <v>1.27</v>
      </c>
      <c r="M246" s="9">
        <v>1.1299999999999999</v>
      </c>
      <c r="N246" s="9">
        <v>-0.14000000000000001</v>
      </c>
      <c r="O246" s="1" t="str">
        <f t="shared" si="12"/>
        <v/>
      </c>
      <c r="P246" s="1" t="str">
        <f t="shared" si="13"/>
        <v/>
      </c>
      <c r="Q246" s="1" t="str">
        <f t="shared" si="14"/>
        <v>run</v>
      </c>
      <c r="R246" s="1">
        <f t="shared" si="15"/>
        <v>-0.14000000000000001</v>
      </c>
    </row>
    <row r="247" spans="3:18" ht="29" x14ac:dyDescent="0.35">
      <c r="C247" s="2">
        <v>42001</v>
      </c>
      <c r="D247" s="1" t="s">
        <v>6</v>
      </c>
      <c r="E247" s="1" t="s">
        <v>8</v>
      </c>
      <c r="G247" s="3"/>
      <c r="J247" s="8" t="s">
        <v>275</v>
      </c>
      <c r="K247" s="9">
        <v>3</v>
      </c>
      <c r="L247" s="9">
        <v>0.28000000000000003</v>
      </c>
      <c r="M247" s="9">
        <v>0.14000000000000001</v>
      </c>
      <c r="N247" s="9">
        <v>-0.14000000000000001</v>
      </c>
      <c r="O247" s="1" t="str">
        <f t="shared" si="12"/>
        <v/>
      </c>
      <c r="P247" s="1" t="str">
        <f t="shared" si="13"/>
        <v/>
      </c>
      <c r="Q247" s="1" t="str">
        <f t="shared" si="14"/>
        <v>run</v>
      </c>
      <c r="R247" s="1">
        <f t="shared" si="15"/>
        <v>-0.14000000000000001</v>
      </c>
    </row>
    <row r="248" spans="3:18" ht="29" x14ac:dyDescent="0.35">
      <c r="C248" s="2">
        <v>41889</v>
      </c>
      <c r="D248" s="1" t="s">
        <v>6</v>
      </c>
      <c r="E248" s="1" t="s">
        <v>17</v>
      </c>
      <c r="G248" s="3"/>
      <c r="J248" s="8" t="s">
        <v>276</v>
      </c>
      <c r="K248" s="9">
        <v>3</v>
      </c>
      <c r="L248" s="9">
        <v>1.07</v>
      </c>
      <c r="M248" s="9">
        <v>0.93</v>
      </c>
      <c r="N248" s="9">
        <v>-0.14000000000000001</v>
      </c>
      <c r="O248" s="1" t="str">
        <f t="shared" si="12"/>
        <v/>
      </c>
      <c r="P248" s="1" t="str">
        <f t="shared" si="13"/>
        <v/>
      </c>
      <c r="Q248" s="1" t="str">
        <f t="shared" si="14"/>
        <v>run</v>
      </c>
      <c r="R248" s="1">
        <f t="shared" si="15"/>
        <v>-0.14000000000000001</v>
      </c>
    </row>
    <row r="249" spans="3:18" ht="29" x14ac:dyDescent="0.35">
      <c r="C249" s="2">
        <v>41889</v>
      </c>
      <c r="D249" s="1" t="s">
        <v>6</v>
      </c>
      <c r="E249" s="1" t="s">
        <v>17</v>
      </c>
      <c r="G249" s="3"/>
      <c r="J249" s="8" t="s">
        <v>277</v>
      </c>
      <c r="K249" s="9">
        <v>3</v>
      </c>
      <c r="L249" s="9">
        <v>-0.38</v>
      </c>
      <c r="M249" s="9">
        <v>-0.56000000000000005</v>
      </c>
      <c r="N249" s="9">
        <v>-0.18</v>
      </c>
      <c r="O249" s="1" t="str">
        <f t="shared" si="12"/>
        <v/>
      </c>
      <c r="P249" s="1" t="str">
        <f t="shared" si="13"/>
        <v/>
      </c>
      <c r="Q249" s="1" t="str">
        <f t="shared" si="14"/>
        <v>run</v>
      </c>
      <c r="R249" s="1">
        <f t="shared" si="15"/>
        <v>-0.18</v>
      </c>
    </row>
    <row r="250" spans="3:18" ht="29" x14ac:dyDescent="0.35">
      <c r="C250" s="2">
        <v>41896</v>
      </c>
      <c r="D250" s="1" t="s">
        <v>6</v>
      </c>
      <c r="E250" s="1" t="s">
        <v>18</v>
      </c>
      <c r="G250" s="3"/>
      <c r="J250" s="8" t="s">
        <v>278</v>
      </c>
      <c r="K250" s="9">
        <v>3</v>
      </c>
      <c r="L250" s="9">
        <v>-0.38</v>
      </c>
      <c r="M250" s="9">
        <v>-0.56000000000000005</v>
      </c>
      <c r="N250" s="9">
        <v>-0.18</v>
      </c>
      <c r="O250" s="1" t="str">
        <f t="shared" si="12"/>
        <v/>
      </c>
      <c r="P250" s="1" t="str">
        <f t="shared" si="13"/>
        <v/>
      </c>
      <c r="Q250" s="1" t="str">
        <f t="shared" si="14"/>
        <v>run</v>
      </c>
      <c r="R250" s="1">
        <f t="shared" si="15"/>
        <v>-0.18</v>
      </c>
    </row>
    <row r="251" spans="3:18" ht="29" x14ac:dyDescent="0.35">
      <c r="C251" s="2">
        <v>41896</v>
      </c>
      <c r="D251" s="1" t="s">
        <v>6</v>
      </c>
      <c r="E251" s="1" t="s">
        <v>18</v>
      </c>
      <c r="G251" s="3"/>
      <c r="J251" s="8" t="s">
        <v>279</v>
      </c>
      <c r="K251" s="9">
        <v>3</v>
      </c>
      <c r="L251" s="9">
        <v>-0.38</v>
      </c>
      <c r="M251" s="9">
        <v>-0.56000000000000005</v>
      </c>
      <c r="N251" s="9">
        <v>-0.18</v>
      </c>
      <c r="O251" s="1" t="str">
        <f t="shared" si="12"/>
        <v/>
      </c>
      <c r="P251" s="1" t="str">
        <f t="shared" si="13"/>
        <v/>
      </c>
      <c r="Q251" s="1" t="str">
        <f t="shared" si="14"/>
        <v>run</v>
      </c>
      <c r="R251" s="1">
        <f t="shared" si="15"/>
        <v>-0.18</v>
      </c>
    </row>
    <row r="252" spans="3:18" ht="29" x14ac:dyDescent="0.35">
      <c r="C252" s="2">
        <v>41896</v>
      </c>
      <c r="D252" s="1" t="s">
        <v>6</v>
      </c>
      <c r="E252" s="1" t="s">
        <v>18</v>
      </c>
      <c r="G252" s="3"/>
      <c r="J252" s="8" t="s">
        <v>280</v>
      </c>
      <c r="K252" s="9">
        <v>2</v>
      </c>
      <c r="L252" s="9">
        <v>-0.06</v>
      </c>
      <c r="M252" s="9">
        <v>-0.25</v>
      </c>
      <c r="N252" s="9">
        <v>-0.19</v>
      </c>
      <c r="O252" s="1" t="str">
        <f t="shared" si="12"/>
        <v/>
      </c>
      <c r="P252" s="1" t="str">
        <f t="shared" si="13"/>
        <v/>
      </c>
      <c r="Q252" s="1" t="str">
        <f t="shared" si="14"/>
        <v>run</v>
      </c>
      <c r="R252" s="1">
        <f t="shared" si="15"/>
        <v>-0.19</v>
      </c>
    </row>
    <row r="253" spans="3:18" ht="29" x14ac:dyDescent="0.35">
      <c r="C253" s="2">
        <v>41903</v>
      </c>
      <c r="D253" s="1" t="s">
        <v>6</v>
      </c>
      <c r="E253" s="1" t="s">
        <v>9</v>
      </c>
      <c r="G253" s="3"/>
      <c r="J253" s="8" t="s">
        <v>281</v>
      </c>
      <c r="K253" s="9">
        <v>2</v>
      </c>
      <c r="L253" s="9">
        <v>0.15</v>
      </c>
      <c r="M253" s="9">
        <v>-0.06</v>
      </c>
      <c r="N253" s="9">
        <v>-0.21</v>
      </c>
      <c r="O253" s="1" t="str">
        <f t="shared" si="12"/>
        <v/>
      </c>
      <c r="P253" s="1" t="str">
        <f t="shared" si="13"/>
        <v/>
      </c>
      <c r="Q253" s="1" t="str">
        <f t="shared" si="14"/>
        <v>run</v>
      </c>
      <c r="R253" s="1">
        <f t="shared" si="15"/>
        <v>-0.21</v>
      </c>
    </row>
    <row r="254" spans="3:18" ht="29" x14ac:dyDescent="0.35">
      <c r="C254" s="2">
        <v>41903</v>
      </c>
      <c r="D254" s="1" t="s">
        <v>6</v>
      </c>
      <c r="E254" s="1" t="s">
        <v>9</v>
      </c>
      <c r="G254" s="3"/>
      <c r="J254" s="8" t="s">
        <v>282</v>
      </c>
      <c r="K254" s="9">
        <v>2</v>
      </c>
      <c r="L254" s="9">
        <v>-0.28000000000000003</v>
      </c>
      <c r="M254" s="9">
        <v>-0.51</v>
      </c>
      <c r="N254" s="9">
        <v>-0.23</v>
      </c>
      <c r="O254" s="1" t="str">
        <f t="shared" si="12"/>
        <v/>
      </c>
      <c r="P254" s="1" t="str">
        <f t="shared" si="13"/>
        <v/>
      </c>
      <c r="Q254" s="1" t="str">
        <f t="shared" si="14"/>
        <v>run</v>
      </c>
      <c r="R254" s="1">
        <f t="shared" si="15"/>
        <v>-0.23</v>
      </c>
    </row>
    <row r="255" spans="3:18" ht="29" x14ac:dyDescent="0.35">
      <c r="C255" s="2">
        <v>41903</v>
      </c>
      <c r="D255" s="1" t="s">
        <v>6</v>
      </c>
      <c r="E255" s="1" t="s">
        <v>9</v>
      </c>
      <c r="G255" s="3"/>
      <c r="J255" s="8" t="s">
        <v>283</v>
      </c>
      <c r="K255" s="9">
        <v>2</v>
      </c>
      <c r="L255" s="9">
        <v>-0.38</v>
      </c>
      <c r="M255" s="9">
        <v>-0.63</v>
      </c>
      <c r="N255" s="9">
        <v>-0.25</v>
      </c>
      <c r="O255" s="1" t="str">
        <f t="shared" si="12"/>
        <v/>
      </c>
      <c r="P255" s="1" t="str">
        <f t="shared" si="13"/>
        <v/>
      </c>
      <c r="Q255" s="1" t="str">
        <f t="shared" si="14"/>
        <v>run</v>
      </c>
      <c r="R255" s="1">
        <f t="shared" si="15"/>
        <v>-0.25</v>
      </c>
    </row>
    <row r="256" spans="3:18" ht="43.5" x14ac:dyDescent="0.35">
      <c r="C256" s="2">
        <v>41903</v>
      </c>
      <c r="D256" s="1" t="s">
        <v>6</v>
      </c>
      <c r="E256" s="1" t="s">
        <v>9</v>
      </c>
      <c r="G256" s="3"/>
      <c r="J256" s="8" t="s">
        <v>284</v>
      </c>
      <c r="K256" s="9">
        <v>2</v>
      </c>
      <c r="L256" s="9">
        <v>-0.38</v>
      </c>
      <c r="M256" s="9">
        <v>-0.63</v>
      </c>
      <c r="N256" s="9">
        <v>-0.25</v>
      </c>
      <c r="O256" s="1" t="str">
        <f t="shared" si="12"/>
        <v/>
      </c>
      <c r="P256" s="1" t="str">
        <f t="shared" si="13"/>
        <v/>
      </c>
      <c r="Q256" s="1" t="str">
        <f t="shared" si="14"/>
        <v>run</v>
      </c>
      <c r="R256" s="1">
        <f t="shared" si="15"/>
        <v>-0.25</v>
      </c>
    </row>
    <row r="257" spans="3:18" ht="29" x14ac:dyDescent="0.35">
      <c r="C257" s="2">
        <v>41910</v>
      </c>
      <c r="D257" s="1" t="s">
        <v>6</v>
      </c>
      <c r="E257" s="1" t="s">
        <v>12</v>
      </c>
      <c r="G257" s="3"/>
      <c r="J257" s="8" t="s">
        <v>285</v>
      </c>
      <c r="K257" s="9">
        <v>2</v>
      </c>
      <c r="L257" s="9">
        <v>-0.38</v>
      </c>
      <c r="M257" s="9">
        <v>-0.63</v>
      </c>
      <c r="N257" s="9">
        <v>-0.25</v>
      </c>
      <c r="O257" s="1" t="str">
        <f t="shared" si="12"/>
        <v/>
      </c>
      <c r="P257" s="1" t="str">
        <f t="shared" si="13"/>
        <v/>
      </c>
      <c r="Q257" s="1" t="str">
        <f t="shared" si="14"/>
        <v>run</v>
      </c>
      <c r="R257" s="1">
        <f t="shared" si="15"/>
        <v>-0.25</v>
      </c>
    </row>
    <row r="258" spans="3:18" ht="29" x14ac:dyDescent="0.35">
      <c r="C258" s="2">
        <v>41917</v>
      </c>
      <c r="D258" s="1" t="s">
        <v>6</v>
      </c>
      <c r="E258" s="1" t="s">
        <v>13</v>
      </c>
      <c r="G258" s="3"/>
      <c r="J258" s="8" t="s">
        <v>286</v>
      </c>
      <c r="K258" s="9">
        <v>2</v>
      </c>
      <c r="L258" s="9">
        <v>-0.38</v>
      </c>
      <c r="M258" s="9">
        <v>-0.63</v>
      </c>
      <c r="N258" s="9">
        <v>-0.25</v>
      </c>
      <c r="O258" s="1" t="str">
        <f t="shared" si="12"/>
        <v/>
      </c>
      <c r="P258" s="1" t="str">
        <f t="shared" si="13"/>
        <v/>
      </c>
      <c r="Q258" s="1" t="str">
        <f t="shared" si="14"/>
        <v>run</v>
      </c>
      <c r="R258" s="1">
        <f t="shared" si="15"/>
        <v>-0.25</v>
      </c>
    </row>
    <row r="259" spans="3:18" ht="29" x14ac:dyDescent="0.35">
      <c r="C259" s="2">
        <v>41917</v>
      </c>
      <c r="D259" s="1" t="s">
        <v>6</v>
      </c>
      <c r="E259" s="1" t="s">
        <v>13</v>
      </c>
      <c r="G259" s="3"/>
      <c r="J259" s="8" t="s">
        <v>287</v>
      </c>
      <c r="K259" s="9">
        <v>2</v>
      </c>
      <c r="L259" s="9">
        <v>-0.38</v>
      </c>
      <c r="M259" s="9">
        <v>-0.63</v>
      </c>
      <c r="N259" s="9">
        <v>-0.25</v>
      </c>
      <c r="O259" s="1" t="str">
        <f t="shared" si="12"/>
        <v/>
      </c>
      <c r="P259" s="1" t="str">
        <f t="shared" si="13"/>
        <v/>
      </c>
      <c r="Q259" s="1" t="str">
        <f t="shared" si="14"/>
        <v>run</v>
      </c>
      <c r="R259" s="1">
        <f t="shared" si="15"/>
        <v>-0.25</v>
      </c>
    </row>
    <row r="260" spans="3:18" ht="29" x14ac:dyDescent="0.35">
      <c r="C260" s="2">
        <v>41921</v>
      </c>
      <c r="D260" s="1" t="s">
        <v>6</v>
      </c>
      <c r="E260" s="1" t="s">
        <v>11</v>
      </c>
      <c r="G260" s="3"/>
      <c r="J260" s="8" t="s">
        <v>288</v>
      </c>
      <c r="K260" s="9">
        <v>2</v>
      </c>
      <c r="L260" s="9">
        <v>-0.37</v>
      </c>
      <c r="M260" s="9">
        <v>-0.63</v>
      </c>
      <c r="N260" s="9">
        <v>-0.26</v>
      </c>
      <c r="O260" s="1" t="str">
        <f t="shared" si="12"/>
        <v/>
      </c>
      <c r="P260" s="1" t="str">
        <f t="shared" si="13"/>
        <v/>
      </c>
      <c r="Q260" s="1" t="str">
        <f t="shared" si="14"/>
        <v>run</v>
      </c>
      <c r="R260" s="1">
        <f t="shared" si="15"/>
        <v>-0.26</v>
      </c>
    </row>
    <row r="261" spans="3:18" ht="43.5" x14ac:dyDescent="0.35">
      <c r="C261" s="2">
        <v>41921</v>
      </c>
      <c r="D261" s="1" t="s">
        <v>6</v>
      </c>
      <c r="E261" s="1" t="s">
        <v>11</v>
      </c>
      <c r="G261" s="3"/>
      <c r="J261" s="8" t="s">
        <v>289</v>
      </c>
      <c r="K261" s="9">
        <v>6</v>
      </c>
      <c r="L261" s="9">
        <v>3.45</v>
      </c>
      <c r="M261" s="9">
        <v>3.18</v>
      </c>
      <c r="N261" s="9">
        <v>-0.27</v>
      </c>
      <c r="O261" s="1" t="str">
        <f t="shared" si="12"/>
        <v/>
      </c>
      <c r="P261" s="1" t="str">
        <f t="shared" si="13"/>
        <v/>
      </c>
      <c r="Q261" s="1" t="str">
        <f t="shared" si="14"/>
        <v>run</v>
      </c>
      <c r="R261" s="1">
        <f t="shared" si="15"/>
        <v>-0.27</v>
      </c>
    </row>
    <row r="262" spans="3:18" ht="29" x14ac:dyDescent="0.35">
      <c r="C262" s="2">
        <v>41921</v>
      </c>
      <c r="D262" s="1" t="s">
        <v>6</v>
      </c>
      <c r="E262" s="1" t="s">
        <v>11</v>
      </c>
      <c r="G262" s="3"/>
      <c r="J262" s="8" t="s">
        <v>290</v>
      </c>
      <c r="K262" s="9">
        <v>2</v>
      </c>
      <c r="L262" s="9">
        <v>1.4</v>
      </c>
      <c r="M262" s="9">
        <v>1.1299999999999999</v>
      </c>
      <c r="N262" s="9">
        <v>-0.27</v>
      </c>
      <c r="O262" s="1" t="str">
        <f t="shared" si="12"/>
        <v/>
      </c>
      <c r="P262" s="1" t="str">
        <f t="shared" si="13"/>
        <v/>
      </c>
      <c r="Q262" s="1" t="str">
        <f t="shared" si="14"/>
        <v>run</v>
      </c>
      <c r="R262" s="1">
        <f t="shared" si="15"/>
        <v>-0.27</v>
      </c>
    </row>
    <row r="263" spans="3:18" ht="29" x14ac:dyDescent="0.35">
      <c r="C263" s="2">
        <v>41932</v>
      </c>
      <c r="D263" s="1" t="s">
        <v>6</v>
      </c>
      <c r="E263" s="1" t="s">
        <v>14</v>
      </c>
      <c r="G263" s="3"/>
      <c r="J263" s="8" t="s">
        <v>291</v>
      </c>
      <c r="K263" s="9">
        <v>2</v>
      </c>
      <c r="L263" s="9">
        <v>1.66</v>
      </c>
      <c r="M263" s="9">
        <v>1.39</v>
      </c>
      <c r="N263" s="9">
        <v>-0.27</v>
      </c>
      <c r="O263" s="1" t="str">
        <f t="shared" si="12"/>
        <v/>
      </c>
      <c r="P263" s="1" t="str">
        <f t="shared" si="13"/>
        <v/>
      </c>
      <c r="Q263" s="1" t="str">
        <f t="shared" si="14"/>
        <v>run</v>
      </c>
      <c r="R263" s="1">
        <f t="shared" si="15"/>
        <v>-0.27</v>
      </c>
    </row>
    <row r="264" spans="3:18" ht="29" x14ac:dyDescent="0.35">
      <c r="C264" s="2">
        <v>41932</v>
      </c>
      <c r="D264" s="1" t="s">
        <v>6</v>
      </c>
      <c r="E264" s="1" t="s">
        <v>14</v>
      </c>
      <c r="G264" s="3"/>
      <c r="J264" s="8" t="s">
        <v>292</v>
      </c>
      <c r="K264" s="9">
        <v>2</v>
      </c>
      <c r="L264" s="9">
        <v>3.38</v>
      </c>
      <c r="M264" s="9">
        <v>3.11</v>
      </c>
      <c r="N264" s="9">
        <v>-0.27</v>
      </c>
      <c r="O264" s="1" t="str">
        <f t="shared" ref="O264:O327" si="16">IFERROR(FIND("pass",J264,1),"")</f>
        <v/>
      </c>
      <c r="P264" s="1" t="str">
        <f t="shared" ref="P264:P327" si="17">IFERROR(FIND("sack",J264,1),"")</f>
        <v/>
      </c>
      <c r="Q264" s="1" t="str">
        <f t="shared" ref="Q264:Q327" si="18">IF(LEN(O264)+LEN(P264)&gt;0,"pass","run")</f>
        <v>run</v>
      </c>
      <c r="R264" s="1">
        <f t="shared" ref="R264:R327" si="19">IF(N264&lt;0,N264,0)</f>
        <v>-0.27</v>
      </c>
    </row>
    <row r="265" spans="3:18" ht="29" x14ac:dyDescent="0.35">
      <c r="C265" s="2">
        <v>41932</v>
      </c>
      <c r="D265" s="1" t="s">
        <v>6</v>
      </c>
      <c r="E265" s="1" t="s">
        <v>14</v>
      </c>
      <c r="G265" s="3"/>
      <c r="J265" s="8" t="s">
        <v>293</v>
      </c>
      <c r="K265" s="9">
        <v>2</v>
      </c>
      <c r="L265" s="9">
        <v>0.74</v>
      </c>
      <c r="M265" s="9">
        <v>0.47</v>
      </c>
      <c r="N265" s="9">
        <v>-0.27</v>
      </c>
      <c r="O265" s="1" t="str">
        <f t="shared" si="16"/>
        <v/>
      </c>
      <c r="P265" s="1" t="str">
        <f t="shared" si="17"/>
        <v/>
      </c>
      <c r="Q265" s="1" t="str">
        <f t="shared" si="18"/>
        <v>run</v>
      </c>
      <c r="R265" s="1">
        <f t="shared" si="19"/>
        <v>-0.27</v>
      </c>
    </row>
    <row r="266" spans="3:18" ht="29" x14ac:dyDescent="0.35">
      <c r="C266" s="2">
        <v>41938</v>
      </c>
      <c r="D266" s="1" t="s">
        <v>6</v>
      </c>
      <c r="E266" s="1" t="s">
        <v>7</v>
      </c>
      <c r="G266" s="3"/>
      <c r="J266" s="8" t="s">
        <v>294</v>
      </c>
      <c r="K266" s="9">
        <v>2</v>
      </c>
      <c r="L266" s="9">
        <v>1.33</v>
      </c>
      <c r="M266" s="9">
        <v>1.06</v>
      </c>
      <c r="N266" s="9">
        <v>-0.27</v>
      </c>
      <c r="O266" s="1" t="str">
        <f t="shared" si="16"/>
        <v/>
      </c>
      <c r="P266" s="1" t="str">
        <f t="shared" si="17"/>
        <v/>
      </c>
      <c r="Q266" s="1" t="str">
        <f t="shared" si="18"/>
        <v>run</v>
      </c>
      <c r="R266" s="1">
        <f t="shared" si="19"/>
        <v>-0.27</v>
      </c>
    </row>
    <row r="267" spans="3:18" ht="29" x14ac:dyDescent="0.35">
      <c r="C267" s="2">
        <v>41938</v>
      </c>
      <c r="D267" s="1" t="s">
        <v>6</v>
      </c>
      <c r="E267" s="1" t="s">
        <v>7</v>
      </c>
      <c r="G267" s="3"/>
      <c r="J267" s="8" t="s">
        <v>295</v>
      </c>
      <c r="K267" s="9">
        <v>2</v>
      </c>
      <c r="L267" s="9">
        <v>1.4</v>
      </c>
      <c r="M267" s="9">
        <v>1.1299999999999999</v>
      </c>
      <c r="N267" s="9">
        <v>-0.27</v>
      </c>
      <c r="O267" s="1" t="str">
        <f t="shared" si="16"/>
        <v/>
      </c>
      <c r="P267" s="1" t="str">
        <f t="shared" si="17"/>
        <v/>
      </c>
      <c r="Q267" s="1" t="str">
        <f t="shared" si="18"/>
        <v>run</v>
      </c>
      <c r="R267" s="1">
        <f t="shared" si="19"/>
        <v>-0.27</v>
      </c>
    </row>
    <row r="268" spans="3:18" ht="29" x14ac:dyDescent="0.35">
      <c r="C268" s="2">
        <v>41945</v>
      </c>
      <c r="D268" s="1" t="s">
        <v>6</v>
      </c>
      <c r="E268" s="1" t="s">
        <v>19</v>
      </c>
      <c r="G268" s="3"/>
      <c r="J268" s="8" t="s">
        <v>296</v>
      </c>
      <c r="K268" s="9">
        <v>2</v>
      </c>
      <c r="L268" s="9">
        <v>3.38</v>
      </c>
      <c r="M268" s="9">
        <v>3.11</v>
      </c>
      <c r="N268" s="9">
        <v>-0.27</v>
      </c>
      <c r="O268" s="1" t="str">
        <f t="shared" si="16"/>
        <v/>
      </c>
      <c r="P268" s="1" t="str">
        <f t="shared" si="17"/>
        <v/>
      </c>
      <c r="Q268" s="1" t="str">
        <f t="shared" si="18"/>
        <v>run</v>
      </c>
      <c r="R268" s="1">
        <f t="shared" si="19"/>
        <v>-0.27</v>
      </c>
    </row>
    <row r="269" spans="3:18" ht="29" x14ac:dyDescent="0.35">
      <c r="C269" s="2">
        <v>41945</v>
      </c>
      <c r="D269" s="1" t="s">
        <v>6</v>
      </c>
      <c r="E269" s="1" t="s">
        <v>19</v>
      </c>
      <c r="G269" s="3"/>
      <c r="J269" s="8" t="s">
        <v>297</v>
      </c>
      <c r="K269" s="9">
        <v>2</v>
      </c>
      <c r="L269" s="9">
        <v>0.67</v>
      </c>
      <c r="M269" s="9">
        <v>0.4</v>
      </c>
      <c r="N269" s="9">
        <v>-0.27</v>
      </c>
      <c r="O269" s="1" t="str">
        <f t="shared" si="16"/>
        <v/>
      </c>
      <c r="P269" s="1" t="str">
        <f t="shared" si="17"/>
        <v/>
      </c>
      <c r="Q269" s="1" t="str">
        <f t="shared" si="18"/>
        <v>run</v>
      </c>
      <c r="R269" s="1">
        <f t="shared" si="19"/>
        <v>-0.27</v>
      </c>
    </row>
    <row r="270" spans="3:18" ht="29" x14ac:dyDescent="0.35">
      <c r="C270" s="2">
        <v>41959</v>
      </c>
      <c r="D270" s="1" t="s">
        <v>6</v>
      </c>
      <c r="E270" s="1" t="s">
        <v>16</v>
      </c>
      <c r="G270" s="3"/>
      <c r="J270" s="8" t="s">
        <v>298</v>
      </c>
      <c r="K270" s="9">
        <v>2</v>
      </c>
      <c r="L270" s="9">
        <v>0.94</v>
      </c>
      <c r="M270" s="9">
        <v>0.66</v>
      </c>
      <c r="N270" s="9">
        <v>-0.28000000000000003</v>
      </c>
      <c r="O270" s="1" t="str">
        <f t="shared" si="16"/>
        <v/>
      </c>
      <c r="P270" s="1" t="str">
        <f t="shared" si="17"/>
        <v/>
      </c>
      <c r="Q270" s="1" t="str">
        <f t="shared" si="18"/>
        <v>run</v>
      </c>
      <c r="R270" s="1">
        <f t="shared" si="19"/>
        <v>-0.28000000000000003</v>
      </c>
    </row>
    <row r="271" spans="3:18" ht="29" x14ac:dyDescent="0.35">
      <c r="C271" s="2">
        <v>41959</v>
      </c>
      <c r="D271" s="1" t="s">
        <v>6</v>
      </c>
      <c r="E271" s="1" t="s">
        <v>16</v>
      </c>
      <c r="G271" s="3"/>
      <c r="J271" s="8" t="s">
        <v>299</v>
      </c>
      <c r="K271" s="9">
        <v>2</v>
      </c>
      <c r="L271" s="9">
        <v>2.79</v>
      </c>
      <c r="M271" s="9">
        <v>2.5099999999999998</v>
      </c>
      <c r="N271" s="9">
        <v>-0.28000000000000003</v>
      </c>
      <c r="O271" s="1" t="str">
        <f t="shared" si="16"/>
        <v/>
      </c>
      <c r="P271" s="1" t="str">
        <f t="shared" si="17"/>
        <v/>
      </c>
      <c r="Q271" s="1" t="str">
        <f t="shared" si="18"/>
        <v>run</v>
      </c>
      <c r="R271" s="1">
        <f t="shared" si="19"/>
        <v>-0.28000000000000003</v>
      </c>
    </row>
    <row r="272" spans="3:18" ht="29" x14ac:dyDescent="0.35">
      <c r="C272" s="2">
        <v>41959</v>
      </c>
      <c r="D272" s="1" t="s">
        <v>6</v>
      </c>
      <c r="E272" s="1" t="s">
        <v>16</v>
      </c>
      <c r="G272" s="3"/>
      <c r="J272" s="8" t="s">
        <v>300</v>
      </c>
      <c r="K272" s="9">
        <v>2</v>
      </c>
      <c r="L272" s="9">
        <v>3.45</v>
      </c>
      <c r="M272" s="9">
        <v>3.17</v>
      </c>
      <c r="N272" s="9">
        <v>-0.28000000000000003</v>
      </c>
      <c r="O272" s="1" t="str">
        <f t="shared" si="16"/>
        <v/>
      </c>
      <c r="P272" s="1" t="str">
        <f t="shared" si="17"/>
        <v/>
      </c>
      <c r="Q272" s="1" t="str">
        <f t="shared" si="18"/>
        <v>run</v>
      </c>
      <c r="R272" s="1">
        <f t="shared" si="19"/>
        <v>-0.28000000000000003</v>
      </c>
    </row>
    <row r="273" spans="3:18" ht="29" x14ac:dyDescent="0.35">
      <c r="C273" s="2">
        <v>41959</v>
      </c>
      <c r="D273" s="1" t="s">
        <v>6</v>
      </c>
      <c r="E273" s="1" t="s">
        <v>16</v>
      </c>
      <c r="G273" s="3"/>
      <c r="J273" s="8" t="s">
        <v>301</v>
      </c>
      <c r="K273" s="9">
        <v>2</v>
      </c>
      <c r="L273" s="9">
        <v>0.28000000000000003</v>
      </c>
      <c r="M273" s="9">
        <v>0</v>
      </c>
      <c r="N273" s="9">
        <v>-0.28000000000000003</v>
      </c>
      <c r="O273" s="1" t="str">
        <f t="shared" si="16"/>
        <v/>
      </c>
      <c r="P273" s="1" t="str">
        <f t="shared" si="17"/>
        <v/>
      </c>
      <c r="Q273" s="1" t="str">
        <f t="shared" si="18"/>
        <v>run</v>
      </c>
      <c r="R273" s="1">
        <f t="shared" si="19"/>
        <v>-0.28000000000000003</v>
      </c>
    </row>
    <row r="274" spans="3:18" ht="29" x14ac:dyDescent="0.35">
      <c r="C274" s="2">
        <v>41959</v>
      </c>
      <c r="D274" s="1" t="s">
        <v>6</v>
      </c>
      <c r="E274" s="1" t="s">
        <v>16</v>
      </c>
      <c r="G274" s="3"/>
      <c r="J274" s="8" t="s">
        <v>302</v>
      </c>
      <c r="K274" s="9">
        <v>2</v>
      </c>
      <c r="L274" s="9">
        <v>1.1399999999999999</v>
      </c>
      <c r="M274" s="9">
        <v>0.86</v>
      </c>
      <c r="N274" s="9">
        <v>-0.28000000000000003</v>
      </c>
      <c r="O274" s="1" t="str">
        <f t="shared" si="16"/>
        <v/>
      </c>
      <c r="P274" s="1" t="str">
        <f t="shared" si="17"/>
        <v/>
      </c>
      <c r="Q274" s="1" t="str">
        <f t="shared" si="18"/>
        <v>run</v>
      </c>
      <c r="R274" s="1">
        <f t="shared" si="19"/>
        <v>-0.28000000000000003</v>
      </c>
    </row>
    <row r="275" spans="3:18" ht="29" x14ac:dyDescent="0.35">
      <c r="C275" s="2">
        <v>41966</v>
      </c>
      <c r="D275" s="1" t="s">
        <v>6</v>
      </c>
      <c r="E275" s="1" t="s">
        <v>15</v>
      </c>
      <c r="G275" s="3"/>
      <c r="J275" s="8" t="s">
        <v>303</v>
      </c>
      <c r="K275" s="9">
        <v>2</v>
      </c>
      <c r="L275" s="9">
        <v>0.28000000000000003</v>
      </c>
      <c r="M275" s="9">
        <v>0</v>
      </c>
      <c r="N275" s="9">
        <v>-0.28000000000000003</v>
      </c>
      <c r="O275" s="1" t="str">
        <f t="shared" si="16"/>
        <v/>
      </c>
      <c r="P275" s="1" t="str">
        <f t="shared" si="17"/>
        <v/>
      </c>
      <c r="Q275" s="1" t="str">
        <f t="shared" si="18"/>
        <v>run</v>
      </c>
      <c r="R275" s="1">
        <f t="shared" si="19"/>
        <v>-0.28000000000000003</v>
      </c>
    </row>
    <row r="276" spans="3:18" ht="29" x14ac:dyDescent="0.35">
      <c r="C276" s="2">
        <v>41980</v>
      </c>
      <c r="D276" s="1" t="s">
        <v>6</v>
      </c>
      <c r="E276" s="1" t="s">
        <v>8</v>
      </c>
      <c r="G276" s="3"/>
      <c r="J276" s="8" t="s">
        <v>304</v>
      </c>
      <c r="K276" s="9">
        <v>2</v>
      </c>
      <c r="L276" s="9">
        <v>0.48</v>
      </c>
      <c r="M276" s="9">
        <v>0.2</v>
      </c>
      <c r="N276" s="9">
        <v>-0.28000000000000003</v>
      </c>
      <c r="O276" s="1" t="str">
        <f t="shared" si="16"/>
        <v/>
      </c>
      <c r="P276" s="1" t="str">
        <f t="shared" si="17"/>
        <v/>
      </c>
      <c r="Q276" s="1" t="str">
        <f t="shared" si="18"/>
        <v>run</v>
      </c>
      <c r="R276" s="1">
        <f t="shared" si="19"/>
        <v>-0.28000000000000003</v>
      </c>
    </row>
    <row r="277" spans="3:18" ht="29" x14ac:dyDescent="0.35">
      <c r="C277" s="2">
        <v>41980</v>
      </c>
      <c r="D277" s="1" t="s">
        <v>6</v>
      </c>
      <c r="E277" s="1" t="s">
        <v>8</v>
      </c>
      <c r="G277" s="3"/>
      <c r="J277" s="8" t="s">
        <v>305</v>
      </c>
      <c r="K277" s="9">
        <v>2</v>
      </c>
      <c r="L277" s="9">
        <v>2.92</v>
      </c>
      <c r="M277" s="9">
        <v>2.64</v>
      </c>
      <c r="N277" s="9">
        <v>-0.28000000000000003</v>
      </c>
      <c r="O277" s="1" t="str">
        <f t="shared" si="16"/>
        <v/>
      </c>
      <c r="P277" s="1" t="str">
        <f t="shared" si="17"/>
        <v/>
      </c>
      <c r="Q277" s="1" t="str">
        <f t="shared" si="18"/>
        <v>run</v>
      </c>
      <c r="R277" s="1">
        <f t="shared" si="19"/>
        <v>-0.28000000000000003</v>
      </c>
    </row>
    <row r="278" spans="3:18" ht="29" x14ac:dyDescent="0.35">
      <c r="C278" s="2">
        <v>41980</v>
      </c>
      <c r="D278" s="1" t="s">
        <v>6</v>
      </c>
      <c r="E278" s="1" t="s">
        <v>8</v>
      </c>
      <c r="G278" s="3"/>
      <c r="J278" s="8" t="s">
        <v>306</v>
      </c>
      <c r="K278" s="9">
        <v>2</v>
      </c>
      <c r="L278" s="9">
        <v>2.46</v>
      </c>
      <c r="M278" s="9">
        <v>2.1800000000000002</v>
      </c>
      <c r="N278" s="9">
        <v>-0.28000000000000003</v>
      </c>
      <c r="O278" s="1" t="str">
        <f t="shared" si="16"/>
        <v/>
      </c>
      <c r="P278" s="1" t="str">
        <f t="shared" si="17"/>
        <v/>
      </c>
      <c r="Q278" s="1" t="str">
        <f t="shared" si="18"/>
        <v>run</v>
      </c>
      <c r="R278" s="1">
        <f t="shared" si="19"/>
        <v>-0.28000000000000003</v>
      </c>
    </row>
    <row r="279" spans="3:18" ht="29" x14ac:dyDescent="0.35">
      <c r="C279" s="2">
        <v>41987</v>
      </c>
      <c r="D279" s="1" t="s">
        <v>6</v>
      </c>
      <c r="E279" s="1" t="s">
        <v>11</v>
      </c>
      <c r="G279" s="3"/>
      <c r="J279" s="8" t="s">
        <v>307</v>
      </c>
      <c r="K279" s="9">
        <v>2</v>
      </c>
      <c r="L279" s="9">
        <v>3.12</v>
      </c>
      <c r="M279" s="9">
        <v>2.84</v>
      </c>
      <c r="N279" s="9">
        <v>-0.28000000000000003</v>
      </c>
      <c r="O279" s="1" t="str">
        <f t="shared" si="16"/>
        <v/>
      </c>
      <c r="P279" s="1" t="str">
        <f t="shared" si="17"/>
        <v/>
      </c>
      <c r="Q279" s="1" t="str">
        <f t="shared" si="18"/>
        <v>run</v>
      </c>
      <c r="R279" s="1">
        <f t="shared" si="19"/>
        <v>-0.28000000000000003</v>
      </c>
    </row>
    <row r="280" spans="3:18" ht="29" x14ac:dyDescent="0.35">
      <c r="C280" s="2">
        <v>41987</v>
      </c>
      <c r="D280" s="1" t="s">
        <v>6</v>
      </c>
      <c r="E280" s="1" t="s">
        <v>11</v>
      </c>
      <c r="G280" s="3"/>
      <c r="J280" s="8" t="s">
        <v>308</v>
      </c>
      <c r="K280" s="9">
        <v>2</v>
      </c>
      <c r="L280" s="9">
        <v>2.46</v>
      </c>
      <c r="M280" s="9">
        <v>2.1800000000000002</v>
      </c>
      <c r="N280" s="9">
        <v>-0.28000000000000003</v>
      </c>
      <c r="O280" s="1" t="str">
        <f t="shared" si="16"/>
        <v/>
      </c>
      <c r="P280" s="1" t="str">
        <f t="shared" si="17"/>
        <v/>
      </c>
      <c r="Q280" s="1" t="str">
        <f t="shared" si="18"/>
        <v>run</v>
      </c>
      <c r="R280" s="1">
        <f t="shared" si="19"/>
        <v>-0.28000000000000003</v>
      </c>
    </row>
    <row r="281" spans="3:18" ht="29" x14ac:dyDescent="0.35">
      <c r="C281" s="2">
        <v>41994</v>
      </c>
      <c r="D281" s="1" t="s">
        <v>6</v>
      </c>
      <c r="E281" s="1" t="s">
        <v>10</v>
      </c>
      <c r="G281" s="3"/>
      <c r="J281" s="8" t="s">
        <v>309</v>
      </c>
      <c r="K281" s="9">
        <v>2</v>
      </c>
      <c r="L281" s="9">
        <v>0.28000000000000003</v>
      </c>
      <c r="M281" s="9">
        <v>0</v>
      </c>
      <c r="N281" s="9">
        <v>-0.28000000000000003</v>
      </c>
      <c r="O281" s="1" t="str">
        <f t="shared" si="16"/>
        <v/>
      </c>
      <c r="P281" s="1" t="str">
        <f t="shared" si="17"/>
        <v/>
      </c>
      <c r="Q281" s="1" t="str">
        <f t="shared" si="18"/>
        <v>run</v>
      </c>
      <c r="R281" s="1">
        <f t="shared" si="19"/>
        <v>-0.28000000000000003</v>
      </c>
    </row>
    <row r="282" spans="3:18" ht="29" x14ac:dyDescent="0.35">
      <c r="C282" s="2">
        <v>41994</v>
      </c>
      <c r="D282" s="1" t="s">
        <v>6</v>
      </c>
      <c r="E282" s="1" t="s">
        <v>10</v>
      </c>
      <c r="G282" s="3"/>
      <c r="J282" s="8" t="s">
        <v>310</v>
      </c>
      <c r="K282" s="9">
        <v>2</v>
      </c>
      <c r="L282" s="9">
        <v>0.81</v>
      </c>
      <c r="M282" s="9">
        <v>0.53</v>
      </c>
      <c r="N282" s="9">
        <v>-0.28000000000000003</v>
      </c>
      <c r="O282" s="1" t="str">
        <f t="shared" si="16"/>
        <v/>
      </c>
      <c r="P282" s="1" t="str">
        <f t="shared" si="17"/>
        <v/>
      </c>
      <c r="Q282" s="1" t="str">
        <f t="shared" si="18"/>
        <v>run</v>
      </c>
      <c r="R282" s="1">
        <f t="shared" si="19"/>
        <v>-0.28000000000000003</v>
      </c>
    </row>
    <row r="283" spans="3:18" ht="29" x14ac:dyDescent="0.35">
      <c r="C283" s="2">
        <v>42001</v>
      </c>
      <c r="D283" s="1" t="s">
        <v>6</v>
      </c>
      <c r="E283" s="1" t="s">
        <v>8</v>
      </c>
      <c r="G283" s="3"/>
      <c r="J283" s="8" t="s">
        <v>311</v>
      </c>
      <c r="K283" s="9">
        <v>2</v>
      </c>
      <c r="L283" s="9">
        <v>1.47</v>
      </c>
      <c r="M283" s="9">
        <v>1.19</v>
      </c>
      <c r="N283" s="9">
        <v>-0.28000000000000003</v>
      </c>
      <c r="O283" s="1" t="str">
        <f t="shared" si="16"/>
        <v/>
      </c>
      <c r="P283" s="1" t="str">
        <f t="shared" si="17"/>
        <v/>
      </c>
      <c r="Q283" s="1" t="str">
        <f t="shared" si="18"/>
        <v>run</v>
      </c>
      <c r="R283" s="1">
        <f t="shared" si="19"/>
        <v>-0.28000000000000003</v>
      </c>
    </row>
    <row r="284" spans="3:18" ht="29" x14ac:dyDescent="0.35">
      <c r="C284" s="2">
        <v>42001</v>
      </c>
      <c r="D284" s="1" t="s">
        <v>6</v>
      </c>
      <c r="E284" s="1" t="s">
        <v>8</v>
      </c>
      <c r="G284" s="3"/>
      <c r="J284" s="8" t="s">
        <v>312</v>
      </c>
      <c r="K284" s="9">
        <v>2</v>
      </c>
      <c r="L284" s="9">
        <v>4.58</v>
      </c>
      <c r="M284" s="9">
        <v>4.28</v>
      </c>
      <c r="N284" s="9">
        <v>-0.3</v>
      </c>
      <c r="O284" s="1" t="str">
        <f t="shared" si="16"/>
        <v/>
      </c>
      <c r="P284" s="1" t="str">
        <f t="shared" si="17"/>
        <v/>
      </c>
      <c r="Q284" s="1" t="str">
        <f t="shared" si="18"/>
        <v>run</v>
      </c>
      <c r="R284" s="1">
        <f t="shared" si="19"/>
        <v>-0.3</v>
      </c>
    </row>
    <row r="285" spans="3:18" ht="29" x14ac:dyDescent="0.35">
      <c r="C285" s="2">
        <v>42001</v>
      </c>
      <c r="D285" s="1" t="s">
        <v>6</v>
      </c>
      <c r="E285" s="1" t="s">
        <v>8</v>
      </c>
      <c r="G285" s="3"/>
      <c r="J285" s="8" t="s">
        <v>313</v>
      </c>
      <c r="K285" s="9">
        <v>2</v>
      </c>
      <c r="L285" s="9">
        <v>4.58</v>
      </c>
      <c r="M285" s="9">
        <v>4.28</v>
      </c>
      <c r="N285" s="9">
        <v>-0.3</v>
      </c>
      <c r="O285" s="1" t="str">
        <f t="shared" si="16"/>
        <v/>
      </c>
      <c r="P285" s="1" t="str">
        <f t="shared" si="17"/>
        <v/>
      </c>
      <c r="Q285" s="1" t="str">
        <f t="shared" si="18"/>
        <v>run</v>
      </c>
      <c r="R285" s="1">
        <f t="shared" si="19"/>
        <v>-0.3</v>
      </c>
    </row>
    <row r="286" spans="3:18" ht="29" x14ac:dyDescent="0.35">
      <c r="C286" s="2">
        <v>41896</v>
      </c>
      <c r="D286" s="1" t="s">
        <v>6</v>
      </c>
      <c r="E286" s="1" t="s">
        <v>18</v>
      </c>
      <c r="G286" s="3"/>
      <c r="J286" s="8" t="s">
        <v>314</v>
      </c>
      <c r="K286" s="9">
        <v>2</v>
      </c>
      <c r="L286" s="9">
        <v>4.71</v>
      </c>
      <c r="M286" s="9">
        <v>4.3899999999999997</v>
      </c>
      <c r="N286" s="9">
        <v>-0.32</v>
      </c>
      <c r="O286" s="1" t="str">
        <f t="shared" si="16"/>
        <v/>
      </c>
      <c r="P286" s="1" t="str">
        <f t="shared" si="17"/>
        <v/>
      </c>
      <c r="Q286" s="1" t="str">
        <f t="shared" si="18"/>
        <v>run</v>
      </c>
      <c r="R286" s="1">
        <f t="shared" si="19"/>
        <v>-0.32</v>
      </c>
    </row>
    <row r="287" spans="3:18" ht="29" x14ac:dyDescent="0.35">
      <c r="C287" s="2">
        <v>41896</v>
      </c>
      <c r="D287" s="1" t="s">
        <v>6</v>
      </c>
      <c r="E287" s="1" t="s">
        <v>18</v>
      </c>
      <c r="G287" s="3"/>
      <c r="J287" s="8" t="s">
        <v>315</v>
      </c>
      <c r="K287" s="9">
        <v>2</v>
      </c>
      <c r="L287" s="9">
        <v>4.84</v>
      </c>
      <c r="M287" s="9">
        <v>4.51</v>
      </c>
      <c r="N287" s="9">
        <v>-0.33</v>
      </c>
      <c r="O287" s="1" t="str">
        <f t="shared" si="16"/>
        <v/>
      </c>
      <c r="P287" s="1" t="str">
        <f t="shared" si="17"/>
        <v/>
      </c>
      <c r="Q287" s="1" t="str">
        <f t="shared" si="18"/>
        <v>run</v>
      </c>
      <c r="R287" s="1">
        <f t="shared" si="19"/>
        <v>-0.33</v>
      </c>
    </row>
    <row r="288" spans="3:18" ht="29" x14ac:dyDescent="0.35">
      <c r="C288" s="2">
        <v>41896</v>
      </c>
      <c r="D288" s="1" t="s">
        <v>6</v>
      </c>
      <c r="E288" s="1" t="s">
        <v>18</v>
      </c>
      <c r="G288" s="3"/>
      <c r="J288" s="8" t="s">
        <v>316</v>
      </c>
      <c r="K288" s="9">
        <v>1</v>
      </c>
      <c r="L288" s="9">
        <v>-0.38</v>
      </c>
      <c r="M288" s="9">
        <v>-0.71</v>
      </c>
      <c r="N288" s="9">
        <v>-0.33</v>
      </c>
      <c r="O288" s="1" t="str">
        <f t="shared" si="16"/>
        <v/>
      </c>
      <c r="P288" s="1" t="str">
        <f t="shared" si="17"/>
        <v/>
      </c>
      <c r="Q288" s="1" t="str">
        <f t="shared" si="18"/>
        <v>run</v>
      </c>
      <c r="R288" s="1">
        <f t="shared" si="19"/>
        <v>-0.33</v>
      </c>
    </row>
    <row r="289" spans="3:18" ht="43.5" x14ac:dyDescent="0.35">
      <c r="C289" s="2">
        <v>41896</v>
      </c>
      <c r="D289" s="1" t="s">
        <v>6</v>
      </c>
      <c r="E289" s="1" t="s">
        <v>18</v>
      </c>
      <c r="G289" s="3"/>
      <c r="J289" s="8" t="s">
        <v>317</v>
      </c>
      <c r="K289" s="9">
        <v>1</v>
      </c>
      <c r="L289" s="9">
        <v>-0.38</v>
      </c>
      <c r="M289" s="9">
        <v>-0.71</v>
      </c>
      <c r="N289" s="9">
        <v>-0.33</v>
      </c>
      <c r="O289" s="1">
        <f t="shared" si="16"/>
        <v>18</v>
      </c>
      <c r="P289" s="1" t="str">
        <f t="shared" si="17"/>
        <v/>
      </c>
      <c r="Q289" s="1" t="str">
        <f t="shared" si="18"/>
        <v>pass</v>
      </c>
      <c r="R289" s="1">
        <f t="shared" si="19"/>
        <v>-0.33</v>
      </c>
    </row>
    <row r="290" spans="3:18" ht="29" x14ac:dyDescent="0.35">
      <c r="C290" s="2">
        <v>41896</v>
      </c>
      <c r="D290" s="1" t="s">
        <v>6</v>
      </c>
      <c r="E290" s="1" t="s">
        <v>18</v>
      </c>
      <c r="G290" s="3"/>
      <c r="J290" s="8" t="s">
        <v>318</v>
      </c>
      <c r="K290" s="9">
        <v>1</v>
      </c>
      <c r="L290" s="9">
        <v>-0.38</v>
      </c>
      <c r="M290" s="9">
        <v>-0.71</v>
      </c>
      <c r="N290" s="9">
        <v>-0.33</v>
      </c>
      <c r="O290" s="1" t="str">
        <f t="shared" si="16"/>
        <v/>
      </c>
      <c r="P290" s="1" t="str">
        <f t="shared" si="17"/>
        <v/>
      </c>
      <c r="Q290" s="1" t="str">
        <f t="shared" si="18"/>
        <v>run</v>
      </c>
      <c r="R290" s="1">
        <f t="shared" si="19"/>
        <v>-0.33</v>
      </c>
    </row>
    <row r="291" spans="3:18" ht="29" x14ac:dyDescent="0.35">
      <c r="C291" s="2">
        <v>41896</v>
      </c>
      <c r="D291" s="1" t="s">
        <v>6</v>
      </c>
      <c r="E291" s="1" t="s">
        <v>18</v>
      </c>
      <c r="G291" s="3"/>
      <c r="J291" s="8" t="s">
        <v>319</v>
      </c>
      <c r="K291" s="9"/>
      <c r="L291" s="9">
        <v>1.86</v>
      </c>
      <c r="M291" s="9">
        <v>1.53</v>
      </c>
      <c r="N291" s="9">
        <v>-0.33</v>
      </c>
      <c r="O291" s="1" t="str">
        <f t="shared" si="16"/>
        <v/>
      </c>
      <c r="P291" s="1" t="str">
        <f t="shared" si="17"/>
        <v/>
      </c>
      <c r="Q291" s="1" t="str">
        <f t="shared" si="18"/>
        <v>run</v>
      </c>
      <c r="R291" s="1">
        <f t="shared" si="19"/>
        <v>-0.33</v>
      </c>
    </row>
    <row r="292" spans="3:18" ht="29" x14ac:dyDescent="0.35">
      <c r="C292" s="2">
        <v>41903</v>
      </c>
      <c r="D292" s="1" t="s">
        <v>6</v>
      </c>
      <c r="E292" s="1" t="s">
        <v>9</v>
      </c>
      <c r="G292" s="3"/>
      <c r="J292" s="8" t="s">
        <v>319</v>
      </c>
      <c r="K292" s="9"/>
      <c r="L292" s="9">
        <v>4.1100000000000003</v>
      </c>
      <c r="M292" s="9">
        <v>3.78</v>
      </c>
      <c r="N292" s="9">
        <v>-0.33</v>
      </c>
      <c r="O292" s="1" t="str">
        <f t="shared" si="16"/>
        <v/>
      </c>
      <c r="P292" s="1" t="str">
        <f t="shared" si="17"/>
        <v/>
      </c>
      <c r="Q292" s="1" t="str">
        <f t="shared" si="18"/>
        <v>run</v>
      </c>
      <c r="R292" s="1">
        <f t="shared" si="19"/>
        <v>-0.33</v>
      </c>
    </row>
    <row r="293" spans="3:18" ht="29" x14ac:dyDescent="0.35">
      <c r="C293" s="2">
        <v>41903</v>
      </c>
      <c r="D293" s="1" t="s">
        <v>6</v>
      </c>
      <c r="E293" s="1" t="s">
        <v>9</v>
      </c>
      <c r="G293" s="3"/>
      <c r="J293" s="8" t="s">
        <v>320</v>
      </c>
      <c r="K293" s="9">
        <v>1</v>
      </c>
      <c r="L293" s="9">
        <v>-0.37</v>
      </c>
      <c r="M293" s="9">
        <v>-0.71</v>
      </c>
      <c r="N293" s="9">
        <v>-0.34</v>
      </c>
      <c r="O293" s="1" t="str">
        <f t="shared" si="16"/>
        <v/>
      </c>
      <c r="P293" s="1" t="str">
        <f t="shared" si="17"/>
        <v/>
      </c>
      <c r="Q293" s="1" t="str">
        <f t="shared" si="18"/>
        <v>run</v>
      </c>
      <c r="R293" s="1">
        <f t="shared" si="19"/>
        <v>-0.34</v>
      </c>
    </row>
    <row r="294" spans="3:18" ht="29" x14ac:dyDescent="0.35">
      <c r="C294" s="2">
        <v>41910</v>
      </c>
      <c r="D294" s="1" t="s">
        <v>6</v>
      </c>
      <c r="E294" s="1" t="s">
        <v>12</v>
      </c>
      <c r="G294" s="3"/>
      <c r="J294" s="8" t="s">
        <v>321</v>
      </c>
      <c r="K294" s="9">
        <v>1</v>
      </c>
      <c r="L294" s="9">
        <v>0.15</v>
      </c>
      <c r="M294" s="9">
        <v>-0.2</v>
      </c>
      <c r="N294" s="9">
        <v>-0.35</v>
      </c>
      <c r="O294" s="1" t="str">
        <f t="shared" si="16"/>
        <v/>
      </c>
      <c r="P294" s="1" t="str">
        <f t="shared" si="17"/>
        <v/>
      </c>
      <c r="Q294" s="1" t="str">
        <f t="shared" si="18"/>
        <v>run</v>
      </c>
      <c r="R294" s="1">
        <f t="shared" si="19"/>
        <v>-0.35</v>
      </c>
    </row>
    <row r="295" spans="3:18" ht="29" x14ac:dyDescent="0.35">
      <c r="C295" s="2">
        <v>41921</v>
      </c>
      <c r="D295" s="1" t="s">
        <v>6</v>
      </c>
      <c r="E295" s="1" t="s">
        <v>11</v>
      </c>
      <c r="G295" s="3"/>
      <c r="J295" s="8" t="s">
        <v>322</v>
      </c>
      <c r="K295" s="9">
        <v>1</v>
      </c>
      <c r="L295" s="9">
        <v>0.15</v>
      </c>
      <c r="M295" s="9">
        <v>-0.2</v>
      </c>
      <c r="N295" s="9">
        <v>-0.35</v>
      </c>
      <c r="O295" s="1" t="str">
        <f t="shared" si="16"/>
        <v/>
      </c>
      <c r="P295" s="1" t="str">
        <f t="shared" si="17"/>
        <v/>
      </c>
      <c r="Q295" s="1" t="str">
        <f t="shared" si="18"/>
        <v>run</v>
      </c>
      <c r="R295" s="1">
        <f t="shared" si="19"/>
        <v>-0.35</v>
      </c>
    </row>
    <row r="296" spans="3:18" ht="29" x14ac:dyDescent="0.35">
      <c r="C296" s="2">
        <v>41932</v>
      </c>
      <c r="D296" s="1" t="s">
        <v>6</v>
      </c>
      <c r="E296" s="1" t="s">
        <v>14</v>
      </c>
      <c r="G296" s="3"/>
      <c r="J296" s="8" t="s">
        <v>323</v>
      </c>
      <c r="K296" s="9">
        <v>1</v>
      </c>
      <c r="L296" s="9">
        <v>3.97</v>
      </c>
      <c r="M296" s="9">
        <v>3.57</v>
      </c>
      <c r="N296" s="9">
        <v>-0.4</v>
      </c>
      <c r="O296" s="1" t="str">
        <f t="shared" si="16"/>
        <v/>
      </c>
      <c r="P296" s="1" t="str">
        <f t="shared" si="17"/>
        <v/>
      </c>
      <c r="Q296" s="1" t="str">
        <f t="shared" si="18"/>
        <v>run</v>
      </c>
      <c r="R296" s="1">
        <f t="shared" si="19"/>
        <v>-0.4</v>
      </c>
    </row>
    <row r="297" spans="3:18" ht="29" x14ac:dyDescent="0.35">
      <c r="C297" s="2">
        <v>41932</v>
      </c>
      <c r="D297" s="1" t="s">
        <v>6</v>
      </c>
      <c r="E297" s="1" t="s">
        <v>14</v>
      </c>
      <c r="G297" s="3"/>
      <c r="J297" s="8" t="s">
        <v>324</v>
      </c>
      <c r="K297" s="9">
        <v>1</v>
      </c>
      <c r="L297" s="9">
        <v>0.67</v>
      </c>
      <c r="M297" s="9">
        <v>0.27</v>
      </c>
      <c r="N297" s="9">
        <v>-0.4</v>
      </c>
      <c r="O297" s="1" t="str">
        <f t="shared" si="16"/>
        <v/>
      </c>
      <c r="P297" s="1" t="str">
        <f t="shared" si="17"/>
        <v/>
      </c>
      <c r="Q297" s="1" t="str">
        <f t="shared" si="18"/>
        <v>run</v>
      </c>
      <c r="R297" s="1">
        <f t="shared" si="19"/>
        <v>-0.4</v>
      </c>
    </row>
    <row r="298" spans="3:18" ht="29" x14ac:dyDescent="0.35">
      <c r="C298" s="2">
        <v>41932</v>
      </c>
      <c r="D298" s="1" t="s">
        <v>6</v>
      </c>
      <c r="E298" s="1" t="s">
        <v>14</v>
      </c>
      <c r="G298" s="3"/>
      <c r="J298" s="8" t="s">
        <v>325</v>
      </c>
      <c r="K298" s="9">
        <v>1</v>
      </c>
      <c r="L298" s="9">
        <v>1</v>
      </c>
      <c r="M298" s="9">
        <v>0.6</v>
      </c>
      <c r="N298" s="9">
        <v>-0.4</v>
      </c>
      <c r="O298" s="1" t="str">
        <f t="shared" si="16"/>
        <v/>
      </c>
      <c r="P298" s="1" t="str">
        <f t="shared" si="17"/>
        <v/>
      </c>
      <c r="Q298" s="1" t="str">
        <f t="shared" si="18"/>
        <v>run</v>
      </c>
      <c r="R298" s="1">
        <f t="shared" si="19"/>
        <v>-0.4</v>
      </c>
    </row>
    <row r="299" spans="3:18" ht="29" x14ac:dyDescent="0.35">
      <c r="C299" s="2">
        <v>41938</v>
      </c>
      <c r="D299" s="1" t="s">
        <v>6</v>
      </c>
      <c r="E299" s="1" t="s">
        <v>7</v>
      </c>
      <c r="G299" s="3"/>
      <c r="J299" s="8" t="s">
        <v>326</v>
      </c>
      <c r="K299" s="9"/>
      <c r="L299" s="9">
        <v>-0.38</v>
      </c>
      <c r="M299" s="9">
        <v>-0.78</v>
      </c>
      <c r="N299" s="9">
        <v>-0.4</v>
      </c>
      <c r="O299" s="1">
        <f t="shared" si="16"/>
        <v>18</v>
      </c>
      <c r="P299" s="1" t="str">
        <f t="shared" si="17"/>
        <v/>
      </c>
      <c r="Q299" s="1" t="str">
        <f t="shared" si="18"/>
        <v>pass</v>
      </c>
      <c r="R299" s="1">
        <f t="shared" si="19"/>
        <v>-0.4</v>
      </c>
    </row>
    <row r="300" spans="3:18" ht="29" x14ac:dyDescent="0.35">
      <c r="C300" s="2">
        <v>41938</v>
      </c>
      <c r="D300" s="1" t="s">
        <v>6</v>
      </c>
      <c r="E300" s="1" t="s">
        <v>7</v>
      </c>
      <c r="G300" s="3"/>
      <c r="J300" s="8" t="s">
        <v>327</v>
      </c>
      <c r="K300" s="9">
        <v>1</v>
      </c>
      <c r="L300" s="9">
        <v>0.54</v>
      </c>
      <c r="M300" s="9">
        <v>0.13</v>
      </c>
      <c r="N300" s="9">
        <v>-0.41</v>
      </c>
      <c r="O300" s="1" t="str">
        <f t="shared" si="16"/>
        <v/>
      </c>
      <c r="P300" s="1" t="str">
        <f t="shared" si="17"/>
        <v/>
      </c>
      <c r="Q300" s="1" t="str">
        <f t="shared" si="18"/>
        <v>run</v>
      </c>
      <c r="R300" s="1">
        <f t="shared" si="19"/>
        <v>-0.41</v>
      </c>
    </row>
    <row r="301" spans="3:18" ht="29" x14ac:dyDescent="0.35">
      <c r="C301" s="2">
        <v>41945</v>
      </c>
      <c r="D301" s="1" t="s">
        <v>6</v>
      </c>
      <c r="E301" s="1" t="s">
        <v>19</v>
      </c>
      <c r="G301" s="3"/>
      <c r="J301" s="8" t="s">
        <v>328</v>
      </c>
      <c r="K301" s="9">
        <v>1</v>
      </c>
      <c r="L301" s="9">
        <v>2.79</v>
      </c>
      <c r="M301" s="9">
        <v>2.38</v>
      </c>
      <c r="N301" s="9">
        <v>-0.41</v>
      </c>
      <c r="O301" s="1" t="str">
        <f t="shared" si="16"/>
        <v/>
      </c>
      <c r="P301" s="1" t="str">
        <f t="shared" si="17"/>
        <v/>
      </c>
      <c r="Q301" s="1" t="str">
        <f t="shared" si="18"/>
        <v>run</v>
      </c>
      <c r="R301" s="1">
        <f t="shared" si="19"/>
        <v>-0.41</v>
      </c>
    </row>
    <row r="302" spans="3:18" ht="29" x14ac:dyDescent="0.35">
      <c r="C302" s="2">
        <v>41945</v>
      </c>
      <c r="D302" s="1" t="s">
        <v>6</v>
      </c>
      <c r="E302" s="1" t="s">
        <v>19</v>
      </c>
      <c r="G302" s="3"/>
      <c r="J302" s="8" t="s">
        <v>329</v>
      </c>
      <c r="K302" s="9">
        <v>1</v>
      </c>
      <c r="L302" s="9">
        <v>4.17</v>
      </c>
      <c r="M302" s="9">
        <v>3.76</v>
      </c>
      <c r="N302" s="9">
        <v>-0.41</v>
      </c>
      <c r="O302" s="1" t="str">
        <f t="shared" si="16"/>
        <v/>
      </c>
      <c r="P302" s="1" t="str">
        <f t="shared" si="17"/>
        <v/>
      </c>
      <c r="Q302" s="1" t="str">
        <f t="shared" si="18"/>
        <v>run</v>
      </c>
      <c r="R302" s="1">
        <f t="shared" si="19"/>
        <v>-0.41</v>
      </c>
    </row>
    <row r="303" spans="3:18" ht="29" x14ac:dyDescent="0.35">
      <c r="C303" s="2">
        <v>41945</v>
      </c>
      <c r="D303" s="1" t="s">
        <v>6</v>
      </c>
      <c r="E303" s="1" t="s">
        <v>19</v>
      </c>
      <c r="G303" s="3"/>
      <c r="J303" s="8" t="s">
        <v>330</v>
      </c>
      <c r="K303" s="9">
        <v>1</v>
      </c>
      <c r="L303" s="9">
        <v>2.59</v>
      </c>
      <c r="M303" s="9">
        <v>2.1800000000000002</v>
      </c>
      <c r="N303" s="9">
        <v>-0.41</v>
      </c>
      <c r="O303" s="1" t="str">
        <f t="shared" si="16"/>
        <v/>
      </c>
      <c r="P303" s="1" t="str">
        <f t="shared" si="17"/>
        <v/>
      </c>
      <c r="Q303" s="1" t="str">
        <f t="shared" si="18"/>
        <v>run</v>
      </c>
      <c r="R303" s="1">
        <f t="shared" si="19"/>
        <v>-0.41</v>
      </c>
    </row>
    <row r="304" spans="3:18" ht="29" x14ac:dyDescent="0.35">
      <c r="C304" s="2">
        <v>41959</v>
      </c>
      <c r="D304" s="1" t="s">
        <v>6</v>
      </c>
      <c r="E304" s="1" t="s">
        <v>16</v>
      </c>
      <c r="G304" s="3"/>
      <c r="J304" s="8" t="s">
        <v>331</v>
      </c>
      <c r="K304" s="9">
        <v>1</v>
      </c>
      <c r="L304" s="9">
        <v>1.86</v>
      </c>
      <c r="M304" s="9">
        <v>1.45</v>
      </c>
      <c r="N304" s="9">
        <v>-0.41</v>
      </c>
      <c r="O304" s="1" t="str">
        <f t="shared" si="16"/>
        <v/>
      </c>
      <c r="P304" s="1" t="str">
        <f t="shared" si="17"/>
        <v/>
      </c>
      <c r="Q304" s="1" t="str">
        <f t="shared" si="18"/>
        <v>run</v>
      </c>
      <c r="R304" s="1">
        <f t="shared" si="19"/>
        <v>-0.41</v>
      </c>
    </row>
    <row r="305" spans="3:18" ht="29" x14ac:dyDescent="0.35">
      <c r="C305" s="2">
        <v>41959</v>
      </c>
      <c r="D305" s="1" t="s">
        <v>6</v>
      </c>
      <c r="E305" s="1" t="s">
        <v>16</v>
      </c>
      <c r="G305" s="3"/>
      <c r="J305" s="8" t="s">
        <v>332</v>
      </c>
      <c r="K305" s="9">
        <v>1</v>
      </c>
      <c r="L305" s="9">
        <v>3.91</v>
      </c>
      <c r="M305" s="9">
        <v>3.5</v>
      </c>
      <c r="N305" s="9">
        <v>-0.41</v>
      </c>
      <c r="O305" s="1" t="str">
        <f t="shared" si="16"/>
        <v/>
      </c>
      <c r="P305" s="1" t="str">
        <f t="shared" si="17"/>
        <v/>
      </c>
      <c r="Q305" s="1" t="str">
        <f t="shared" si="18"/>
        <v>run</v>
      </c>
      <c r="R305" s="1">
        <f t="shared" si="19"/>
        <v>-0.41</v>
      </c>
    </row>
    <row r="306" spans="3:18" ht="29" x14ac:dyDescent="0.35">
      <c r="C306" s="2">
        <v>41959</v>
      </c>
      <c r="D306" s="1" t="s">
        <v>6</v>
      </c>
      <c r="E306" s="1" t="s">
        <v>16</v>
      </c>
      <c r="G306" s="3"/>
      <c r="J306" s="8" t="s">
        <v>333</v>
      </c>
      <c r="K306" s="9">
        <v>1</v>
      </c>
      <c r="L306" s="9">
        <v>1.07</v>
      </c>
      <c r="M306" s="9">
        <v>0.66</v>
      </c>
      <c r="N306" s="9">
        <v>-0.41</v>
      </c>
      <c r="O306" s="1" t="str">
        <f t="shared" si="16"/>
        <v/>
      </c>
      <c r="P306" s="1" t="str">
        <f t="shared" si="17"/>
        <v/>
      </c>
      <c r="Q306" s="1" t="str">
        <f t="shared" si="18"/>
        <v>run</v>
      </c>
      <c r="R306" s="1">
        <f t="shared" si="19"/>
        <v>-0.41</v>
      </c>
    </row>
    <row r="307" spans="3:18" ht="29" x14ac:dyDescent="0.35">
      <c r="C307" s="2">
        <v>41959</v>
      </c>
      <c r="D307" s="1" t="s">
        <v>6</v>
      </c>
      <c r="E307" s="1" t="s">
        <v>16</v>
      </c>
      <c r="G307" s="3"/>
      <c r="J307" s="8" t="s">
        <v>334</v>
      </c>
      <c r="K307" s="9">
        <v>1</v>
      </c>
      <c r="L307" s="9">
        <v>2.19</v>
      </c>
      <c r="M307" s="9">
        <v>1.78</v>
      </c>
      <c r="N307" s="9">
        <v>-0.41</v>
      </c>
      <c r="O307" s="1" t="str">
        <f t="shared" si="16"/>
        <v/>
      </c>
      <c r="P307" s="1" t="str">
        <f t="shared" si="17"/>
        <v/>
      </c>
      <c r="Q307" s="1" t="str">
        <f t="shared" si="18"/>
        <v>run</v>
      </c>
      <c r="R307" s="1">
        <f t="shared" si="19"/>
        <v>-0.41</v>
      </c>
    </row>
    <row r="308" spans="3:18" ht="29" x14ac:dyDescent="0.35">
      <c r="C308" s="2">
        <v>41966</v>
      </c>
      <c r="D308" s="1" t="s">
        <v>6</v>
      </c>
      <c r="E308" s="1" t="s">
        <v>15</v>
      </c>
      <c r="G308" s="3"/>
      <c r="J308" s="8" t="s">
        <v>335</v>
      </c>
      <c r="K308" s="9">
        <v>1</v>
      </c>
      <c r="L308" s="9">
        <v>3.12</v>
      </c>
      <c r="M308" s="9">
        <v>2.71</v>
      </c>
      <c r="N308" s="9">
        <v>-0.41</v>
      </c>
      <c r="O308" s="1" t="str">
        <f t="shared" si="16"/>
        <v/>
      </c>
      <c r="P308" s="1" t="str">
        <f t="shared" si="17"/>
        <v/>
      </c>
      <c r="Q308" s="1" t="str">
        <f t="shared" si="18"/>
        <v>run</v>
      </c>
      <c r="R308" s="1">
        <f t="shared" si="19"/>
        <v>-0.41</v>
      </c>
    </row>
    <row r="309" spans="3:18" ht="29" x14ac:dyDescent="0.35">
      <c r="C309" s="2">
        <v>41966</v>
      </c>
      <c r="D309" s="1" t="s">
        <v>6</v>
      </c>
      <c r="E309" s="1" t="s">
        <v>15</v>
      </c>
      <c r="G309" s="3"/>
      <c r="J309" s="8" t="s">
        <v>336</v>
      </c>
      <c r="K309" s="9">
        <v>1</v>
      </c>
      <c r="L309" s="9">
        <v>1.8</v>
      </c>
      <c r="M309" s="9">
        <v>1.39</v>
      </c>
      <c r="N309" s="9">
        <v>-0.41</v>
      </c>
      <c r="O309" s="1" t="str">
        <f t="shared" si="16"/>
        <v/>
      </c>
      <c r="P309" s="1" t="str">
        <f t="shared" si="17"/>
        <v/>
      </c>
      <c r="Q309" s="1" t="str">
        <f t="shared" si="18"/>
        <v>run</v>
      </c>
      <c r="R309" s="1">
        <f t="shared" si="19"/>
        <v>-0.41</v>
      </c>
    </row>
    <row r="310" spans="3:18" ht="29" x14ac:dyDescent="0.35">
      <c r="C310" s="2">
        <v>41966</v>
      </c>
      <c r="D310" s="1" t="s">
        <v>6</v>
      </c>
      <c r="E310" s="1" t="s">
        <v>15</v>
      </c>
      <c r="G310" s="3"/>
      <c r="J310" s="8" t="s">
        <v>337</v>
      </c>
      <c r="K310" s="9">
        <v>1</v>
      </c>
      <c r="L310" s="9">
        <v>1.53</v>
      </c>
      <c r="M310" s="9">
        <v>1.1200000000000001</v>
      </c>
      <c r="N310" s="9">
        <v>-0.41</v>
      </c>
      <c r="O310" s="1" t="str">
        <f t="shared" si="16"/>
        <v/>
      </c>
      <c r="P310" s="1" t="str">
        <f t="shared" si="17"/>
        <v/>
      </c>
      <c r="Q310" s="1" t="str">
        <f t="shared" si="18"/>
        <v>run</v>
      </c>
      <c r="R310" s="1">
        <f t="shared" si="19"/>
        <v>-0.41</v>
      </c>
    </row>
    <row r="311" spans="3:18" ht="29" x14ac:dyDescent="0.35">
      <c r="C311" s="2">
        <v>41973</v>
      </c>
      <c r="D311" s="1" t="s">
        <v>6</v>
      </c>
      <c r="E311" s="1" t="s">
        <v>7</v>
      </c>
      <c r="G311" s="3"/>
      <c r="J311" s="8" t="s">
        <v>338</v>
      </c>
      <c r="K311" s="9">
        <v>1</v>
      </c>
      <c r="L311" s="9">
        <v>0.28000000000000003</v>
      </c>
      <c r="M311" s="9">
        <v>-0.13</v>
      </c>
      <c r="N311" s="9">
        <v>-0.41</v>
      </c>
      <c r="O311" s="1" t="str">
        <f t="shared" si="16"/>
        <v/>
      </c>
      <c r="P311" s="1" t="str">
        <f t="shared" si="17"/>
        <v/>
      </c>
      <c r="Q311" s="1" t="str">
        <f t="shared" si="18"/>
        <v>run</v>
      </c>
      <c r="R311" s="1">
        <f t="shared" si="19"/>
        <v>-0.41</v>
      </c>
    </row>
    <row r="312" spans="3:18" ht="29" x14ac:dyDescent="0.35">
      <c r="C312" s="2">
        <v>41973</v>
      </c>
      <c r="D312" s="1" t="s">
        <v>6</v>
      </c>
      <c r="E312" s="1" t="s">
        <v>7</v>
      </c>
      <c r="G312" s="3"/>
      <c r="J312" s="8" t="s">
        <v>339</v>
      </c>
      <c r="K312" s="9">
        <v>1</v>
      </c>
      <c r="L312" s="9">
        <v>0.74</v>
      </c>
      <c r="M312" s="9">
        <v>0.33</v>
      </c>
      <c r="N312" s="9">
        <v>-0.41</v>
      </c>
      <c r="O312" s="1" t="str">
        <f t="shared" si="16"/>
        <v/>
      </c>
      <c r="P312" s="1" t="str">
        <f t="shared" si="17"/>
        <v/>
      </c>
      <c r="Q312" s="1" t="str">
        <f t="shared" si="18"/>
        <v>run</v>
      </c>
      <c r="R312" s="1">
        <f t="shared" si="19"/>
        <v>-0.41</v>
      </c>
    </row>
    <row r="313" spans="3:18" ht="29" x14ac:dyDescent="0.35">
      <c r="C313" s="2">
        <v>41973</v>
      </c>
      <c r="D313" s="1" t="s">
        <v>6</v>
      </c>
      <c r="E313" s="1" t="s">
        <v>7</v>
      </c>
      <c r="G313" s="3"/>
      <c r="J313" s="8" t="s">
        <v>340</v>
      </c>
      <c r="K313" s="9">
        <v>1</v>
      </c>
      <c r="L313" s="9">
        <v>2.46</v>
      </c>
      <c r="M313" s="9">
        <v>2.0499999999999998</v>
      </c>
      <c r="N313" s="9">
        <v>-0.41</v>
      </c>
      <c r="O313" s="1" t="str">
        <f t="shared" si="16"/>
        <v/>
      </c>
      <c r="P313" s="1" t="str">
        <f t="shared" si="17"/>
        <v/>
      </c>
      <c r="Q313" s="1" t="str">
        <f t="shared" si="18"/>
        <v>run</v>
      </c>
      <c r="R313" s="1">
        <f t="shared" si="19"/>
        <v>-0.41</v>
      </c>
    </row>
    <row r="314" spans="3:18" ht="29" x14ac:dyDescent="0.35">
      <c r="C314" s="2">
        <v>41973</v>
      </c>
      <c r="D314" s="1" t="s">
        <v>6</v>
      </c>
      <c r="E314" s="1" t="s">
        <v>7</v>
      </c>
      <c r="G314" s="3"/>
      <c r="J314" s="8" t="s">
        <v>341</v>
      </c>
      <c r="K314" s="9">
        <v>1</v>
      </c>
      <c r="L314" s="9">
        <v>2.52</v>
      </c>
      <c r="M314" s="9">
        <v>2.11</v>
      </c>
      <c r="N314" s="9">
        <v>-0.41</v>
      </c>
      <c r="O314" s="1" t="str">
        <f t="shared" si="16"/>
        <v/>
      </c>
      <c r="P314" s="1" t="str">
        <f t="shared" si="17"/>
        <v/>
      </c>
      <c r="Q314" s="1" t="str">
        <f t="shared" si="18"/>
        <v>run</v>
      </c>
      <c r="R314" s="1">
        <f t="shared" si="19"/>
        <v>-0.41</v>
      </c>
    </row>
    <row r="315" spans="3:18" ht="29" x14ac:dyDescent="0.35">
      <c r="C315" s="2">
        <v>41980</v>
      </c>
      <c r="D315" s="1" t="s">
        <v>6</v>
      </c>
      <c r="E315" s="1" t="s">
        <v>8</v>
      </c>
      <c r="G315" s="3"/>
      <c r="J315" s="8" t="s">
        <v>342</v>
      </c>
      <c r="K315" s="9">
        <v>1</v>
      </c>
      <c r="L315" s="9">
        <v>0.48</v>
      </c>
      <c r="M315" s="9">
        <v>7.0000000000000007E-2</v>
      </c>
      <c r="N315" s="9">
        <v>-0.41</v>
      </c>
      <c r="O315" s="1" t="str">
        <f t="shared" si="16"/>
        <v/>
      </c>
      <c r="P315" s="1" t="str">
        <f t="shared" si="17"/>
        <v/>
      </c>
      <c r="Q315" s="1" t="str">
        <f t="shared" si="18"/>
        <v>run</v>
      </c>
      <c r="R315" s="1">
        <f t="shared" si="19"/>
        <v>-0.41</v>
      </c>
    </row>
    <row r="316" spans="3:18" ht="29" x14ac:dyDescent="0.35">
      <c r="C316" s="2">
        <v>41980</v>
      </c>
      <c r="D316" s="1" t="s">
        <v>6</v>
      </c>
      <c r="E316" s="1" t="s">
        <v>8</v>
      </c>
      <c r="G316" s="3"/>
      <c r="J316" s="8" t="s">
        <v>343</v>
      </c>
      <c r="K316" s="9">
        <v>1</v>
      </c>
      <c r="L316" s="9">
        <v>0.41</v>
      </c>
      <c r="M316" s="9">
        <v>0</v>
      </c>
      <c r="N316" s="9">
        <v>-0.41</v>
      </c>
      <c r="O316" s="1" t="str">
        <f t="shared" si="16"/>
        <v/>
      </c>
      <c r="P316" s="1" t="str">
        <f t="shared" si="17"/>
        <v/>
      </c>
      <c r="Q316" s="1" t="str">
        <f t="shared" si="18"/>
        <v>run</v>
      </c>
      <c r="R316" s="1">
        <f t="shared" si="19"/>
        <v>-0.41</v>
      </c>
    </row>
    <row r="317" spans="3:18" ht="29" x14ac:dyDescent="0.35">
      <c r="C317" s="2">
        <v>41980</v>
      </c>
      <c r="D317" s="1" t="s">
        <v>6</v>
      </c>
      <c r="E317" s="1" t="s">
        <v>8</v>
      </c>
      <c r="G317" s="3"/>
      <c r="J317" s="8" t="s">
        <v>344</v>
      </c>
      <c r="K317" s="9">
        <v>1</v>
      </c>
      <c r="L317" s="9">
        <v>0.61</v>
      </c>
      <c r="M317" s="9">
        <v>0.2</v>
      </c>
      <c r="N317" s="9">
        <v>-0.41</v>
      </c>
      <c r="O317" s="1" t="str">
        <f t="shared" si="16"/>
        <v/>
      </c>
      <c r="P317" s="1" t="str">
        <f t="shared" si="17"/>
        <v/>
      </c>
      <c r="Q317" s="1" t="str">
        <f t="shared" si="18"/>
        <v>run</v>
      </c>
      <c r="R317" s="1">
        <f t="shared" si="19"/>
        <v>-0.41</v>
      </c>
    </row>
    <row r="318" spans="3:18" ht="29" x14ac:dyDescent="0.35">
      <c r="C318" s="2">
        <v>41980</v>
      </c>
      <c r="D318" s="1" t="s">
        <v>6</v>
      </c>
      <c r="E318" s="1" t="s">
        <v>8</v>
      </c>
      <c r="G318" s="3"/>
      <c r="J318" s="8" t="s">
        <v>345</v>
      </c>
      <c r="K318" s="9">
        <v>1</v>
      </c>
      <c r="L318" s="9">
        <v>3.84</v>
      </c>
      <c r="M318" s="9">
        <v>3.43</v>
      </c>
      <c r="N318" s="9">
        <v>-0.41</v>
      </c>
      <c r="O318" s="1" t="str">
        <f t="shared" si="16"/>
        <v/>
      </c>
      <c r="P318" s="1" t="str">
        <f t="shared" si="17"/>
        <v/>
      </c>
      <c r="Q318" s="1" t="str">
        <f t="shared" si="18"/>
        <v>run</v>
      </c>
      <c r="R318" s="1">
        <f t="shared" si="19"/>
        <v>-0.41</v>
      </c>
    </row>
    <row r="319" spans="3:18" ht="29" x14ac:dyDescent="0.35">
      <c r="C319" s="2">
        <v>41987</v>
      </c>
      <c r="D319" s="1" t="s">
        <v>6</v>
      </c>
      <c r="E319" s="1" t="s">
        <v>11</v>
      </c>
      <c r="G319" s="3"/>
      <c r="J319" s="8" t="s">
        <v>319</v>
      </c>
      <c r="K319" s="9"/>
      <c r="L319" s="9">
        <v>4.71</v>
      </c>
      <c r="M319" s="9">
        <v>4.29</v>
      </c>
      <c r="N319" s="9">
        <v>-0.42</v>
      </c>
      <c r="O319" s="1" t="str">
        <f t="shared" si="16"/>
        <v/>
      </c>
      <c r="P319" s="1" t="str">
        <f t="shared" si="17"/>
        <v/>
      </c>
      <c r="Q319" s="1" t="str">
        <f t="shared" si="18"/>
        <v>run</v>
      </c>
      <c r="R319" s="1">
        <f t="shared" si="19"/>
        <v>-0.42</v>
      </c>
    </row>
    <row r="320" spans="3:18" ht="29" x14ac:dyDescent="0.35">
      <c r="C320" s="2">
        <v>41987</v>
      </c>
      <c r="D320" s="1" t="s">
        <v>6</v>
      </c>
      <c r="E320" s="1" t="s">
        <v>11</v>
      </c>
      <c r="G320" s="3"/>
      <c r="J320" s="8" t="s">
        <v>346</v>
      </c>
      <c r="K320" s="9"/>
      <c r="L320" s="9">
        <v>4.71</v>
      </c>
      <c r="M320" s="9">
        <v>4.29</v>
      </c>
      <c r="N320" s="9">
        <v>-0.42</v>
      </c>
      <c r="O320" s="1" t="str">
        <f t="shared" si="16"/>
        <v/>
      </c>
      <c r="P320" s="1" t="str">
        <f t="shared" si="17"/>
        <v/>
      </c>
      <c r="Q320" s="1" t="str">
        <f t="shared" si="18"/>
        <v>run</v>
      </c>
      <c r="R320" s="1">
        <f t="shared" si="19"/>
        <v>-0.42</v>
      </c>
    </row>
    <row r="321" spans="3:18" ht="29" x14ac:dyDescent="0.35">
      <c r="C321" s="2">
        <v>41994</v>
      </c>
      <c r="D321" s="1" t="s">
        <v>6</v>
      </c>
      <c r="E321" s="1" t="s">
        <v>10</v>
      </c>
      <c r="G321" s="3"/>
      <c r="J321" s="8" t="s">
        <v>347</v>
      </c>
      <c r="K321" s="9">
        <v>1</v>
      </c>
      <c r="L321" s="9">
        <v>4.3099999999999996</v>
      </c>
      <c r="M321" s="9">
        <v>3.88</v>
      </c>
      <c r="N321" s="9">
        <v>-0.43</v>
      </c>
      <c r="O321" s="1" t="str">
        <f t="shared" si="16"/>
        <v/>
      </c>
      <c r="P321" s="1" t="str">
        <f t="shared" si="17"/>
        <v/>
      </c>
      <c r="Q321" s="1" t="str">
        <f t="shared" si="18"/>
        <v>run</v>
      </c>
      <c r="R321" s="1">
        <f t="shared" si="19"/>
        <v>-0.43</v>
      </c>
    </row>
    <row r="322" spans="3:18" ht="29" x14ac:dyDescent="0.35">
      <c r="C322" s="2">
        <v>41994</v>
      </c>
      <c r="D322" s="1" t="s">
        <v>6</v>
      </c>
      <c r="E322" s="1" t="s">
        <v>10</v>
      </c>
      <c r="G322" s="3"/>
      <c r="J322" s="8" t="s">
        <v>348</v>
      </c>
      <c r="K322" s="9">
        <v>1</v>
      </c>
      <c r="L322" s="9">
        <v>4.37</v>
      </c>
      <c r="M322" s="9">
        <v>3.94</v>
      </c>
      <c r="N322" s="9">
        <v>-0.43</v>
      </c>
      <c r="O322" s="1" t="str">
        <f t="shared" si="16"/>
        <v/>
      </c>
      <c r="P322" s="1" t="str">
        <f t="shared" si="17"/>
        <v/>
      </c>
      <c r="Q322" s="1" t="str">
        <f t="shared" si="18"/>
        <v>run</v>
      </c>
      <c r="R322" s="1">
        <f t="shared" si="19"/>
        <v>-0.43</v>
      </c>
    </row>
    <row r="323" spans="3:18" ht="29" x14ac:dyDescent="0.35">
      <c r="C323" s="2">
        <v>42001</v>
      </c>
      <c r="D323" s="1" t="s">
        <v>6</v>
      </c>
      <c r="E323" s="1" t="s">
        <v>8</v>
      </c>
      <c r="G323" s="3"/>
      <c r="J323" s="8" t="s">
        <v>349</v>
      </c>
      <c r="K323" s="9">
        <v>0</v>
      </c>
      <c r="L323" s="9">
        <v>-0.35</v>
      </c>
      <c r="M323" s="9">
        <v>-0.78</v>
      </c>
      <c r="N323" s="9">
        <v>-0.43</v>
      </c>
      <c r="O323" s="1" t="str">
        <f t="shared" si="16"/>
        <v/>
      </c>
      <c r="P323" s="1" t="str">
        <f t="shared" si="17"/>
        <v/>
      </c>
      <c r="Q323" s="1" t="str">
        <f t="shared" si="18"/>
        <v>run</v>
      </c>
      <c r="R323" s="1">
        <f t="shared" si="19"/>
        <v>-0.43</v>
      </c>
    </row>
    <row r="324" spans="3:18" ht="43.5" x14ac:dyDescent="0.35">
      <c r="C324" s="2">
        <v>41896</v>
      </c>
      <c r="D324" s="1" t="s">
        <v>6</v>
      </c>
      <c r="E324" s="1" t="s">
        <v>18</v>
      </c>
      <c r="G324" s="3"/>
      <c r="J324" s="8" t="s">
        <v>350</v>
      </c>
      <c r="K324" s="9"/>
      <c r="L324" s="9">
        <v>-0.35</v>
      </c>
      <c r="M324" s="9">
        <v>-0.78</v>
      </c>
      <c r="N324" s="9">
        <v>-0.43</v>
      </c>
      <c r="O324" s="1">
        <f t="shared" si="16"/>
        <v>18</v>
      </c>
      <c r="P324" s="1" t="str">
        <f t="shared" si="17"/>
        <v/>
      </c>
      <c r="Q324" s="1" t="str">
        <f t="shared" si="18"/>
        <v>pass</v>
      </c>
      <c r="R324" s="1">
        <f t="shared" si="19"/>
        <v>-0.43</v>
      </c>
    </row>
    <row r="325" spans="3:18" ht="29" x14ac:dyDescent="0.35">
      <c r="C325" s="2">
        <v>41896</v>
      </c>
      <c r="D325" s="1" t="s">
        <v>6</v>
      </c>
      <c r="E325" s="1" t="s">
        <v>18</v>
      </c>
      <c r="G325" s="3"/>
      <c r="J325" s="8" t="s">
        <v>351</v>
      </c>
      <c r="K325" s="9">
        <v>0</v>
      </c>
      <c r="L325" s="9">
        <v>-0.32</v>
      </c>
      <c r="M325" s="9">
        <v>-0.77</v>
      </c>
      <c r="N325" s="9">
        <v>-0.45</v>
      </c>
      <c r="O325" s="1" t="str">
        <f t="shared" si="16"/>
        <v/>
      </c>
      <c r="P325" s="1" t="str">
        <f t="shared" si="17"/>
        <v/>
      </c>
      <c r="Q325" s="1" t="str">
        <f t="shared" si="18"/>
        <v>run</v>
      </c>
      <c r="R325" s="1">
        <f t="shared" si="19"/>
        <v>-0.45</v>
      </c>
    </row>
    <row r="326" spans="3:18" x14ac:dyDescent="0.35">
      <c r="C326" s="2">
        <v>41903</v>
      </c>
      <c r="D326" s="1" t="s">
        <v>6</v>
      </c>
      <c r="E326" s="1" t="s">
        <v>9</v>
      </c>
      <c r="G326" s="3"/>
      <c r="J326" s="8" t="s">
        <v>352</v>
      </c>
      <c r="K326" s="9">
        <v>-1</v>
      </c>
      <c r="L326" s="9">
        <v>-0.38</v>
      </c>
      <c r="M326" s="9">
        <v>-0.85</v>
      </c>
      <c r="N326" s="9">
        <v>-0.47</v>
      </c>
      <c r="O326" s="1" t="str">
        <f t="shared" si="16"/>
        <v/>
      </c>
      <c r="P326" s="1" t="str">
        <f t="shared" si="17"/>
        <v/>
      </c>
      <c r="Q326" s="1" t="str">
        <f t="shared" si="18"/>
        <v>run</v>
      </c>
      <c r="R326" s="1">
        <f t="shared" si="19"/>
        <v>-0.47</v>
      </c>
    </row>
    <row r="327" spans="3:18" ht="58" x14ac:dyDescent="0.35">
      <c r="C327" s="2">
        <v>41903</v>
      </c>
      <c r="D327" s="1" t="s">
        <v>6</v>
      </c>
      <c r="E327" s="1" t="s">
        <v>9</v>
      </c>
      <c r="G327" s="3"/>
      <c r="J327" s="8" t="s">
        <v>353</v>
      </c>
      <c r="K327" s="9">
        <v>53</v>
      </c>
      <c r="L327" s="9">
        <v>0.04</v>
      </c>
      <c r="M327" s="9">
        <v>-0.45</v>
      </c>
      <c r="N327" s="9">
        <v>-0.49</v>
      </c>
      <c r="O327" s="1">
        <f t="shared" si="16"/>
        <v>18</v>
      </c>
      <c r="P327" s="1" t="str">
        <f t="shared" si="17"/>
        <v/>
      </c>
      <c r="Q327" s="1" t="str">
        <f t="shared" si="18"/>
        <v>pass</v>
      </c>
      <c r="R327" s="1">
        <f t="shared" si="19"/>
        <v>-0.49</v>
      </c>
    </row>
    <row r="328" spans="3:18" ht="29" x14ac:dyDescent="0.35">
      <c r="C328" s="2">
        <v>41910</v>
      </c>
      <c r="D328" s="1" t="s">
        <v>6</v>
      </c>
      <c r="E328" s="1" t="s">
        <v>12</v>
      </c>
      <c r="G328" s="3"/>
      <c r="J328" s="8" t="s">
        <v>354</v>
      </c>
      <c r="K328" s="9">
        <v>1</v>
      </c>
      <c r="L328" s="9">
        <v>4.6500000000000004</v>
      </c>
      <c r="M328" s="9">
        <v>4.16</v>
      </c>
      <c r="N328" s="9">
        <v>-0.49</v>
      </c>
      <c r="O328" s="1" t="str">
        <f t="shared" ref="O328:O391" si="20">IFERROR(FIND("pass",J328,1),"")</f>
        <v/>
      </c>
      <c r="P328" s="1" t="str">
        <f t="shared" ref="P328:P391" si="21">IFERROR(FIND("sack",J328,1),"")</f>
        <v/>
      </c>
      <c r="Q328" s="1" t="str">
        <f t="shared" ref="Q328:Q391" si="22">IF(LEN(O328)+LEN(P328)&gt;0,"pass","run")</f>
        <v>run</v>
      </c>
      <c r="R328" s="1">
        <f t="shared" ref="R328:R391" si="23">IF(N328&lt;0,N328,0)</f>
        <v>-0.49</v>
      </c>
    </row>
    <row r="329" spans="3:18" ht="43.5" x14ac:dyDescent="0.35">
      <c r="C329" s="2">
        <v>41910</v>
      </c>
      <c r="D329" s="1" t="s">
        <v>6</v>
      </c>
      <c r="E329" s="1" t="s">
        <v>12</v>
      </c>
      <c r="G329" s="3"/>
      <c r="J329" s="8" t="s">
        <v>355</v>
      </c>
      <c r="K329" s="9"/>
      <c r="L329" s="9">
        <v>-0.14000000000000001</v>
      </c>
      <c r="M329" s="9">
        <v>-0.66</v>
      </c>
      <c r="N329" s="9">
        <v>-0.52</v>
      </c>
      <c r="O329" s="1">
        <f t="shared" si="20"/>
        <v>14</v>
      </c>
      <c r="P329" s="1" t="str">
        <f t="shared" si="21"/>
        <v/>
      </c>
      <c r="Q329" s="1" t="str">
        <f t="shared" si="22"/>
        <v>pass</v>
      </c>
      <c r="R329" s="1">
        <f t="shared" si="23"/>
        <v>-0.52</v>
      </c>
    </row>
    <row r="330" spans="3:18" ht="29" x14ac:dyDescent="0.35">
      <c r="C330" s="2">
        <v>41910</v>
      </c>
      <c r="D330" s="1" t="s">
        <v>6</v>
      </c>
      <c r="E330" s="1" t="s">
        <v>12</v>
      </c>
      <c r="G330" s="3"/>
      <c r="J330" s="8" t="s">
        <v>356</v>
      </c>
      <c r="K330" s="9">
        <v>1</v>
      </c>
      <c r="L330" s="9">
        <v>4.91</v>
      </c>
      <c r="M330" s="9">
        <v>4.38</v>
      </c>
      <c r="N330" s="9">
        <v>-0.53</v>
      </c>
      <c r="O330" s="1" t="str">
        <f t="shared" si="20"/>
        <v/>
      </c>
      <c r="P330" s="1" t="str">
        <f t="shared" si="21"/>
        <v/>
      </c>
      <c r="Q330" s="1" t="str">
        <f t="shared" si="22"/>
        <v>run</v>
      </c>
      <c r="R330" s="1">
        <f t="shared" si="23"/>
        <v>-0.53</v>
      </c>
    </row>
    <row r="331" spans="3:18" ht="29" x14ac:dyDescent="0.35">
      <c r="C331" s="2">
        <v>41917</v>
      </c>
      <c r="D331" s="1" t="s">
        <v>6</v>
      </c>
      <c r="E331" s="1" t="s">
        <v>13</v>
      </c>
      <c r="G331" s="3"/>
      <c r="J331" s="8" t="s">
        <v>357</v>
      </c>
      <c r="K331" s="9">
        <v>0</v>
      </c>
      <c r="L331" s="9">
        <v>1.07</v>
      </c>
      <c r="M331" s="9">
        <v>0.53</v>
      </c>
      <c r="N331" s="9">
        <v>-0.54</v>
      </c>
      <c r="O331" s="1" t="str">
        <f t="shared" si="20"/>
        <v/>
      </c>
      <c r="P331" s="1" t="str">
        <f t="shared" si="21"/>
        <v/>
      </c>
      <c r="Q331" s="1" t="str">
        <f t="shared" si="22"/>
        <v>run</v>
      </c>
      <c r="R331" s="1">
        <f t="shared" si="23"/>
        <v>-0.54</v>
      </c>
    </row>
    <row r="332" spans="3:18" ht="29" x14ac:dyDescent="0.35">
      <c r="C332" s="2">
        <v>41917</v>
      </c>
      <c r="D332" s="1" t="s">
        <v>6</v>
      </c>
      <c r="E332" s="1" t="s">
        <v>13</v>
      </c>
      <c r="G332" s="3"/>
      <c r="J332" s="8" t="s">
        <v>358</v>
      </c>
      <c r="K332" s="9">
        <v>0</v>
      </c>
      <c r="L332" s="9">
        <v>2.98</v>
      </c>
      <c r="M332" s="9">
        <v>2.44</v>
      </c>
      <c r="N332" s="9">
        <v>-0.54</v>
      </c>
      <c r="O332" s="1" t="str">
        <f t="shared" si="20"/>
        <v/>
      </c>
      <c r="P332" s="1" t="str">
        <f t="shared" si="21"/>
        <v/>
      </c>
      <c r="Q332" s="1" t="str">
        <f t="shared" si="22"/>
        <v>run</v>
      </c>
      <c r="R332" s="1">
        <f t="shared" si="23"/>
        <v>-0.54</v>
      </c>
    </row>
    <row r="333" spans="3:18" ht="29" x14ac:dyDescent="0.35">
      <c r="C333" s="2">
        <v>41921</v>
      </c>
      <c r="D333" s="1" t="s">
        <v>6</v>
      </c>
      <c r="E333" s="1" t="s">
        <v>11</v>
      </c>
      <c r="G333" s="3"/>
      <c r="J333" s="8" t="s">
        <v>359</v>
      </c>
      <c r="K333" s="9">
        <v>0</v>
      </c>
      <c r="L333" s="9">
        <v>0.87</v>
      </c>
      <c r="M333" s="9">
        <v>0.33</v>
      </c>
      <c r="N333" s="9">
        <v>-0.54</v>
      </c>
      <c r="O333" s="1" t="str">
        <f t="shared" si="20"/>
        <v/>
      </c>
      <c r="P333" s="1" t="str">
        <f t="shared" si="21"/>
        <v/>
      </c>
      <c r="Q333" s="1" t="str">
        <f t="shared" si="22"/>
        <v>run</v>
      </c>
      <c r="R333" s="1">
        <f t="shared" si="23"/>
        <v>-0.54</v>
      </c>
    </row>
    <row r="334" spans="3:18" ht="29" x14ac:dyDescent="0.35">
      <c r="C334" s="2">
        <v>41921</v>
      </c>
      <c r="D334" s="1" t="s">
        <v>6</v>
      </c>
      <c r="E334" s="1" t="s">
        <v>11</v>
      </c>
      <c r="G334" s="3"/>
      <c r="J334" s="8" t="s">
        <v>360</v>
      </c>
      <c r="K334" s="9">
        <v>0</v>
      </c>
      <c r="L334" s="9">
        <v>0.34</v>
      </c>
      <c r="M334" s="9">
        <v>-0.2</v>
      </c>
      <c r="N334" s="9">
        <v>-0.54</v>
      </c>
      <c r="O334" s="1" t="str">
        <f t="shared" si="20"/>
        <v/>
      </c>
      <c r="P334" s="1" t="str">
        <f t="shared" si="21"/>
        <v/>
      </c>
      <c r="Q334" s="1" t="str">
        <f t="shared" si="22"/>
        <v>run</v>
      </c>
      <c r="R334" s="1">
        <f t="shared" si="23"/>
        <v>-0.54</v>
      </c>
    </row>
    <row r="335" spans="3:18" ht="29" x14ac:dyDescent="0.35">
      <c r="C335" s="2">
        <v>41932</v>
      </c>
      <c r="D335" s="1" t="s">
        <v>6</v>
      </c>
      <c r="E335" s="1" t="s">
        <v>14</v>
      </c>
      <c r="G335" s="3"/>
      <c r="J335" s="8" t="s">
        <v>361</v>
      </c>
      <c r="K335" s="9">
        <v>0</v>
      </c>
      <c r="L335" s="9">
        <v>4.04</v>
      </c>
      <c r="M335" s="9">
        <v>3.5</v>
      </c>
      <c r="N335" s="9">
        <v>-0.54</v>
      </c>
      <c r="O335" s="1" t="str">
        <f t="shared" si="20"/>
        <v/>
      </c>
      <c r="P335" s="1" t="str">
        <f t="shared" si="21"/>
        <v/>
      </c>
      <c r="Q335" s="1" t="str">
        <f t="shared" si="22"/>
        <v>run</v>
      </c>
      <c r="R335" s="1">
        <f t="shared" si="23"/>
        <v>-0.54</v>
      </c>
    </row>
    <row r="336" spans="3:18" ht="29" x14ac:dyDescent="0.35">
      <c r="C336" s="2">
        <v>41938</v>
      </c>
      <c r="D336" s="1" t="s">
        <v>6</v>
      </c>
      <c r="E336" s="1" t="s">
        <v>7</v>
      </c>
      <c r="G336" s="3"/>
      <c r="J336" s="8" t="s">
        <v>362</v>
      </c>
      <c r="K336" s="9">
        <v>0</v>
      </c>
      <c r="L336" s="9">
        <v>2.52</v>
      </c>
      <c r="M336" s="9">
        <v>1.98</v>
      </c>
      <c r="N336" s="9">
        <v>-0.54</v>
      </c>
      <c r="O336" s="1" t="str">
        <f t="shared" si="20"/>
        <v/>
      </c>
      <c r="P336" s="1" t="str">
        <f t="shared" si="21"/>
        <v/>
      </c>
      <c r="Q336" s="1" t="str">
        <f t="shared" si="22"/>
        <v>run</v>
      </c>
      <c r="R336" s="1">
        <f t="shared" si="23"/>
        <v>-0.54</v>
      </c>
    </row>
    <row r="337" spans="3:18" x14ac:dyDescent="0.35">
      <c r="C337" s="2">
        <v>41938</v>
      </c>
      <c r="D337" s="1" t="s">
        <v>6</v>
      </c>
      <c r="E337" s="1" t="s">
        <v>7</v>
      </c>
      <c r="G337" s="3"/>
      <c r="J337" s="8" t="s">
        <v>363</v>
      </c>
      <c r="K337" s="9">
        <v>0</v>
      </c>
      <c r="L337" s="9">
        <v>2.85</v>
      </c>
      <c r="M337" s="9">
        <v>2.31</v>
      </c>
      <c r="N337" s="9">
        <v>-0.54</v>
      </c>
      <c r="O337" s="1" t="str">
        <f t="shared" si="20"/>
        <v/>
      </c>
      <c r="P337" s="1" t="str">
        <f t="shared" si="21"/>
        <v/>
      </c>
      <c r="Q337" s="1" t="str">
        <f t="shared" si="22"/>
        <v>run</v>
      </c>
      <c r="R337" s="1">
        <f t="shared" si="23"/>
        <v>-0.54</v>
      </c>
    </row>
    <row r="338" spans="3:18" ht="29" x14ac:dyDescent="0.35">
      <c r="C338" s="2">
        <v>41945</v>
      </c>
      <c r="D338" s="1" t="s">
        <v>6</v>
      </c>
      <c r="E338" s="1" t="s">
        <v>19</v>
      </c>
      <c r="G338" s="3"/>
      <c r="J338" s="8" t="s">
        <v>364</v>
      </c>
      <c r="K338" s="9">
        <v>0</v>
      </c>
      <c r="L338" s="9">
        <v>3.51</v>
      </c>
      <c r="M338" s="9">
        <v>2.97</v>
      </c>
      <c r="N338" s="9">
        <v>-0.54</v>
      </c>
      <c r="O338" s="1" t="str">
        <f t="shared" si="20"/>
        <v/>
      </c>
      <c r="P338" s="1" t="str">
        <f t="shared" si="21"/>
        <v/>
      </c>
      <c r="Q338" s="1" t="str">
        <f t="shared" si="22"/>
        <v>run</v>
      </c>
      <c r="R338" s="1">
        <f t="shared" si="23"/>
        <v>-0.54</v>
      </c>
    </row>
    <row r="339" spans="3:18" ht="29" x14ac:dyDescent="0.35">
      <c r="C339" s="2">
        <v>41959</v>
      </c>
      <c r="D339" s="1" t="s">
        <v>6</v>
      </c>
      <c r="E339" s="1" t="s">
        <v>16</v>
      </c>
      <c r="G339" s="3"/>
      <c r="J339" s="8" t="s">
        <v>365</v>
      </c>
      <c r="K339" s="9">
        <v>0</v>
      </c>
      <c r="L339" s="9">
        <v>3.84</v>
      </c>
      <c r="M339" s="9">
        <v>3.3</v>
      </c>
      <c r="N339" s="9">
        <v>-0.54</v>
      </c>
      <c r="O339" s="1" t="str">
        <f t="shared" si="20"/>
        <v/>
      </c>
      <c r="P339" s="1" t="str">
        <f t="shared" si="21"/>
        <v/>
      </c>
      <c r="Q339" s="1" t="str">
        <f t="shared" si="22"/>
        <v>run</v>
      </c>
      <c r="R339" s="1">
        <f t="shared" si="23"/>
        <v>-0.54</v>
      </c>
    </row>
    <row r="340" spans="3:18" ht="29" x14ac:dyDescent="0.35">
      <c r="C340" s="2">
        <v>41966</v>
      </c>
      <c r="D340" s="1" t="s">
        <v>6</v>
      </c>
      <c r="E340" s="1" t="s">
        <v>15</v>
      </c>
      <c r="G340" s="3"/>
      <c r="J340" s="8" t="s">
        <v>366</v>
      </c>
      <c r="K340" s="9">
        <v>0</v>
      </c>
      <c r="L340" s="9">
        <v>0.74</v>
      </c>
      <c r="M340" s="9">
        <v>0.2</v>
      </c>
      <c r="N340" s="9">
        <v>-0.54</v>
      </c>
      <c r="O340" s="1" t="str">
        <f t="shared" si="20"/>
        <v/>
      </c>
      <c r="P340" s="1" t="str">
        <f t="shared" si="21"/>
        <v/>
      </c>
      <c r="Q340" s="1" t="str">
        <f t="shared" si="22"/>
        <v>run</v>
      </c>
      <c r="R340" s="1">
        <f t="shared" si="23"/>
        <v>-0.54</v>
      </c>
    </row>
    <row r="341" spans="3:18" ht="29" x14ac:dyDescent="0.35">
      <c r="C341" s="2">
        <v>41966</v>
      </c>
      <c r="D341" s="1" t="s">
        <v>6</v>
      </c>
      <c r="E341" s="1" t="s">
        <v>15</v>
      </c>
      <c r="G341" s="3"/>
      <c r="J341" s="8" t="s">
        <v>367</v>
      </c>
      <c r="K341" s="9">
        <v>0</v>
      </c>
      <c r="L341" s="9">
        <v>1.99</v>
      </c>
      <c r="M341" s="9">
        <v>1.45</v>
      </c>
      <c r="N341" s="9">
        <v>-0.54</v>
      </c>
      <c r="O341" s="1" t="str">
        <f t="shared" si="20"/>
        <v/>
      </c>
      <c r="P341" s="1" t="str">
        <f t="shared" si="21"/>
        <v/>
      </c>
      <c r="Q341" s="1" t="str">
        <f t="shared" si="22"/>
        <v>run</v>
      </c>
      <c r="R341" s="1">
        <f t="shared" si="23"/>
        <v>-0.54</v>
      </c>
    </row>
    <row r="342" spans="3:18" ht="29" x14ac:dyDescent="0.35">
      <c r="C342" s="2">
        <v>41973</v>
      </c>
      <c r="D342" s="1" t="s">
        <v>6</v>
      </c>
      <c r="E342" s="1" t="s">
        <v>7</v>
      </c>
      <c r="G342" s="3"/>
      <c r="J342" s="8" t="s">
        <v>368</v>
      </c>
      <c r="K342" s="9">
        <v>0</v>
      </c>
      <c r="L342" s="9">
        <v>1.2</v>
      </c>
      <c r="M342" s="9">
        <v>0.66</v>
      </c>
      <c r="N342" s="9">
        <v>-0.54</v>
      </c>
      <c r="O342" s="1" t="str">
        <f t="shared" si="20"/>
        <v/>
      </c>
      <c r="P342" s="1" t="str">
        <f t="shared" si="21"/>
        <v/>
      </c>
      <c r="Q342" s="1" t="str">
        <f t="shared" si="22"/>
        <v>run</v>
      </c>
      <c r="R342" s="1">
        <f t="shared" si="23"/>
        <v>-0.54</v>
      </c>
    </row>
    <row r="343" spans="3:18" ht="29" x14ac:dyDescent="0.35">
      <c r="C343" s="2">
        <v>41980</v>
      </c>
      <c r="D343" s="1" t="s">
        <v>6</v>
      </c>
      <c r="E343" s="1" t="s">
        <v>8</v>
      </c>
      <c r="G343" s="3"/>
      <c r="J343" s="8" t="s">
        <v>369</v>
      </c>
      <c r="K343" s="9"/>
      <c r="L343" s="9">
        <v>1.07</v>
      </c>
      <c r="M343" s="9">
        <v>0.53</v>
      </c>
      <c r="N343" s="9">
        <v>-0.54</v>
      </c>
      <c r="O343" s="1">
        <f t="shared" si="20"/>
        <v>18</v>
      </c>
      <c r="P343" s="1" t="str">
        <f t="shared" si="21"/>
        <v/>
      </c>
      <c r="Q343" s="1" t="str">
        <f t="shared" si="22"/>
        <v>pass</v>
      </c>
      <c r="R343" s="1">
        <f t="shared" si="23"/>
        <v>-0.54</v>
      </c>
    </row>
    <row r="344" spans="3:18" ht="43.5" x14ac:dyDescent="0.35">
      <c r="C344" s="2">
        <v>41980</v>
      </c>
      <c r="D344" s="1" t="s">
        <v>6</v>
      </c>
      <c r="E344" s="1" t="s">
        <v>8</v>
      </c>
      <c r="G344" s="3"/>
      <c r="J344" s="8" t="s">
        <v>370</v>
      </c>
      <c r="K344" s="9"/>
      <c r="L344" s="9">
        <v>0.74</v>
      </c>
      <c r="M344" s="9">
        <v>0.2</v>
      </c>
      <c r="N344" s="9">
        <v>-0.54</v>
      </c>
      <c r="O344" s="1">
        <f t="shared" si="20"/>
        <v>18</v>
      </c>
      <c r="P344" s="1" t="str">
        <f t="shared" si="21"/>
        <v/>
      </c>
      <c r="Q344" s="1" t="str">
        <f t="shared" si="22"/>
        <v>pass</v>
      </c>
      <c r="R344" s="1">
        <f t="shared" si="23"/>
        <v>-0.54</v>
      </c>
    </row>
    <row r="345" spans="3:18" ht="43.5" x14ac:dyDescent="0.35">
      <c r="C345" s="2">
        <v>41980</v>
      </c>
      <c r="D345" s="1" t="s">
        <v>6</v>
      </c>
      <c r="E345" s="1" t="s">
        <v>8</v>
      </c>
      <c r="G345" s="3"/>
      <c r="J345" s="8" t="s">
        <v>371</v>
      </c>
      <c r="K345" s="9"/>
      <c r="L345" s="9">
        <v>2.06</v>
      </c>
      <c r="M345" s="9">
        <v>1.52</v>
      </c>
      <c r="N345" s="9">
        <v>-0.54</v>
      </c>
      <c r="O345" s="1">
        <f t="shared" si="20"/>
        <v>18</v>
      </c>
      <c r="P345" s="1" t="str">
        <f t="shared" si="21"/>
        <v/>
      </c>
      <c r="Q345" s="1" t="str">
        <f t="shared" si="22"/>
        <v>pass</v>
      </c>
      <c r="R345" s="1">
        <f t="shared" si="23"/>
        <v>-0.54</v>
      </c>
    </row>
    <row r="346" spans="3:18" ht="29" x14ac:dyDescent="0.35">
      <c r="C346" s="2">
        <v>41987</v>
      </c>
      <c r="D346" s="1" t="s">
        <v>6</v>
      </c>
      <c r="E346" s="1" t="s">
        <v>11</v>
      </c>
      <c r="G346" s="3"/>
      <c r="J346" s="8" t="s">
        <v>372</v>
      </c>
      <c r="K346" s="9"/>
      <c r="L346" s="9">
        <v>2.19</v>
      </c>
      <c r="M346" s="9">
        <v>1.65</v>
      </c>
      <c r="N346" s="9">
        <v>-0.54</v>
      </c>
      <c r="O346" s="1">
        <f t="shared" si="20"/>
        <v>18</v>
      </c>
      <c r="P346" s="1" t="str">
        <f t="shared" si="21"/>
        <v/>
      </c>
      <c r="Q346" s="1" t="str">
        <f t="shared" si="22"/>
        <v>pass</v>
      </c>
      <c r="R346" s="1">
        <f t="shared" si="23"/>
        <v>-0.54</v>
      </c>
    </row>
    <row r="347" spans="3:18" ht="43.5" x14ac:dyDescent="0.35">
      <c r="C347" s="2">
        <v>41987</v>
      </c>
      <c r="D347" s="1" t="s">
        <v>6</v>
      </c>
      <c r="E347" s="1" t="s">
        <v>11</v>
      </c>
      <c r="G347" s="3"/>
      <c r="J347" s="8" t="s">
        <v>373</v>
      </c>
      <c r="K347" s="9"/>
      <c r="L347" s="9">
        <v>0.41</v>
      </c>
      <c r="M347" s="9">
        <v>-0.13</v>
      </c>
      <c r="N347" s="9">
        <v>-0.54</v>
      </c>
      <c r="O347" s="1">
        <f t="shared" si="20"/>
        <v>18</v>
      </c>
      <c r="P347" s="1" t="str">
        <f t="shared" si="21"/>
        <v/>
      </c>
      <c r="Q347" s="1" t="str">
        <f t="shared" si="22"/>
        <v>pass</v>
      </c>
      <c r="R347" s="1">
        <f t="shared" si="23"/>
        <v>-0.54</v>
      </c>
    </row>
    <row r="348" spans="3:18" ht="29" x14ac:dyDescent="0.35">
      <c r="C348" s="2">
        <v>41994</v>
      </c>
      <c r="D348" s="1" t="s">
        <v>6</v>
      </c>
      <c r="E348" s="1" t="s">
        <v>10</v>
      </c>
      <c r="G348" s="3"/>
      <c r="J348" s="8" t="s">
        <v>374</v>
      </c>
      <c r="K348" s="9"/>
      <c r="L348" s="9">
        <v>2.72</v>
      </c>
      <c r="M348" s="9">
        <v>2.1800000000000002</v>
      </c>
      <c r="N348" s="9">
        <v>-0.54</v>
      </c>
      <c r="O348" s="1">
        <f t="shared" si="20"/>
        <v>18</v>
      </c>
      <c r="P348" s="1" t="str">
        <f t="shared" si="21"/>
        <v/>
      </c>
      <c r="Q348" s="1" t="str">
        <f t="shared" si="22"/>
        <v>pass</v>
      </c>
      <c r="R348" s="1">
        <f t="shared" si="23"/>
        <v>-0.54</v>
      </c>
    </row>
    <row r="349" spans="3:18" ht="29" x14ac:dyDescent="0.35">
      <c r="C349" s="2">
        <v>41994</v>
      </c>
      <c r="D349" s="1" t="s">
        <v>6</v>
      </c>
      <c r="E349" s="1" t="s">
        <v>10</v>
      </c>
      <c r="G349" s="3"/>
      <c r="J349" s="8" t="s">
        <v>375</v>
      </c>
      <c r="K349" s="9"/>
      <c r="L349" s="9">
        <v>2.52</v>
      </c>
      <c r="M349" s="9">
        <v>1.98</v>
      </c>
      <c r="N349" s="9">
        <v>-0.54</v>
      </c>
      <c r="O349" s="1">
        <f t="shared" si="20"/>
        <v>18</v>
      </c>
      <c r="P349" s="1" t="str">
        <f t="shared" si="21"/>
        <v/>
      </c>
      <c r="Q349" s="1" t="str">
        <f t="shared" si="22"/>
        <v>pass</v>
      </c>
      <c r="R349" s="1">
        <f t="shared" si="23"/>
        <v>-0.54</v>
      </c>
    </row>
    <row r="350" spans="3:18" ht="29" x14ac:dyDescent="0.35">
      <c r="C350" s="2">
        <v>41994</v>
      </c>
      <c r="D350" s="1" t="s">
        <v>6</v>
      </c>
      <c r="E350" s="1" t="s">
        <v>10</v>
      </c>
      <c r="G350" s="3"/>
      <c r="J350" s="8" t="s">
        <v>376</v>
      </c>
      <c r="K350" s="9"/>
      <c r="L350" s="9">
        <v>0.67</v>
      </c>
      <c r="M350" s="9">
        <v>0.13</v>
      </c>
      <c r="N350" s="9">
        <v>-0.54</v>
      </c>
      <c r="O350" s="1">
        <f t="shared" si="20"/>
        <v>18</v>
      </c>
      <c r="P350" s="1" t="str">
        <f t="shared" si="21"/>
        <v/>
      </c>
      <c r="Q350" s="1" t="str">
        <f t="shared" si="22"/>
        <v>pass</v>
      </c>
      <c r="R350" s="1">
        <f t="shared" si="23"/>
        <v>-0.54</v>
      </c>
    </row>
    <row r="351" spans="3:18" ht="43.5" x14ac:dyDescent="0.35">
      <c r="C351" s="2">
        <v>42001</v>
      </c>
      <c r="D351" s="1" t="s">
        <v>6</v>
      </c>
      <c r="E351" s="1" t="s">
        <v>8</v>
      </c>
      <c r="G351" s="3"/>
      <c r="J351" s="8" t="s">
        <v>377</v>
      </c>
      <c r="K351" s="9"/>
      <c r="L351" s="9">
        <v>4.17</v>
      </c>
      <c r="M351" s="9">
        <v>3.63</v>
      </c>
      <c r="N351" s="9">
        <v>-0.54</v>
      </c>
      <c r="O351" s="1">
        <f t="shared" si="20"/>
        <v>18</v>
      </c>
      <c r="P351" s="1" t="str">
        <f t="shared" si="21"/>
        <v/>
      </c>
      <c r="Q351" s="1" t="str">
        <f t="shared" si="22"/>
        <v>pass</v>
      </c>
      <c r="R351" s="1">
        <f t="shared" si="23"/>
        <v>-0.54</v>
      </c>
    </row>
    <row r="352" spans="3:18" ht="29" x14ac:dyDescent="0.35">
      <c r="C352" s="2">
        <v>42001</v>
      </c>
      <c r="D352" s="1" t="s">
        <v>6</v>
      </c>
      <c r="E352" s="1" t="s">
        <v>8</v>
      </c>
      <c r="G352" s="3"/>
      <c r="J352" s="8" t="s">
        <v>378</v>
      </c>
      <c r="K352" s="9"/>
      <c r="L352" s="9">
        <v>2.52</v>
      </c>
      <c r="M352" s="9">
        <v>1.98</v>
      </c>
      <c r="N352" s="9">
        <v>-0.54</v>
      </c>
      <c r="O352" s="1">
        <f t="shared" si="20"/>
        <v>14</v>
      </c>
      <c r="P352" s="1" t="str">
        <f t="shared" si="21"/>
        <v/>
      </c>
      <c r="Q352" s="1" t="str">
        <f t="shared" si="22"/>
        <v>pass</v>
      </c>
      <c r="R352" s="1">
        <f t="shared" si="23"/>
        <v>-0.54</v>
      </c>
    </row>
    <row r="353" spans="3:18" ht="29" x14ac:dyDescent="0.35">
      <c r="C353" s="2">
        <v>41896</v>
      </c>
      <c r="D353" s="1" t="s">
        <v>6</v>
      </c>
      <c r="E353" s="1" t="s">
        <v>18</v>
      </c>
      <c r="G353" s="3"/>
      <c r="J353" s="8" t="s">
        <v>379</v>
      </c>
      <c r="K353" s="9"/>
      <c r="L353" s="9">
        <v>3.05</v>
      </c>
      <c r="M353" s="9">
        <v>2.5099999999999998</v>
      </c>
      <c r="N353" s="9">
        <v>-0.54</v>
      </c>
      <c r="O353" s="1">
        <f t="shared" si="20"/>
        <v>14</v>
      </c>
      <c r="P353" s="1" t="str">
        <f t="shared" si="21"/>
        <v/>
      </c>
      <c r="Q353" s="1" t="str">
        <f t="shared" si="22"/>
        <v>pass</v>
      </c>
      <c r="R353" s="1">
        <f t="shared" si="23"/>
        <v>-0.54</v>
      </c>
    </row>
    <row r="354" spans="3:18" ht="43.5" x14ac:dyDescent="0.35">
      <c r="C354" s="2">
        <v>41903</v>
      </c>
      <c r="D354" s="1" t="s">
        <v>6</v>
      </c>
      <c r="E354" s="1" t="s">
        <v>9</v>
      </c>
      <c r="G354" s="3"/>
      <c r="J354" s="8" t="s">
        <v>380</v>
      </c>
      <c r="K354" s="9"/>
      <c r="L354" s="9">
        <v>1</v>
      </c>
      <c r="M354" s="9">
        <v>0.46</v>
      </c>
      <c r="N354" s="9">
        <v>-0.54</v>
      </c>
      <c r="O354" s="1">
        <f t="shared" si="20"/>
        <v>14</v>
      </c>
      <c r="P354" s="1" t="str">
        <f t="shared" si="21"/>
        <v/>
      </c>
      <c r="Q354" s="1" t="str">
        <f t="shared" si="22"/>
        <v>pass</v>
      </c>
      <c r="R354" s="1">
        <f t="shared" si="23"/>
        <v>-0.54</v>
      </c>
    </row>
    <row r="355" spans="3:18" ht="29" x14ac:dyDescent="0.35">
      <c r="C355" s="2">
        <v>41910</v>
      </c>
      <c r="D355" s="1" t="s">
        <v>6</v>
      </c>
      <c r="E355" s="1" t="s">
        <v>12</v>
      </c>
      <c r="G355" s="3"/>
      <c r="J355" s="8" t="s">
        <v>375</v>
      </c>
      <c r="K355" s="9"/>
      <c r="L355" s="9">
        <v>1.07</v>
      </c>
      <c r="M355" s="9">
        <v>0.53</v>
      </c>
      <c r="N355" s="9">
        <v>-0.54</v>
      </c>
      <c r="O355" s="1">
        <f t="shared" si="20"/>
        <v>18</v>
      </c>
      <c r="P355" s="1" t="str">
        <f t="shared" si="21"/>
        <v/>
      </c>
      <c r="Q355" s="1" t="str">
        <f t="shared" si="22"/>
        <v>pass</v>
      </c>
      <c r="R355" s="1">
        <f t="shared" si="23"/>
        <v>-0.54</v>
      </c>
    </row>
    <row r="356" spans="3:18" ht="29" x14ac:dyDescent="0.35">
      <c r="C356" s="2">
        <v>41917</v>
      </c>
      <c r="D356" s="1" t="s">
        <v>6</v>
      </c>
      <c r="E356" s="1" t="s">
        <v>13</v>
      </c>
      <c r="G356" s="3"/>
      <c r="J356" s="8" t="s">
        <v>381</v>
      </c>
      <c r="K356" s="9"/>
      <c r="L356" s="9">
        <v>1.2</v>
      </c>
      <c r="M356" s="9">
        <v>0.66</v>
      </c>
      <c r="N356" s="9">
        <v>-0.54</v>
      </c>
      <c r="O356" s="1">
        <f t="shared" si="20"/>
        <v>18</v>
      </c>
      <c r="P356" s="1" t="str">
        <f t="shared" si="21"/>
        <v/>
      </c>
      <c r="Q356" s="1" t="str">
        <f t="shared" si="22"/>
        <v>pass</v>
      </c>
      <c r="R356" s="1">
        <f t="shared" si="23"/>
        <v>-0.54</v>
      </c>
    </row>
    <row r="357" spans="3:18" ht="43.5" x14ac:dyDescent="0.35">
      <c r="C357" s="2">
        <v>41932</v>
      </c>
      <c r="D357" s="1" t="s">
        <v>6</v>
      </c>
      <c r="E357" s="1" t="s">
        <v>14</v>
      </c>
      <c r="G357" s="3"/>
      <c r="J357" s="8" t="s">
        <v>382</v>
      </c>
      <c r="K357" s="9"/>
      <c r="L357" s="9">
        <v>1</v>
      </c>
      <c r="M357" s="9">
        <v>0.46</v>
      </c>
      <c r="N357" s="9">
        <v>-0.54</v>
      </c>
      <c r="O357" s="1">
        <f t="shared" si="20"/>
        <v>18</v>
      </c>
      <c r="P357" s="1" t="str">
        <f t="shared" si="21"/>
        <v/>
      </c>
      <c r="Q357" s="1" t="str">
        <f t="shared" si="22"/>
        <v>pass</v>
      </c>
      <c r="R357" s="1">
        <f t="shared" si="23"/>
        <v>-0.54</v>
      </c>
    </row>
    <row r="358" spans="3:18" ht="29" x14ac:dyDescent="0.35">
      <c r="C358" s="2">
        <v>41938</v>
      </c>
      <c r="D358" s="1" t="s">
        <v>6</v>
      </c>
      <c r="E358" s="1" t="s">
        <v>7</v>
      </c>
      <c r="G358" s="3"/>
      <c r="J358" s="8" t="s">
        <v>383</v>
      </c>
      <c r="K358" s="9"/>
      <c r="L358" s="9">
        <v>0.54</v>
      </c>
      <c r="M358" s="9">
        <v>0</v>
      </c>
      <c r="N358" s="9">
        <v>-0.54</v>
      </c>
      <c r="O358" s="1">
        <f t="shared" si="20"/>
        <v>13</v>
      </c>
      <c r="P358" s="1" t="str">
        <f t="shared" si="21"/>
        <v/>
      </c>
      <c r="Q358" s="1" t="str">
        <f t="shared" si="22"/>
        <v>pass</v>
      </c>
      <c r="R358" s="1">
        <f t="shared" si="23"/>
        <v>-0.54</v>
      </c>
    </row>
    <row r="359" spans="3:18" ht="29" x14ac:dyDescent="0.35">
      <c r="C359" s="2">
        <v>41938</v>
      </c>
      <c r="D359" s="1" t="s">
        <v>6</v>
      </c>
      <c r="E359" s="1" t="s">
        <v>7</v>
      </c>
      <c r="G359" s="3"/>
      <c r="J359" s="8" t="s">
        <v>384</v>
      </c>
      <c r="K359" s="9"/>
      <c r="L359" s="9">
        <v>2.19</v>
      </c>
      <c r="M359" s="9">
        <v>1.65</v>
      </c>
      <c r="N359" s="9">
        <v>-0.54</v>
      </c>
      <c r="O359" s="1">
        <f t="shared" si="20"/>
        <v>13</v>
      </c>
      <c r="P359" s="1" t="str">
        <f t="shared" si="21"/>
        <v/>
      </c>
      <c r="Q359" s="1" t="str">
        <f t="shared" si="22"/>
        <v>pass</v>
      </c>
      <c r="R359" s="1">
        <f t="shared" si="23"/>
        <v>-0.54</v>
      </c>
    </row>
    <row r="360" spans="3:18" ht="29" x14ac:dyDescent="0.35">
      <c r="C360" s="2">
        <v>41945</v>
      </c>
      <c r="D360" s="1" t="s">
        <v>6</v>
      </c>
      <c r="E360" s="1" t="s">
        <v>19</v>
      </c>
      <c r="G360" s="3"/>
      <c r="J360" s="8" t="s">
        <v>385</v>
      </c>
      <c r="K360" s="9"/>
      <c r="L360" s="9">
        <v>3.64</v>
      </c>
      <c r="M360" s="9">
        <v>3.1</v>
      </c>
      <c r="N360" s="9">
        <v>-0.54</v>
      </c>
      <c r="O360" s="1">
        <f t="shared" si="20"/>
        <v>13</v>
      </c>
      <c r="P360" s="1" t="str">
        <f t="shared" si="21"/>
        <v/>
      </c>
      <c r="Q360" s="1" t="str">
        <f t="shared" si="22"/>
        <v>pass</v>
      </c>
      <c r="R360" s="1">
        <f t="shared" si="23"/>
        <v>-0.54</v>
      </c>
    </row>
    <row r="361" spans="3:18" ht="29" x14ac:dyDescent="0.35">
      <c r="C361" s="2">
        <v>41959</v>
      </c>
      <c r="D361" s="1" t="s">
        <v>6</v>
      </c>
      <c r="E361" s="1" t="s">
        <v>16</v>
      </c>
      <c r="G361" s="3"/>
      <c r="J361" s="8" t="s">
        <v>386</v>
      </c>
      <c r="K361" s="9"/>
      <c r="L361" s="9">
        <v>2.52</v>
      </c>
      <c r="M361" s="9">
        <v>1.98</v>
      </c>
      <c r="N361" s="9">
        <v>-0.54</v>
      </c>
      <c r="O361" s="1">
        <f t="shared" si="20"/>
        <v>13</v>
      </c>
      <c r="P361" s="1" t="str">
        <f t="shared" si="21"/>
        <v/>
      </c>
      <c r="Q361" s="1" t="str">
        <f t="shared" si="22"/>
        <v>pass</v>
      </c>
      <c r="R361" s="1">
        <f t="shared" si="23"/>
        <v>-0.54</v>
      </c>
    </row>
    <row r="362" spans="3:18" ht="29" x14ac:dyDescent="0.35">
      <c r="C362" s="2">
        <v>41966</v>
      </c>
      <c r="D362" s="1" t="s">
        <v>6</v>
      </c>
      <c r="E362" s="1" t="s">
        <v>15</v>
      </c>
      <c r="G362" s="3"/>
      <c r="J362" s="8" t="s">
        <v>387</v>
      </c>
      <c r="K362" s="9">
        <v>0</v>
      </c>
      <c r="L362" s="9">
        <v>0.94</v>
      </c>
      <c r="M362" s="9">
        <v>0.39</v>
      </c>
      <c r="N362" s="9">
        <v>-0.55000000000000004</v>
      </c>
      <c r="O362" s="1" t="str">
        <f t="shared" si="20"/>
        <v/>
      </c>
      <c r="P362" s="1" t="str">
        <f t="shared" si="21"/>
        <v/>
      </c>
      <c r="Q362" s="1" t="str">
        <f t="shared" si="22"/>
        <v>run</v>
      </c>
      <c r="R362" s="1">
        <f t="shared" si="23"/>
        <v>-0.55000000000000004</v>
      </c>
    </row>
    <row r="363" spans="3:18" x14ac:dyDescent="0.35">
      <c r="C363" s="2">
        <v>41966</v>
      </c>
      <c r="D363" s="1" t="s">
        <v>6</v>
      </c>
      <c r="E363" s="1" t="s">
        <v>15</v>
      </c>
      <c r="G363" s="3"/>
      <c r="J363" s="8" t="s">
        <v>388</v>
      </c>
      <c r="K363" s="9">
        <v>0</v>
      </c>
      <c r="L363" s="9">
        <v>2.2599999999999998</v>
      </c>
      <c r="M363" s="9">
        <v>1.71</v>
      </c>
      <c r="N363" s="9">
        <v>-0.55000000000000004</v>
      </c>
      <c r="O363" s="1" t="str">
        <f t="shared" si="20"/>
        <v/>
      </c>
      <c r="P363" s="1" t="str">
        <f t="shared" si="21"/>
        <v/>
      </c>
      <c r="Q363" s="1" t="str">
        <f t="shared" si="22"/>
        <v>run</v>
      </c>
      <c r="R363" s="1">
        <f t="shared" si="23"/>
        <v>-0.55000000000000004</v>
      </c>
    </row>
    <row r="364" spans="3:18" ht="29" x14ac:dyDescent="0.35">
      <c r="C364" s="2">
        <v>41973</v>
      </c>
      <c r="D364" s="1" t="s">
        <v>6</v>
      </c>
      <c r="E364" s="1" t="s">
        <v>7</v>
      </c>
      <c r="G364" s="3"/>
      <c r="J364" s="8" t="s">
        <v>389</v>
      </c>
      <c r="K364" s="9">
        <v>0</v>
      </c>
      <c r="L364" s="9">
        <v>0.61</v>
      </c>
      <c r="M364" s="9">
        <v>0.06</v>
      </c>
      <c r="N364" s="9">
        <v>-0.55000000000000004</v>
      </c>
      <c r="O364" s="1" t="str">
        <f t="shared" si="20"/>
        <v/>
      </c>
      <c r="P364" s="1" t="str">
        <f t="shared" si="21"/>
        <v/>
      </c>
      <c r="Q364" s="1" t="str">
        <f t="shared" si="22"/>
        <v>run</v>
      </c>
      <c r="R364" s="1">
        <f t="shared" si="23"/>
        <v>-0.55000000000000004</v>
      </c>
    </row>
    <row r="365" spans="3:18" ht="29" x14ac:dyDescent="0.35">
      <c r="C365" s="2">
        <v>41973</v>
      </c>
      <c r="D365" s="1" t="s">
        <v>6</v>
      </c>
      <c r="E365" s="1" t="s">
        <v>7</v>
      </c>
      <c r="G365" s="3"/>
      <c r="J365" s="8" t="s">
        <v>390</v>
      </c>
      <c r="K365" s="9">
        <v>0</v>
      </c>
      <c r="L365" s="9">
        <v>0.61</v>
      </c>
      <c r="M365" s="9">
        <v>0.06</v>
      </c>
      <c r="N365" s="9">
        <v>-0.55000000000000004</v>
      </c>
      <c r="O365" s="1" t="str">
        <f t="shared" si="20"/>
        <v/>
      </c>
      <c r="P365" s="1" t="str">
        <f t="shared" si="21"/>
        <v/>
      </c>
      <c r="Q365" s="1" t="str">
        <f t="shared" si="22"/>
        <v>run</v>
      </c>
      <c r="R365" s="1">
        <f t="shared" si="23"/>
        <v>-0.55000000000000004</v>
      </c>
    </row>
    <row r="366" spans="3:18" x14ac:dyDescent="0.35">
      <c r="C366" s="2">
        <v>41980</v>
      </c>
      <c r="D366" s="1" t="s">
        <v>6</v>
      </c>
      <c r="E366" s="1" t="s">
        <v>8</v>
      </c>
      <c r="G366" s="3"/>
      <c r="J366" s="8" t="s">
        <v>363</v>
      </c>
      <c r="K366" s="9">
        <v>0</v>
      </c>
      <c r="L366" s="9">
        <v>4.24</v>
      </c>
      <c r="M366" s="9">
        <v>3.69</v>
      </c>
      <c r="N366" s="9">
        <v>-0.55000000000000004</v>
      </c>
      <c r="O366" s="1" t="str">
        <f t="shared" si="20"/>
        <v/>
      </c>
      <c r="P366" s="1" t="str">
        <f t="shared" si="21"/>
        <v/>
      </c>
      <c r="Q366" s="1" t="str">
        <f t="shared" si="22"/>
        <v>run</v>
      </c>
      <c r="R366" s="1">
        <f t="shared" si="23"/>
        <v>-0.55000000000000004</v>
      </c>
    </row>
    <row r="367" spans="3:18" ht="29" x14ac:dyDescent="0.35">
      <c r="C367" s="2">
        <v>41980</v>
      </c>
      <c r="D367" s="1" t="s">
        <v>6</v>
      </c>
      <c r="E367" s="1" t="s">
        <v>8</v>
      </c>
      <c r="G367" s="3"/>
      <c r="J367" s="8" t="s">
        <v>391</v>
      </c>
      <c r="K367" s="9">
        <v>0</v>
      </c>
      <c r="L367" s="9">
        <v>0.28000000000000003</v>
      </c>
      <c r="M367" s="9">
        <v>-0.27</v>
      </c>
      <c r="N367" s="9">
        <v>-0.55000000000000004</v>
      </c>
      <c r="O367" s="1" t="str">
        <f t="shared" si="20"/>
        <v/>
      </c>
      <c r="P367" s="1" t="str">
        <f t="shared" si="21"/>
        <v/>
      </c>
      <c r="Q367" s="1" t="str">
        <f t="shared" si="22"/>
        <v>run</v>
      </c>
      <c r="R367" s="1">
        <f t="shared" si="23"/>
        <v>-0.55000000000000004</v>
      </c>
    </row>
    <row r="368" spans="3:18" ht="29" x14ac:dyDescent="0.35">
      <c r="C368" s="2">
        <v>41994</v>
      </c>
      <c r="D368" s="1" t="s">
        <v>6</v>
      </c>
      <c r="E368" s="1" t="s">
        <v>10</v>
      </c>
      <c r="G368" s="3"/>
      <c r="J368" s="8" t="s">
        <v>392</v>
      </c>
      <c r="K368" s="9">
        <v>0</v>
      </c>
      <c r="L368" s="9">
        <v>4.24</v>
      </c>
      <c r="M368" s="9">
        <v>3.69</v>
      </c>
      <c r="N368" s="9">
        <v>-0.55000000000000004</v>
      </c>
      <c r="O368" s="1" t="str">
        <f t="shared" si="20"/>
        <v/>
      </c>
      <c r="P368" s="1" t="str">
        <f t="shared" si="21"/>
        <v/>
      </c>
      <c r="Q368" s="1" t="str">
        <f t="shared" si="22"/>
        <v>run</v>
      </c>
      <c r="R368" s="1">
        <f t="shared" si="23"/>
        <v>-0.55000000000000004</v>
      </c>
    </row>
    <row r="369" spans="3:18" ht="29" x14ac:dyDescent="0.35">
      <c r="C369" s="2">
        <v>41994</v>
      </c>
      <c r="D369" s="1" t="s">
        <v>6</v>
      </c>
      <c r="E369" s="1" t="s">
        <v>10</v>
      </c>
      <c r="G369" s="3"/>
      <c r="J369" s="8" t="s">
        <v>374</v>
      </c>
      <c r="K369" s="9"/>
      <c r="L369" s="9">
        <v>1.6</v>
      </c>
      <c r="M369" s="9">
        <v>1.05</v>
      </c>
      <c r="N369" s="9">
        <v>-0.55000000000000004</v>
      </c>
      <c r="O369" s="1">
        <f t="shared" si="20"/>
        <v>18</v>
      </c>
      <c r="P369" s="1" t="str">
        <f t="shared" si="21"/>
        <v/>
      </c>
      <c r="Q369" s="1" t="str">
        <f t="shared" si="22"/>
        <v>pass</v>
      </c>
      <c r="R369" s="1">
        <f t="shared" si="23"/>
        <v>-0.55000000000000004</v>
      </c>
    </row>
    <row r="370" spans="3:18" ht="29" x14ac:dyDescent="0.35">
      <c r="C370" s="2">
        <v>41994</v>
      </c>
      <c r="D370" s="1" t="s">
        <v>6</v>
      </c>
      <c r="E370" s="1" t="s">
        <v>10</v>
      </c>
      <c r="G370" s="3"/>
      <c r="J370" s="8" t="s">
        <v>393</v>
      </c>
      <c r="K370" s="9"/>
      <c r="L370" s="9">
        <v>0.28000000000000003</v>
      </c>
      <c r="M370" s="9">
        <v>-0.27</v>
      </c>
      <c r="N370" s="9">
        <v>-0.55000000000000004</v>
      </c>
      <c r="O370" s="1">
        <f t="shared" si="20"/>
        <v>18</v>
      </c>
      <c r="P370" s="1" t="str">
        <f t="shared" si="21"/>
        <v/>
      </c>
      <c r="Q370" s="1" t="str">
        <f t="shared" si="22"/>
        <v>pass</v>
      </c>
      <c r="R370" s="1">
        <f t="shared" si="23"/>
        <v>-0.55000000000000004</v>
      </c>
    </row>
    <row r="371" spans="3:18" ht="29" x14ac:dyDescent="0.35">
      <c r="C371" s="2">
        <v>42001</v>
      </c>
      <c r="D371" s="1" t="s">
        <v>6</v>
      </c>
      <c r="E371" s="1" t="s">
        <v>8</v>
      </c>
      <c r="G371" s="3"/>
      <c r="J371" s="8" t="s">
        <v>375</v>
      </c>
      <c r="K371" s="9"/>
      <c r="L371" s="9">
        <v>0.28000000000000003</v>
      </c>
      <c r="M371" s="9">
        <v>-0.27</v>
      </c>
      <c r="N371" s="9">
        <v>-0.55000000000000004</v>
      </c>
      <c r="O371" s="1">
        <f t="shared" si="20"/>
        <v>18</v>
      </c>
      <c r="P371" s="1" t="str">
        <f t="shared" si="21"/>
        <v/>
      </c>
      <c r="Q371" s="1" t="str">
        <f t="shared" si="22"/>
        <v>pass</v>
      </c>
      <c r="R371" s="1">
        <f t="shared" si="23"/>
        <v>-0.55000000000000004</v>
      </c>
    </row>
    <row r="372" spans="3:18" ht="43.5" x14ac:dyDescent="0.35">
      <c r="C372" s="2">
        <v>42001</v>
      </c>
      <c r="D372" s="1" t="s">
        <v>6</v>
      </c>
      <c r="E372" s="1" t="s">
        <v>8</v>
      </c>
      <c r="G372" s="3"/>
      <c r="J372" s="8" t="s">
        <v>394</v>
      </c>
      <c r="K372" s="9"/>
      <c r="L372" s="9">
        <v>0.28000000000000003</v>
      </c>
      <c r="M372" s="9">
        <v>-0.27</v>
      </c>
      <c r="N372" s="9">
        <v>-0.55000000000000004</v>
      </c>
      <c r="O372" s="1">
        <f t="shared" si="20"/>
        <v>18</v>
      </c>
      <c r="P372" s="1" t="str">
        <f t="shared" si="21"/>
        <v/>
      </c>
      <c r="Q372" s="1" t="str">
        <f t="shared" si="22"/>
        <v>pass</v>
      </c>
      <c r="R372" s="1">
        <f t="shared" si="23"/>
        <v>-0.55000000000000004</v>
      </c>
    </row>
    <row r="373" spans="3:18" ht="29" x14ac:dyDescent="0.35">
      <c r="C373" s="2">
        <v>41896</v>
      </c>
      <c r="D373" s="1" t="s">
        <v>6</v>
      </c>
      <c r="E373" s="1" t="s">
        <v>18</v>
      </c>
      <c r="G373" s="3"/>
      <c r="J373" s="8" t="s">
        <v>376</v>
      </c>
      <c r="K373" s="9"/>
      <c r="L373" s="9">
        <v>0.28000000000000003</v>
      </c>
      <c r="M373" s="9">
        <v>-0.27</v>
      </c>
      <c r="N373" s="9">
        <v>-0.55000000000000004</v>
      </c>
      <c r="O373" s="1">
        <f t="shared" si="20"/>
        <v>18</v>
      </c>
      <c r="P373" s="1" t="str">
        <f t="shared" si="21"/>
        <v/>
      </c>
      <c r="Q373" s="1" t="str">
        <f t="shared" si="22"/>
        <v>pass</v>
      </c>
      <c r="R373" s="1">
        <f t="shared" si="23"/>
        <v>-0.55000000000000004</v>
      </c>
    </row>
    <row r="374" spans="3:18" ht="43.5" x14ac:dyDescent="0.35">
      <c r="C374" s="2">
        <v>41903</v>
      </c>
      <c r="D374" s="1" t="s">
        <v>6</v>
      </c>
      <c r="E374" s="1" t="s">
        <v>9</v>
      </c>
      <c r="G374" s="3"/>
      <c r="J374" s="8" t="s">
        <v>395</v>
      </c>
      <c r="K374" s="9"/>
      <c r="L374" s="9">
        <v>0.28000000000000003</v>
      </c>
      <c r="M374" s="9">
        <v>-0.27</v>
      </c>
      <c r="N374" s="9">
        <v>-0.55000000000000004</v>
      </c>
      <c r="O374" s="1">
        <f t="shared" si="20"/>
        <v>18</v>
      </c>
      <c r="P374" s="1" t="str">
        <f t="shared" si="21"/>
        <v/>
      </c>
      <c r="Q374" s="1" t="str">
        <f t="shared" si="22"/>
        <v>pass</v>
      </c>
      <c r="R374" s="1">
        <f t="shared" si="23"/>
        <v>-0.55000000000000004</v>
      </c>
    </row>
    <row r="375" spans="3:18" ht="29" x14ac:dyDescent="0.35">
      <c r="C375" s="2">
        <v>41910</v>
      </c>
      <c r="D375" s="1" t="s">
        <v>6</v>
      </c>
      <c r="E375" s="1" t="s">
        <v>12</v>
      </c>
      <c r="G375" s="3"/>
      <c r="J375" s="8" t="s">
        <v>376</v>
      </c>
      <c r="K375" s="9"/>
      <c r="L375" s="9">
        <v>0.48</v>
      </c>
      <c r="M375" s="9">
        <v>-7.0000000000000007E-2</v>
      </c>
      <c r="N375" s="9">
        <v>-0.55000000000000004</v>
      </c>
      <c r="O375" s="1">
        <f t="shared" si="20"/>
        <v>18</v>
      </c>
      <c r="P375" s="1" t="str">
        <f t="shared" si="21"/>
        <v/>
      </c>
      <c r="Q375" s="1" t="str">
        <f t="shared" si="22"/>
        <v>pass</v>
      </c>
      <c r="R375" s="1">
        <f t="shared" si="23"/>
        <v>-0.55000000000000004</v>
      </c>
    </row>
    <row r="376" spans="3:18" ht="29" x14ac:dyDescent="0.35">
      <c r="C376" s="2">
        <v>41938</v>
      </c>
      <c r="D376" s="1" t="s">
        <v>6</v>
      </c>
      <c r="E376" s="1" t="s">
        <v>7</v>
      </c>
      <c r="G376" s="3"/>
      <c r="J376" s="8" t="s">
        <v>396</v>
      </c>
      <c r="K376" s="9"/>
      <c r="L376" s="9">
        <v>3.12</v>
      </c>
      <c r="M376" s="9">
        <v>2.57</v>
      </c>
      <c r="N376" s="9">
        <v>-0.55000000000000004</v>
      </c>
      <c r="O376" s="1">
        <f t="shared" si="20"/>
        <v>18</v>
      </c>
      <c r="P376" s="1" t="str">
        <f t="shared" si="21"/>
        <v/>
      </c>
      <c r="Q376" s="1" t="str">
        <f t="shared" si="22"/>
        <v>pass</v>
      </c>
      <c r="R376" s="1">
        <f t="shared" si="23"/>
        <v>-0.55000000000000004</v>
      </c>
    </row>
    <row r="377" spans="3:18" ht="29" x14ac:dyDescent="0.35">
      <c r="C377" s="2">
        <v>41959</v>
      </c>
      <c r="D377" s="1" t="s">
        <v>6</v>
      </c>
      <c r="E377" s="1" t="s">
        <v>16</v>
      </c>
      <c r="G377" s="3"/>
      <c r="J377" s="8" t="s">
        <v>397</v>
      </c>
      <c r="K377" s="9"/>
      <c r="L377" s="9">
        <v>3.91</v>
      </c>
      <c r="M377" s="9">
        <v>3.36</v>
      </c>
      <c r="N377" s="9">
        <v>-0.55000000000000004</v>
      </c>
      <c r="O377" s="1">
        <f t="shared" si="20"/>
        <v>18</v>
      </c>
      <c r="P377" s="1" t="str">
        <f t="shared" si="21"/>
        <v/>
      </c>
      <c r="Q377" s="1" t="str">
        <f t="shared" si="22"/>
        <v>pass</v>
      </c>
      <c r="R377" s="1">
        <f t="shared" si="23"/>
        <v>-0.55000000000000004</v>
      </c>
    </row>
    <row r="378" spans="3:18" ht="29" x14ac:dyDescent="0.35">
      <c r="C378" s="2">
        <v>41889</v>
      </c>
      <c r="D378" s="1" t="s">
        <v>6</v>
      </c>
      <c r="E378" s="1" t="s">
        <v>17</v>
      </c>
      <c r="G378" s="3"/>
      <c r="J378" s="8" t="s">
        <v>398</v>
      </c>
      <c r="K378" s="9"/>
      <c r="L378" s="9">
        <v>0.28000000000000003</v>
      </c>
      <c r="M378" s="9">
        <v>-0.27</v>
      </c>
      <c r="N378" s="9">
        <v>-0.55000000000000004</v>
      </c>
      <c r="O378" s="1">
        <f t="shared" si="20"/>
        <v>14</v>
      </c>
      <c r="P378" s="1" t="str">
        <f t="shared" si="21"/>
        <v/>
      </c>
      <c r="Q378" s="1" t="str">
        <f t="shared" si="22"/>
        <v>pass</v>
      </c>
      <c r="R378" s="1">
        <f t="shared" si="23"/>
        <v>-0.55000000000000004</v>
      </c>
    </row>
    <row r="379" spans="3:18" ht="29" x14ac:dyDescent="0.35">
      <c r="C379" s="2">
        <v>41921</v>
      </c>
      <c r="D379" s="1" t="s">
        <v>6</v>
      </c>
      <c r="E379" s="1" t="s">
        <v>11</v>
      </c>
      <c r="G379" s="3"/>
      <c r="J379" s="8" t="s">
        <v>399</v>
      </c>
      <c r="K379" s="9"/>
      <c r="L379" s="9">
        <v>0.28000000000000003</v>
      </c>
      <c r="M379" s="9">
        <v>-0.27</v>
      </c>
      <c r="N379" s="9">
        <v>-0.55000000000000004</v>
      </c>
      <c r="O379" s="1">
        <f t="shared" si="20"/>
        <v>14</v>
      </c>
      <c r="P379" s="1" t="str">
        <f t="shared" si="21"/>
        <v/>
      </c>
      <c r="Q379" s="1" t="str">
        <f t="shared" si="22"/>
        <v>pass</v>
      </c>
      <c r="R379" s="1">
        <f t="shared" si="23"/>
        <v>-0.55000000000000004</v>
      </c>
    </row>
    <row r="380" spans="3:18" ht="29" x14ac:dyDescent="0.35">
      <c r="C380" s="2">
        <v>41921</v>
      </c>
      <c r="D380" s="1" t="s">
        <v>6</v>
      </c>
      <c r="E380" s="1" t="s">
        <v>11</v>
      </c>
      <c r="G380" s="3"/>
      <c r="J380" s="8" t="s">
        <v>400</v>
      </c>
      <c r="K380" s="9"/>
      <c r="L380" s="9">
        <v>1.8</v>
      </c>
      <c r="M380" s="9">
        <v>1.25</v>
      </c>
      <c r="N380" s="9">
        <v>-0.55000000000000004</v>
      </c>
      <c r="O380" s="1">
        <f t="shared" si="20"/>
        <v>18</v>
      </c>
      <c r="P380" s="1" t="str">
        <f t="shared" si="21"/>
        <v/>
      </c>
      <c r="Q380" s="1" t="str">
        <f t="shared" si="22"/>
        <v>pass</v>
      </c>
      <c r="R380" s="1">
        <f t="shared" si="23"/>
        <v>-0.55000000000000004</v>
      </c>
    </row>
    <row r="381" spans="3:18" ht="29" x14ac:dyDescent="0.35">
      <c r="C381" s="2">
        <v>41945</v>
      </c>
      <c r="D381" s="1" t="s">
        <v>6</v>
      </c>
      <c r="E381" s="1" t="s">
        <v>19</v>
      </c>
      <c r="G381" s="3"/>
      <c r="J381" s="8" t="s">
        <v>401</v>
      </c>
      <c r="K381" s="9"/>
      <c r="L381" s="9">
        <v>0.28000000000000003</v>
      </c>
      <c r="M381" s="9">
        <v>-0.27</v>
      </c>
      <c r="N381" s="9">
        <v>-0.55000000000000004</v>
      </c>
      <c r="O381" s="1">
        <f t="shared" si="20"/>
        <v>12</v>
      </c>
      <c r="P381" s="1" t="str">
        <f t="shared" si="21"/>
        <v/>
      </c>
      <c r="Q381" s="1" t="str">
        <f t="shared" si="22"/>
        <v>pass</v>
      </c>
      <c r="R381" s="1">
        <f t="shared" si="23"/>
        <v>-0.55000000000000004</v>
      </c>
    </row>
    <row r="382" spans="3:18" ht="29" x14ac:dyDescent="0.35">
      <c r="C382" s="2">
        <v>41910</v>
      </c>
      <c r="D382" s="1" t="s">
        <v>6</v>
      </c>
      <c r="E382" s="1" t="s">
        <v>12</v>
      </c>
      <c r="G382" s="3"/>
      <c r="J382" s="8" t="s">
        <v>402</v>
      </c>
      <c r="K382" s="9"/>
      <c r="L382" s="9">
        <v>0.28000000000000003</v>
      </c>
      <c r="M382" s="9">
        <v>-0.27</v>
      </c>
      <c r="N382" s="9">
        <v>-0.55000000000000004</v>
      </c>
      <c r="O382" s="1">
        <f t="shared" si="20"/>
        <v>13</v>
      </c>
      <c r="P382" s="1" t="str">
        <f t="shared" si="21"/>
        <v/>
      </c>
      <c r="Q382" s="1" t="str">
        <f t="shared" si="22"/>
        <v>pass</v>
      </c>
      <c r="R382" s="1">
        <f t="shared" si="23"/>
        <v>-0.55000000000000004</v>
      </c>
    </row>
    <row r="383" spans="3:18" ht="43.5" x14ac:dyDescent="0.35">
      <c r="C383" s="2">
        <v>41921</v>
      </c>
      <c r="D383" s="1" t="s">
        <v>6</v>
      </c>
      <c r="E383" s="1" t="s">
        <v>11</v>
      </c>
      <c r="G383" s="3"/>
      <c r="J383" s="8" t="s">
        <v>403</v>
      </c>
      <c r="K383" s="9"/>
      <c r="L383" s="9">
        <v>1.93</v>
      </c>
      <c r="M383" s="9">
        <v>1.38</v>
      </c>
      <c r="N383" s="9">
        <v>-0.55000000000000004</v>
      </c>
      <c r="O383" s="1">
        <f t="shared" si="20"/>
        <v>13</v>
      </c>
      <c r="P383" s="1" t="str">
        <f t="shared" si="21"/>
        <v/>
      </c>
      <c r="Q383" s="1" t="str">
        <f t="shared" si="22"/>
        <v>pass</v>
      </c>
      <c r="R383" s="1">
        <f t="shared" si="23"/>
        <v>-0.55000000000000004</v>
      </c>
    </row>
    <row r="384" spans="3:18" ht="29" x14ac:dyDescent="0.35">
      <c r="C384" s="2">
        <v>41938</v>
      </c>
      <c r="D384" s="1" t="s">
        <v>6</v>
      </c>
      <c r="E384" s="1" t="s">
        <v>7</v>
      </c>
      <c r="G384" s="3"/>
      <c r="J384" s="8" t="s">
        <v>404</v>
      </c>
      <c r="K384" s="9"/>
      <c r="L384" s="9">
        <v>0.48</v>
      </c>
      <c r="M384" s="9">
        <v>-7.0000000000000007E-2</v>
      </c>
      <c r="N384" s="9">
        <v>-0.55000000000000004</v>
      </c>
      <c r="O384" s="1">
        <f t="shared" si="20"/>
        <v>13</v>
      </c>
      <c r="P384" s="1" t="str">
        <f t="shared" si="21"/>
        <v/>
      </c>
      <c r="Q384" s="1" t="str">
        <f t="shared" si="22"/>
        <v>pass</v>
      </c>
      <c r="R384" s="1">
        <f t="shared" si="23"/>
        <v>-0.55000000000000004</v>
      </c>
    </row>
    <row r="385" spans="3:18" ht="29" x14ac:dyDescent="0.35">
      <c r="C385" s="2">
        <v>41973</v>
      </c>
      <c r="D385" s="1" t="s">
        <v>6</v>
      </c>
      <c r="E385" s="1" t="s">
        <v>7</v>
      </c>
      <c r="G385" s="3"/>
      <c r="J385" s="8" t="s">
        <v>385</v>
      </c>
      <c r="K385" s="9"/>
      <c r="L385" s="9">
        <v>0.28000000000000003</v>
      </c>
      <c r="M385" s="9">
        <v>-0.27</v>
      </c>
      <c r="N385" s="9">
        <v>-0.55000000000000004</v>
      </c>
      <c r="O385" s="1">
        <f t="shared" si="20"/>
        <v>13</v>
      </c>
      <c r="P385" s="1" t="str">
        <f t="shared" si="21"/>
        <v/>
      </c>
      <c r="Q385" s="1" t="str">
        <f t="shared" si="22"/>
        <v>pass</v>
      </c>
      <c r="R385" s="1">
        <f t="shared" si="23"/>
        <v>-0.55000000000000004</v>
      </c>
    </row>
    <row r="386" spans="3:18" ht="43.5" x14ac:dyDescent="0.35">
      <c r="C386" s="2">
        <v>41973</v>
      </c>
      <c r="D386" s="1" t="s">
        <v>6</v>
      </c>
      <c r="E386" s="1" t="s">
        <v>7</v>
      </c>
      <c r="G386" s="3"/>
      <c r="J386" s="8" t="s">
        <v>405</v>
      </c>
      <c r="K386" s="9"/>
      <c r="L386" s="9">
        <v>0.28000000000000003</v>
      </c>
      <c r="M386" s="9">
        <v>-0.27</v>
      </c>
      <c r="N386" s="9">
        <v>-0.55000000000000004</v>
      </c>
      <c r="O386" s="1">
        <f t="shared" si="20"/>
        <v>13</v>
      </c>
      <c r="P386" s="1" t="str">
        <f t="shared" si="21"/>
        <v/>
      </c>
      <c r="Q386" s="1" t="str">
        <f t="shared" si="22"/>
        <v>pass</v>
      </c>
      <c r="R386" s="1">
        <f t="shared" si="23"/>
        <v>-0.55000000000000004</v>
      </c>
    </row>
    <row r="387" spans="3:18" ht="29" x14ac:dyDescent="0.35">
      <c r="C387" s="2">
        <v>41980</v>
      </c>
      <c r="D387" s="1" t="s">
        <v>6</v>
      </c>
      <c r="E387" s="1" t="s">
        <v>8</v>
      </c>
      <c r="G387" s="3"/>
      <c r="J387" s="8" t="s">
        <v>406</v>
      </c>
      <c r="K387" s="9"/>
      <c r="L387" s="9">
        <v>0.28000000000000003</v>
      </c>
      <c r="M387" s="9">
        <v>-0.31</v>
      </c>
      <c r="N387" s="9">
        <v>-0.59</v>
      </c>
      <c r="O387" s="1" t="str">
        <f t="shared" si="20"/>
        <v/>
      </c>
      <c r="P387" s="1" t="str">
        <f t="shared" si="21"/>
        <v/>
      </c>
      <c r="Q387" s="1" t="str">
        <f t="shared" si="22"/>
        <v>run</v>
      </c>
      <c r="R387" s="1">
        <f t="shared" si="23"/>
        <v>-0.59</v>
      </c>
    </row>
    <row r="388" spans="3:18" ht="43.5" x14ac:dyDescent="0.35">
      <c r="C388" s="2">
        <v>42001</v>
      </c>
      <c r="D388" s="1" t="s">
        <v>6</v>
      </c>
      <c r="E388" s="1" t="s">
        <v>8</v>
      </c>
      <c r="G388" s="3"/>
      <c r="J388" s="8" t="s">
        <v>407</v>
      </c>
      <c r="K388" s="9"/>
      <c r="L388" s="9">
        <v>4.4400000000000004</v>
      </c>
      <c r="M388" s="9">
        <v>3.85</v>
      </c>
      <c r="N388" s="9">
        <v>-0.59</v>
      </c>
      <c r="O388" s="1">
        <f t="shared" si="20"/>
        <v>18</v>
      </c>
      <c r="P388" s="1" t="str">
        <f t="shared" si="21"/>
        <v/>
      </c>
      <c r="Q388" s="1" t="str">
        <f t="shared" si="22"/>
        <v>pass</v>
      </c>
      <c r="R388" s="1">
        <f t="shared" si="23"/>
        <v>-0.59</v>
      </c>
    </row>
    <row r="389" spans="3:18" x14ac:dyDescent="0.35">
      <c r="C389" s="2">
        <v>41945</v>
      </c>
      <c r="D389" s="1" t="s">
        <v>6</v>
      </c>
      <c r="E389" s="1" t="s">
        <v>19</v>
      </c>
      <c r="G389" s="3"/>
      <c r="J389" s="8" t="s">
        <v>408</v>
      </c>
      <c r="K389" s="9">
        <v>-1</v>
      </c>
      <c r="L389" s="9">
        <v>-0.22</v>
      </c>
      <c r="M389" s="9">
        <v>-0.82</v>
      </c>
      <c r="N389" s="9">
        <v>-0.6</v>
      </c>
      <c r="O389" s="1" t="str">
        <f t="shared" si="20"/>
        <v/>
      </c>
      <c r="P389" s="1" t="str">
        <f t="shared" si="21"/>
        <v/>
      </c>
      <c r="Q389" s="1" t="str">
        <f t="shared" si="22"/>
        <v>run</v>
      </c>
      <c r="R389" s="1">
        <f t="shared" si="23"/>
        <v>-0.6</v>
      </c>
    </row>
    <row r="390" spans="3:18" ht="29" x14ac:dyDescent="0.35">
      <c r="C390" s="2">
        <v>41987</v>
      </c>
      <c r="D390" s="1" t="s">
        <v>6</v>
      </c>
      <c r="E390" s="1" t="s">
        <v>11</v>
      </c>
      <c r="G390" s="3"/>
      <c r="J390" s="8" t="s">
        <v>409</v>
      </c>
      <c r="K390" s="9">
        <v>-1</v>
      </c>
      <c r="L390" s="9">
        <v>-0.22</v>
      </c>
      <c r="M390" s="9">
        <v>-0.82</v>
      </c>
      <c r="N390" s="9">
        <v>-0.6</v>
      </c>
      <c r="O390" s="1" t="str">
        <f t="shared" si="20"/>
        <v/>
      </c>
      <c r="P390" s="1" t="str">
        <f t="shared" si="21"/>
        <v/>
      </c>
      <c r="Q390" s="1" t="str">
        <f t="shared" si="22"/>
        <v>run</v>
      </c>
      <c r="R390" s="1">
        <f t="shared" si="23"/>
        <v>-0.6</v>
      </c>
    </row>
    <row r="391" spans="3:18" ht="29" x14ac:dyDescent="0.35">
      <c r="C391" s="2">
        <v>41903</v>
      </c>
      <c r="D391" s="1" t="s">
        <v>6</v>
      </c>
      <c r="E391" s="1" t="s">
        <v>9</v>
      </c>
      <c r="G391" s="3"/>
      <c r="J391" s="8" t="s">
        <v>410</v>
      </c>
      <c r="K391" s="9"/>
      <c r="L391" s="9">
        <v>4.58</v>
      </c>
      <c r="M391" s="9">
        <v>3.95</v>
      </c>
      <c r="N391" s="9">
        <v>-0.63</v>
      </c>
      <c r="O391" s="1">
        <f t="shared" si="20"/>
        <v>18</v>
      </c>
      <c r="P391" s="1" t="str">
        <f t="shared" si="21"/>
        <v/>
      </c>
      <c r="Q391" s="1" t="str">
        <f t="shared" si="22"/>
        <v>pass</v>
      </c>
      <c r="R391" s="1">
        <f t="shared" si="23"/>
        <v>-0.63</v>
      </c>
    </row>
    <row r="392" spans="3:18" ht="72.5" x14ac:dyDescent="0.35">
      <c r="C392" s="2">
        <v>41910</v>
      </c>
      <c r="D392" s="1" t="s">
        <v>6</v>
      </c>
      <c r="E392" s="1" t="s">
        <v>12</v>
      </c>
      <c r="G392" s="3"/>
      <c r="J392" s="8" t="s">
        <v>411</v>
      </c>
      <c r="K392" s="9">
        <v>17</v>
      </c>
      <c r="L392" s="9">
        <v>2.92</v>
      </c>
      <c r="M392" s="9">
        <v>2.2599999999999998</v>
      </c>
      <c r="N392" s="9">
        <v>-0.66</v>
      </c>
      <c r="O392" s="1">
        <f t="shared" ref="O392:O452" si="24">IFERROR(FIND("pass",J392,1),"")</f>
        <v>18</v>
      </c>
      <c r="P392" s="1" t="str">
        <f t="shared" ref="P392:P452" si="25">IFERROR(FIND("sack",J392,1),"")</f>
        <v/>
      </c>
      <c r="Q392" s="1" t="str">
        <f t="shared" ref="Q392:Q452" si="26">IF(LEN(O392)+LEN(P392)&gt;0,"pass","run")</f>
        <v>pass</v>
      </c>
      <c r="R392" s="1">
        <f t="shared" ref="R392:R455" si="27">IF(N392&lt;0,N392,0)</f>
        <v>-0.66</v>
      </c>
    </row>
    <row r="393" spans="3:18" ht="72.5" x14ac:dyDescent="0.35">
      <c r="C393" s="2">
        <v>41938</v>
      </c>
      <c r="D393" s="1" t="s">
        <v>6</v>
      </c>
      <c r="E393" s="1" t="s">
        <v>7</v>
      </c>
      <c r="G393" s="3"/>
      <c r="J393" s="8" t="s">
        <v>412</v>
      </c>
      <c r="K393" s="9">
        <v>5</v>
      </c>
      <c r="L393" s="9">
        <v>2.59</v>
      </c>
      <c r="M393" s="9">
        <v>1.93</v>
      </c>
      <c r="N393" s="9">
        <v>-0.66</v>
      </c>
      <c r="O393" s="1">
        <f t="shared" si="24"/>
        <v>18</v>
      </c>
      <c r="P393" s="1" t="str">
        <f t="shared" si="25"/>
        <v/>
      </c>
      <c r="Q393" s="1" t="str">
        <f t="shared" si="26"/>
        <v>pass</v>
      </c>
      <c r="R393" s="1">
        <f t="shared" si="27"/>
        <v>-0.66</v>
      </c>
    </row>
    <row r="394" spans="3:18" ht="72.5" x14ac:dyDescent="0.35">
      <c r="C394" s="2">
        <v>41938</v>
      </c>
      <c r="D394" s="1" t="s">
        <v>6</v>
      </c>
      <c r="E394" s="1" t="s">
        <v>7</v>
      </c>
      <c r="G394" s="3"/>
      <c r="J394" s="8" t="s">
        <v>413</v>
      </c>
      <c r="K394" s="9">
        <v>5</v>
      </c>
      <c r="L394" s="9">
        <v>1.6</v>
      </c>
      <c r="M394" s="9">
        <v>0.94</v>
      </c>
      <c r="N394" s="9">
        <v>-0.66</v>
      </c>
      <c r="O394" s="1">
        <f t="shared" si="24"/>
        <v>18</v>
      </c>
      <c r="P394" s="1" t="str">
        <f t="shared" si="25"/>
        <v/>
      </c>
      <c r="Q394" s="1" t="str">
        <f t="shared" si="26"/>
        <v>pass</v>
      </c>
      <c r="R394" s="1">
        <f t="shared" si="27"/>
        <v>-0.66</v>
      </c>
    </row>
    <row r="395" spans="3:18" ht="58" x14ac:dyDescent="0.35">
      <c r="C395" s="2">
        <v>41973</v>
      </c>
      <c r="D395" s="1" t="s">
        <v>6</v>
      </c>
      <c r="E395" s="1" t="s">
        <v>7</v>
      </c>
      <c r="G395" s="3"/>
      <c r="J395" s="8" t="s">
        <v>414</v>
      </c>
      <c r="K395" s="9">
        <v>0</v>
      </c>
      <c r="L395" s="9">
        <v>2.65</v>
      </c>
      <c r="M395" s="9">
        <v>1.99</v>
      </c>
      <c r="N395" s="9">
        <v>-0.66</v>
      </c>
      <c r="O395" s="1">
        <f t="shared" si="24"/>
        <v>18</v>
      </c>
      <c r="P395" s="1" t="str">
        <f t="shared" si="25"/>
        <v/>
      </c>
      <c r="Q395" s="1" t="str">
        <f t="shared" si="26"/>
        <v>pass</v>
      </c>
      <c r="R395" s="1">
        <f t="shared" si="27"/>
        <v>-0.66</v>
      </c>
    </row>
    <row r="396" spans="3:18" ht="58" x14ac:dyDescent="0.35">
      <c r="C396" s="2">
        <v>41945</v>
      </c>
      <c r="D396" s="1" t="s">
        <v>6</v>
      </c>
      <c r="E396" s="1" t="s">
        <v>19</v>
      </c>
      <c r="G396" s="3"/>
      <c r="J396" s="8" t="s">
        <v>415</v>
      </c>
      <c r="K396" s="9">
        <v>0</v>
      </c>
      <c r="L396" s="9">
        <v>1.99</v>
      </c>
      <c r="M396" s="9">
        <v>1.33</v>
      </c>
      <c r="N396" s="9">
        <v>-0.66</v>
      </c>
      <c r="O396" s="1">
        <f t="shared" si="24"/>
        <v>13</v>
      </c>
      <c r="P396" s="1" t="str">
        <f t="shared" si="25"/>
        <v/>
      </c>
      <c r="Q396" s="1" t="str">
        <f t="shared" si="26"/>
        <v>pass</v>
      </c>
      <c r="R396" s="1">
        <f t="shared" si="27"/>
        <v>-0.66</v>
      </c>
    </row>
    <row r="397" spans="3:18" ht="29" x14ac:dyDescent="0.35">
      <c r="C397" s="2">
        <v>41889</v>
      </c>
      <c r="D397" s="1" t="s">
        <v>6</v>
      </c>
      <c r="E397" s="1" t="s">
        <v>17</v>
      </c>
      <c r="G397" s="3"/>
      <c r="J397" s="8" t="s">
        <v>416</v>
      </c>
      <c r="K397" s="9">
        <v>-1</v>
      </c>
      <c r="L397" s="9">
        <v>1.33</v>
      </c>
      <c r="M397" s="9">
        <v>0.66</v>
      </c>
      <c r="N397" s="9">
        <v>-0.67</v>
      </c>
      <c r="O397" s="1" t="str">
        <f t="shared" si="24"/>
        <v/>
      </c>
      <c r="P397" s="1">
        <f t="shared" si="25"/>
        <v>18</v>
      </c>
      <c r="Q397" s="1" t="str">
        <f t="shared" si="26"/>
        <v>pass</v>
      </c>
      <c r="R397" s="1">
        <f t="shared" si="27"/>
        <v>-0.67</v>
      </c>
    </row>
    <row r="398" spans="3:18" ht="29" x14ac:dyDescent="0.35">
      <c r="C398" s="2">
        <v>41889</v>
      </c>
      <c r="D398" s="1" t="s">
        <v>6</v>
      </c>
      <c r="E398" s="1" t="s">
        <v>17</v>
      </c>
      <c r="G398" s="3"/>
      <c r="J398" s="8" t="s">
        <v>417</v>
      </c>
      <c r="K398" s="9">
        <v>-1</v>
      </c>
      <c r="L398" s="9">
        <v>2.65</v>
      </c>
      <c r="M398" s="9">
        <v>1.98</v>
      </c>
      <c r="N398" s="9">
        <v>-0.67</v>
      </c>
      <c r="O398" s="1" t="str">
        <f t="shared" si="24"/>
        <v/>
      </c>
      <c r="P398" s="1" t="str">
        <f t="shared" si="25"/>
        <v/>
      </c>
      <c r="Q398" s="1" t="str">
        <f t="shared" si="26"/>
        <v>run</v>
      </c>
      <c r="R398" s="1">
        <f t="shared" si="27"/>
        <v>-0.67</v>
      </c>
    </row>
    <row r="399" spans="3:18" ht="43.5" x14ac:dyDescent="0.35">
      <c r="C399" s="2">
        <v>41889</v>
      </c>
      <c r="D399" s="1" t="s">
        <v>6</v>
      </c>
      <c r="E399" s="1" t="s">
        <v>17</v>
      </c>
      <c r="G399" s="3"/>
      <c r="J399" s="8" t="s">
        <v>418</v>
      </c>
      <c r="K399" s="9">
        <v>-1</v>
      </c>
      <c r="L399" s="9">
        <v>3.64</v>
      </c>
      <c r="M399" s="9">
        <v>2.97</v>
      </c>
      <c r="N399" s="9">
        <v>-0.67</v>
      </c>
      <c r="O399" s="1">
        <f t="shared" si="24"/>
        <v>18</v>
      </c>
      <c r="P399" s="1" t="str">
        <f t="shared" si="25"/>
        <v/>
      </c>
      <c r="Q399" s="1" t="str">
        <f t="shared" si="26"/>
        <v>pass</v>
      </c>
      <c r="R399" s="1">
        <f t="shared" si="27"/>
        <v>-0.67</v>
      </c>
    </row>
    <row r="400" spans="3:18" x14ac:dyDescent="0.35">
      <c r="C400" s="2">
        <v>41896</v>
      </c>
      <c r="D400" s="1" t="s">
        <v>6</v>
      </c>
      <c r="E400" s="1" t="s">
        <v>18</v>
      </c>
      <c r="G400" s="3"/>
      <c r="J400" s="8" t="s">
        <v>408</v>
      </c>
      <c r="K400" s="9">
        <v>-1</v>
      </c>
      <c r="L400" s="9">
        <v>1.73</v>
      </c>
      <c r="M400" s="9">
        <v>1.05</v>
      </c>
      <c r="N400" s="9">
        <v>-0.68</v>
      </c>
      <c r="O400" s="1" t="str">
        <f t="shared" si="24"/>
        <v/>
      </c>
      <c r="P400" s="1" t="str">
        <f t="shared" si="25"/>
        <v/>
      </c>
      <c r="Q400" s="1" t="str">
        <f t="shared" si="26"/>
        <v>run</v>
      </c>
      <c r="R400" s="1">
        <f t="shared" si="27"/>
        <v>-0.68</v>
      </c>
    </row>
    <row r="401" spans="3:18" ht="29" x14ac:dyDescent="0.35">
      <c r="C401" s="2">
        <v>41903</v>
      </c>
      <c r="D401" s="1" t="s">
        <v>6</v>
      </c>
      <c r="E401" s="1" t="s">
        <v>9</v>
      </c>
      <c r="G401" s="3"/>
      <c r="J401" s="8" t="s">
        <v>419</v>
      </c>
      <c r="K401" s="9">
        <v>-1</v>
      </c>
      <c r="L401" s="9">
        <v>1.93</v>
      </c>
      <c r="M401" s="9">
        <v>1.25</v>
      </c>
      <c r="N401" s="9">
        <v>-0.68</v>
      </c>
      <c r="O401" s="1" t="str">
        <f t="shared" si="24"/>
        <v/>
      </c>
      <c r="P401" s="1" t="str">
        <f t="shared" si="25"/>
        <v/>
      </c>
      <c r="Q401" s="1" t="str">
        <f t="shared" si="26"/>
        <v>run</v>
      </c>
      <c r="R401" s="1">
        <f t="shared" si="27"/>
        <v>-0.68</v>
      </c>
    </row>
    <row r="402" spans="3:18" x14ac:dyDescent="0.35">
      <c r="C402" s="2">
        <v>41903</v>
      </c>
      <c r="D402" s="1" t="s">
        <v>6</v>
      </c>
      <c r="E402" s="1" t="s">
        <v>9</v>
      </c>
      <c r="G402" s="3"/>
      <c r="J402" s="8" t="s">
        <v>420</v>
      </c>
      <c r="K402" s="9">
        <v>-1</v>
      </c>
      <c r="L402" s="9">
        <v>1.86</v>
      </c>
      <c r="M402" s="9">
        <v>1.18</v>
      </c>
      <c r="N402" s="9">
        <v>-0.68</v>
      </c>
      <c r="O402" s="1" t="str">
        <f t="shared" si="24"/>
        <v/>
      </c>
      <c r="P402" s="1" t="str">
        <f t="shared" si="25"/>
        <v/>
      </c>
      <c r="Q402" s="1" t="str">
        <f t="shared" si="26"/>
        <v>run</v>
      </c>
      <c r="R402" s="1">
        <f t="shared" si="27"/>
        <v>-0.68</v>
      </c>
    </row>
    <row r="403" spans="3:18" ht="29" x14ac:dyDescent="0.35">
      <c r="C403" s="2">
        <v>41903</v>
      </c>
      <c r="D403" s="1" t="s">
        <v>6</v>
      </c>
      <c r="E403" s="1" t="s">
        <v>9</v>
      </c>
      <c r="G403" s="3"/>
      <c r="J403" s="8" t="s">
        <v>421</v>
      </c>
      <c r="K403" s="9">
        <v>-1</v>
      </c>
      <c r="L403" s="9">
        <v>1.4</v>
      </c>
      <c r="M403" s="9">
        <v>0.72</v>
      </c>
      <c r="N403" s="9">
        <v>-0.68</v>
      </c>
      <c r="O403" s="1" t="str">
        <f t="shared" si="24"/>
        <v/>
      </c>
      <c r="P403" s="1" t="str">
        <f t="shared" si="25"/>
        <v/>
      </c>
      <c r="Q403" s="1" t="str">
        <f t="shared" si="26"/>
        <v>run</v>
      </c>
      <c r="R403" s="1">
        <f t="shared" si="27"/>
        <v>-0.68</v>
      </c>
    </row>
    <row r="404" spans="3:18" ht="29" x14ac:dyDescent="0.35">
      <c r="C404" s="2">
        <v>41903</v>
      </c>
      <c r="D404" s="1" t="s">
        <v>6</v>
      </c>
      <c r="E404" s="1" t="s">
        <v>9</v>
      </c>
      <c r="G404" s="3"/>
      <c r="J404" s="8" t="s">
        <v>422</v>
      </c>
      <c r="K404" s="9">
        <v>-1</v>
      </c>
      <c r="L404" s="9">
        <v>3.38</v>
      </c>
      <c r="M404" s="9">
        <v>2.7</v>
      </c>
      <c r="N404" s="9">
        <v>-0.68</v>
      </c>
      <c r="O404" s="1" t="str">
        <f t="shared" si="24"/>
        <v/>
      </c>
      <c r="P404" s="1" t="str">
        <f t="shared" si="25"/>
        <v/>
      </c>
      <c r="Q404" s="1" t="str">
        <f t="shared" si="26"/>
        <v>run</v>
      </c>
      <c r="R404" s="1">
        <f t="shared" si="27"/>
        <v>-0.68</v>
      </c>
    </row>
    <row r="405" spans="3:18" ht="29" x14ac:dyDescent="0.35">
      <c r="C405" s="2">
        <v>41910</v>
      </c>
      <c r="D405" s="1" t="s">
        <v>6</v>
      </c>
      <c r="E405" s="1" t="s">
        <v>12</v>
      </c>
      <c r="G405" s="3"/>
      <c r="J405" s="8" t="s">
        <v>423</v>
      </c>
      <c r="K405" s="9">
        <v>-1</v>
      </c>
      <c r="L405" s="9">
        <v>1.8</v>
      </c>
      <c r="M405" s="9">
        <v>1.1200000000000001</v>
      </c>
      <c r="N405" s="9">
        <v>-0.68</v>
      </c>
      <c r="O405" s="1" t="str">
        <f t="shared" si="24"/>
        <v/>
      </c>
      <c r="P405" s="1" t="str">
        <f t="shared" si="25"/>
        <v/>
      </c>
      <c r="Q405" s="1" t="str">
        <f t="shared" si="26"/>
        <v>run</v>
      </c>
      <c r="R405" s="1">
        <f t="shared" si="27"/>
        <v>-0.68</v>
      </c>
    </row>
    <row r="406" spans="3:18" x14ac:dyDescent="0.35">
      <c r="C406" s="2">
        <v>41910</v>
      </c>
      <c r="D406" s="1" t="s">
        <v>6</v>
      </c>
      <c r="E406" s="1" t="s">
        <v>12</v>
      </c>
      <c r="G406" s="3"/>
      <c r="J406" s="8" t="s">
        <v>408</v>
      </c>
      <c r="K406" s="9">
        <v>-1</v>
      </c>
      <c r="L406" s="9">
        <v>2.19</v>
      </c>
      <c r="M406" s="9">
        <v>1.51</v>
      </c>
      <c r="N406" s="9">
        <v>-0.68</v>
      </c>
      <c r="O406" s="1" t="str">
        <f t="shared" si="24"/>
        <v/>
      </c>
      <c r="P406" s="1" t="str">
        <f t="shared" si="25"/>
        <v/>
      </c>
      <c r="Q406" s="1" t="str">
        <f t="shared" si="26"/>
        <v>run</v>
      </c>
      <c r="R406" s="1">
        <f t="shared" si="27"/>
        <v>-0.68</v>
      </c>
    </row>
    <row r="407" spans="3:18" x14ac:dyDescent="0.35">
      <c r="C407" s="2">
        <v>41910</v>
      </c>
      <c r="D407" s="1" t="s">
        <v>6</v>
      </c>
      <c r="E407" s="1" t="s">
        <v>12</v>
      </c>
      <c r="G407" s="3"/>
      <c r="J407" s="8" t="s">
        <v>424</v>
      </c>
      <c r="K407" s="9">
        <v>-1</v>
      </c>
      <c r="L407" s="9">
        <v>1.07</v>
      </c>
      <c r="M407" s="9">
        <v>0.39</v>
      </c>
      <c r="N407" s="9">
        <v>-0.68</v>
      </c>
      <c r="O407" s="1" t="str">
        <f t="shared" si="24"/>
        <v/>
      </c>
      <c r="P407" s="1" t="str">
        <f t="shared" si="25"/>
        <v/>
      </c>
      <c r="Q407" s="1" t="str">
        <f t="shared" si="26"/>
        <v>run</v>
      </c>
      <c r="R407" s="1">
        <f t="shared" si="27"/>
        <v>-0.68</v>
      </c>
    </row>
    <row r="408" spans="3:18" x14ac:dyDescent="0.35">
      <c r="C408" s="2">
        <v>41910</v>
      </c>
      <c r="D408" s="1" t="s">
        <v>6</v>
      </c>
      <c r="E408" s="1" t="s">
        <v>12</v>
      </c>
      <c r="G408" s="3"/>
      <c r="J408" s="8" t="s">
        <v>408</v>
      </c>
      <c r="K408" s="9">
        <v>-1</v>
      </c>
      <c r="L408" s="9">
        <v>3.91</v>
      </c>
      <c r="M408" s="9">
        <v>3.23</v>
      </c>
      <c r="N408" s="9">
        <v>-0.68</v>
      </c>
      <c r="O408" s="1" t="str">
        <f t="shared" si="24"/>
        <v/>
      </c>
      <c r="P408" s="1" t="str">
        <f t="shared" si="25"/>
        <v/>
      </c>
      <c r="Q408" s="1" t="str">
        <f t="shared" si="26"/>
        <v>run</v>
      </c>
      <c r="R408" s="1">
        <f t="shared" si="27"/>
        <v>-0.68</v>
      </c>
    </row>
    <row r="409" spans="3:18" ht="43.5" x14ac:dyDescent="0.35">
      <c r="C409" s="2">
        <v>41917</v>
      </c>
      <c r="D409" s="1" t="s">
        <v>6</v>
      </c>
      <c r="E409" s="1" t="s">
        <v>13</v>
      </c>
      <c r="G409" s="3"/>
      <c r="J409" s="8" t="s">
        <v>425</v>
      </c>
      <c r="K409" s="9">
        <v>-1</v>
      </c>
      <c r="L409" s="9">
        <v>2.39</v>
      </c>
      <c r="M409" s="9">
        <v>1.71</v>
      </c>
      <c r="N409" s="9">
        <v>-0.68</v>
      </c>
      <c r="O409" s="1">
        <f t="shared" si="24"/>
        <v>13</v>
      </c>
      <c r="P409" s="1" t="str">
        <f t="shared" si="25"/>
        <v/>
      </c>
      <c r="Q409" s="1" t="str">
        <f t="shared" si="26"/>
        <v>pass</v>
      </c>
      <c r="R409" s="1">
        <f t="shared" si="27"/>
        <v>-0.68</v>
      </c>
    </row>
    <row r="410" spans="3:18" ht="29" x14ac:dyDescent="0.35">
      <c r="C410" s="2">
        <v>41917</v>
      </c>
      <c r="D410" s="1" t="s">
        <v>6</v>
      </c>
      <c r="E410" s="1" t="s">
        <v>13</v>
      </c>
      <c r="G410" s="3"/>
      <c r="J410" s="8" t="s">
        <v>426</v>
      </c>
      <c r="K410" s="9">
        <v>-1</v>
      </c>
      <c r="L410" s="9">
        <v>4.3099999999999996</v>
      </c>
      <c r="M410" s="9">
        <v>3.63</v>
      </c>
      <c r="N410" s="9">
        <v>-0.68</v>
      </c>
      <c r="O410" s="1" t="str">
        <f t="shared" si="24"/>
        <v/>
      </c>
      <c r="P410" s="1" t="str">
        <f t="shared" si="25"/>
        <v/>
      </c>
      <c r="Q410" s="1" t="str">
        <f t="shared" si="26"/>
        <v>run</v>
      </c>
      <c r="R410" s="1">
        <f t="shared" si="27"/>
        <v>-0.68</v>
      </c>
    </row>
    <row r="411" spans="3:18" ht="29" x14ac:dyDescent="0.35">
      <c r="C411" s="2">
        <v>41917</v>
      </c>
      <c r="D411" s="1" t="s">
        <v>6</v>
      </c>
      <c r="E411" s="1" t="s">
        <v>13</v>
      </c>
      <c r="G411" s="3"/>
      <c r="J411" s="8" t="s">
        <v>427</v>
      </c>
      <c r="K411" s="9">
        <v>-1</v>
      </c>
      <c r="L411" s="9">
        <v>2.46</v>
      </c>
      <c r="M411" s="9">
        <v>1.78</v>
      </c>
      <c r="N411" s="9">
        <v>-0.68</v>
      </c>
      <c r="O411" s="1" t="str">
        <f t="shared" si="24"/>
        <v/>
      </c>
      <c r="P411" s="1" t="str">
        <f t="shared" si="25"/>
        <v/>
      </c>
      <c r="Q411" s="1" t="str">
        <f t="shared" si="26"/>
        <v>run</v>
      </c>
      <c r="R411" s="1">
        <f t="shared" si="27"/>
        <v>-0.68</v>
      </c>
    </row>
    <row r="412" spans="3:18" ht="29" x14ac:dyDescent="0.35">
      <c r="C412" s="2">
        <v>41921</v>
      </c>
      <c r="D412" s="1" t="s">
        <v>6</v>
      </c>
      <c r="E412" s="1" t="s">
        <v>11</v>
      </c>
      <c r="G412" s="3"/>
      <c r="J412" s="8" t="s">
        <v>428</v>
      </c>
      <c r="K412" s="9">
        <v>-1</v>
      </c>
      <c r="L412" s="9">
        <v>2.72</v>
      </c>
      <c r="M412" s="9">
        <v>2.04</v>
      </c>
      <c r="N412" s="9">
        <v>-0.68</v>
      </c>
      <c r="O412" s="1" t="str">
        <f t="shared" si="24"/>
        <v/>
      </c>
      <c r="P412" s="1" t="str">
        <f t="shared" si="25"/>
        <v/>
      </c>
      <c r="Q412" s="1" t="str">
        <f t="shared" si="26"/>
        <v>run</v>
      </c>
      <c r="R412" s="1">
        <f t="shared" si="27"/>
        <v>-0.68</v>
      </c>
    </row>
    <row r="413" spans="3:18" ht="29" x14ac:dyDescent="0.35">
      <c r="C413" s="2">
        <v>41921</v>
      </c>
      <c r="D413" s="1" t="s">
        <v>6</v>
      </c>
      <c r="E413" s="1" t="s">
        <v>11</v>
      </c>
      <c r="G413" s="3"/>
      <c r="J413" s="8" t="s">
        <v>429</v>
      </c>
      <c r="K413" s="9">
        <v>-1</v>
      </c>
      <c r="L413" s="9">
        <v>0.94</v>
      </c>
      <c r="M413" s="9">
        <v>0.26</v>
      </c>
      <c r="N413" s="9">
        <v>-0.68</v>
      </c>
      <c r="O413" s="1" t="str">
        <f t="shared" si="24"/>
        <v/>
      </c>
      <c r="P413" s="1" t="str">
        <f t="shared" si="25"/>
        <v/>
      </c>
      <c r="Q413" s="1" t="str">
        <f t="shared" si="26"/>
        <v>run</v>
      </c>
      <c r="R413" s="1">
        <f t="shared" si="27"/>
        <v>-0.68</v>
      </c>
    </row>
    <row r="414" spans="3:18" ht="43.5" x14ac:dyDescent="0.35">
      <c r="C414" s="2">
        <v>41932</v>
      </c>
      <c r="D414" s="1" t="s">
        <v>6</v>
      </c>
      <c r="E414" s="1" t="s">
        <v>14</v>
      </c>
      <c r="G414" s="3"/>
      <c r="J414" s="8" t="s">
        <v>430</v>
      </c>
      <c r="K414" s="9"/>
      <c r="L414" s="9">
        <v>4.78</v>
      </c>
      <c r="M414" s="9">
        <v>4.0999999999999996</v>
      </c>
      <c r="N414" s="9">
        <v>-0.68</v>
      </c>
      <c r="O414" s="1">
        <f t="shared" si="24"/>
        <v>18</v>
      </c>
      <c r="P414" s="1" t="str">
        <f t="shared" si="25"/>
        <v/>
      </c>
      <c r="Q414" s="1" t="str">
        <f t="shared" si="26"/>
        <v>pass</v>
      </c>
      <c r="R414" s="1">
        <f t="shared" si="27"/>
        <v>-0.68</v>
      </c>
    </row>
    <row r="415" spans="3:18" ht="43.5" x14ac:dyDescent="0.35">
      <c r="C415" s="2">
        <v>41932</v>
      </c>
      <c r="D415" s="1" t="s">
        <v>6</v>
      </c>
      <c r="E415" s="1" t="s">
        <v>14</v>
      </c>
      <c r="G415" s="3"/>
      <c r="J415" s="8" t="s">
        <v>431</v>
      </c>
      <c r="K415" s="9"/>
      <c r="L415" s="9">
        <v>4.91</v>
      </c>
      <c r="M415" s="9">
        <v>4.1900000000000004</v>
      </c>
      <c r="N415" s="9">
        <v>-0.72</v>
      </c>
      <c r="O415" s="1">
        <f t="shared" si="24"/>
        <v>14</v>
      </c>
      <c r="P415" s="1" t="str">
        <f t="shared" si="25"/>
        <v/>
      </c>
      <c r="Q415" s="1" t="str">
        <f t="shared" si="26"/>
        <v>pass</v>
      </c>
      <c r="R415" s="1">
        <f t="shared" si="27"/>
        <v>-0.72</v>
      </c>
    </row>
    <row r="416" spans="3:18" x14ac:dyDescent="0.35">
      <c r="C416" s="2">
        <v>41932</v>
      </c>
      <c r="D416" s="1" t="s">
        <v>6</v>
      </c>
      <c r="E416" s="1" t="s">
        <v>14</v>
      </c>
      <c r="G416" s="3"/>
      <c r="J416" s="8" t="s">
        <v>408</v>
      </c>
      <c r="K416" s="9">
        <v>-1</v>
      </c>
      <c r="L416" s="9">
        <v>0.28000000000000003</v>
      </c>
      <c r="M416" s="9">
        <v>-0.46</v>
      </c>
      <c r="N416" s="9">
        <v>-0.74</v>
      </c>
      <c r="O416" s="1" t="str">
        <f t="shared" si="24"/>
        <v/>
      </c>
      <c r="P416" s="1" t="str">
        <f t="shared" si="25"/>
        <v/>
      </c>
      <c r="Q416" s="1" t="str">
        <f t="shared" si="26"/>
        <v>run</v>
      </c>
      <c r="R416" s="1">
        <f t="shared" si="27"/>
        <v>-0.74</v>
      </c>
    </row>
    <row r="417" spans="3:18" ht="29" x14ac:dyDescent="0.35">
      <c r="C417" s="2">
        <v>41932</v>
      </c>
      <c r="D417" s="1" t="s">
        <v>6</v>
      </c>
      <c r="E417" s="1" t="s">
        <v>14</v>
      </c>
      <c r="G417" s="3"/>
      <c r="J417" s="8" t="s">
        <v>432</v>
      </c>
      <c r="K417" s="9">
        <v>-1</v>
      </c>
      <c r="L417" s="9">
        <v>0.28000000000000003</v>
      </c>
      <c r="M417" s="9">
        <v>-0.46</v>
      </c>
      <c r="N417" s="9">
        <v>-0.74</v>
      </c>
      <c r="O417" s="1" t="str">
        <f t="shared" si="24"/>
        <v/>
      </c>
      <c r="P417" s="1" t="str">
        <f t="shared" si="25"/>
        <v/>
      </c>
      <c r="Q417" s="1" t="str">
        <f t="shared" si="26"/>
        <v>run</v>
      </c>
      <c r="R417" s="1">
        <f t="shared" si="27"/>
        <v>-0.74</v>
      </c>
    </row>
    <row r="418" spans="3:18" x14ac:dyDescent="0.35">
      <c r="C418" s="2">
        <v>41938</v>
      </c>
      <c r="D418" s="1" t="s">
        <v>6</v>
      </c>
      <c r="E418" s="1" t="s">
        <v>7</v>
      </c>
      <c r="G418" s="3"/>
      <c r="J418" s="8" t="s">
        <v>408</v>
      </c>
      <c r="K418" s="9">
        <v>-1</v>
      </c>
      <c r="L418" s="9">
        <v>0.28000000000000003</v>
      </c>
      <c r="M418" s="9">
        <v>-0.46</v>
      </c>
      <c r="N418" s="9">
        <v>-0.74</v>
      </c>
      <c r="O418" s="1" t="str">
        <f t="shared" si="24"/>
        <v/>
      </c>
      <c r="P418" s="1" t="str">
        <f t="shared" si="25"/>
        <v/>
      </c>
      <c r="Q418" s="1" t="str">
        <f t="shared" si="26"/>
        <v>run</v>
      </c>
      <c r="R418" s="1">
        <f t="shared" si="27"/>
        <v>-0.74</v>
      </c>
    </row>
    <row r="419" spans="3:18" ht="29" x14ac:dyDescent="0.35">
      <c r="C419" s="2">
        <v>41938</v>
      </c>
      <c r="D419" s="1" t="s">
        <v>6</v>
      </c>
      <c r="E419" s="1" t="s">
        <v>7</v>
      </c>
      <c r="G419" s="3"/>
      <c r="J419" s="8" t="s">
        <v>433</v>
      </c>
      <c r="K419" s="9">
        <v>-1</v>
      </c>
      <c r="L419" s="9">
        <v>0.28000000000000003</v>
      </c>
      <c r="M419" s="9">
        <v>-0.46</v>
      </c>
      <c r="N419" s="9">
        <v>-0.74</v>
      </c>
      <c r="O419" s="1" t="str">
        <f t="shared" si="24"/>
        <v/>
      </c>
      <c r="P419" s="1" t="str">
        <f t="shared" si="25"/>
        <v/>
      </c>
      <c r="Q419" s="1" t="str">
        <f t="shared" si="26"/>
        <v>run</v>
      </c>
      <c r="R419" s="1">
        <f t="shared" si="27"/>
        <v>-0.74</v>
      </c>
    </row>
    <row r="420" spans="3:18" ht="29" x14ac:dyDescent="0.35">
      <c r="C420" s="2">
        <v>41938</v>
      </c>
      <c r="D420" s="1" t="s">
        <v>6</v>
      </c>
      <c r="E420" s="1" t="s">
        <v>7</v>
      </c>
      <c r="G420" s="3"/>
      <c r="J420" s="8" t="s">
        <v>434</v>
      </c>
      <c r="K420" s="9">
        <v>-1</v>
      </c>
      <c r="L420" s="9">
        <v>0.28000000000000003</v>
      </c>
      <c r="M420" s="9">
        <v>-0.46</v>
      </c>
      <c r="N420" s="9">
        <v>-0.74</v>
      </c>
      <c r="O420" s="1" t="str">
        <f t="shared" si="24"/>
        <v/>
      </c>
      <c r="P420" s="1" t="str">
        <f t="shared" si="25"/>
        <v/>
      </c>
      <c r="Q420" s="1" t="str">
        <f t="shared" si="26"/>
        <v>run</v>
      </c>
      <c r="R420" s="1">
        <f t="shared" si="27"/>
        <v>-0.74</v>
      </c>
    </row>
    <row r="421" spans="3:18" ht="29" x14ac:dyDescent="0.35">
      <c r="C421" s="2">
        <v>41938</v>
      </c>
      <c r="D421" s="1" t="s">
        <v>6</v>
      </c>
      <c r="E421" s="1" t="s">
        <v>7</v>
      </c>
      <c r="G421" s="3"/>
      <c r="J421" s="8" t="s">
        <v>435</v>
      </c>
      <c r="K421" s="9">
        <v>-1</v>
      </c>
      <c r="L421" s="9">
        <v>4.71</v>
      </c>
      <c r="M421" s="9">
        <v>3.9</v>
      </c>
      <c r="N421" s="9">
        <v>-0.81</v>
      </c>
      <c r="O421" s="1" t="str">
        <f t="shared" si="24"/>
        <v/>
      </c>
      <c r="P421" s="1" t="str">
        <f t="shared" si="25"/>
        <v/>
      </c>
      <c r="Q421" s="1" t="str">
        <f t="shared" si="26"/>
        <v>run</v>
      </c>
      <c r="R421" s="1">
        <f t="shared" si="27"/>
        <v>-0.81</v>
      </c>
    </row>
    <row r="422" spans="3:18" ht="29" x14ac:dyDescent="0.35">
      <c r="C422" s="2">
        <v>41938</v>
      </c>
      <c r="D422" s="1" t="s">
        <v>6</v>
      </c>
      <c r="E422" s="1" t="s">
        <v>7</v>
      </c>
      <c r="G422" s="3"/>
      <c r="J422" s="8" t="s">
        <v>436</v>
      </c>
      <c r="K422" s="9">
        <v>-2</v>
      </c>
      <c r="L422" s="9">
        <v>1.4</v>
      </c>
      <c r="M422" s="9">
        <v>0.59</v>
      </c>
      <c r="N422" s="9">
        <v>-0.81</v>
      </c>
      <c r="O422" s="1" t="str">
        <f t="shared" si="24"/>
        <v/>
      </c>
      <c r="P422" s="1" t="str">
        <f t="shared" si="25"/>
        <v/>
      </c>
      <c r="Q422" s="1" t="str">
        <f t="shared" si="26"/>
        <v>run</v>
      </c>
      <c r="R422" s="1">
        <f t="shared" si="27"/>
        <v>-0.81</v>
      </c>
    </row>
    <row r="423" spans="3:18" ht="29" x14ac:dyDescent="0.35">
      <c r="C423" s="2">
        <v>41945</v>
      </c>
      <c r="D423" s="1" t="s">
        <v>6</v>
      </c>
      <c r="E423" s="1" t="s">
        <v>19</v>
      </c>
      <c r="G423" s="3"/>
      <c r="J423" s="8" t="s">
        <v>437</v>
      </c>
      <c r="K423" s="9">
        <v>-2</v>
      </c>
      <c r="L423" s="9">
        <v>1.4</v>
      </c>
      <c r="M423" s="9">
        <v>0.59</v>
      </c>
      <c r="N423" s="9">
        <v>-0.81</v>
      </c>
      <c r="O423" s="1" t="str">
        <f t="shared" si="24"/>
        <v/>
      </c>
      <c r="P423" s="1" t="str">
        <f t="shared" si="25"/>
        <v/>
      </c>
      <c r="Q423" s="1" t="str">
        <f t="shared" si="26"/>
        <v>run</v>
      </c>
      <c r="R423" s="1">
        <f t="shared" si="27"/>
        <v>-0.81</v>
      </c>
    </row>
    <row r="424" spans="3:18" ht="29" x14ac:dyDescent="0.35">
      <c r="C424" s="2">
        <v>41966</v>
      </c>
      <c r="D424" s="1" t="s">
        <v>6</v>
      </c>
      <c r="E424" s="1" t="s">
        <v>15</v>
      </c>
      <c r="G424" s="3"/>
      <c r="J424" s="8" t="s">
        <v>438</v>
      </c>
      <c r="K424" s="9">
        <v>-2</v>
      </c>
      <c r="L424" s="9">
        <v>2.06</v>
      </c>
      <c r="M424" s="9">
        <v>1.25</v>
      </c>
      <c r="N424" s="9">
        <v>-0.81</v>
      </c>
      <c r="O424" s="1" t="str">
        <f t="shared" si="24"/>
        <v/>
      </c>
      <c r="P424" s="1" t="str">
        <f t="shared" si="25"/>
        <v/>
      </c>
      <c r="Q424" s="1" t="str">
        <f t="shared" si="26"/>
        <v>run</v>
      </c>
      <c r="R424" s="1">
        <f t="shared" si="27"/>
        <v>-0.81</v>
      </c>
    </row>
    <row r="425" spans="3:18" ht="29" x14ac:dyDescent="0.35">
      <c r="C425" s="2">
        <v>41966</v>
      </c>
      <c r="D425" s="1" t="s">
        <v>6</v>
      </c>
      <c r="E425" s="1" t="s">
        <v>15</v>
      </c>
      <c r="G425" s="3"/>
      <c r="J425" s="8" t="s">
        <v>439</v>
      </c>
      <c r="K425" s="9">
        <v>-2</v>
      </c>
      <c r="L425" s="9">
        <v>3.71</v>
      </c>
      <c r="M425" s="9">
        <v>2.9</v>
      </c>
      <c r="N425" s="9">
        <v>-0.81</v>
      </c>
      <c r="O425" s="1" t="str">
        <f t="shared" si="24"/>
        <v/>
      </c>
      <c r="P425" s="1" t="str">
        <f t="shared" si="25"/>
        <v/>
      </c>
      <c r="Q425" s="1" t="str">
        <f t="shared" si="26"/>
        <v>run</v>
      </c>
      <c r="R425" s="1">
        <f t="shared" si="27"/>
        <v>-0.81</v>
      </c>
    </row>
    <row r="426" spans="3:18" ht="29" x14ac:dyDescent="0.35">
      <c r="C426" s="2">
        <v>41966</v>
      </c>
      <c r="D426" s="1" t="s">
        <v>6</v>
      </c>
      <c r="E426" s="1" t="s">
        <v>15</v>
      </c>
      <c r="G426" s="3"/>
      <c r="J426" s="8" t="s">
        <v>440</v>
      </c>
      <c r="K426" s="9">
        <v>-2</v>
      </c>
      <c r="L426" s="9">
        <v>2.46</v>
      </c>
      <c r="M426" s="9">
        <v>1.64</v>
      </c>
      <c r="N426" s="9">
        <v>-0.82</v>
      </c>
      <c r="O426" s="1" t="str">
        <f t="shared" si="24"/>
        <v/>
      </c>
      <c r="P426" s="1" t="str">
        <f t="shared" si="25"/>
        <v/>
      </c>
      <c r="Q426" s="1" t="str">
        <f t="shared" si="26"/>
        <v>run</v>
      </c>
      <c r="R426" s="1">
        <f t="shared" si="27"/>
        <v>-0.82</v>
      </c>
    </row>
    <row r="427" spans="3:18" ht="43.5" x14ac:dyDescent="0.35">
      <c r="C427" s="2">
        <v>41966</v>
      </c>
      <c r="D427" s="1" t="s">
        <v>6</v>
      </c>
      <c r="E427" s="1" t="s">
        <v>15</v>
      </c>
      <c r="G427" s="3"/>
      <c r="J427" s="8" t="s">
        <v>441</v>
      </c>
      <c r="K427" s="9">
        <v>2</v>
      </c>
      <c r="L427" s="9">
        <v>0.28000000000000003</v>
      </c>
      <c r="M427" s="9">
        <v>-0.6</v>
      </c>
      <c r="N427" s="9">
        <v>-0.88</v>
      </c>
      <c r="O427" s="1" t="str">
        <f t="shared" si="24"/>
        <v/>
      </c>
      <c r="P427" s="1" t="str">
        <f t="shared" si="25"/>
        <v/>
      </c>
      <c r="Q427" s="1" t="str">
        <f t="shared" si="26"/>
        <v>run</v>
      </c>
      <c r="R427" s="1">
        <f t="shared" si="27"/>
        <v>-0.88</v>
      </c>
    </row>
    <row r="428" spans="3:18" ht="29" x14ac:dyDescent="0.35">
      <c r="C428" s="2">
        <v>41966</v>
      </c>
      <c r="D428" s="1" t="s">
        <v>6</v>
      </c>
      <c r="E428" s="1" t="s">
        <v>15</v>
      </c>
      <c r="G428" s="3"/>
      <c r="J428" s="8" t="s">
        <v>442</v>
      </c>
      <c r="K428" s="9">
        <v>-3</v>
      </c>
      <c r="L428" s="9">
        <v>1.33</v>
      </c>
      <c r="M428" s="9">
        <v>0.39</v>
      </c>
      <c r="N428" s="9">
        <v>-0.94</v>
      </c>
      <c r="O428" s="1" t="str">
        <f t="shared" si="24"/>
        <v/>
      </c>
      <c r="P428" s="1" t="str">
        <f t="shared" si="25"/>
        <v/>
      </c>
      <c r="Q428" s="1" t="str">
        <f t="shared" si="26"/>
        <v>run</v>
      </c>
      <c r="R428" s="1">
        <f t="shared" si="27"/>
        <v>-0.94</v>
      </c>
    </row>
    <row r="429" spans="3:18" ht="29" x14ac:dyDescent="0.35">
      <c r="C429" s="2">
        <v>41966</v>
      </c>
      <c r="D429" s="1" t="s">
        <v>6</v>
      </c>
      <c r="E429" s="1" t="s">
        <v>15</v>
      </c>
      <c r="G429" s="3"/>
      <c r="J429" s="8" t="s">
        <v>443</v>
      </c>
      <c r="K429" s="9">
        <v>-3</v>
      </c>
      <c r="L429" s="9">
        <v>4.4400000000000004</v>
      </c>
      <c r="M429" s="9">
        <v>3.49</v>
      </c>
      <c r="N429" s="9">
        <v>-0.95</v>
      </c>
      <c r="O429" s="1" t="str">
        <f t="shared" si="24"/>
        <v/>
      </c>
      <c r="P429" s="1" t="str">
        <f t="shared" si="25"/>
        <v/>
      </c>
      <c r="Q429" s="1" t="str">
        <f t="shared" si="26"/>
        <v>run</v>
      </c>
      <c r="R429" s="1">
        <f t="shared" si="27"/>
        <v>-0.95</v>
      </c>
    </row>
    <row r="430" spans="3:18" ht="43.5" x14ac:dyDescent="0.35">
      <c r="C430" s="2">
        <v>41966</v>
      </c>
      <c r="D430" s="1" t="s">
        <v>6</v>
      </c>
      <c r="E430" s="1" t="s">
        <v>15</v>
      </c>
      <c r="G430" s="3"/>
      <c r="J430" s="8" t="s">
        <v>444</v>
      </c>
      <c r="K430" s="9">
        <v>-3</v>
      </c>
      <c r="L430" s="9">
        <v>3.05</v>
      </c>
      <c r="M430" s="9">
        <v>2.1</v>
      </c>
      <c r="N430" s="9">
        <v>-0.95</v>
      </c>
      <c r="O430" s="1">
        <f t="shared" si="24"/>
        <v>18</v>
      </c>
      <c r="P430" s="1" t="str">
        <f t="shared" si="25"/>
        <v/>
      </c>
      <c r="Q430" s="1" t="str">
        <f t="shared" si="26"/>
        <v>pass</v>
      </c>
      <c r="R430" s="1">
        <f t="shared" si="27"/>
        <v>-0.95</v>
      </c>
    </row>
    <row r="431" spans="3:18" ht="58" x14ac:dyDescent="0.35">
      <c r="C431" s="2">
        <v>41966</v>
      </c>
      <c r="D431" s="1" t="s">
        <v>6</v>
      </c>
      <c r="E431" s="1" t="s">
        <v>15</v>
      </c>
      <c r="G431" s="3"/>
      <c r="J431" s="8" t="s">
        <v>445</v>
      </c>
      <c r="K431" s="9">
        <v>1</v>
      </c>
      <c r="L431" s="9">
        <v>0.41</v>
      </c>
      <c r="M431" s="9">
        <v>-0.56000000000000005</v>
      </c>
      <c r="N431" s="9">
        <v>-0.97</v>
      </c>
      <c r="O431" s="1" t="str">
        <f t="shared" si="24"/>
        <v/>
      </c>
      <c r="P431" s="1" t="str">
        <f t="shared" si="25"/>
        <v/>
      </c>
      <c r="Q431" s="1" t="str">
        <f t="shared" si="26"/>
        <v>run</v>
      </c>
      <c r="R431" s="1">
        <f t="shared" si="27"/>
        <v>-0.97</v>
      </c>
    </row>
    <row r="432" spans="3:18" ht="43.5" x14ac:dyDescent="0.35">
      <c r="C432" s="2">
        <v>41966</v>
      </c>
      <c r="D432" s="1" t="s">
        <v>6</v>
      </c>
      <c r="E432" s="1" t="s">
        <v>15</v>
      </c>
      <c r="G432" s="3"/>
      <c r="J432" s="8" t="s">
        <v>446</v>
      </c>
      <c r="K432" s="9">
        <v>-1</v>
      </c>
      <c r="L432" s="9">
        <v>4.17</v>
      </c>
      <c r="M432" s="9">
        <v>3.18</v>
      </c>
      <c r="N432" s="9">
        <v>-0.99</v>
      </c>
      <c r="O432" s="1" t="str">
        <f t="shared" si="24"/>
        <v/>
      </c>
      <c r="P432" s="1" t="str">
        <f t="shared" si="25"/>
        <v/>
      </c>
      <c r="Q432" s="1" t="str">
        <f t="shared" si="26"/>
        <v>run</v>
      </c>
      <c r="R432" s="1">
        <f t="shared" si="27"/>
        <v>-0.99</v>
      </c>
    </row>
    <row r="433" spans="3:18" ht="43.5" x14ac:dyDescent="0.35">
      <c r="C433" s="2">
        <v>41973</v>
      </c>
      <c r="D433" s="1" t="s">
        <v>6</v>
      </c>
      <c r="E433" s="1" t="s">
        <v>7</v>
      </c>
      <c r="G433" s="3"/>
      <c r="J433" s="8" t="s">
        <v>447</v>
      </c>
      <c r="K433" s="9">
        <v>-1</v>
      </c>
      <c r="L433" s="9">
        <v>1.4</v>
      </c>
      <c r="M433" s="9">
        <v>0.41</v>
      </c>
      <c r="N433" s="9">
        <v>-0.99</v>
      </c>
      <c r="O433" s="1" t="str">
        <f t="shared" si="24"/>
        <v/>
      </c>
      <c r="P433" s="1" t="str">
        <f t="shared" si="25"/>
        <v/>
      </c>
      <c r="Q433" s="1" t="str">
        <f t="shared" si="26"/>
        <v>run</v>
      </c>
      <c r="R433" s="1">
        <f t="shared" si="27"/>
        <v>-0.99</v>
      </c>
    </row>
    <row r="434" spans="3:18" ht="29" x14ac:dyDescent="0.35">
      <c r="C434" s="2">
        <v>41973</v>
      </c>
      <c r="D434" s="1" t="s">
        <v>6</v>
      </c>
      <c r="E434" s="1" t="s">
        <v>7</v>
      </c>
      <c r="G434" s="3"/>
      <c r="J434" s="8" t="s">
        <v>448</v>
      </c>
      <c r="K434" s="9">
        <v>-4</v>
      </c>
      <c r="L434" s="9">
        <v>1.73</v>
      </c>
      <c r="M434" s="9">
        <v>0.65</v>
      </c>
      <c r="N434" s="9">
        <v>-1.08</v>
      </c>
      <c r="O434" s="1" t="str">
        <f t="shared" si="24"/>
        <v/>
      </c>
      <c r="P434" s="1" t="str">
        <f t="shared" si="25"/>
        <v/>
      </c>
      <c r="Q434" s="1" t="str">
        <f t="shared" si="26"/>
        <v>run</v>
      </c>
      <c r="R434" s="1">
        <f t="shared" si="27"/>
        <v>-1.08</v>
      </c>
    </row>
    <row r="435" spans="3:18" ht="29" x14ac:dyDescent="0.35">
      <c r="C435" s="2">
        <v>41973</v>
      </c>
      <c r="D435" s="1" t="s">
        <v>6</v>
      </c>
      <c r="E435" s="1" t="s">
        <v>7</v>
      </c>
      <c r="G435" s="3"/>
      <c r="J435" s="8" t="s">
        <v>449</v>
      </c>
      <c r="K435" s="9">
        <v>-4</v>
      </c>
      <c r="L435" s="9">
        <v>1.07</v>
      </c>
      <c r="M435" s="9">
        <v>-0.01</v>
      </c>
      <c r="N435" s="9">
        <v>-1.08</v>
      </c>
      <c r="O435" s="1" t="str">
        <f t="shared" si="24"/>
        <v/>
      </c>
      <c r="P435" s="1">
        <f t="shared" si="25"/>
        <v>18</v>
      </c>
      <c r="Q435" s="1" t="str">
        <f t="shared" si="26"/>
        <v>pass</v>
      </c>
      <c r="R435" s="1">
        <f t="shared" si="27"/>
        <v>-1.08</v>
      </c>
    </row>
    <row r="436" spans="3:18" x14ac:dyDescent="0.35">
      <c r="C436" s="2">
        <v>41973</v>
      </c>
      <c r="D436" s="1" t="s">
        <v>6</v>
      </c>
      <c r="E436" s="1" t="s">
        <v>7</v>
      </c>
      <c r="G436" s="3"/>
      <c r="J436" s="8" t="s">
        <v>450</v>
      </c>
      <c r="K436" s="9">
        <v>-4</v>
      </c>
      <c r="L436" s="9">
        <v>0.87</v>
      </c>
      <c r="M436" s="9">
        <v>-0.21</v>
      </c>
      <c r="N436" s="9">
        <v>-1.08</v>
      </c>
      <c r="O436" s="1" t="str">
        <f t="shared" si="24"/>
        <v/>
      </c>
      <c r="P436" s="1" t="str">
        <f t="shared" si="25"/>
        <v/>
      </c>
      <c r="Q436" s="1" t="str">
        <f t="shared" si="26"/>
        <v>run</v>
      </c>
      <c r="R436" s="1">
        <f t="shared" si="27"/>
        <v>-1.08</v>
      </c>
    </row>
    <row r="437" spans="3:18" ht="29" x14ac:dyDescent="0.35">
      <c r="C437" s="2">
        <v>41980</v>
      </c>
      <c r="D437" s="1" t="s">
        <v>6</v>
      </c>
      <c r="E437" s="1" t="s">
        <v>8</v>
      </c>
      <c r="G437" s="3"/>
      <c r="J437" s="8" t="s">
        <v>451</v>
      </c>
      <c r="K437" s="9">
        <v>-4</v>
      </c>
      <c r="L437" s="9">
        <v>1.2</v>
      </c>
      <c r="M437" s="9">
        <v>0.12</v>
      </c>
      <c r="N437" s="9">
        <v>-1.08</v>
      </c>
      <c r="O437" s="1" t="str">
        <f t="shared" si="24"/>
        <v/>
      </c>
      <c r="P437" s="1" t="str">
        <f t="shared" si="25"/>
        <v/>
      </c>
      <c r="Q437" s="1" t="str">
        <f t="shared" si="26"/>
        <v>run</v>
      </c>
      <c r="R437" s="1">
        <f t="shared" si="27"/>
        <v>-1.08</v>
      </c>
    </row>
    <row r="438" spans="3:18" ht="58" x14ac:dyDescent="0.35">
      <c r="C438" s="2">
        <v>41987</v>
      </c>
      <c r="D438" s="1" t="s">
        <v>6</v>
      </c>
      <c r="E438" s="1" t="s">
        <v>11</v>
      </c>
      <c r="G438" s="3"/>
      <c r="J438" s="8" t="s">
        <v>452</v>
      </c>
      <c r="K438" s="9">
        <v>-4</v>
      </c>
      <c r="L438" s="9">
        <v>4.24</v>
      </c>
      <c r="M438" s="9">
        <v>3.15</v>
      </c>
      <c r="N438" s="9">
        <v>-1.0900000000000001</v>
      </c>
      <c r="O438" s="1" t="str">
        <f t="shared" si="24"/>
        <v/>
      </c>
      <c r="P438" s="1" t="str">
        <f t="shared" si="25"/>
        <v/>
      </c>
      <c r="Q438" s="1" t="str">
        <f t="shared" si="26"/>
        <v>run</v>
      </c>
      <c r="R438" s="1">
        <f t="shared" si="27"/>
        <v>-1.0900000000000001</v>
      </c>
    </row>
    <row r="439" spans="3:18" ht="29" x14ac:dyDescent="0.35">
      <c r="C439" s="2">
        <v>41987</v>
      </c>
      <c r="D439" s="1" t="s">
        <v>6</v>
      </c>
      <c r="E439" s="1" t="s">
        <v>11</v>
      </c>
      <c r="G439" s="3"/>
      <c r="J439" s="8" t="s">
        <v>453</v>
      </c>
      <c r="K439" s="9">
        <v>-4</v>
      </c>
      <c r="L439" s="9">
        <v>0.61</v>
      </c>
      <c r="M439" s="9">
        <v>-0.48</v>
      </c>
      <c r="N439" s="9">
        <v>-1.0900000000000001</v>
      </c>
      <c r="O439" s="1" t="str">
        <f t="shared" si="24"/>
        <v/>
      </c>
      <c r="P439" s="1" t="str">
        <f t="shared" si="25"/>
        <v/>
      </c>
      <c r="Q439" s="1" t="str">
        <f t="shared" si="26"/>
        <v>run</v>
      </c>
      <c r="R439" s="1">
        <f t="shared" si="27"/>
        <v>-1.0900000000000001</v>
      </c>
    </row>
    <row r="440" spans="3:18" ht="29" x14ac:dyDescent="0.35">
      <c r="C440" s="2">
        <v>41987</v>
      </c>
      <c r="D440" s="1" t="s">
        <v>6</v>
      </c>
      <c r="E440" s="1" t="s">
        <v>11</v>
      </c>
      <c r="G440" s="3"/>
      <c r="J440" s="8" t="s">
        <v>454</v>
      </c>
      <c r="K440" s="9">
        <v>-5</v>
      </c>
      <c r="L440" s="9">
        <v>2.3199999999999998</v>
      </c>
      <c r="M440" s="9">
        <v>1.1100000000000001</v>
      </c>
      <c r="N440" s="9">
        <v>-1.21</v>
      </c>
      <c r="O440" s="1" t="str">
        <f t="shared" si="24"/>
        <v/>
      </c>
      <c r="P440" s="1" t="str">
        <f t="shared" si="25"/>
        <v/>
      </c>
      <c r="Q440" s="1" t="str">
        <f t="shared" si="26"/>
        <v>run</v>
      </c>
      <c r="R440" s="1">
        <f t="shared" si="27"/>
        <v>-1.21</v>
      </c>
    </row>
    <row r="441" spans="3:18" ht="29" x14ac:dyDescent="0.35">
      <c r="C441" s="2">
        <v>41994</v>
      </c>
      <c r="D441" s="1" t="s">
        <v>6</v>
      </c>
      <c r="E441" s="1" t="s">
        <v>10</v>
      </c>
      <c r="G441" s="3"/>
      <c r="J441" s="8" t="s">
        <v>455</v>
      </c>
      <c r="K441" s="9">
        <v>-5</v>
      </c>
      <c r="L441" s="9">
        <v>2.19</v>
      </c>
      <c r="M441" s="9">
        <v>0.97</v>
      </c>
      <c r="N441" s="9">
        <v>-1.22</v>
      </c>
      <c r="O441" s="1" t="str">
        <f t="shared" si="24"/>
        <v/>
      </c>
      <c r="P441" s="1" t="str">
        <f t="shared" si="25"/>
        <v/>
      </c>
      <c r="Q441" s="1" t="str">
        <f t="shared" si="26"/>
        <v>run</v>
      </c>
      <c r="R441" s="1">
        <f t="shared" si="27"/>
        <v>-1.22</v>
      </c>
    </row>
    <row r="442" spans="3:18" ht="29" x14ac:dyDescent="0.35">
      <c r="C442" s="2">
        <v>41994</v>
      </c>
      <c r="D442" s="1" t="s">
        <v>6</v>
      </c>
      <c r="E442" s="1" t="s">
        <v>10</v>
      </c>
      <c r="G442" s="3"/>
      <c r="J442" s="8" t="s">
        <v>456</v>
      </c>
      <c r="K442" s="9">
        <v>-6</v>
      </c>
      <c r="L442" s="9">
        <v>1.99</v>
      </c>
      <c r="M442" s="9">
        <v>0.64</v>
      </c>
      <c r="N442" s="9">
        <v>-1.35</v>
      </c>
      <c r="O442" s="1" t="str">
        <f t="shared" si="24"/>
        <v/>
      </c>
      <c r="P442" s="1" t="str">
        <f t="shared" si="25"/>
        <v/>
      </c>
      <c r="Q442" s="1" t="str">
        <f t="shared" si="26"/>
        <v>run</v>
      </c>
      <c r="R442" s="1">
        <f t="shared" si="27"/>
        <v>-1.35</v>
      </c>
    </row>
    <row r="443" spans="3:18" ht="29" x14ac:dyDescent="0.35">
      <c r="C443" s="2">
        <v>41994</v>
      </c>
      <c r="D443" s="1" t="s">
        <v>6</v>
      </c>
      <c r="E443" s="1" t="s">
        <v>10</v>
      </c>
      <c r="G443" s="3"/>
      <c r="J443" s="8" t="s">
        <v>457</v>
      </c>
      <c r="K443" s="9">
        <v>-6</v>
      </c>
      <c r="L443" s="9">
        <v>1</v>
      </c>
      <c r="M443" s="9">
        <v>-0.35</v>
      </c>
      <c r="N443" s="9">
        <v>-1.35</v>
      </c>
      <c r="O443" s="1" t="str">
        <f t="shared" si="24"/>
        <v/>
      </c>
      <c r="P443" s="1">
        <f t="shared" si="25"/>
        <v>18</v>
      </c>
      <c r="Q443" s="1" t="str">
        <f t="shared" si="26"/>
        <v>pass</v>
      </c>
      <c r="R443" s="1">
        <f t="shared" si="27"/>
        <v>-1.35</v>
      </c>
    </row>
    <row r="444" spans="3:18" ht="29" x14ac:dyDescent="0.35">
      <c r="C444" s="2">
        <v>41994</v>
      </c>
      <c r="D444" s="1" t="s">
        <v>6</v>
      </c>
      <c r="E444" s="1" t="s">
        <v>10</v>
      </c>
      <c r="G444" s="3"/>
      <c r="J444" s="8" t="s">
        <v>458</v>
      </c>
      <c r="K444" s="9">
        <v>-7</v>
      </c>
      <c r="L444" s="9">
        <v>1.93</v>
      </c>
      <c r="M444" s="9">
        <v>0.44</v>
      </c>
      <c r="N444" s="9">
        <v>-1.49</v>
      </c>
      <c r="O444" s="1" t="str">
        <f t="shared" si="24"/>
        <v/>
      </c>
      <c r="P444" s="1">
        <f t="shared" si="25"/>
        <v>18</v>
      </c>
      <c r="Q444" s="1" t="str">
        <f t="shared" si="26"/>
        <v>pass</v>
      </c>
      <c r="R444" s="1">
        <f t="shared" si="27"/>
        <v>-1.49</v>
      </c>
    </row>
    <row r="445" spans="3:18" ht="29" x14ac:dyDescent="0.35">
      <c r="C445" s="2">
        <v>41994</v>
      </c>
      <c r="D445" s="1" t="s">
        <v>6</v>
      </c>
      <c r="E445" s="1" t="s">
        <v>10</v>
      </c>
      <c r="G445" s="3"/>
      <c r="J445" s="8" t="s">
        <v>459</v>
      </c>
      <c r="K445" s="9">
        <v>-7</v>
      </c>
      <c r="L445" s="9">
        <v>0.67</v>
      </c>
      <c r="M445" s="9">
        <v>-0.87</v>
      </c>
      <c r="N445" s="9">
        <v>-1.54</v>
      </c>
      <c r="O445" s="1" t="str">
        <f t="shared" si="24"/>
        <v/>
      </c>
      <c r="P445" s="1" t="str">
        <f t="shared" si="25"/>
        <v/>
      </c>
      <c r="Q445" s="1" t="str">
        <f t="shared" si="26"/>
        <v>run</v>
      </c>
      <c r="R445" s="1">
        <f t="shared" si="27"/>
        <v>-1.54</v>
      </c>
    </row>
    <row r="446" spans="3:18" x14ac:dyDescent="0.35">
      <c r="C446" s="2">
        <v>41994</v>
      </c>
      <c r="D446" s="1" t="s">
        <v>6</v>
      </c>
      <c r="E446" s="1" t="s">
        <v>10</v>
      </c>
      <c r="G446" s="3"/>
      <c r="J446" s="8" t="s">
        <v>460</v>
      </c>
      <c r="K446" s="9">
        <v>-1</v>
      </c>
      <c r="L446" s="9">
        <v>-0.38</v>
      </c>
      <c r="M446" s="9">
        <v>-2</v>
      </c>
      <c r="N446" s="9">
        <v>-1.62</v>
      </c>
      <c r="O446" s="1" t="str">
        <f t="shared" si="24"/>
        <v/>
      </c>
      <c r="P446" s="1" t="str">
        <f t="shared" si="25"/>
        <v/>
      </c>
      <c r="Q446" s="1" t="str">
        <f t="shared" si="26"/>
        <v>run</v>
      </c>
      <c r="R446" s="1">
        <f t="shared" si="27"/>
        <v>-1.62</v>
      </c>
    </row>
    <row r="447" spans="3:18" ht="29" x14ac:dyDescent="0.35">
      <c r="C447" s="2">
        <v>41994</v>
      </c>
      <c r="D447" s="1" t="s">
        <v>6</v>
      </c>
      <c r="E447" s="1" t="s">
        <v>10</v>
      </c>
      <c r="G447" s="3"/>
      <c r="J447" s="8" t="s">
        <v>461</v>
      </c>
      <c r="K447" s="9">
        <v>-8</v>
      </c>
      <c r="L447" s="9">
        <v>2.2599999999999998</v>
      </c>
      <c r="M447" s="9">
        <v>0.63</v>
      </c>
      <c r="N447" s="9">
        <v>-1.63</v>
      </c>
      <c r="O447" s="1" t="str">
        <f t="shared" si="24"/>
        <v/>
      </c>
      <c r="P447" s="1">
        <f t="shared" si="25"/>
        <v>18</v>
      </c>
      <c r="Q447" s="1" t="str">
        <f t="shared" si="26"/>
        <v>pass</v>
      </c>
      <c r="R447" s="1">
        <f t="shared" si="27"/>
        <v>-1.63</v>
      </c>
    </row>
    <row r="448" spans="3:18" ht="43.5" x14ac:dyDescent="0.35">
      <c r="C448" s="2">
        <v>42001</v>
      </c>
      <c r="D448" s="1" t="s">
        <v>6</v>
      </c>
      <c r="E448" s="1" t="s">
        <v>8</v>
      </c>
      <c r="G448" s="3"/>
      <c r="J448" s="8" t="s">
        <v>462</v>
      </c>
      <c r="K448" s="9"/>
      <c r="L448" s="9">
        <v>0.28000000000000003</v>
      </c>
      <c r="M448" s="9">
        <v>-1.4</v>
      </c>
      <c r="N448" s="9">
        <v>-1.68</v>
      </c>
      <c r="O448" s="1">
        <f t="shared" si="24"/>
        <v>18</v>
      </c>
      <c r="P448" s="1" t="str">
        <f t="shared" si="25"/>
        <v/>
      </c>
      <c r="Q448" s="1" t="str">
        <f t="shared" si="26"/>
        <v>pass</v>
      </c>
      <c r="R448" s="1">
        <f t="shared" si="27"/>
        <v>-1.68</v>
      </c>
    </row>
    <row r="449" spans="3:18" ht="72.5" x14ac:dyDescent="0.35">
      <c r="C449" s="2">
        <v>42001</v>
      </c>
      <c r="D449" s="1" t="s">
        <v>6</v>
      </c>
      <c r="E449" s="1" t="s">
        <v>8</v>
      </c>
      <c r="G449" s="3"/>
      <c r="J449" s="8" t="s">
        <v>463</v>
      </c>
      <c r="K449" s="9"/>
      <c r="L449" s="9">
        <v>0.28000000000000003</v>
      </c>
      <c r="M449" s="9">
        <v>-3.64</v>
      </c>
      <c r="N449" s="9">
        <v>-3.92</v>
      </c>
      <c r="O449" s="1">
        <f t="shared" si="24"/>
        <v>18</v>
      </c>
      <c r="P449" s="1" t="str">
        <f t="shared" si="25"/>
        <v/>
      </c>
      <c r="Q449" s="1" t="str">
        <f t="shared" si="26"/>
        <v>pass</v>
      </c>
      <c r="R449" s="1">
        <f t="shared" si="27"/>
        <v>-3.92</v>
      </c>
    </row>
    <row r="450" spans="3:18" ht="58" x14ac:dyDescent="0.35">
      <c r="C450" s="2">
        <v>42001</v>
      </c>
      <c r="D450" s="1" t="s">
        <v>6</v>
      </c>
      <c r="E450" s="1" t="s">
        <v>8</v>
      </c>
      <c r="G450" s="3"/>
      <c r="J450" s="8" t="s">
        <v>464</v>
      </c>
      <c r="K450" s="9"/>
      <c r="L450" s="9">
        <v>2.92</v>
      </c>
      <c r="M450" s="9">
        <v>-1.2</v>
      </c>
      <c r="N450" s="9">
        <v>-4.12</v>
      </c>
      <c r="O450" s="1">
        <f t="shared" si="24"/>
        <v>18</v>
      </c>
      <c r="P450" s="1" t="str">
        <f t="shared" si="25"/>
        <v/>
      </c>
      <c r="Q450" s="1" t="str">
        <f t="shared" si="26"/>
        <v>pass</v>
      </c>
      <c r="R450" s="1">
        <f t="shared" si="27"/>
        <v>-4.12</v>
      </c>
    </row>
    <row r="451" spans="3:18" ht="58" x14ac:dyDescent="0.35">
      <c r="C451" s="2">
        <v>42001</v>
      </c>
      <c r="D451" s="1" t="s">
        <v>6</v>
      </c>
      <c r="E451" s="1" t="s">
        <v>8</v>
      </c>
      <c r="G451" s="3"/>
      <c r="J451" s="8" t="s">
        <v>465</v>
      </c>
      <c r="K451" s="9">
        <v>-3</v>
      </c>
      <c r="L451" s="9">
        <v>0.34</v>
      </c>
      <c r="M451" s="9">
        <v>-4.1100000000000003</v>
      </c>
      <c r="N451" s="9">
        <v>-4.45</v>
      </c>
      <c r="O451" s="1" t="str">
        <f t="shared" si="24"/>
        <v/>
      </c>
      <c r="P451" s="1">
        <f t="shared" si="25"/>
        <v>18</v>
      </c>
      <c r="Q451" s="1" t="str">
        <f t="shared" si="26"/>
        <v>pass</v>
      </c>
      <c r="R451" s="1">
        <f t="shared" si="27"/>
        <v>-4.45</v>
      </c>
    </row>
    <row r="452" spans="3:18" ht="58" x14ac:dyDescent="0.35">
      <c r="C452" s="2">
        <v>42001</v>
      </c>
      <c r="D452" s="1" t="s">
        <v>6</v>
      </c>
      <c r="E452" s="1" t="s">
        <v>8</v>
      </c>
      <c r="G452" s="3"/>
      <c r="J452" s="8" t="s">
        <v>466</v>
      </c>
      <c r="K452" s="9"/>
      <c r="L452" s="9">
        <v>0.34</v>
      </c>
      <c r="M452" s="9">
        <v>-4.1100000000000003</v>
      </c>
      <c r="N452" s="9">
        <v>-4.45</v>
      </c>
      <c r="O452" s="1">
        <f t="shared" si="24"/>
        <v>14</v>
      </c>
      <c r="P452" s="1" t="str">
        <f t="shared" si="25"/>
        <v/>
      </c>
      <c r="Q452" s="1" t="str">
        <f t="shared" si="26"/>
        <v>pass</v>
      </c>
      <c r="R452" s="1">
        <f t="shared" si="27"/>
        <v>-4.45</v>
      </c>
    </row>
    <row r="453" spans="3:18" ht="72.5" x14ac:dyDescent="0.35">
      <c r="J453" s="8" t="s">
        <v>467</v>
      </c>
      <c r="K453" s="9">
        <v>3</v>
      </c>
      <c r="L453" s="9">
        <v>4.84</v>
      </c>
      <c r="M453" s="9">
        <v>0.38</v>
      </c>
      <c r="N453" s="9">
        <v>-4.46</v>
      </c>
      <c r="O453" s="1" t="str">
        <f t="shared" ref="O453:O458" si="28">IFERROR(FIND("pass",J453,1),"")</f>
        <v/>
      </c>
      <c r="P453" s="1" t="str">
        <f t="shared" ref="P453:P458" si="29">IFERROR(FIND("sack",J453,1),"")</f>
        <v/>
      </c>
      <c r="Q453" s="1" t="str">
        <f t="shared" ref="Q453:Q458" si="30">IF(LEN(O453)+LEN(P453)&gt;0,"pass","run")</f>
        <v>run</v>
      </c>
      <c r="R453" s="1">
        <f t="shared" si="27"/>
        <v>-4.46</v>
      </c>
    </row>
    <row r="454" spans="3:18" ht="43.5" x14ac:dyDescent="0.35">
      <c r="J454" s="8" t="s">
        <v>468</v>
      </c>
      <c r="K454" s="9"/>
      <c r="L454" s="9">
        <v>0.28000000000000003</v>
      </c>
      <c r="M454" s="9">
        <v>-4.3099999999999996</v>
      </c>
      <c r="N454" s="9">
        <v>-4.59</v>
      </c>
      <c r="O454" s="1">
        <f t="shared" si="28"/>
        <v>18</v>
      </c>
      <c r="P454" s="1" t="str">
        <f t="shared" si="29"/>
        <v/>
      </c>
      <c r="Q454" s="1" t="str">
        <f t="shared" si="30"/>
        <v>pass</v>
      </c>
      <c r="R454" s="1">
        <f t="shared" si="27"/>
        <v>-4.59</v>
      </c>
    </row>
    <row r="455" spans="3:18" ht="58" x14ac:dyDescent="0.35">
      <c r="J455" s="8" t="s">
        <v>469</v>
      </c>
      <c r="K455" s="9">
        <v>0</v>
      </c>
      <c r="L455" s="9">
        <v>1.6</v>
      </c>
      <c r="M455" s="9">
        <v>-3.12</v>
      </c>
      <c r="N455" s="9">
        <v>-4.72</v>
      </c>
      <c r="O455" s="1" t="str">
        <f t="shared" si="28"/>
        <v/>
      </c>
      <c r="P455" s="1" t="str">
        <f t="shared" si="29"/>
        <v/>
      </c>
      <c r="Q455" s="1" t="str">
        <f t="shared" si="30"/>
        <v>run</v>
      </c>
      <c r="R455" s="1">
        <f t="shared" si="27"/>
        <v>-4.72</v>
      </c>
    </row>
    <row r="456" spans="3:18" ht="101.5" x14ac:dyDescent="0.35">
      <c r="J456" s="8" t="s">
        <v>470</v>
      </c>
      <c r="K456" s="9">
        <v>4</v>
      </c>
      <c r="L456" s="9">
        <v>2.92</v>
      </c>
      <c r="M456" s="9">
        <v>-2.3199999999999998</v>
      </c>
      <c r="N456" s="9">
        <v>-5.24</v>
      </c>
      <c r="O456" s="1">
        <f t="shared" si="28"/>
        <v>18</v>
      </c>
      <c r="P456" s="1" t="str">
        <f t="shared" si="29"/>
        <v/>
      </c>
      <c r="Q456" s="1" t="str">
        <f t="shared" si="30"/>
        <v>pass</v>
      </c>
      <c r="R456" s="1">
        <f t="shared" ref="R456:R458" si="31">IF(N456&lt;0,N456,0)</f>
        <v>-5.24</v>
      </c>
    </row>
    <row r="457" spans="3:18" ht="58" x14ac:dyDescent="0.35">
      <c r="J457" s="8" t="s">
        <v>471</v>
      </c>
      <c r="K457" s="9"/>
      <c r="L457" s="9">
        <v>0.28000000000000003</v>
      </c>
      <c r="M457" s="9">
        <v>-5.37</v>
      </c>
      <c r="N457" s="9">
        <v>-5.65</v>
      </c>
      <c r="O457" s="1">
        <f t="shared" si="28"/>
        <v>18</v>
      </c>
      <c r="P457" s="1" t="str">
        <f t="shared" si="29"/>
        <v/>
      </c>
      <c r="Q457" s="1" t="str">
        <f t="shared" si="30"/>
        <v>pass</v>
      </c>
      <c r="R457" s="1">
        <f t="shared" si="31"/>
        <v>-5.65</v>
      </c>
    </row>
    <row r="458" spans="3:18" ht="87" x14ac:dyDescent="0.35">
      <c r="J458" s="8" t="s">
        <v>472</v>
      </c>
      <c r="K458" s="9">
        <v>-1</v>
      </c>
      <c r="L458" s="9">
        <v>3.12</v>
      </c>
      <c r="M458" s="9">
        <v>-7</v>
      </c>
      <c r="N458" s="9">
        <v>-10.119999999999999</v>
      </c>
      <c r="O458" s="1">
        <f t="shared" si="28"/>
        <v>18</v>
      </c>
      <c r="P458" s="1" t="str">
        <f t="shared" si="29"/>
        <v/>
      </c>
      <c r="Q458" s="1" t="str">
        <f t="shared" si="30"/>
        <v>pass</v>
      </c>
      <c r="R458" s="1">
        <f t="shared" si="31"/>
        <v>-10.119999999999999</v>
      </c>
    </row>
    <row r="459" spans="3:18" x14ac:dyDescent="0.35">
      <c r="J459" s="9"/>
      <c r="K459" s="9"/>
      <c r="L459" s="9"/>
      <c r="M459" s="9"/>
      <c r="N459" s="9"/>
    </row>
  </sheetData>
  <printOptions headings="1" gridLines="1"/>
  <pageMargins left="0.7" right="0.7" top="0.75" bottom="0.75" header="0.3" footer="0.3"/>
  <pageSetup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Texans 1st and 10</vt:lpstr>
      <vt:lpstr>Downside</vt:lpstr>
      <vt:lpstr>pass</vt:lpstr>
      <vt:lpstr>Pass_or_Run</vt:lpstr>
      <vt:lpstr>Pts_Gained</vt:lpstr>
      <vt:lpstr>sack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Owner</cp:lastModifiedBy>
  <dcterms:created xsi:type="dcterms:W3CDTF">2015-05-27T14:06:00Z</dcterms:created>
  <dcterms:modified xsi:type="dcterms:W3CDTF">2017-07-21T19:38:52Z</dcterms:modified>
</cp:coreProperties>
</file>