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 firstSheet="3" activeTab="7"/>
  </bookViews>
  <sheets>
    <sheet name="국내 양돈 사육두수" sheetId="1" r:id="rId1"/>
    <sheet name="국내 사육규모별 두수" sheetId="2" r:id="rId2"/>
    <sheet name="국가별 양돈 사육두수" sheetId="3" r:id="rId3"/>
    <sheet name="아프리카돼지열병 발생건수" sheetId="4" r:id="rId4"/>
    <sheet name="19년 월간 돼지고기수입량" sheetId="5" r:id="rId5"/>
    <sheet name="월간돼지고기 도매가격" sheetId="6" r:id="rId6"/>
    <sheet name="광우병 보도 이후 쇠고기 안전성" sheetId="7" r:id="rId7"/>
    <sheet name="돼지고기 소비 의향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D2" i="5" l="1"/>
  <c r="D3" i="5"/>
  <c r="D4" i="5"/>
  <c r="D5" i="5"/>
  <c r="D6" i="5"/>
  <c r="D7" i="5"/>
  <c r="D8" i="5"/>
  <c r="D9" i="5"/>
  <c r="D10" i="5"/>
  <c r="D11" i="5"/>
  <c r="D12" i="5"/>
  <c r="A12" i="3" l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7" i="2" l="1"/>
  <c r="A8" i="2" s="1"/>
  <c r="A9" i="2" s="1"/>
  <c r="A10" i="2" s="1"/>
  <c r="A11" i="2" s="1"/>
  <c r="A12" i="2" s="1"/>
  <c r="A11" i="1" l="1"/>
  <c r="A12" i="1" s="1"/>
  <c r="A13" i="1" s="1"/>
  <c r="A14" i="1" s="1"/>
  <c r="A15" i="1" s="1"/>
  <c r="A16" i="1" s="1"/>
  <c r="A17" i="1" s="1"/>
  <c r="A4" i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<sst xmlns="http://schemas.openxmlformats.org/spreadsheetml/2006/main" count="49" uniqueCount="35">
  <si>
    <t>년도</t>
    <phoneticPr fontId="1" type="noConversion"/>
  </si>
  <si>
    <t>마릿수</t>
    <phoneticPr fontId="1" type="noConversion"/>
  </si>
  <si>
    <t>호수</t>
    <phoneticPr fontId="1" type="noConversion"/>
  </si>
  <si>
    <t>년도</t>
    <phoneticPr fontId="1" type="noConversion"/>
  </si>
  <si>
    <t>천두 미만</t>
    <phoneticPr fontId="1" type="noConversion"/>
  </si>
  <si>
    <t xml:space="preserve"> 천에서 만</t>
    <phoneticPr fontId="1" type="noConversion"/>
  </si>
  <si>
    <t>만두 이상</t>
    <phoneticPr fontId="1" type="noConversion"/>
  </si>
  <si>
    <t>합계</t>
    <phoneticPr fontId="1" type="noConversion"/>
  </si>
  <si>
    <t>일본</t>
    <phoneticPr fontId="1" type="noConversion"/>
  </si>
  <si>
    <t>호주</t>
    <phoneticPr fontId="1" type="noConversion"/>
  </si>
  <si>
    <t>미국</t>
    <phoneticPr fontId="1" type="noConversion"/>
  </si>
  <si>
    <t>한국</t>
    <phoneticPr fontId="1" type="noConversion"/>
  </si>
  <si>
    <t>단위:백만두</t>
    <phoneticPr fontId="1" type="noConversion"/>
  </si>
  <si>
    <t>수입 건수 당 중량(10 ton)</t>
    <phoneticPr fontId="1" type="noConversion"/>
  </si>
  <si>
    <t>건수</t>
    <phoneticPr fontId="1" type="noConversion"/>
  </si>
  <si>
    <t>날짜</t>
    <phoneticPr fontId="1" type="noConversion"/>
  </si>
  <si>
    <t>미국산</t>
    <phoneticPr fontId="1" type="noConversion"/>
  </si>
  <si>
    <t>신뢰</t>
    <phoneticPr fontId="1" type="noConversion"/>
  </si>
  <si>
    <t>불신</t>
    <phoneticPr fontId="1" type="noConversion"/>
  </si>
  <si>
    <t>미응답</t>
    <phoneticPr fontId="1" type="noConversion"/>
  </si>
  <si>
    <t>그대로다</t>
    <phoneticPr fontId="1" type="noConversion"/>
  </si>
  <si>
    <t>돼지고기 소비 줄였다</t>
    <phoneticPr fontId="1" type="noConversion"/>
  </si>
  <si>
    <t>늘렸다</t>
    <phoneticPr fontId="1" type="noConversion"/>
  </si>
  <si>
    <t>발생건수</t>
    <phoneticPr fontId="1" type="noConversion"/>
  </si>
  <si>
    <t>누적매몰처분대상</t>
    <phoneticPr fontId="1" type="noConversion"/>
  </si>
  <si>
    <t>중량</t>
    <phoneticPr fontId="1" type="noConversion"/>
  </si>
  <si>
    <t>월별</t>
    <phoneticPr fontId="1" type="noConversion"/>
  </si>
  <si>
    <t>평균</t>
    <phoneticPr fontId="1" type="noConversion"/>
  </si>
  <si>
    <t>국가</t>
    <phoneticPr fontId="1" type="noConversion"/>
  </si>
  <si>
    <t>응답</t>
    <phoneticPr fontId="1" type="noConversion"/>
  </si>
  <si>
    <t>값</t>
    <phoneticPr fontId="1" type="noConversion"/>
  </si>
  <si>
    <t>호주산</t>
    <phoneticPr fontId="1" type="noConversion"/>
  </si>
  <si>
    <t>한우</t>
    <phoneticPr fontId="1" type="noConversion"/>
  </si>
  <si>
    <t>소비의향</t>
    <phoneticPr fontId="1" type="noConversion"/>
  </si>
  <si>
    <t>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</si>
</sst>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1">
      <alignment vertical="center"/>
    </xf>
    <xf numFmtId="14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G24" sqref="G24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1970</v>
      </c>
      <c r="B2">
        <v>1126</v>
      </c>
      <c r="C2">
        <v>884</v>
      </c>
    </row>
    <row r="3" spans="1:3" x14ac:dyDescent="0.3">
      <c r="A3">
        <f>SUM(A2+5)</f>
        <v>1975</v>
      </c>
      <c r="B3">
        <v>1247</v>
      </c>
      <c r="C3">
        <v>654</v>
      </c>
    </row>
    <row r="4" spans="1:3" x14ac:dyDescent="0.3">
      <c r="A4">
        <f t="shared" ref="A4:A9" si="0">SUM(A3+5)</f>
        <v>1980</v>
      </c>
      <c r="B4">
        <v>1784</v>
      </c>
      <c r="C4">
        <v>503</v>
      </c>
    </row>
    <row r="5" spans="1:3" x14ac:dyDescent="0.3">
      <c r="A5">
        <f t="shared" si="0"/>
        <v>1985</v>
      </c>
      <c r="B5">
        <v>2853</v>
      </c>
      <c r="C5">
        <v>251</v>
      </c>
    </row>
    <row r="6" spans="1:3" x14ac:dyDescent="0.3">
      <c r="A6">
        <f t="shared" si="0"/>
        <v>1990</v>
      </c>
      <c r="B6">
        <v>4528</v>
      </c>
      <c r="C6">
        <v>133</v>
      </c>
    </row>
    <row r="7" spans="1:3" x14ac:dyDescent="0.3">
      <c r="A7">
        <f t="shared" si="0"/>
        <v>1995</v>
      </c>
      <c r="B7">
        <v>6461</v>
      </c>
      <c r="C7">
        <v>46</v>
      </c>
    </row>
    <row r="8" spans="1:3" x14ac:dyDescent="0.3">
      <c r="A8">
        <f t="shared" si="0"/>
        <v>2000</v>
      </c>
      <c r="B8">
        <v>8214</v>
      </c>
      <c r="C8">
        <v>24</v>
      </c>
    </row>
    <row r="9" spans="1:3" x14ac:dyDescent="0.3">
      <c r="A9">
        <f t="shared" si="0"/>
        <v>2005</v>
      </c>
      <c r="B9">
        <v>8962</v>
      </c>
      <c r="C9">
        <v>12</v>
      </c>
    </row>
    <row r="10" spans="1:3" x14ac:dyDescent="0.3">
      <c r="A10">
        <v>2010</v>
      </c>
      <c r="B10">
        <v>9881</v>
      </c>
      <c r="C10">
        <v>7</v>
      </c>
    </row>
    <row r="11" spans="1:3" x14ac:dyDescent="0.3">
      <c r="A11">
        <f>SUM(A10+1)</f>
        <v>2011</v>
      </c>
      <c r="B11">
        <v>8171</v>
      </c>
      <c r="C11">
        <v>6</v>
      </c>
    </row>
    <row r="12" spans="1:3" x14ac:dyDescent="0.3">
      <c r="A12">
        <f t="shared" ref="A12:A16" si="1">SUM(A11+1)</f>
        <v>2012</v>
      </c>
      <c r="B12">
        <v>9916</v>
      </c>
      <c r="C12">
        <v>6</v>
      </c>
    </row>
    <row r="13" spans="1:3" x14ac:dyDescent="0.3">
      <c r="A13">
        <f t="shared" si="1"/>
        <v>2013</v>
      </c>
      <c r="B13">
        <v>9912</v>
      </c>
      <c r="C13">
        <v>6</v>
      </c>
    </row>
    <row r="14" spans="1:3" x14ac:dyDescent="0.3">
      <c r="A14">
        <f t="shared" si="1"/>
        <v>2014</v>
      </c>
      <c r="B14">
        <v>10090</v>
      </c>
      <c r="C14">
        <v>5</v>
      </c>
    </row>
    <row r="15" spans="1:3" x14ac:dyDescent="0.3">
      <c r="A15">
        <f t="shared" si="1"/>
        <v>2015</v>
      </c>
      <c r="B15">
        <v>10187</v>
      </c>
      <c r="C15">
        <v>5</v>
      </c>
    </row>
    <row r="16" spans="1:3" x14ac:dyDescent="0.3">
      <c r="A16">
        <f t="shared" si="1"/>
        <v>2016</v>
      </c>
      <c r="B16">
        <v>10367</v>
      </c>
      <c r="C16">
        <v>5</v>
      </c>
    </row>
    <row r="17" spans="1:3" x14ac:dyDescent="0.3">
      <c r="A17">
        <f>SUM(A16+1)</f>
        <v>2017</v>
      </c>
      <c r="B17">
        <v>11273</v>
      </c>
      <c r="C17">
        <v>6</v>
      </c>
    </row>
    <row r="18" spans="1:3" x14ac:dyDescent="0.3">
      <c r="A18">
        <v>2018</v>
      </c>
      <c r="B18">
        <v>11332</v>
      </c>
      <c r="C18">
        <v>6</v>
      </c>
    </row>
    <row r="19" spans="1:3" x14ac:dyDescent="0.3">
      <c r="A19">
        <v>2019</v>
      </c>
      <c r="B19">
        <v>11712</v>
      </c>
      <c r="C19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36" sqref="G36"/>
    </sheetView>
  </sheetViews>
  <sheetFormatPr defaultRowHeight="16.5" x14ac:dyDescent="0.3"/>
  <sheetData>
    <row r="1" spans="1:5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3">
      <c r="A2">
        <v>2000</v>
      </c>
      <c r="B2">
        <v>13.9</v>
      </c>
      <c r="C2">
        <v>7.6</v>
      </c>
      <c r="D2">
        <v>2.2999999999999998</v>
      </c>
      <c r="E2">
        <v>23.8</v>
      </c>
    </row>
    <row r="3" spans="1:5" x14ac:dyDescent="0.3">
      <c r="A3">
        <v>2005</v>
      </c>
      <c r="B3">
        <v>5.3</v>
      </c>
      <c r="C3">
        <v>4</v>
      </c>
      <c r="D3">
        <v>3</v>
      </c>
      <c r="E3">
        <v>12.3</v>
      </c>
    </row>
    <row r="4" spans="1:5" x14ac:dyDescent="0.3">
      <c r="A4">
        <v>2010</v>
      </c>
      <c r="B4">
        <v>4.0999999999999996</v>
      </c>
      <c r="C4">
        <v>3.2</v>
      </c>
      <c r="D4">
        <v>0.1</v>
      </c>
      <c r="E4">
        <v>7.4</v>
      </c>
    </row>
    <row r="5" spans="1:5" x14ac:dyDescent="0.3">
      <c r="A5">
        <v>2012</v>
      </c>
      <c r="B5">
        <v>3.1</v>
      </c>
      <c r="C5">
        <v>2.9</v>
      </c>
      <c r="D5">
        <v>0.1</v>
      </c>
      <c r="E5">
        <v>6.1</v>
      </c>
    </row>
    <row r="6" spans="1:5" x14ac:dyDescent="0.3">
      <c r="A6">
        <v>2013</v>
      </c>
      <c r="B6">
        <v>2.7</v>
      </c>
      <c r="C6">
        <v>2.9</v>
      </c>
      <c r="D6">
        <v>0.1</v>
      </c>
      <c r="E6">
        <v>5.6</v>
      </c>
    </row>
    <row r="7" spans="1:5" x14ac:dyDescent="0.3">
      <c r="A7">
        <f>SUM(A6+1)</f>
        <v>2014</v>
      </c>
      <c r="B7">
        <v>2.2999999999999998</v>
      </c>
      <c r="C7">
        <v>2.8</v>
      </c>
      <c r="D7">
        <v>0.1</v>
      </c>
      <c r="E7">
        <v>5.2</v>
      </c>
    </row>
    <row r="8" spans="1:5" x14ac:dyDescent="0.3">
      <c r="A8">
        <f t="shared" ref="A8:A11" si="0">SUM(A7+1)</f>
        <v>2015</v>
      </c>
      <c r="B8">
        <v>2.1</v>
      </c>
      <c r="C8">
        <v>2.7</v>
      </c>
      <c r="D8">
        <v>0.1</v>
      </c>
      <c r="E8">
        <v>4.9000000000000004</v>
      </c>
    </row>
    <row r="9" spans="1:5" x14ac:dyDescent="0.3">
      <c r="A9">
        <f t="shared" si="0"/>
        <v>2016</v>
      </c>
      <c r="B9">
        <v>1.7</v>
      </c>
      <c r="C9">
        <v>2.7</v>
      </c>
      <c r="D9">
        <v>0.1</v>
      </c>
      <c r="E9">
        <v>4.5</v>
      </c>
    </row>
    <row r="10" spans="1:5" x14ac:dyDescent="0.3">
      <c r="A10">
        <f t="shared" si="0"/>
        <v>2017</v>
      </c>
      <c r="B10">
        <v>3</v>
      </c>
      <c r="C10">
        <v>3.3</v>
      </c>
      <c r="D10">
        <v>0.1</v>
      </c>
      <c r="E10">
        <v>6.3</v>
      </c>
    </row>
    <row r="11" spans="1:5" x14ac:dyDescent="0.3">
      <c r="A11">
        <f t="shared" si="0"/>
        <v>2018</v>
      </c>
      <c r="B11">
        <v>2.7</v>
      </c>
      <c r="C11">
        <v>3.3</v>
      </c>
      <c r="D11">
        <v>0.1</v>
      </c>
      <c r="E11">
        <v>6.1</v>
      </c>
    </row>
    <row r="12" spans="1:5" x14ac:dyDescent="0.3">
      <c r="A12">
        <f>SUM(A11+1)</f>
        <v>2019</v>
      </c>
      <c r="B12">
        <v>2.7</v>
      </c>
      <c r="C12">
        <v>3.3</v>
      </c>
      <c r="D12">
        <v>0.1</v>
      </c>
      <c r="E12">
        <v>6.1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defaultRowHeight="16.5" x14ac:dyDescent="0.3"/>
  <sheetData>
    <row r="1" spans="1:7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  <c r="G1" t="s">
        <v>12</v>
      </c>
    </row>
    <row r="2" spans="1:7" x14ac:dyDescent="0.3">
      <c r="A2">
        <v>1985</v>
      </c>
      <c r="B2">
        <v>10.7</v>
      </c>
      <c r="C2">
        <v>2.5</v>
      </c>
      <c r="D2">
        <v>54</v>
      </c>
      <c r="E2">
        <v>2.9</v>
      </c>
    </row>
    <row r="3" spans="1:7" x14ac:dyDescent="0.3">
      <c r="A3">
        <v>1988</v>
      </c>
      <c r="B3">
        <v>11.7</v>
      </c>
      <c r="C3">
        <v>2.7</v>
      </c>
      <c r="D3">
        <v>53.8</v>
      </c>
      <c r="E3">
        <v>4.9000000000000004</v>
      </c>
    </row>
    <row r="4" spans="1:7" x14ac:dyDescent="0.3">
      <c r="A4">
        <v>1989</v>
      </c>
      <c r="B4">
        <v>11.9</v>
      </c>
      <c r="C4">
        <v>2.7</v>
      </c>
      <c r="D4">
        <v>55.5</v>
      </c>
      <c r="E4">
        <v>4.5</v>
      </c>
    </row>
    <row r="5" spans="1:7" x14ac:dyDescent="0.3">
      <c r="A5">
        <v>1990</v>
      </c>
      <c r="B5">
        <v>11.8</v>
      </c>
      <c r="C5">
        <v>2.8</v>
      </c>
      <c r="D5">
        <v>53.8</v>
      </c>
      <c r="E5">
        <v>4.5</v>
      </c>
    </row>
    <row r="6" spans="1:7" x14ac:dyDescent="0.3">
      <c r="A6">
        <v>1995</v>
      </c>
      <c r="B6">
        <v>10.3</v>
      </c>
      <c r="C6">
        <v>2.6</v>
      </c>
      <c r="D6">
        <v>6</v>
      </c>
      <c r="E6">
        <v>6.5</v>
      </c>
    </row>
    <row r="7" spans="1:7" x14ac:dyDescent="0.3">
      <c r="A7">
        <v>2000</v>
      </c>
      <c r="B7">
        <v>9.8000000000000007</v>
      </c>
      <c r="C7">
        <v>2.7</v>
      </c>
      <c r="D7">
        <v>59.8</v>
      </c>
      <c r="E7">
        <v>8.1999999999999993</v>
      </c>
    </row>
    <row r="8" spans="1:7" x14ac:dyDescent="0.3">
      <c r="A8">
        <v>2002</v>
      </c>
      <c r="B8">
        <v>9.6</v>
      </c>
      <c r="C8">
        <v>2.9</v>
      </c>
      <c r="D8">
        <v>59.1</v>
      </c>
      <c r="E8">
        <v>9</v>
      </c>
    </row>
    <row r="9" spans="1:7" x14ac:dyDescent="0.3">
      <c r="A9">
        <v>2003</v>
      </c>
      <c r="B9">
        <v>9.6999999999999993</v>
      </c>
      <c r="C9">
        <v>2.8</v>
      </c>
      <c r="D9">
        <v>59.6</v>
      </c>
      <c r="E9">
        <v>9.1999999999999993</v>
      </c>
    </row>
    <row r="10" spans="1:7" x14ac:dyDescent="0.3">
      <c r="A10">
        <v>2004</v>
      </c>
      <c r="B10">
        <v>9.6999999999999993</v>
      </c>
      <c r="C10">
        <v>2.7</v>
      </c>
      <c r="D10">
        <v>60.4</v>
      </c>
      <c r="E10">
        <v>8.9</v>
      </c>
    </row>
    <row r="11" spans="1:7" x14ac:dyDescent="0.3">
      <c r="A11">
        <v>2005</v>
      </c>
      <c r="B11">
        <v>9.6</v>
      </c>
      <c r="C11">
        <v>2.7</v>
      </c>
      <c r="D11">
        <v>61</v>
      </c>
      <c r="E11">
        <v>9</v>
      </c>
    </row>
    <row r="12" spans="1:7" x14ac:dyDescent="0.3">
      <c r="A12">
        <f>SUM(A11+1)</f>
        <v>2006</v>
      </c>
      <c r="B12">
        <v>9.8000000000000007</v>
      </c>
      <c r="C12">
        <v>2.5</v>
      </c>
      <c r="D12">
        <v>62.5</v>
      </c>
      <c r="E12">
        <v>9.4</v>
      </c>
    </row>
    <row r="13" spans="1:7" x14ac:dyDescent="0.3">
      <c r="A13">
        <f t="shared" ref="A13:A23" si="0">SUM(A12+1)</f>
        <v>2007</v>
      </c>
      <c r="B13">
        <v>9.6999999999999993</v>
      </c>
      <c r="C13">
        <v>2.6</v>
      </c>
      <c r="D13">
        <v>68</v>
      </c>
      <c r="E13">
        <v>9.6</v>
      </c>
    </row>
    <row r="14" spans="1:7" x14ac:dyDescent="0.3">
      <c r="A14">
        <f t="shared" si="0"/>
        <v>2008</v>
      </c>
      <c r="B14">
        <v>9.9</v>
      </c>
      <c r="C14">
        <v>2.4</v>
      </c>
      <c r="D14">
        <v>67.099999999999994</v>
      </c>
      <c r="E14">
        <v>9.1</v>
      </c>
    </row>
    <row r="15" spans="1:7" x14ac:dyDescent="0.3">
      <c r="A15">
        <f t="shared" si="0"/>
        <v>2009</v>
      </c>
      <c r="B15">
        <v>10</v>
      </c>
      <c r="C15">
        <v>2.2000000000000002</v>
      </c>
      <c r="D15">
        <v>65.3</v>
      </c>
      <c r="E15">
        <v>9.6</v>
      </c>
    </row>
    <row r="16" spans="1:7" x14ac:dyDescent="0.3">
      <c r="A16">
        <f t="shared" si="0"/>
        <v>2010</v>
      </c>
      <c r="B16">
        <v>9.8000000000000007</v>
      </c>
      <c r="C16">
        <v>2.4</v>
      </c>
      <c r="D16">
        <v>64.900000000000006</v>
      </c>
      <c r="E16">
        <v>9.9</v>
      </c>
    </row>
    <row r="17" spans="1:5" x14ac:dyDescent="0.3">
      <c r="A17">
        <f t="shared" si="0"/>
        <v>2011</v>
      </c>
      <c r="B17">
        <v>9.6999999999999993</v>
      </c>
      <c r="C17">
        <v>2.2999999999999998</v>
      </c>
      <c r="D17">
        <v>66.3</v>
      </c>
      <c r="E17">
        <v>8.1999999999999993</v>
      </c>
    </row>
    <row r="18" spans="1:5" x14ac:dyDescent="0.3">
      <c r="A18">
        <f>SUM(A17+1)</f>
        <v>2012</v>
      </c>
      <c r="B18">
        <v>9.6999999999999993</v>
      </c>
      <c r="C18">
        <v>2.1</v>
      </c>
      <c r="D18">
        <v>66.400000000000006</v>
      </c>
      <c r="E18">
        <v>10.199999999999999</v>
      </c>
    </row>
    <row r="19" spans="1:5" x14ac:dyDescent="0.3">
      <c r="A19">
        <f t="shared" si="0"/>
        <v>2013</v>
      </c>
      <c r="B19">
        <v>9.6</v>
      </c>
      <c r="C19">
        <v>2.1</v>
      </c>
      <c r="D19">
        <v>66</v>
      </c>
      <c r="E19">
        <v>9.9</v>
      </c>
    </row>
    <row r="20" spans="1:5" x14ac:dyDescent="0.3">
      <c r="A20">
        <f t="shared" si="0"/>
        <v>2014</v>
      </c>
      <c r="B20">
        <v>9.5</v>
      </c>
      <c r="C20">
        <v>5</v>
      </c>
      <c r="D20">
        <v>61.5</v>
      </c>
      <c r="E20">
        <v>10.1</v>
      </c>
    </row>
    <row r="21" spans="1:5" x14ac:dyDescent="0.3">
      <c r="A21">
        <f t="shared" si="0"/>
        <v>2015</v>
      </c>
      <c r="B21">
        <v>0</v>
      </c>
      <c r="C21">
        <v>4.9000000000000004</v>
      </c>
      <c r="D21">
        <v>67.400000000000006</v>
      </c>
      <c r="E21">
        <v>10.199999999999999</v>
      </c>
    </row>
    <row r="22" spans="1:5" x14ac:dyDescent="0.3">
      <c r="A22">
        <f t="shared" si="0"/>
        <v>2016</v>
      </c>
      <c r="B22">
        <v>9.3000000000000007</v>
      </c>
      <c r="C22">
        <v>2.2999999999999998</v>
      </c>
      <c r="D22">
        <v>68.900000000000006</v>
      </c>
      <c r="E22">
        <v>10.3</v>
      </c>
    </row>
    <row r="23" spans="1:5" x14ac:dyDescent="0.3">
      <c r="A23">
        <f t="shared" si="0"/>
        <v>2017</v>
      </c>
      <c r="B23">
        <v>9.3000000000000007</v>
      </c>
      <c r="C23">
        <v>2.2999999999999998</v>
      </c>
      <c r="D23">
        <v>71.5</v>
      </c>
      <c r="E23">
        <v>10.4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6" sqref="D5:D6"/>
    </sheetView>
  </sheetViews>
  <sheetFormatPr defaultRowHeight="16.5" x14ac:dyDescent="0.3"/>
  <cols>
    <col min="1" max="1" width="11.125" bestFit="1" customWidth="1"/>
  </cols>
  <sheetData>
    <row r="1" spans="1:3" x14ac:dyDescent="0.3">
      <c r="A1" t="s">
        <v>15</v>
      </c>
      <c r="B1" t="s">
        <v>23</v>
      </c>
      <c r="C1" t="s">
        <v>24</v>
      </c>
    </row>
    <row r="2" spans="1:3" x14ac:dyDescent="0.3">
      <c r="A2" s="3">
        <v>43725</v>
      </c>
      <c r="B2">
        <v>1</v>
      </c>
      <c r="C2" s="1">
        <v>4927</v>
      </c>
    </row>
    <row r="3" spans="1:3" x14ac:dyDescent="0.3">
      <c r="A3" s="3">
        <v>43726</v>
      </c>
      <c r="B3" s="1">
        <v>2</v>
      </c>
      <c r="C3" s="1">
        <v>15333</v>
      </c>
    </row>
    <row r="4" spans="1:3" x14ac:dyDescent="0.3">
      <c r="A4" s="3">
        <v>43731</v>
      </c>
      <c r="B4">
        <v>3</v>
      </c>
      <c r="C4" s="1">
        <v>19522</v>
      </c>
    </row>
    <row r="5" spans="1:3" x14ac:dyDescent="0.3">
      <c r="A5" s="3">
        <v>43732</v>
      </c>
      <c r="B5">
        <v>5</v>
      </c>
      <c r="C5" s="1">
        <v>55399</v>
      </c>
    </row>
    <row r="6" spans="1:3" x14ac:dyDescent="0.3">
      <c r="A6" s="3">
        <v>43733</v>
      </c>
      <c r="B6">
        <v>6</v>
      </c>
      <c r="C6" s="1">
        <v>62260</v>
      </c>
    </row>
    <row r="7" spans="1:3" x14ac:dyDescent="0.3">
      <c r="A7" s="3">
        <v>43734</v>
      </c>
      <c r="B7">
        <v>8</v>
      </c>
      <c r="C7" s="1">
        <v>65282</v>
      </c>
    </row>
    <row r="8" spans="1:3" x14ac:dyDescent="0.3">
      <c r="A8" s="3">
        <v>43735</v>
      </c>
      <c r="B8">
        <v>9</v>
      </c>
      <c r="C8" s="1">
        <v>98613</v>
      </c>
    </row>
    <row r="9" spans="1:3" x14ac:dyDescent="0.3">
      <c r="A9" s="3">
        <v>43740</v>
      </c>
      <c r="B9">
        <v>11</v>
      </c>
      <c r="C9" s="1">
        <v>117401</v>
      </c>
    </row>
    <row r="10" spans="1:3" x14ac:dyDescent="0.3">
      <c r="A10" s="3">
        <v>43741</v>
      </c>
      <c r="B10">
        <v>13</v>
      </c>
      <c r="C10" s="1">
        <v>145587</v>
      </c>
    </row>
    <row r="11" spans="1:3" x14ac:dyDescent="0.3">
      <c r="A11" s="3">
        <v>43747</v>
      </c>
      <c r="B11">
        <v>14</v>
      </c>
      <c r="C11" s="1">
        <v>154589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" sqref="B1:B1048576"/>
    </sheetView>
  </sheetViews>
  <sheetFormatPr defaultRowHeight="16.5" x14ac:dyDescent="0.3"/>
  <sheetData>
    <row r="1" spans="1:4" x14ac:dyDescent="0.3">
      <c r="A1" t="s">
        <v>15</v>
      </c>
      <c r="B1" t="s">
        <v>14</v>
      </c>
      <c r="C1" t="s">
        <v>25</v>
      </c>
      <c r="D1" t="s">
        <v>13</v>
      </c>
    </row>
    <row r="2" spans="1:4" x14ac:dyDescent="0.3">
      <c r="A2">
        <v>1</v>
      </c>
      <c r="B2">
        <v>2350</v>
      </c>
      <c r="C2">
        <v>4754.3100999999997</v>
      </c>
      <c r="D2">
        <f t="shared" ref="D2:D12" si="0">C2/B2</f>
        <v>2.0231106808510635</v>
      </c>
    </row>
    <row r="3" spans="1:4" x14ac:dyDescent="0.3">
      <c r="A3">
        <v>2</v>
      </c>
      <c r="B3">
        <v>1620</v>
      </c>
      <c r="C3">
        <v>3346.2107000000001</v>
      </c>
      <c r="D3">
        <f t="shared" si="0"/>
        <v>2.065562160493827</v>
      </c>
    </row>
    <row r="4" spans="1:4" x14ac:dyDescent="0.3">
      <c r="A4">
        <v>3</v>
      </c>
      <c r="B4">
        <v>2060</v>
      </c>
      <c r="C4">
        <v>4128.1090999999997</v>
      </c>
      <c r="D4">
        <f t="shared" si="0"/>
        <v>2.0039364563106794</v>
      </c>
    </row>
    <row r="5" spans="1:4" x14ac:dyDescent="0.3">
      <c r="A5">
        <v>4</v>
      </c>
      <c r="B5">
        <v>2053</v>
      </c>
      <c r="C5">
        <v>4188.1304</v>
      </c>
      <c r="D5">
        <f t="shared" si="0"/>
        <v>2.0400050657574282</v>
      </c>
    </row>
    <row r="6" spans="1:4" x14ac:dyDescent="0.3">
      <c r="A6">
        <v>5</v>
      </c>
      <c r="B6">
        <v>2370</v>
      </c>
      <c r="C6">
        <v>4835.1680999999999</v>
      </c>
      <c r="D6">
        <f t="shared" si="0"/>
        <v>2.0401553164556963</v>
      </c>
    </row>
    <row r="7" spans="1:4" x14ac:dyDescent="0.3">
      <c r="A7">
        <v>6</v>
      </c>
      <c r="B7">
        <v>1778</v>
      </c>
      <c r="C7">
        <v>3585.6386000000002</v>
      </c>
      <c r="D7">
        <f t="shared" si="0"/>
        <v>2.0166696287964005</v>
      </c>
    </row>
    <row r="8" spans="1:4" x14ac:dyDescent="0.3">
      <c r="A8">
        <v>7</v>
      </c>
      <c r="B8">
        <v>1807</v>
      </c>
      <c r="C8">
        <v>3555.6547</v>
      </c>
      <c r="D8">
        <f t="shared" si="0"/>
        <v>1.967711510791367</v>
      </c>
    </row>
    <row r="9" spans="1:4" x14ac:dyDescent="0.3">
      <c r="A9">
        <v>8</v>
      </c>
      <c r="B9">
        <v>1526</v>
      </c>
      <c r="C9">
        <v>3024.7689</v>
      </c>
      <c r="D9">
        <f t="shared" si="0"/>
        <v>1.9821552424639581</v>
      </c>
    </row>
    <row r="10" spans="1:4" x14ac:dyDescent="0.3">
      <c r="A10">
        <v>9</v>
      </c>
      <c r="B10">
        <v>1146</v>
      </c>
      <c r="C10">
        <v>2175.9069</v>
      </c>
      <c r="D10">
        <f t="shared" si="0"/>
        <v>1.8986971204188481</v>
      </c>
    </row>
    <row r="11" spans="1:4" x14ac:dyDescent="0.3">
      <c r="A11">
        <v>10</v>
      </c>
      <c r="B11">
        <v>1277</v>
      </c>
      <c r="C11">
        <v>2437.7534999999998</v>
      </c>
      <c r="D11">
        <f t="shared" si="0"/>
        <v>1.9089690681284259</v>
      </c>
    </row>
    <row r="12" spans="1:4" x14ac:dyDescent="0.3">
      <c r="A12">
        <v>11</v>
      </c>
      <c r="B12">
        <v>1302</v>
      </c>
      <c r="C12">
        <v>2786.2512999999999</v>
      </c>
      <c r="D12">
        <f t="shared" si="0"/>
        <v>2.1399779569892474</v>
      </c>
    </row>
    <row r="14" spans="1:4" x14ac:dyDescent="0.3">
      <c r="A14" s="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6.5" x14ac:dyDescent="0.3"/>
  <sheetData>
    <row r="1" spans="1:2" x14ac:dyDescent="0.3">
      <c r="A1" t="s">
        <v>26</v>
      </c>
      <c r="B1" t="s">
        <v>27</v>
      </c>
    </row>
    <row r="2" spans="1:2" x14ac:dyDescent="0.3">
      <c r="A2">
        <v>5</v>
      </c>
      <c r="B2">
        <v>2400.5</v>
      </c>
    </row>
    <row r="3" spans="1:2" x14ac:dyDescent="0.3">
      <c r="A3">
        <f t="shared" ref="A3:A8" si="0">A2+1</f>
        <v>6</v>
      </c>
      <c r="B3">
        <v>2622.3333333333335</v>
      </c>
    </row>
    <row r="4" spans="1:2" x14ac:dyDescent="0.3">
      <c r="A4">
        <f t="shared" si="0"/>
        <v>7</v>
      </c>
      <c r="B4">
        <v>2307.6666666666665</v>
      </c>
    </row>
    <row r="5" spans="1:2" x14ac:dyDescent="0.3">
      <c r="A5">
        <f t="shared" si="0"/>
        <v>8</v>
      </c>
      <c r="B5">
        <v>1858</v>
      </c>
    </row>
    <row r="6" spans="1:2" x14ac:dyDescent="0.3">
      <c r="A6">
        <f t="shared" si="0"/>
        <v>9</v>
      </c>
      <c r="B6">
        <v>2686</v>
      </c>
    </row>
    <row r="7" spans="1:2" x14ac:dyDescent="0.3">
      <c r="A7">
        <f t="shared" si="0"/>
        <v>10</v>
      </c>
      <c r="B7">
        <v>2018.6666666666667</v>
      </c>
    </row>
    <row r="8" spans="1:2" x14ac:dyDescent="0.3">
      <c r="A8">
        <f t="shared" si="0"/>
        <v>11</v>
      </c>
      <c r="B8">
        <v>1820.5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I9" sqref="I9"/>
    </sheetView>
  </sheetViews>
  <sheetFormatPr defaultRowHeight="16.5" x14ac:dyDescent="0.3"/>
  <sheetData>
    <row r="1" spans="1:3" x14ac:dyDescent="0.3">
      <c r="A1" t="s">
        <v>28</v>
      </c>
      <c r="B1" t="s">
        <v>29</v>
      </c>
      <c r="C1" t="s">
        <v>30</v>
      </c>
    </row>
    <row r="2" spans="1:3" x14ac:dyDescent="0.3">
      <c r="A2" t="s">
        <v>16</v>
      </c>
      <c r="B2" t="s">
        <v>17</v>
      </c>
      <c r="C2">
        <v>3</v>
      </c>
    </row>
    <row r="3" spans="1:3" x14ac:dyDescent="0.3">
      <c r="A3" t="s">
        <v>16</v>
      </c>
      <c r="B3" t="s">
        <v>18</v>
      </c>
      <c r="C3">
        <v>91</v>
      </c>
    </row>
    <row r="4" spans="1:3" x14ac:dyDescent="0.3">
      <c r="A4" t="s">
        <v>16</v>
      </c>
      <c r="B4" t="s">
        <v>19</v>
      </c>
      <c r="C4">
        <v>6</v>
      </c>
    </row>
    <row r="5" spans="1:3" x14ac:dyDescent="0.3">
      <c r="A5" t="s">
        <v>31</v>
      </c>
      <c r="B5" t="s">
        <v>17</v>
      </c>
      <c r="C5">
        <v>14</v>
      </c>
    </row>
    <row r="6" spans="1:3" x14ac:dyDescent="0.3">
      <c r="A6" t="s">
        <v>31</v>
      </c>
      <c r="B6" t="s">
        <v>18</v>
      </c>
      <c r="C6">
        <v>65</v>
      </c>
    </row>
    <row r="7" spans="1:3" x14ac:dyDescent="0.3">
      <c r="A7" t="s">
        <v>31</v>
      </c>
      <c r="B7" t="s">
        <v>19</v>
      </c>
      <c r="C7">
        <v>21</v>
      </c>
    </row>
    <row r="8" spans="1:3" x14ac:dyDescent="0.3">
      <c r="A8" t="s">
        <v>32</v>
      </c>
      <c r="B8" t="s">
        <v>17</v>
      </c>
      <c r="C8">
        <v>50</v>
      </c>
    </row>
    <row r="9" spans="1:3" x14ac:dyDescent="0.3">
      <c r="A9" t="s">
        <v>32</v>
      </c>
      <c r="B9" t="s">
        <v>18</v>
      </c>
      <c r="C9">
        <v>32</v>
      </c>
    </row>
    <row r="10" spans="1:3" x14ac:dyDescent="0.3">
      <c r="A10" t="s">
        <v>32</v>
      </c>
      <c r="B10" t="s">
        <v>19</v>
      </c>
      <c r="C10">
        <v>18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B4"/>
    </sheetView>
  </sheetViews>
  <sheetFormatPr defaultRowHeight="16.5" x14ac:dyDescent="0.3"/>
  <cols>
    <col min="1" max="1" width="20.625" bestFit="1" customWidth="1"/>
    <col min="2" max="2" width="3.5" bestFit="1" customWidth="1"/>
  </cols>
  <sheetData>
    <row r="1" spans="1:2" x14ac:dyDescent="0.3">
      <c r="A1" t="s">
        <v>33</v>
      </c>
      <c r="B1" t="s">
        <v>34</v>
      </c>
    </row>
    <row r="2" spans="1:2" x14ac:dyDescent="0.3">
      <c r="A2" t="s">
        <v>20</v>
      </c>
      <c r="B2">
        <v>50</v>
      </c>
    </row>
    <row r="3" spans="1:2" x14ac:dyDescent="0.3">
      <c r="A3" t="s">
        <v>21</v>
      </c>
      <c r="B3">
        <v>45</v>
      </c>
    </row>
    <row r="4" spans="1:2" x14ac:dyDescent="0.3">
      <c r="A4" t="s">
        <v>22</v>
      </c>
      <c r="B4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국내 양돈 사육두수</vt:lpstr>
      <vt:lpstr>국내 사육규모별 두수</vt:lpstr>
      <vt:lpstr>국가별 양돈 사육두수</vt:lpstr>
      <vt:lpstr>아프리카돼지열병 발생건수</vt:lpstr>
      <vt:lpstr>19년 월간 돼지고기수입량</vt:lpstr>
      <vt:lpstr>월간돼지고기 도매가격</vt:lpstr>
      <vt:lpstr>광우병 보도 이후 쇠고기 안전성</vt:lpstr>
      <vt:lpstr>돼지고기 소비 의향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2019-12-07T01:44:42Z</dcterms:created>
  <dcterms:modified xsi:type="dcterms:W3CDTF">2019-12-07T06:10:14Z</dcterms:modified>
</cp:coreProperties>
</file>