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datalab/feed/data-raw/"/>
    </mc:Choice>
  </mc:AlternateContent>
  <xr:revisionPtr revIDLastSave="0" documentId="8_{66A314D5-F62E-0D47-8613-BDB732860B40}" xr6:coauthVersionLast="43" xr6:coauthVersionMax="43" xr10:uidLastSave="{00000000-0000-0000-0000-000000000000}"/>
  <bookViews>
    <workbookView xWindow="0" yWindow="480" windowWidth="40960" windowHeight="22580" xr2:uid="{F4EF9C51-443E-6C4D-B3F0-33CEDAEC6EE1}"/>
  </bookViews>
  <sheets>
    <sheet name="Sheet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C2" i="1"/>
  <c r="E2" i="1" s="1"/>
  <c r="H2" i="1" s="1"/>
  <c r="D2" i="1"/>
  <c r="G2" i="1" l="1"/>
  <c r="I2" i="1"/>
  <c r="K2" i="1" l="1"/>
  <c r="J2" i="1" s="1"/>
</calcChain>
</file>

<file path=xl/sharedStrings.xml><?xml version="1.0" encoding="utf-8"?>
<sst xmlns="http://schemas.openxmlformats.org/spreadsheetml/2006/main" count="12" uniqueCount="12">
  <si>
    <t>finalBW</t>
    <phoneticPr fontId="1" type="noConversion"/>
  </si>
  <si>
    <t>BW</t>
    <phoneticPr fontId="1" type="noConversion"/>
  </si>
  <si>
    <t>SBW</t>
    <phoneticPr fontId="1" type="noConversion"/>
  </si>
  <si>
    <t>FSBW</t>
    <phoneticPr fontId="1" type="noConversion"/>
  </si>
  <si>
    <t>SRW</t>
    <phoneticPr fontId="1" type="noConversion"/>
  </si>
  <si>
    <t>EQSBW</t>
    <phoneticPr fontId="1" type="noConversion"/>
  </si>
  <si>
    <t>SBW^075</t>
    <phoneticPr fontId="1" type="noConversion"/>
  </si>
  <si>
    <t>NEm</t>
    <phoneticPr fontId="1" type="noConversion"/>
  </si>
  <si>
    <t>MPm_g_d</t>
    <phoneticPr fontId="1" type="noConversion"/>
  </si>
  <si>
    <t>NEg</t>
    <phoneticPr fontId="1" type="noConversion"/>
  </si>
  <si>
    <t>SWG_g_d</t>
    <phoneticPr fontId="1" type="noConversion"/>
  </si>
  <si>
    <t>growing_day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</si>
</sst>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9" formatCode="0.0"/>
    <numFmt numFmtId="180" formatCode="0.00_ "/>
    <numFmt numFmtId="194" formatCode="0.0000000000000000_ "/>
  </numFmts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2" fontId="0" fillId="0" borderId="0" xfId="0" applyNumberFormat="1">
      <alignment vertical="center"/>
    </xf>
    <xf numFmtId="179" fontId="0" fillId="0" borderId="0" xfId="0" applyNumberFormat="1">
      <alignment vertical="center"/>
    </xf>
    <xf numFmtId="1" fontId="0" fillId="0" borderId="0" xfId="0" applyNumberFormat="1">
      <alignment vertical="center"/>
    </xf>
    <xf numFmtId="180" fontId="0" fillId="0" borderId="0" xfId="0" applyNumberFormat="1">
      <alignment vertical="center"/>
    </xf>
    <xf numFmtId="194" fontId="0" fillId="0" borderId="0" xfId="0" applyNumberFormat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01E4D-A78E-1B4C-A148-C96BDB037B20}">
  <dimension ref="A1:O3"/>
  <sheetViews>
    <sheetView tabSelected="1" workbookViewId="0">
      <pane ySplit="1" topLeftCell="A2" activePane="bottomLeft" state="frozen"/>
      <selection pane="bottomLeft" activeCell="M3" sqref="M3"/>
    </sheetView>
  </sheetViews>
  <sheetFormatPr baseColWidth="10" defaultRowHeight="18"/>
  <cols>
    <col min="5" max="5" width="10.5703125" customWidth="1"/>
    <col min="14" max="14" width="10.28515625" customWidth="1"/>
    <col min="15" max="15" width="20.42578125" bestFit="1" customWidth="1"/>
  </cols>
  <sheetData>
    <row r="1" spans="1:15">
      <c r="A1" t="s">
        <v>1</v>
      </c>
      <c r="B1" t="s">
        <v>0</v>
      </c>
      <c r="C1" t="s">
        <v>2</v>
      </c>
      <c r="D1" t="s">
        <v>3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5">
      <c r="A2" s="1">
        <v>205</v>
      </c>
      <c r="B2" s="1">
        <v>300</v>
      </c>
      <c r="C2" s="4">
        <f>A2*0.96</f>
        <v>196.79999999999998</v>
      </c>
      <c r="D2">
        <f>B2*0.96</f>
        <v>288</v>
      </c>
      <c r="E2" s="5">
        <f>C2^0.75</f>
        <v>52.54347848413871</v>
      </c>
      <c r="F2" s="7">
        <v>478</v>
      </c>
      <c r="G2" s="4">
        <f>$C$2*($F$2/$D$2)</f>
        <v>326.63333333333333</v>
      </c>
      <c r="H2" s="2">
        <f>0.077*E2</f>
        <v>4.0458478432786809</v>
      </c>
      <c r="I2" s="3">
        <f>3.8*E2</f>
        <v>199.6652182397271</v>
      </c>
      <c r="J2" s="2">
        <f>0.0635*((G2*0.891)^0.75)*(K2^1.097)</f>
        <v>4.230475571135714</v>
      </c>
      <c r="K2" s="2">
        <f>13.91*(H2^0.9116)*(G2^(-0.6837))</f>
        <v>0.95019746189652599</v>
      </c>
      <c r="L2" s="4">
        <f>(D2-C2)/K2</f>
        <v>95.980050102398039</v>
      </c>
    </row>
    <row r="3" spans="1:15">
      <c r="D3" s="4"/>
      <c r="O3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2019-08-08T06:10:07Z</dcterms:created>
  <dcterms:modified xsi:type="dcterms:W3CDTF">2019-08-08T07:14:28Z</dcterms:modified>
</cp:coreProperties>
</file>