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f1c4f50bc255e1/Documents/important/personal/gradschool/Columbia/Fall2024/Linear Algebra/final project/"/>
    </mc:Choice>
  </mc:AlternateContent>
  <xr:revisionPtr revIDLastSave="6" documentId="8_{B1FE3FD6-350C-4104-B20E-82F987807ED4}" xr6:coauthVersionLast="47" xr6:coauthVersionMax="47" xr10:uidLastSave="{83DF843A-5F9E-4FCD-976B-463EC4A0D873}"/>
  <bookViews>
    <workbookView xWindow="-108" yWindow="-108" windowWidth="23256" windowHeight="12456" tabRatio="849" activeTab="1" xr2:uid="{AF9DE8D5-642D-4B17-9801-38350A41001C}"/>
  </bookViews>
  <sheets>
    <sheet name="Summary (2)" sheetId="10" r:id="rId1"/>
    <sheet name="Reference" sheetId="9" r:id="rId2"/>
    <sheet name="CPI(12month_change)" sheetId="1" r:id="rId3"/>
    <sheet name="Effective Federal Funds Rate" sheetId="4" r:id="rId4"/>
    <sheet name="GDP" sheetId="5" r:id="rId5"/>
    <sheet name="Umemployment Index" sheetId="6" r:id="rId6"/>
    <sheet name="WTI PX" sheetId="7" r:id="rId7"/>
    <sheet name="FX_EUR" sheetId="11" r:id="rId8"/>
    <sheet name="FX_CNY" sheetId="12" r:id="rId9"/>
  </sheets>
  <definedNames>
    <definedName name="_xlnm._FilterDatabase" localSheetId="3" hidden="1">'Effective Federal Funds Rate'!$G$5:$AD$5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2" i="10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2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4" i="10"/>
  <c r="F3" i="10"/>
  <c r="F2" i="10"/>
  <c r="F5" i="10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6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2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4" i="10"/>
  <c r="C3" i="10"/>
  <c r="C2" i="10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6" i="4"/>
  <c r="J7" i="4"/>
  <c r="I173" i="4"/>
  <c r="K173" i="4"/>
  <c r="G173" i="4" s="1"/>
  <c r="I172" i="4"/>
  <c r="K172" i="4"/>
  <c r="G172" i="4" s="1"/>
  <c r="I171" i="4"/>
  <c r="K171" i="4"/>
  <c r="I170" i="4"/>
  <c r="K170" i="4"/>
  <c r="G170" i="4" s="1"/>
  <c r="I169" i="4"/>
  <c r="K169" i="4"/>
  <c r="I168" i="4"/>
  <c r="K168" i="4"/>
  <c r="I167" i="4"/>
  <c r="K167" i="4"/>
  <c r="I166" i="4"/>
  <c r="K166" i="4"/>
  <c r="G166" i="4" s="1"/>
  <c r="I165" i="4"/>
  <c r="K165" i="4"/>
  <c r="G165" i="4" s="1"/>
  <c r="I164" i="4"/>
  <c r="K164" i="4"/>
  <c r="G164" i="4" s="1"/>
  <c r="I163" i="4"/>
  <c r="K163" i="4"/>
  <c r="I162" i="4"/>
  <c r="K162" i="4"/>
  <c r="G162" i="4" s="1"/>
  <c r="I161" i="4"/>
  <c r="K161" i="4"/>
  <c r="I160" i="4"/>
  <c r="K160" i="4"/>
  <c r="I159" i="4"/>
  <c r="K159" i="4"/>
  <c r="I158" i="4"/>
  <c r="K158" i="4"/>
  <c r="I157" i="4"/>
  <c r="K157" i="4"/>
  <c r="G157" i="4" s="1"/>
  <c r="I156" i="4"/>
  <c r="K156" i="4"/>
  <c r="G156" i="4" s="1"/>
  <c r="I155" i="4"/>
  <c r="K155" i="4"/>
  <c r="I154" i="4"/>
  <c r="K154" i="4"/>
  <c r="G154" i="4" s="1"/>
  <c r="I153" i="4"/>
  <c r="K153" i="4"/>
  <c r="I152" i="4"/>
  <c r="K152" i="4"/>
  <c r="I151" i="4"/>
  <c r="K151" i="4"/>
  <c r="I150" i="4"/>
  <c r="K150" i="4"/>
  <c r="G150" i="4" s="1"/>
  <c r="I149" i="4"/>
  <c r="K149" i="4"/>
  <c r="G149" i="4" s="1"/>
  <c r="I148" i="4"/>
  <c r="K148" i="4"/>
  <c r="G148" i="4" s="1"/>
  <c r="I147" i="4"/>
  <c r="K147" i="4"/>
  <c r="I146" i="4"/>
  <c r="K146" i="4"/>
  <c r="G146" i="4" s="1"/>
  <c r="I145" i="4"/>
  <c r="K145" i="4"/>
  <c r="I144" i="4"/>
  <c r="K144" i="4"/>
  <c r="I143" i="4"/>
  <c r="K143" i="4"/>
  <c r="I142" i="4"/>
  <c r="K142" i="4"/>
  <c r="I141" i="4"/>
  <c r="K141" i="4"/>
  <c r="G141" i="4" s="1"/>
  <c r="I140" i="4"/>
  <c r="K140" i="4"/>
  <c r="G140" i="4" s="1"/>
  <c r="I139" i="4"/>
  <c r="K139" i="4"/>
  <c r="I138" i="4"/>
  <c r="K138" i="4"/>
  <c r="G138" i="4" s="1"/>
  <c r="I137" i="4"/>
  <c r="K137" i="4"/>
  <c r="I136" i="4"/>
  <c r="K136" i="4"/>
  <c r="I135" i="4"/>
  <c r="K135" i="4"/>
  <c r="I134" i="4"/>
  <c r="K134" i="4"/>
  <c r="G134" i="4" s="1"/>
  <c r="I133" i="4"/>
  <c r="K133" i="4"/>
  <c r="G133" i="4" s="1"/>
  <c r="I132" i="4"/>
  <c r="K132" i="4"/>
  <c r="G132" i="4" s="1"/>
  <c r="I131" i="4"/>
  <c r="K131" i="4"/>
  <c r="I130" i="4"/>
  <c r="K130" i="4"/>
  <c r="G130" i="4" s="1"/>
  <c r="I129" i="4"/>
  <c r="K129" i="4"/>
  <c r="I128" i="4"/>
  <c r="K128" i="4"/>
  <c r="I127" i="4"/>
  <c r="K127" i="4"/>
  <c r="I126" i="4"/>
  <c r="K126" i="4"/>
  <c r="I125" i="4"/>
  <c r="K125" i="4"/>
  <c r="G125" i="4" s="1"/>
  <c r="I124" i="4"/>
  <c r="K124" i="4"/>
  <c r="G124" i="4" s="1"/>
  <c r="I123" i="4"/>
  <c r="K123" i="4"/>
  <c r="I122" i="4"/>
  <c r="K122" i="4"/>
  <c r="G122" i="4" s="1"/>
  <c r="I121" i="4"/>
  <c r="K121" i="4"/>
  <c r="I120" i="4"/>
  <c r="K120" i="4"/>
  <c r="I119" i="4"/>
  <c r="K119" i="4"/>
  <c r="I118" i="4"/>
  <c r="K118" i="4"/>
  <c r="G118" i="4" s="1"/>
  <c r="I117" i="4"/>
  <c r="K117" i="4"/>
  <c r="G117" i="4" s="1"/>
  <c r="I116" i="4"/>
  <c r="K116" i="4"/>
  <c r="G116" i="4" s="1"/>
  <c r="I115" i="4"/>
  <c r="K115" i="4"/>
  <c r="I114" i="4"/>
  <c r="K114" i="4"/>
  <c r="G114" i="4" s="1"/>
  <c r="I113" i="4"/>
  <c r="K113" i="4"/>
  <c r="I112" i="4"/>
  <c r="K112" i="4"/>
  <c r="I111" i="4"/>
  <c r="K111" i="4"/>
  <c r="I110" i="4"/>
  <c r="K110" i="4"/>
  <c r="I109" i="4"/>
  <c r="K109" i="4"/>
  <c r="G109" i="4" s="1"/>
  <c r="I108" i="4"/>
  <c r="K108" i="4"/>
  <c r="G108" i="4" s="1"/>
  <c r="I107" i="4"/>
  <c r="K107" i="4"/>
  <c r="I106" i="4"/>
  <c r="K106" i="4"/>
  <c r="G106" i="4" s="1"/>
  <c r="I105" i="4"/>
  <c r="K105" i="4"/>
  <c r="I104" i="4"/>
  <c r="K104" i="4"/>
  <c r="I103" i="4"/>
  <c r="K103" i="4"/>
  <c r="I102" i="4"/>
  <c r="K102" i="4"/>
  <c r="G102" i="4" s="1"/>
  <c r="I101" i="4"/>
  <c r="K101" i="4"/>
  <c r="G101" i="4" s="1"/>
  <c r="I100" i="4"/>
  <c r="K100" i="4"/>
  <c r="G100" i="4" s="1"/>
  <c r="I99" i="4"/>
  <c r="K99" i="4"/>
  <c r="I98" i="4"/>
  <c r="K98" i="4"/>
  <c r="G98" i="4" s="1"/>
  <c r="I97" i="4"/>
  <c r="K97" i="4"/>
  <c r="I96" i="4"/>
  <c r="K96" i="4"/>
  <c r="I95" i="4"/>
  <c r="K95" i="4"/>
  <c r="I94" i="4"/>
  <c r="K94" i="4"/>
  <c r="I93" i="4"/>
  <c r="K93" i="4"/>
  <c r="G93" i="4" s="1"/>
  <c r="I92" i="4"/>
  <c r="K92" i="4"/>
  <c r="G92" i="4" s="1"/>
  <c r="I91" i="4"/>
  <c r="K91" i="4"/>
  <c r="I90" i="4"/>
  <c r="K90" i="4"/>
  <c r="G90" i="4" s="1"/>
  <c r="I89" i="4"/>
  <c r="K89" i="4"/>
  <c r="I88" i="4"/>
  <c r="K88" i="4"/>
  <c r="I87" i="4"/>
  <c r="K87" i="4"/>
  <c r="I86" i="4"/>
  <c r="K86" i="4"/>
  <c r="G86" i="4" s="1"/>
  <c r="I85" i="4"/>
  <c r="K85" i="4"/>
  <c r="G85" i="4" s="1"/>
  <c r="I84" i="4"/>
  <c r="K84" i="4"/>
  <c r="G84" i="4" s="1"/>
  <c r="I83" i="4"/>
  <c r="K83" i="4"/>
  <c r="I82" i="4"/>
  <c r="K82" i="4"/>
  <c r="G82" i="4" s="1"/>
  <c r="I81" i="4"/>
  <c r="K81" i="4"/>
  <c r="I80" i="4"/>
  <c r="K80" i="4"/>
  <c r="I79" i="4"/>
  <c r="K79" i="4"/>
  <c r="I78" i="4"/>
  <c r="K78" i="4"/>
  <c r="I77" i="4"/>
  <c r="K77" i="4"/>
  <c r="G77" i="4" s="1"/>
  <c r="I76" i="4"/>
  <c r="K76" i="4"/>
  <c r="G76" i="4" s="1"/>
  <c r="I75" i="4"/>
  <c r="K75" i="4"/>
  <c r="I74" i="4"/>
  <c r="K74" i="4"/>
  <c r="G74" i="4" s="1"/>
  <c r="I73" i="4"/>
  <c r="K73" i="4"/>
  <c r="I72" i="4"/>
  <c r="K72" i="4"/>
  <c r="I71" i="4"/>
  <c r="K71" i="4"/>
  <c r="I70" i="4"/>
  <c r="K70" i="4"/>
  <c r="G70" i="4" s="1"/>
  <c r="I69" i="4"/>
  <c r="K69" i="4"/>
  <c r="G69" i="4" s="1"/>
  <c r="I68" i="4"/>
  <c r="K68" i="4"/>
  <c r="G68" i="4" s="1"/>
  <c r="I67" i="4"/>
  <c r="K67" i="4"/>
  <c r="I66" i="4"/>
  <c r="K66" i="4"/>
  <c r="G66" i="4" s="1"/>
  <c r="I65" i="4"/>
  <c r="K65" i="4"/>
  <c r="I64" i="4"/>
  <c r="K64" i="4"/>
  <c r="I63" i="4"/>
  <c r="K63" i="4"/>
  <c r="I62" i="4"/>
  <c r="K62" i="4"/>
  <c r="I61" i="4"/>
  <c r="K61" i="4"/>
  <c r="G61" i="4" s="1"/>
  <c r="I60" i="4"/>
  <c r="K60" i="4"/>
  <c r="G60" i="4" s="1"/>
  <c r="I59" i="4"/>
  <c r="K59" i="4"/>
  <c r="I58" i="4"/>
  <c r="K58" i="4"/>
  <c r="G58" i="4" s="1"/>
  <c r="I57" i="4"/>
  <c r="K57" i="4"/>
  <c r="I56" i="4"/>
  <c r="K56" i="4"/>
  <c r="I55" i="4"/>
  <c r="K55" i="4"/>
  <c r="I54" i="4"/>
  <c r="K54" i="4"/>
  <c r="G54" i="4" s="1"/>
  <c r="I53" i="4"/>
  <c r="K53" i="4"/>
  <c r="G53" i="4" s="1"/>
  <c r="I52" i="4"/>
  <c r="K52" i="4"/>
  <c r="G52" i="4" s="1"/>
  <c r="I51" i="4"/>
  <c r="K51" i="4"/>
  <c r="I50" i="4"/>
  <c r="K50" i="4"/>
  <c r="G50" i="4" s="1"/>
  <c r="I49" i="4"/>
  <c r="K49" i="4"/>
  <c r="I48" i="4"/>
  <c r="K48" i="4"/>
  <c r="I47" i="4"/>
  <c r="K47" i="4"/>
  <c r="I46" i="4"/>
  <c r="K46" i="4"/>
  <c r="I45" i="4"/>
  <c r="K45" i="4"/>
  <c r="G45" i="4" s="1"/>
  <c r="I44" i="4"/>
  <c r="K44" i="4"/>
  <c r="G44" i="4" s="1"/>
  <c r="I43" i="4"/>
  <c r="K43" i="4"/>
  <c r="I42" i="4"/>
  <c r="K42" i="4"/>
  <c r="G42" i="4" s="1"/>
  <c r="I41" i="4"/>
  <c r="K41" i="4"/>
  <c r="I40" i="4"/>
  <c r="K40" i="4"/>
  <c r="I39" i="4"/>
  <c r="K39" i="4"/>
  <c r="I38" i="4"/>
  <c r="K38" i="4"/>
  <c r="G38" i="4" s="1"/>
  <c r="I37" i="4"/>
  <c r="K37" i="4"/>
  <c r="G37" i="4" s="1"/>
  <c r="I36" i="4"/>
  <c r="K36" i="4"/>
  <c r="G36" i="4" s="1"/>
  <c r="I35" i="4"/>
  <c r="K35" i="4"/>
  <c r="I34" i="4"/>
  <c r="K34" i="4"/>
  <c r="G34" i="4" s="1"/>
  <c r="I33" i="4"/>
  <c r="K33" i="4"/>
  <c r="I32" i="4"/>
  <c r="K32" i="4"/>
  <c r="I31" i="4"/>
  <c r="K31" i="4"/>
  <c r="I30" i="4"/>
  <c r="K30" i="4"/>
  <c r="I29" i="4"/>
  <c r="K29" i="4"/>
  <c r="G29" i="4" s="1"/>
  <c r="I28" i="4"/>
  <c r="K28" i="4"/>
  <c r="G28" i="4" s="1"/>
  <c r="I27" i="4"/>
  <c r="K27" i="4"/>
  <c r="I26" i="4"/>
  <c r="K26" i="4"/>
  <c r="G26" i="4" s="1"/>
  <c r="I25" i="4"/>
  <c r="K25" i="4"/>
  <c r="I24" i="4"/>
  <c r="K24" i="4"/>
  <c r="I23" i="4"/>
  <c r="K23" i="4"/>
  <c r="I22" i="4"/>
  <c r="K22" i="4"/>
  <c r="G22" i="4" s="1"/>
  <c r="I21" i="4"/>
  <c r="K21" i="4"/>
  <c r="G21" i="4" s="1"/>
  <c r="I20" i="4"/>
  <c r="K20" i="4"/>
  <c r="G20" i="4" s="1"/>
  <c r="I19" i="4"/>
  <c r="K19" i="4"/>
  <c r="I18" i="4"/>
  <c r="K18" i="4"/>
  <c r="G18" i="4" s="1"/>
  <c r="I17" i="4"/>
  <c r="K17" i="4"/>
  <c r="I16" i="4"/>
  <c r="K16" i="4"/>
  <c r="I15" i="4"/>
  <c r="K15" i="4"/>
  <c r="I14" i="4"/>
  <c r="K14" i="4"/>
  <c r="I13" i="4"/>
  <c r="K13" i="4"/>
  <c r="G13" i="4" s="1"/>
  <c r="I12" i="4"/>
  <c r="K12" i="4"/>
  <c r="G12" i="4" s="1"/>
  <c r="I11" i="4"/>
  <c r="K11" i="4"/>
  <c r="I10" i="4"/>
  <c r="K10" i="4"/>
  <c r="G10" i="4" s="1"/>
  <c r="I9" i="4"/>
  <c r="K9" i="4"/>
  <c r="I8" i="4"/>
  <c r="K8" i="4"/>
  <c r="I7" i="4"/>
  <c r="K7" i="4"/>
  <c r="I6" i="4"/>
  <c r="K6" i="4"/>
  <c r="G6" i="4" s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2" i="10"/>
  <c r="G78" i="4" l="1"/>
  <c r="G31" i="4"/>
  <c r="G63" i="4"/>
  <c r="G143" i="4"/>
  <c r="G14" i="4"/>
  <c r="G30" i="4"/>
  <c r="G46" i="4"/>
  <c r="G62" i="4"/>
  <c r="G94" i="4"/>
  <c r="G110" i="4"/>
  <c r="G126" i="4"/>
  <c r="G15" i="4"/>
  <c r="G47" i="4"/>
  <c r="G79" i="4"/>
  <c r="G95" i="4"/>
  <c r="G111" i="4"/>
  <c r="G127" i="4"/>
  <c r="G159" i="4"/>
  <c r="G9" i="4"/>
  <c r="G17" i="4"/>
  <c r="G25" i="4"/>
  <c r="G33" i="4"/>
  <c r="G41" i="4"/>
  <c r="G49" i="4"/>
  <c r="G57" i="4"/>
  <c r="G65" i="4"/>
  <c r="G73" i="4"/>
  <c r="G81" i="4"/>
  <c r="G89" i="4"/>
  <c r="G97" i="4"/>
  <c r="G105" i="4"/>
  <c r="G113" i="4"/>
  <c r="G121" i="4"/>
  <c r="G129" i="4"/>
  <c r="G137" i="4"/>
  <c r="G145" i="4"/>
  <c r="G153" i="4"/>
  <c r="G161" i="4"/>
  <c r="G169" i="4"/>
  <c r="G142" i="4"/>
  <c r="G158" i="4"/>
  <c r="G167" i="4"/>
  <c r="G7" i="4"/>
  <c r="G23" i="4"/>
  <c r="G39" i="4"/>
  <c r="G55" i="4"/>
  <c r="G71" i="4"/>
  <c r="G87" i="4"/>
  <c r="G103" i="4"/>
  <c r="G119" i="4"/>
  <c r="G135" i="4"/>
  <c r="G151" i="4"/>
  <c r="G16" i="4"/>
  <c r="G32" i="4"/>
  <c r="G48" i="4"/>
  <c r="G64" i="4"/>
  <c r="G80" i="4"/>
  <c r="G96" i="4"/>
  <c r="G112" i="4"/>
  <c r="G128" i="4"/>
  <c r="G144" i="4"/>
  <c r="G160" i="4"/>
  <c r="G11" i="4"/>
  <c r="G27" i="4"/>
  <c r="G43" i="4"/>
  <c r="G59" i="4"/>
  <c r="G75" i="4"/>
  <c r="G91" i="4"/>
  <c r="G107" i="4"/>
  <c r="G123" i="4"/>
  <c r="G139" i="4"/>
  <c r="G155" i="4"/>
  <c r="G171" i="4"/>
  <c r="G8" i="4"/>
  <c r="G24" i="4"/>
  <c r="G40" i="4"/>
  <c r="G56" i="4"/>
  <c r="G72" i="4"/>
  <c r="G88" i="4"/>
  <c r="G104" i="4"/>
  <c r="G120" i="4"/>
  <c r="G136" i="4"/>
  <c r="G152" i="4"/>
  <c r="G168" i="4"/>
  <c r="G19" i="4"/>
  <c r="G35" i="4"/>
  <c r="G51" i="4"/>
  <c r="G67" i="4"/>
  <c r="G83" i="4"/>
  <c r="G99" i="4"/>
  <c r="G115" i="4"/>
  <c r="G131" i="4"/>
  <c r="G147" i="4"/>
  <c r="G163" i="4"/>
</calcChain>
</file>

<file path=xl/sharedStrings.xml><?xml version="1.0" encoding="utf-8"?>
<sst xmlns="http://schemas.openxmlformats.org/spreadsheetml/2006/main" count="2247" uniqueCount="408">
  <si>
    <t>Month</t>
  </si>
  <si>
    <t>All items</t>
  </si>
  <si>
    <t>Food</t>
  </si>
  <si>
    <t>Food at home</t>
  </si>
  <si>
    <t>Food away from home</t>
  </si>
  <si>
    <t>Energy</t>
  </si>
  <si>
    <t>Gasoline (all types)</t>
  </si>
  <si>
    <t>Electricity</t>
  </si>
  <si>
    <t>Natural gas (piped)</t>
  </si>
  <si>
    <t>All items less food and energy</t>
  </si>
  <si>
    <t>Commodities less food and energy commodities</t>
  </si>
  <si>
    <t>Apparel</t>
  </si>
  <si>
    <t>New vehicles</t>
  </si>
  <si>
    <t>Medical care commodities</t>
  </si>
  <si>
    <t>Services less energy services</t>
  </si>
  <si>
    <t>Shelter</t>
  </si>
  <si>
    <t>Medical care services</t>
  </si>
  <si>
    <t>Education and communication</t>
  </si>
  <si>
    <t>https://www.bls.gov/charts/consumer-price-index/consumer-price-index-by-category-line-chart.htm</t>
    <phoneticPr fontId="4" type="noConversion"/>
  </si>
  <si>
    <t xml:space="preserve">source: US Bureau of Labor Statistics </t>
    <phoneticPr fontId="4" type="noConversion"/>
  </si>
  <si>
    <t/>
  </si>
  <si>
    <t>EFFR</t>
  </si>
  <si>
    <t>01/04/2021</t>
  </si>
  <si>
    <t>02/01/2021</t>
  </si>
  <si>
    <t>03/01/2021</t>
  </si>
  <si>
    <t>04/01/2021</t>
  </si>
  <si>
    <t>05/03/2021</t>
  </si>
  <si>
    <t>06/01/2021</t>
  </si>
  <si>
    <t>07/01/2021</t>
  </si>
  <si>
    <t>08/02/2021</t>
  </si>
  <si>
    <t>09/01/2021</t>
  </si>
  <si>
    <t>10/01/2021</t>
  </si>
  <si>
    <t>11/01/2021</t>
  </si>
  <si>
    <t>12/01/2021</t>
  </si>
  <si>
    <t>01/03/2022</t>
  </si>
  <si>
    <t>02/01/2022</t>
  </si>
  <si>
    <t>03/01/2022</t>
  </si>
  <si>
    <t>04/01/2022</t>
  </si>
  <si>
    <t>05/02/2022</t>
  </si>
  <si>
    <t>06/01/2022</t>
  </si>
  <si>
    <t>07/01/2022</t>
  </si>
  <si>
    <t>08/01/2022</t>
  </si>
  <si>
    <t>09/01/2022</t>
  </si>
  <si>
    <t>10/03/2022</t>
  </si>
  <si>
    <t>11/01/2022</t>
  </si>
  <si>
    <t>12/01/2022</t>
  </si>
  <si>
    <t>01/03/2023</t>
  </si>
  <si>
    <t>02/01/2023</t>
  </si>
  <si>
    <t>03/01/2023</t>
  </si>
  <si>
    <t>04/03/2023</t>
  </si>
  <si>
    <t>05/01/2023</t>
  </si>
  <si>
    <t>06/01/2023</t>
  </si>
  <si>
    <t>07/03/2023</t>
  </si>
  <si>
    <t>08/01/2023</t>
  </si>
  <si>
    <t>09/01/2023</t>
  </si>
  <si>
    <t>10/02/2023</t>
  </si>
  <si>
    <t>11/01/2023</t>
  </si>
  <si>
    <t>12/01/2023</t>
  </si>
  <si>
    <t>01/02/2024</t>
  </si>
  <si>
    <t>02/01/2024</t>
  </si>
  <si>
    <t>03/01/2024</t>
  </si>
  <si>
    <t>04/01/2024</t>
  </si>
  <si>
    <t>05/01/2024</t>
  </si>
  <si>
    <t>06/03/2024</t>
  </si>
  <si>
    <t>07/01/2024</t>
  </si>
  <si>
    <t>08/01/2024</t>
  </si>
  <si>
    <t>09/03/2024</t>
  </si>
  <si>
    <t>10/01/2024</t>
  </si>
  <si>
    <t>11/01/2024</t>
  </si>
  <si>
    <t>12/02/2024</t>
  </si>
  <si>
    <t>Footnote ID</t>
  </si>
  <si>
    <t>Revision Indicator (Y/N)</t>
  </si>
  <si>
    <t>SOFR Index</t>
  </si>
  <si>
    <t>180-Day Average SOFR</t>
  </si>
  <si>
    <t>90-Day Average SOFR</t>
  </si>
  <si>
    <t>30-Day Average SOFR</t>
  </si>
  <si>
    <t>Standard Deviation (%)</t>
  </si>
  <si>
    <t>Intra Day - High (%)</t>
  </si>
  <si>
    <t>Intra Day - Low (%)</t>
  </si>
  <si>
    <t>Target Rate To (%)</t>
  </si>
  <si>
    <t>Target Rate From (%)</t>
  </si>
  <si>
    <t>Volume ($Billions)</t>
  </si>
  <si>
    <t>99th Percentile (%)</t>
  </si>
  <si>
    <t>75th Percentile (%)</t>
  </si>
  <si>
    <t>25th Percentile (%)</t>
  </si>
  <si>
    <t>1st Percentile (%)</t>
  </si>
  <si>
    <t>Rate (%)</t>
  </si>
  <si>
    <t>Rate Type</t>
  </si>
  <si>
    <t>Effective Date</t>
  </si>
  <si>
    <t>https://www.newyorkfed.org/markets/reference-rates/effr</t>
    <phoneticPr fontId="4" type="noConversion"/>
  </si>
  <si>
    <t>source: Federal Reserve Bank of New York</t>
    <phoneticPr fontId="4" type="noConversion"/>
  </si>
  <si>
    <t>Fed Interest Rates(EFFR)</t>
    <phoneticPr fontId="4" type="noConversion"/>
  </si>
  <si>
    <t>CPI</t>
  </si>
  <si>
    <t>CPI</t>
    <phoneticPr fontId="4" type="noConversion"/>
  </si>
  <si>
    <t>Data</t>
    <phoneticPr fontId="4" type="noConversion"/>
  </si>
  <si>
    <t>https://www.bea.gov/data/gdp/gross-domestic-product</t>
    <phoneticPr fontId="4" type="noConversion"/>
  </si>
  <si>
    <t>source: Bureau of Economic Analysis</t>
    <phoneticPr fontId="4" type="noConversion"/>
  </si>
  <si>
    <t>EFFR</t>
    <phoneticPr fontId="4" type="noConversion"/>
  </si>
  <si>
    <t>GDP(%)</t>
  </si>
  <si>
    <t>GDP(%)</t>
    <phoneticPr fontId="4" type="noConversion"/>
  </si>
  <si>
    <t>GDP Growth Rate</t>
    <phoneticPr fontId="4" type="noConversion"/>
  </si>
  <si>
    <t>https://data.bls.gov/timeseries/LNS14000000</t>
    <phoneticPr fontId="4" type="noConversion"/>
  </si>
  <si>
    <t>Unemployment rate</t>
    <phoneticPr fontId="4" type="noConversion"/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</si>
  <si>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</si>
  <si>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</si>
  <si>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</si>
  <si>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</si>
  <si>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</si>
  <si>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</si>
  <si>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</si>
  <si>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</si>
  <si>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</si>
  <si>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</si>
  <si>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</si>
  <si>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</si>
  <si>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</si>
  <si>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12-month percentage change, Consumer Price Index, selected categories / Inflation Rates</t>
    <phoneticPr fontId="4" type="noConversion"/>
  </si>
  <si>
    <t>WTI Prices</t>
    <phoneticPr fontId="4" type="noConversion"/>
  </si>
  <si>
    <t>Unemployment Rate</t>
  </si>
  <si>
    <t>Unemployment Rate</t>
    <phoneticPr fontId="4" type="noConversion"/>
  </si>
  <si>
    <t>WTI</t>
  </si>
  <si>
    <t>WTI</t>
    <phoneticPr fontId="4" type="noConversion"/>
  </si>
  <si>
    <t>Effective Date2</t>
    <phoneticPr fontId="4" type="noConversion"/>
  </si>
  <si>
    <t>Data period</t>
    <phoneticPr fontId="4" type="noConversion"/>
  </si>
  <si>
    <t>Monthly</t>
    <phoneticPr fontId="4" type="noConversion"/>
  </si>
  <si>
    <t>Quarterly</t>
    <phoneticPr fontId="4" type="noConversion"/>
  </si>
  <si>
    <t>Source</t>
    <phoneticPr fontId="4" type="noConversion"/>
  </si>
  <si>
    <t xml:space="preserve">US Bureau of Labor Statistics </t>
  </si>
  <si>
    <t>url</t>
    <phoneticPr fontId="4" type="noConversion"/>
  </si>
  <si>
    <t>Month</t>
    <phoneticPr fontId="4" type="noConversion"/>
  </si>
  <si>
    <t>12/01/2020</t>
  </si>
  <si>
    <t>11/02/2020</t>
  </si>
  <si>
    <t>10/01/2020</t>
  </si>
  <si>
    <t>09/01/2020</t>
  </si>
  <si>
    <t>08/03/2020</t>
  </si>
  <si>
    <t>07/01/2020</t>
  </si>
  <si>
    <t>06/01/2020</t>
  </si>
  <si>
    <t>05/01/2020</t>
  </si>
  <si>
    <t>04/01/2020</t>
  </si>
  <si>
    <t>03/02/2020</t>
  </si>
  <si>
    <t>02/03/2020</t>
  </si>
  <si>
    <t>01/02/2020</t>
  </si>
  <si>
    <t>12/02/2019</t>
  </si>
  <si>
    <t>11/01/2019</t>
  </si>
  <si>
    <t>10/01/2019</t>
  </si>
  <si>
    <t>09/03/2019</t>
  </si>
  <si>
    <t>08/01/2019</t>
  </si>
  <si>
    <t>07/01/2019</t>
  </si>
  <si>
    <t>06/03/2019</t>
  </si>
  <si>
    <t>05/01/2019</t>
  </si>
  <si>
    <t>04/01/2019</t>
  </si>
  <si>
    <t>03/01/2019</t>
  </si>
  <si>
    <t>02/01/2019</t>
  </si>
  <si>
    <t>01/02/2019</t>
  </si>
  <si>
    <t>12/03/2018</t>
  </si>
  <si>
    <t>11/01/2018</t>
  </si>
  <si>
    <t>10/01/2018</t>
  </si>
  <si>
    <t>09/04/2018</t>
  </si>
  <si>
    <t>08/01/2018</t>
  </si>
  <si>
    <t>07/02/2018</t>
  </si>
  <si>
    <t>06/01/2018</t>
  </si>
  <si>
    <t>05/01/2018</t>
  </si>
  <si>
    <t>04/02/2018</t>
  </si>
  <si>
    <t>03/01/2018</t>
  </si>
  <si>
    <t>02/01/2018</t>
  </si>
  <si>
    <t>01/02/2018</t>
  </si>
  <si>
    <t>12/01/2017</t>
  </si>
  <si>
    <t>11/01/2017</t>
  </si>
  <si>
    <t>10/02/2017</t>
  </si>
  <si>
    <t>09/01/2017</t>
  </si>
  <si>
    <t>08/01/2017</t>
  </si>
  <si>
    <t>07/03/2017</t>
  </si>
  <si>
    <t>06/01/2017</t>
  </si>
  <si>
    <t>05/01/2017</t>
  </si>
  <si>
    <t>04/03/2017</t>
  </si>
  <si>
    <t>03/01/2017</t>
  </si>
  <si>
    <t>02/01/2017</t>
  </si>
  <si>
    <t>01/03/2017</t>
  </si>
  <si>
    <t>12/01/2016</t>
  </si>
  <si>
    <t>11/01/2016</t>
  </si>
  <si>
    <t>10/03/2016</t>
  </si>
  <si>
    <t>09/01/2016</t>
  </si>
  <si>
    <t>08/01/2016</t>
  </si>
  <si>
    <t>07/01/2016</t>
  </si>
  <si>
    <t>06/01/2016</t>
  </si>
  <si>
    <t>05/02/2016</t>
  </si>
  <si>
    <t>04/01/2016</t>
  </si>
  <si>
    <t>03/01/2016</t>
  </si>
  <si>
    <t>02/01/2016</t>
  </si>
  <si>
    <t>01/04/2016</t>
  </si>
  <si>
    <t>12/01/2015</t>
  </si>
  <si>
    <t>11/02/2015</t>
  </si>
  <si>
    <t>10/01/2015</t>
  </si>
  <si>
    <t>09/01/2015</t>
  </si>
  <si>
    <t>08/03/2015</t>
  </si>
  <si>
    <t>07/01/2015</t>
  </si>
  <si>
    <t>06/01/2015</t>
  </si>
  <si>
    <t>05/01/2015</t>
  </si>
  <si>
    <t>04/01/2015</t>
  </si>
  <si>
    <t>03/02/2015</t>
  </si>
  <si>
    <t>02/02/2015</t>
  </si>
  <si>
    <t>01/02/2015</t>
  </si>
  <si>
    <t>12/01/2014</t>
  </si>
  <si>
    <t>11/03/2014</t>
  </si>
  <si>
    <t>10/01/2014</t>
  </si>
  <si>
    <t>09/02/2014</t>
  </si>
  <si>
    <t>08/01/2014</t>
  </si>
  <si>
    <t>07/01/2014</t>
  </si>
  <si>
    <t>06/02/2014</t>
  </si>
  <si>
    <t>05/01/2014</t>
  </si>
  <si>
    <t>04/01/2014</t>
  </si>
  <si>
    <t>03/03/2014</t>
  </si>
  <si>
    <t>02/03/2014</t>
  </si>
  <si>
    <t>01/02/2014</t>
  </si>
  <si>
    <t>12/02/2013</t>
  </si>
  <si>
    <t>11/01/2013</t>
  </si>
  <si>
    <t>10/01/2013</t>
  </si>
  <si>
    <t>09/03/2013</t>
  </si>
  <si>
    <t>08/01/2013</t>
  </si>
  <si>
    <t>07/01/2013</t>
  </si>
  <si>
    <t>06/03/2013</t>
  </si>
  <si>
    <t>05/01/2013</t>
  </si>
  <si>
    <t>04/01/2013</t>
  </si>
  <si>
    <t>03/01/2013</t>
  </si>
  <si>
    <t>02/01/2013</t>
  </si>
  <si>
    <t>01/02/2013</t>
  </si>
  <si>
    <t>12/03/2012</t>
  </si>
  <si>
    <t>11/01/2012</t>
  </si>
  <si>
    <t>10/01/2012</t>
  </si>
  <si>
    <t>09/04/2012</t>
  </si>
  <si>
    <t>08/01/2012</t>
  </si>
  <si>
    <t>07/02/2012</t>
  </si>
  <si>
    <t>06/01/2012</t>
  </si>
  <si>
    <t>05/01/2012</t>
  </si>
  <si>
    <t>04/02/2012</t>
  </si>
  <si>
    <t>03/01/2012</t>
  </si>
  <si>
    <t>02/01/2012</t>
  </si>
  <si>
    <t>01/03/2012</t>
  </si>
  <si>
    <t>12/01/2011</t>
  </si>
  <si>
    <t>11/01/2011</t>
  </si>
  <si>
    <t>10/03/2011</t>
  </si>
  <si>
    <t>09/01/2011</t>
  </si>
  <si>
    <t>08/01/2011</t>
  </si>
  <si>
    <t>07/01/2011</t>
  </si>
  <si>
    <t>06/01/2011</t>
  </si>
  <si>
    <t>05/02/2011</t>
  </si>
  <si>
    <t>04/01/2011</t>
  </si>
  <si>
    <t>03/01/2011</t>
  </si>
  <si>
    <t>02/01/2011</t>
  </si>
  <si>
    <t>01/03/2011</t>
  </si>
  <si>
    <t>Date</t>
  </si>
  <si>
    <t>Price</t>
  </si>
  <si>
    <t>Open</t>
  </si>
  <si>
    <t>High</t>
  </si>
  <si>
    <t>Low</t>
  </si>
  <si>
    <t>Vol.</t>
  </si>
  <si>
    <t>Change %</t>
  </si>
  <si>
    <t>https://www.investing.com/currencies/usd-eur-historical-data</t>
    <phoneticPr fontId="4" type="noConversion"/>
  </si>
  <si>
    <t>Date1</t>
    <phoneticPr fontId="4" type="noConversion"/>
  </si>
  <si>
    <t>USD/EUR</t>
    <phoneticPr fontId="4" type="noConversion"/>
  </si>
  <si>
    <t>Source: Investing.com</t>
    <phoneticPr fontId="4" type="noConversion"/>
  </si>
  <si>
    <t>Highest:</t>
  </si>
  <si>
    <t>Change %:</t>
  </si>
  <si>
    <t>Average:</t>
  </si>
  <si>
    <t>Difference:</t>
  </si>
  <si>
    <t>Lowest:</t>
  </si>
  <si>
    <t>Trade With A Regulated Broker</t>
  </si>
  <si>
    <t>Consumer's Hunt for Cyber Monday Value</t>
  </si>
  <si>
    <t>Indices</t>
  </si>
  <si>
    <t>Commodities</t>
  </si>
  <si>
    <t>Bonds</t>
  </si>
  <si>
    <t>Stocks</t>
  </si>
  <si>
    <t>1D</t>
  </si>
  <si>
    <t>1W</t>
  </si>
  <si>
    <t>1M</t>
  </si>
  <si>
    <t>6M</t>
  </si>
  <si>
    <t>1Y</t>
  </si>
  <si>
    <t>5Y</t>
  </si>
  <si>
    <t>Max</t>
  </si>
  <si>
    <t>10/1206:0012:0000:0044 10044 20044 30044 400</t>
  </si>
  <si>
    <t>US 30</t>
  </si>
  <si>
    <t>US 500</t>
  </si>
  <si>
    <t>Dow Jones</t>
  </si>
  <si>
    <t>S&amp;P 500</t>
  </si>
  <si>
    <t>Nasdaq</t>
  </si>
  <si>
    <t>S&amp;P 500 VIX</t>
  </si>
  <si>
    <t>Dollar Index</t>
  </si>
  <si>
    <t>Market Movers</t>
  </si>
  <si>
    <t>Most Active</t>
  </si>
  <si>
    <t>Gainers %</t>
  </si>
  <si>
    <t>Losers %</t>
  </si>
  <si>
    <t>Name</t>
  </si>
  <si>
    <t>Last</t>
  </si>
  <si>
    <t>Chg. %</t>
  </si>
  <si>
    <t>NVDA</t>
  </si>
  <si>
    <t>207.09M</t>
  </si>
  <si>
    <t>TSLA</t>
  </si>
  <si>
    <t>96.09M</t>
  </si>
  <si>
    <t>GOOGL</t>
  </si>
  <si>
    <t>53.39M</t>
  </si>
  <si>
    <t>AAPL</t>
  </si>
  <si>
    <t>35.68M</t>
  </si>
  <si>
    <t>AMZN</t>
  </si>
  <si>
    <t>30.61M</t>
  </si>
  <si>
    <t>MSTR</t>
  </si>
  <si>
    <t>18.71M</t>
  </si>
  <si>
    <t>MSFT</t>
  </si>
  <si>
    <t>17.94M</t>
  </si>
  <si>
    <t>Trending Stocks</t>
  </si>
  <si>
    <t>SMCI</t>
  </si>
  <si>
    <t>82.41M</t>
  </si>
  <si>
    <t>PLTR</t>
  </si>
  <si>
    <t>88.10M</t>
  </si>
  <si>
    <t>ORCL</t>
  </si>
  <si>
    <t>25.83M</t>
  </si>
  <si>
    <t>Show more</t>
  </si>
  <si>
    <t>USD/CNY</t>
    <phoneticPr fontId="4" type="noConversion"/>
  </si>
  <si>
    <t>https://www.investing.com/currencies/usd-cny-historical-data</t>
    <phoneticPr fontId="4" type="noConversion"/>
  </si>
  <si>
    <t>  2012</t>
  </si>
  <si>
    <t>  2013</t>
  </si>
  <si>
    <t>  2014</t>
  </si>
  <si>
    <t>  2015</t>
  </si>
  <si>
    <t>  2016</t>
  </si>
  <si>
    <t>  2017</t>
  </si>
  <si>
    <t>  2018</t>
  </si>
  <si>
    <t>  2019</t>
  </si>
  <si>
    <t>  2020</t>
  </si>
  <si>
    <t>  2021</t>
  </si>
  <si>
    <t>  2022</t>
  </si>
  <si>
    <t>  2023</t>
  </si>
  <si>
    <t>  2024</t>
  </si>
  <si>
    <t xml:space="preserve">DATE </t>
    <phoneticPr fontId="4" type="noConversion"/>
  </si>
  <si>
    <t>WTI PX</t>
    <phoneticPr fontId="4" type="noConversion"/>
  </si>
  <si>
    <t>https://www.eia.gov/dnav/pet/hist/LeafHandler.ashx?n=PET&amp;s=RWTC&amp;f=M</t>
    <phoneticPr fontId="4" type="noConversion"/>
  </si>
  <si>
    <t>source: US Energy Information Administration</t>
    <phoneticPr fontId="4" type="noConversion"/>
  </si>
  <si>
    <t>FX_EUR</t>
    <phoneticPr fontId="4" type="noConversion"/>
  </si>
  <si>
    <t>FX_CNY</t>
    <phoneticPr fontId="4" type="noConversion"/>
  </si>
  <si>
    <t>US Energy Information Administration</t>
    <phoneticPr fontId="4" type="noConversion"/>
  </si>
  <si>
    <t>FX_EUR</t>
    <phoneticPr fontId="4" type="noConversion"/>
  </si>
  <si>
    <t>FX_CNY</t>
    <phoneticPr fontId="4" type="noConversion"/>
  </si>
  <si>
    <t>Investing.com</t>
    <phoneticPr fontId="4" type="noConversion"/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</si>
  <si>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</si>
  <si>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</si>
  <si>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</si>
  <si>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</si>
  <si>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</si>
  <si>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</si>
  <si>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</si>
  <si>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</si>
  <si>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</si>
  <si>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</si>
  <si>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</si>
  <si>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</si>
  <si>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</si>
  <si>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</si>
  <si>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</si>
  <si>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</si>
  <si>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</si>
  <si>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</si>
  <si>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</si>
  <si>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</si>
  <si>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</si>
  <si>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</si>
  <si>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</si>
  <si>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</si>
  <si>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</si>
  <si>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</si>
  <si>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</si>
  <si>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</si>
  <si>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</si>
  <si>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</si>
  <si>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</si>
  <si>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2016Q4</t>
  </si>
  <si>
    <t>2016Q3</t>
  </si>
  <si>
    <t>2016Q2</t>
  </si>
  <si>
    <t>2016Q1</t>
  </si>
  <si>
    <t>2015Q4</t>
  </si>
  <si>
    <t>2015Q3</t>
  </si>
  <si>
    <t>2015Q2</t>
  </si>
  <si>
    <t>2015Q1</t>
  </si>
  <si>
    <t>2014Q4</t>
  </si>
  <si>
    <t>2014Q3</t>
  </si>
  <si>
    <t>2014Q2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</si>
  <si>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</si>
  <si>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</si>
  <si>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</si>
  <si>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</si>
  <si>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</si>
  <si>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</si>
  <si>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</si>
  <si>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</si>
  <si>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</si>
  <si>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2011Q4</t>
  </si>
  <si>
    <t>2011Q3</t>
  </si>
  <si>
    <t>2011Q2</t>
  </si>
  <si>
    <t>2011Q1</t>
  </si>
  <si>
    <t>GDP in billions of current dollars</t>
  </si>
  <si>
    <t xml:space="preserve">  (Seasonally adjusted annual rates)</t>
  </si>
  <si>
    <t>Quarterly</t>
  </si>
  <si>
    <t>Percent change from preceding period</t>
  </si>
  <si>
    <t>https://www.bea.gov/resources/learning-center/what-to-know-gdp</t>
    <phoneticPr fontId="4" type="noConversion"/>
  </si>
  <si>
    <t>GDP in billions of chained 2017 dollars</t>
    <phoneticPr fontId="4" type="noConversion"/>
  </si>
  <si>
    <t>* computed with GDP in billions of chained 2017 dollars</t>
    <phoneticPr fontId="4" type="noConversion"/>
  </si>
  <si>
    <t>* computed with GDP in billions of chained 2017 dollars/compared to previous quarter</t>
    <phoneticPr fontId="4" type="noConversion"/>
  </si>
  <si>
    <t>FX price of first day of month</t>
    <phoneticPr fontId="4" type="noConversion"/>
  </si>
  <si>
    <t xml:space="preserve">US Bureau of Labor Statistics </t>
    <phoneticPr fontId="4" type="noConversion"/>
  </si>
  <si>
    <t>Federal Reserve Bank of New York</t>
    <phoneticPr fontId="4" type="noConversion"/>
  </si>
  <si>
    <t>Bureau of Economic Analysis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</si>
</sst>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0.0_);[Red]\(0.0\)"/>
    <numFmt numFmtId="178" formatCode="yyyy\-mm\-dd"/>
    <numFmt numFmtId="179" formatCode="yyyy/mm/dd;@"/>
    <numFmt numFmtId="180" formatCode="[$-409]mmm&quot;-&quot;yy;@"/>
    <numFmt numFmtId="181" formatCode="#,##0.0"/>
  </numFmts>
  <fonts count="33" x14ac:knownFonts="1">
    <font>
      <sz val="11"/>
      <color theme="1"/>
      <name val="맑은 고딕"/>
      <family val="2"/>
      <charset val="129"/>
      <scheme val="minor"/>
    </font>
    <font>
      <b/>
      <sz val="8"/>
      <color rgb="FF000000"/>
      <name val="Tahoma"/>
      <family val="2"/>
    </font>
    <font>
      <b/>
      <sz val="8"/>
      <color rgb="FF333333"/>
      <name val="Tahoma"/>
      <family val="2"/>
    </font>
    <font>
      <sz val="8"/>
      <color rgb="FF000000"/>
      <name val="Tahoma"/>
      <family val="2"/>
    </font>
    <font>
      <sz val="8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theme="10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u val="singleAccounting"/>
      <sz val="11"/>
      <color theme="0"/>
      <name val="Calibri"/>
      <family val="2"/>
    </font>
    <font>
      <sz val="11"/>
      <color rgb="FF232526"/>
      <name val="Segoe UI"/>
      <family val="2"/>
    </font>
    <font>
      <sz val="11"/>
      <color rgb="FF232526"/>
      <name val="Segoe UI"/>
      <family val="2"/>
    </font>
    <font>
      <b/>
      <sz val="11"/>
      <color rgb="FF232526"/>
      <name val="Segoe UI"/>
      <family val="2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rgb="FFF2F2F2"/>
      <name val="맑은 고딕"/>
      <family val="3"/>
      <charset val="129"/>
      <scheme val="minor"/>
    </font>
    <font>
      <sz val="8"/>
      <color rgb="FF232526"/>
      <name val="Segoe UI"/>
      <family val="2"/>
    </font>
    <font>
      <sz val="8"/>
      <color rgb="FF232526"/>
      <name val="Segoe UI"/>
      <family val="2"/>
    </font>
    <font>
      <sz val="7"/>
      <color rgb="FF232526"/>
      <name val="Lucida Sans Unicode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BEAFF"/>
        <bgColor indexed="64"/>
      </patternFill>
    </fill>
    <fill>
      <patternFill patternType="solid">
        <fgColor rgb="FFEEF4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/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 style="medium">
        <color rgb="FFAAAAAA"/>
      </left>
      <right/>
      <top/>
      <bottom style="medium">
        <color rgb="FF999999"/>
      </bottom>
      <diagonal/>
    </border>
    <border>
      <left style="medium">
        <color rgb="FF999999"/>
      </left>
      <right style="medium">
        <color rgb="FFAAAAAA"/>
      </right>
      <top/>
      <bottom style="medium">
        <color rgb="FF999999"/>
      </bottom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 style="medium">
        <color rgb="FF999999"/>
      </left>
      <right/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AAAAAA"/>
      </left>
      <right/>
      <top style="medium">
        <color rgb="FFAAAAAA"/>
      </top>
      <bottom style="medium">
        <color rgb="FF999999"/>
      </bottom>
      <diagonal/>
    </border>
    <border>
      <left style="medium">
        <color rgb="FF999999"/>
      </left>
      <right/>
      <top style="medium">
        <color rgb="FFAAAAAA"/>
      </top>
      <bottom style="medium">
        <color rgb="FF999999"/>
      </bottom>
      <diagonal/>
    </border>
    <border>
      <left style="medium">
        <color rgb="FF999999"/>
      </left>
      <right style="medium">
        <color rgb="FFAAAAAA"/>
      </right>
      <top style="medium">
        <color rgb="FFAAAAAA"/>
      </top>
      <bottom style="medium">
        <color rgb="FF999999"/>
      </bottom>
      <diagonal/>
    </border>
    <border>
      <left style="medium">
        <color rgb="FF999999"/>
      </left>
      <right style="medium">
        <color rgb="FFAAAAAA"/>
      </right>
      <top/>
      <bottom style="medium">
        <color rgb="FFAAAAAA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Dashed">
        <color rgb="FFD8D8D8"/>
      </bottom>
      <diagonal/>
    </border>
    <border>
      <left/>
      <right/>
      <top style="mediumDashed">
        <color rgb="FFD8D8D8"/>
      </top>
      <bottom/>
      <diagonal/>
    </border>
  </borders>
  <cellStyleXfs count="9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/>
    <xf numFmtId="0" fontId="14" fillId="0" borderId="0"/>
    <xf numFmtId="0" fontId="14" fillId="0" borderId="0"/>
    <xf numFmtId="0" fontId="14" fillId="0" borderId="0"/>
    <xf numFmtId="0" fontId="15" fillId="0" borderId="0" applyProtection="0">
      <alignment horizontal="left" vertical="top" wrapText="1"/>
    </xf>
    <xf numFmtId="0" fontId="14" fillId="0" borderId="0"/>
    <xf numFmtId="0" fontId="13" fillId="0" borderId="0"/>
  </cellStyleXfs>
  <cellXfs count="102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wrapText="1"/>
    </xf>
    <xf numFmtId="17" fontId="2" fillId="4" borderId="1" xfId="0" applyNumberFormat="1" applyFont="1" applyFill="1" applyBorder="1" applyAlignment="1">
      <alignment horizontal="left" vertical="center" wrapText="1"/>
    </xf>
    <xf numFmtId="10" fontId="3" fillId="2" borderId="1" xfId="0" applyNumberFormat="1" applyFont="1" applyFill="1" applyBorder="1" applyAlignment="1">
      <alignment horizontal="right" vertical="center" wrapText="1"/>
    </xf>
    <xf numFmtId="17" fontId="2" fillId="5" borderId="1" xfId="0" applyNumberFormat="1" applyFont="1" applyFill="1" applyBorder="1" applyAlignment="1">
      <alignment horizontal="left" vertical="center" wrapText="1"/>
    </xf>
    <xf numFmtId="10" fontId="3" fillId="6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0" fillId="0" borderId="2" xfId="0" applyBorder="1">
      <alignment vertical="center"/>
    </xf>
    <xf numFmtId="0" fontId="5" fillId="2" borderId="2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8" fillId="7" borderId="0" xfId="0" applyFont="1" applyFill="1">
      <alignment vertical="center"/>
    </xf>
    <xf numFmtId="0" fontId="9" fillId="7" borderId="0" xfId="0" applyFont="1" applyFill="1">
      <alignment vertical="center"/>
    </xf>
    <xf numFmtId="0" fontId="11" fillId="7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0" fillId="8" borderId="4" xfId="0" applyFill="1" applyBorder="1" applyAlignment="1"/>
    <xf numFmtId="0" fontId="6" fillId="7" borderId="0" xfId="1" applyFill="1">
      <alignment vertical="center"/>
    </xf>
    <xf numFmtId="0" fontId="10" fillId="7" borderId="0" xfId="1" applyFont="1" applyFill="1">
      <alignment vertical="center"/>
    </xf>
    <xf numFmtId="0" fontId="13" fillId="0" borderId="0" xfId="2"/>
    <xf numFmtId="176" fontId="15" fillId="0" borderId="0" xfId="3" applyNumberFormat="1" applyFont="1"/>
    <xf numFmtId="0" fontId="15" fillId="0" borderId="0" xfId="3" applyFont="1"/>
    <xf numFmtId="0" fontId="17" fillId="3" borderId="5" xfId="0" applyFont="1" applyFill="1" applyBorder="1" applyAlignment="1">
      <alignment horizontal="center" wrapText="1"/>
    </xf>
    <xf numFmtId="0" fontId="18" fillId="2" borderId="5" xfId="0" applyFont="1" applyFill="1" applyBorder="1" applyAlignment="1">
      <alignment horizontal="right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6" xfId="0" applyFont="1" applyFill="1" applyBorder="1" applyAlignment="1">
      <alignment horizontal="center" wrapText="1"/>
    </xf>
    <xf numFmtId="0" fontId="17" fillId="3" borderId="7" xfId="0" applyFont="1" applyFill="1" applyBorder="1" applyAlignment="1">
      <alignment horizontal="center" wrapText="1"/>
    </xf>
    <xf numFmtId="0" fontId="17" fillId="4" borderId="6" xfId="0" applyFont="1" applyFill="1" applyBorder="1" applyAlignment="1">
      <alignment horizontal="left" vertical="center"/>
    </xf>
    <xf numFmtId="0" fontId="18" fillId="2" borderId="7" xfId="0" applyFont="1" applyFill="1" applyBorder="1" applyAlignment="1">
      <alignment horizontal="right" vertical="center"/>
    </xf>
    <xf numFmtId="0" fontId="17" fillId="5" borderId="6" xfId="0" applyFont="1" applyFill="1" applyBorder="1" applyAlignment="1">
      <alignment horizontal="left" vertical="center"/>
    </xf>
    <xf numFmtId="0" fontId="18" fillId="6" borderId="7" xfId="0" applyFont="1" applyFill="1" applyBorder="1" applyAlignment="1">
      <alignment horizontal="right" vertical="center"/>
    </xf>
    <xf numFmtId="0" fontId="17" fillId="4" borderId="8" xfId="0" applyFont="1" applyFill="1" applyBorder="1" applyAlignment="1">
      <alignment horizontal="left" vertical="center"/>
    </xf>
    <xf numFmtId="0" fontId="18" fillId="2" borderId="9" xfId="0" applyFont="1" applyFill="1" applyBorder="1" applyAlignment="1">
      <alignment horizontal="right" vertical="center"/>
    </xf>
    <xf numFmtId="0" fontId="0" fillId="2" borderId="10" xfId="0" applyFill="1" applyBorder="1">
      <alignment vertical="center"/>
    </xf>
    <xf numFmtId="177" fontId="3" fillId="2" borderId="1" xfId="0" applyNumberFormat="1" applyFont="1" applyFill="1" applyBorder="1" applyAlignment="1">
      <alignment horizontal="right" vertical="center" wrapText="1"/>
    </xf>
    <xf numFmtId="177" fontId="3" fillId="6" borderId="1" xfId="0" applyNumberFormat="1" applyFont="1" applyFill="1" applyBorder="1" applyAlignment="1">
      <alignment horizontal="right" vertical="center" wrapText="1"/>
    </xf>
    <xf numFmtId="0" fontId="0" fillId="0" borderId="0" xfId="0" applyAlignment="1"/>
    <xf numFmtId="178" fontId="0" fillId="0" borderId="0" xfId="0" applyNumberFormat="1" applyAlignment="1"/>
    <xf numFmtId="2" fontId="0" fillId="0" borderId="0" xfId="0" applyNumberFormat="1" applyAlignment="1"/>
    <xf numFmtId="0" fontId="0" fillId="0" borderId="0" xfId="0" applyAlignment="1">
      <alignment horizontal="right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6" fillId="7" borderId="0" xfId="1" applyFill="1" applyBorder="1" applyAlignment="1">
      <alignment horizontal="left" vertical="center"/>
    </xf>
    <xf numFmtId="0" fontId="9" fillId="0" borderId="0" xfId="0" applyFont="1">
      <alignment vertical="center"/>
    </xf>
    <xf numFmtId="0" fontId="19" fillId="9" borderId="11" xfId="0" applyFont="1" applyFill="1" applyBorder="1" applyAlignment="1">
      <alignment horizontal="center" vertical="center"/>
    </xf>
    <xf numFmtId="0" fontId="19" fillId="9" borderId="12" xfId="0" applyFont="1" applyFill="1" applyBorder="1" applyAlignment="1">
      <alignment horizontal="center" vertical="center"/>
    </xf>
    <xf numFmtId="0" fontId="19" fillId="9" borderId="13" xfId="0" applyFont="1" applyFill="1" applyBorder="1" applyAlignment="1">
      <alignment horizontal="center" vertical="center"/>
    </xf>
    <xf numFmtId="0" fontId="9" fillId="0" borderId="14" xfId="0" applyFont="1" applyBorder="1">
      <alignment vertical="center"/>
    </xf>
    <xf numFmtId="0" fontId="9" fillId="0" borderId="3" xfId="0" applyFont="1" applyBorder="1">
      <alignment vertical="center"/>
    </xf>
    <xf numFmtId="0" fontId="12" fillId="0" borderId="15" xfId="1" applyFont="1" applyBorder="1">
      <alignment vertical="center"/>
    </xf>
    <xf numFmtId="0" fontId="9" fillId="0" borderId="16" xfId="0" applyFont="1" applyBorder="1">
      <alignment vertical="center"/>
    </xf>
    <xf numFmtId="0" fontId="9" fillId="0" borderId="17" xfId="0" applyFont="1" applyBorder="1">
      <alignment vertical="center"/>
    </xf>
    <xf numFmtId="0" fontId="17" fillId="4" borderId="19" xfId="0" applyFont="1" applyFill="1" applyBorder="1" applyAlignment="1">
      <alignment horizontal="left" vertical="center"/>
    </xf>
    <xf numFmtId="0" fontId="18" fillId="2" borderId="20" xfId="0" applyFont="1" applyFill="1" applyBorder="1" applyAlignment="1">
      <alignment horizontal="right" vertical="center"/>
    </xf>
    <xf numFmtId="0" fontId="18" fillId="2" borderId="21" xfId="0" applyFont="1" applyFill="1" applyBorder="1" applyAlignment="1">
      <alignment horizontal="right" vertical="center"/>
    </xf>
    <xf numFmtId="0" fontId="18" fillId="2" borderId="22" xfId="0" applyFont="1" applyFill="1" applyBorder="1" applyAlignment="1">
      <alignment horizontal="right" vertical="center"/>
    </xf>
    <xf numFmtId="0" fontId="6" fillId="0" borderId="0" xfId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6" fillId="0" borderId="23" xfId="1" applyBorder="1">
      <alignment vertical="center"/>
    </xf>
    <xf numFmtId="0" fontId="2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horizontal="left" vertical="center" wrapText="1"/>
    </xf>
    <xf numFmtId="0" fontId="6" fillId="0" borderId="0" xfId="1" applyAlignment="1">
      <alignment horizontal="left" vertical="center"/>
    </xf>
    <xf numFmtId="4" fontId="26" fillId="0" borderId="0" xfId="0" applyNumberFormat="1" applyFont="1" applyAlignment="1">
      <alignment horizontal="right" vertical="center"/>
    </xf>
    <xf numFmtId="0" fontId="26" fillId="0" borderId="0" xfId="0" applyFont="1" applyAlignment="1">
      <alignment horizontal="right" vertical="center"/>
    </xf>
    <xf numFmtId="10" fontId="26" fillId="0" borderId="0" xfId="0" applyNumberFormat="1" applyFont="1" applyAlignment="1">
      <alignment horizontal="right" vertical="center"/>
    </xf>
    <xf numFmtId="0" fontId="6" fillId="0" borderId="0" xfId="1" applyAlignment="1">
      <alignment vertical="center" wrapText="1"/>
    </xf>
    <xf numFmtId="0" fontId="26" fillId="0" borderId="24" xfId="0" applyFont="1" applyBorder="1" applyAlignment="1">
      <alignment vertical="center" wrapText="1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horizontal="right" vertic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 applyAlignment="1">
      <alignment horizontal="right" vertical="center" wrapText="1"/>
    </xf>
    <xf numFmtId="10" fontId="30" fillId="0" borderId="0" xfId="0" applyNumberFormat="1" applyFont="1" applyAlignment="1">
      <alignment horizontal="center" vertical="center" wrapText="1" readingOrder="1"/>
    </xf>
    <xf numFmtId="0" fontId="30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26" fillId="0" borderId="24" xfId="0" applyFont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left" vertical="center" wrapText="1"/>
    </xf>
    <xf numFmtId="0" fontId="20" fillId="2" borderId="3" xfId="0" applyFont="1" applyFill="1" applyBorder="1" applyAlignment="1">
      <alignment horizontal="right" vertical="center" wrapText="1"/>
    </xf>
    <xf numFmtId="17" fontId="2" fillId="5" borderId="3" xfId="0" applyNumberFormat="1" applyFont="1" applyFill="1" applyBorder="1" applyAlignment="1">
      <alignment horizontal="left" vertical="center" wrapText="1"/>
    </xf>
    <xf numFmtId="15" fontId="23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right" vertical="center" wrapText="1" readingOrder="1"/>
    </xf>
    <xf numFmtId="0" fontId="24" fillId="0" borderId="3" xfId="0" applyFont="1" applyBorder="1" applyAlignment="1">
      <alignment horizontal="right" vertical="center" wrapText="1"/>
    </xf>
    <xf numFmtId="10" fontId="7" fillId="0" borderId="3" xfId="0" applyNumberFormat="1" applyFont="1" applyBorder="1" applyAlignment="1">
      <alignment horizontal="right" vertical="center" readingOrder="1"/>
    </xf>
    <xf numFmtId="15" fontId="20" fillId="2" borderId="3" xfId="0" applyNumberFormat="1" applyFont="1" applyFill="1" applyBorder="1" applyAlignment="1">
      <alignment horizontal="left" vertical="center"/>
    </xf>
    <xf numFmtId="0" fontId="21" fillId="2" borderId="3" xfId="0" applyFont="1" applyFill="1" applyBorder="1" applyAlignment="1">
      <alignment horizontal="right" vertical="center" wrapText="1" readingOrder="1"/>
    </xf>
    <xf numFmtId="0" fontId="21" fillId="2" borderId="3" xfId="0" applyFont="1" applyFill="1" applyBorder="1" applyAlignment="1">
      <alignment horizontal="right" vertical="center" wrapText="1"/>
    </xf>
    <xf numFmtId="10" fontId="22" fillId="2" borderId="3" xfId="0" applyNumberFormat="1" applyFont="1" applyFill="1" applyBorder="1" applyAlignment="1">
      <alignment horizontal="right" vertical="center" readingOrder="1"/>
    </xf>
    <xf numFmtId="0" fontId="31" fillId="0" borderId="25" xfId="0" applyFont="1" applyBorder="1" applyAlignment="1">
      <alignment horizontal="left" vertical="top" wrapText="1"/>
    </xf>
    <xf numFmtId="0" fontId="32" fillId="0" borderId="25" xfId="0" applyFont="1" applyBorder="1" applyAlignment="1">
      <alignment horizontal="right" vertical="top" wrapText="1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2" fontId="0" fillId="0" borderId="3" xfId="0" applyNumberFormat="1" applyBorder="1" applyAlignment="1"/>
    <xf numFmtId="0" fontId="0" fillId="0" borderId="3" xfId="0" applyBorder="1" applyAlignment="1">
      <alignment horizontal="right"/>
    </xf>
    <xf numFmtId="18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10" borderId="0" xfId="0" applyFill="1">
      <alignment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32" fillId="0" borderId="26" xfId="0" applyFont="1" applyBorder="1" applyAlignment="1">
      <alignment horizontal="left" vertical="top" wrapText="1"/>
    </xf>
    <xf numFmtId="0" fontId="6" fillId="0" borderId="15" xfId="1" applyBorder="1">
      <alignment vertical="center"/>
    </xf>
    <xf numFmtId="0" fontId="6" fillId="0" borderId="18" xfId="1" applyBorder="1">
      <alignment vertical="center"/>
    </xf>
  </cellXfs>
  <cellStyles count="9">
    <cellStyle name="Normal 10" xfId="4" xr:uid="{FEFB335B-E3BA-4523-A5EA-5F31F73F4863}"/>
    <cellStyle name="Normal 2" xfId="3" xr:uid="{AE05E624-3281-4CBB-B06D-9969A43E082D}"/>
    <cellStyle name="Normal 2 2 2" xfId="7" xr:uid="{CA5C156E-47E1-470E-9E0D-4A636C39F111}"/>
    <cellStyle name="Normal 24" xfId="8" xr:uid="{41E6F616-D595-4DDC-AD47-71329FAB396B}"/>
    <cellStyle name="Normal 4 2" xfId="5" xr:uid="{E005F1E8-AE1C-48C7-A8AD-0E6707143206}"/>
    <cellStyle name="NormalFootnotes" xfId="6" xr:uid="{D75A7DC5-7808-45D1-89D0-9C548CA2858B}"/>
    <cellStyle name="표준" xfId="0" builtinId="0"/>
    <cellStyle name="표준 2" xfId="2" xr:uid="{A78CD6D5-5A9C-4EC6-B013-9AB079E386AB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https://www.investing.com/currencies/usd-cny-historical-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185</xdr:row>
      <xdr:rowOff>0</xdr:rowOff>
    </xdr:from>
    <xdr:to>
      <xdr:col>1</xdr:col>
      <xdr:colOff>1143000</xdr:colOff>
      <xdr:row>187</xdr:row>
      <xdr:rowOff>129540</xdr:rowOff>
    </xdr:to>
    <xdr:pic>
      <xdr:nvPicPr>
        <xdr:cNvPr id="2" name="그림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838D50-B08A-18ED-166E-9BC4D8373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40446960"/>
          <a:ext cx="11430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480060</xdr:colOff>
      <xdr:row>185</xdr:row>
      <xdr:rowOff>0</xdr:rowOff>
    </xdr:from>
    <xdr:to>
      <xdr:col>4</xdr:col>
      <xdr:colOff>281940</xdr:colOff>
      <xdr:row>187</xdr:row>
      <xdr:rowOff>129540</xdr:rowOff>
    </xdr:to>
    <xdr:pic>
      <xdr:nvPicPr>
        <xdr:cNvPr id="3" name="그림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283860-A5E4-EEA8-3EEA-2EEB43B6A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" y="40446960"/>
          <a:ext cx="11430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ea.gov/data/gdp/gross-domestic-product" TargetMode="External"/><Relationship Id="rId7" Type="http://schemas.openxmlformats.org/officeDocument/2006/relationships/hyperlink" Target="https://www.investing.com/currencies/usd-cny-historical-data" TargetMode="External"/><Relationship Id="rId2" Type="http://schemas.openxmlformats.org/officeDocument/2006/relationships/hyperlink" Target="https://www.newyorkfed.org/markets/reference-rates/effr" TargetMode="External"/><Relationship Id="rId1" Type="http://schemas.openxmlformats.org/officeDocument/2006/relationships/hyperlink" Target="https://www.bls.gov/charts/consumer-price-index/consumer-price-index-by-category-line-chart.htm" TargetMode="External"/><Relationship Id="rId6" Type="http://schemas.openxmlformats.org/officeDocument/2006/relationships/hyperlink" Target="https://www.investing.com/currencies/usd-eur-historical-data" TargetMode="External"/><Relationship Id="rId5" Type="http://schemas.openxmlformats.org/officeDocument/2006/relationships/hyperlink" Target="https://www.eia.gov/dnav/pet/hist/LeafHandler.ashx?n=PET&amp;s=RWTC&amp;f=M" TargetMode="External"/><Relationship Id="rId4" Type="http://schemas.openxmlformats.org/officeDocument/2006/relationships/hyperlink" Target="https://data.bls.gov/timeseries/LNS1400000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charts/consumer-price-index/consumer-price-index-by-category-line-chart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wyorkfed.org/markets/reference-rates/eff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a.gov/resources/learning-center/what-to-know-gd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ls.gov/timeseries/LNS1400000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dnav/pet/hist/LeafHandler.ashx?n=PET&amp;s=RWTC&amp;f=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ing.com/currencies/usd-eur-historical-data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vesting.com/currencies/us-dollar-index" TargetMode="External"/><Relationship Id="rId13" Type="http://schemas.openxmlformats.org/officeDocument/2006/relationships/hyperlink" Target="https://www.investing.com/equities/apple-computer-inc" TargetMode="External"/><Relationship Id="rId18" Type="http://schemas.openxmlformats.org/officeDocument/2006/relationships/hyperlink" Target="https://www.investing.com/equities/tesla-motors" TargetMode="External"/><Relationship Id="rId3" Type="http://schemas.openxmlformats.org/officeDocument/2006/relationships/hyperlink" Target="https://www.investing.com/indices/us-spx-500-futures?cid=1175153" TargetMode="External"/><Relationship Id="rId21" Type="http://schemas.openxmlformats.org/officeDocument/2006/relationships/hyperlink" Target="https://www.investing.com/equities/palantir-technologies-inc" TargetMode="External"/><Relationship Id="rId7" Type="http://schemas.openxmlformats.org/officeDocument/2006/relationships/hyperlink" Target="https://www.investing.com/indices/volatility-s-p-500" TargetMode="External"/><Relationship Id="rId12" Type="http://schemas.openxmlformats.org/officeDocument/2006/relationships/hyperlink" Target="https://www.investing.com/equities/google-inc" TargetMode="External"/><Relationship Id="rId17" Type="http://schemas.openxmlformats.org/officeDocument/2006/relationships/hyperlink" Target="https://www.investing.com/equities/trending-stocks" TargetMode="External"/><Relationship Id="rId2" Type="http://schemas.openxmlformats.org/officeDocument/2006/relationships/hyperlink" Target="https://www.investing.com/indices/us-30-futures?cid=1175152" TargetMode="External"/><Relationship Id="rId16" Type="http://schemas.openxmlformats.org/officeDocument/2006/relationships/hyperlink" Target="https://www.investing.com/equities/microsoft-corp" TargetMode="External"/><Relationship Id="rId20" Type="http://schemas.openxmlformats.org/officeDocument/2006/relationships/hyperlink" Target="https://www.investing.com/equities/super-micro-compu" TargetMode="External"/><Relationship Id="rId1" Type="http://schemas.openxmlformats.org/officeDocument/2006/relationships/hyperlink" Target="https://www.investing.com/brokers/forex-brokers/" TargetMode="External"/><Relationship Id="rId6" Type="http://schemas.openxmlformats.org/officeDocument/2006/relationships/hyperlink" Target="https://www.investing.com/indices/nasdaq-composite" TargetMode="External"/><Relationship Id="rId11" Type="http://schemas.openxmlformats.org/officeDocument/2006/relationships/hyperlink" Target="https://www.investing.com/equities/tesla-motors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www.investing.com/indices/us-spx-500" TargetMode="External"/><Relationship Id="rId15" Type="http://schemas.openxmlformats.org/officeDocument/2006/relationships/hyperlink" Target="https://www.investing.com/equities/microstrategy-inc" TargetMode="External"/><Relationship Id="rId23" Type="http://schemas.openxmlformats.org/officeDocument/2006/relationships/hyperlink" Target="https://www.investing.com/currencies/usd-cny-historical-data" TargetMode="External"/><Relationship Id="rId10" Type="http://schemas.openxmlformats.org/officeDocument/2006/relationships/hyperlink" Target="https://www.investing.com/equities/nvidia-corp" TargetMode="External"/><Relationship Id="rId19" Type="http://schemas.openxmlformats.org/officeDocument/2006/relationships/hyperlink" Target="https://www.investing.com/equities/nvidia-corp" TargetMode="External"/><Relationship Id="rId4" Type="http://schemas.openxmlformats.org/officeDocument/2006/relationships/hyperlink" Target="https://www.investing.com/indices/us-30" TargetMode="External"/><Relationship Id="rId9" Type="http://schemas.openxmlformats.org/officeDocument/2006/relationships/hyperlink" Target="https://www.investing.com/markets/united-states" TargetMode="External"/><Relationship Id="rId14" Type="http://schemas.openxmlformats.org/officeDocument/2006/relationships/hyperlink" Target="https://www.investing.com/equities/amazon-com-inc" TargetMode="External"/><Relationship Id="rId22" Type="http://schemas.openxmlformats.org/officeDocument/2006/relationships/hyperlink" Target="https://www.investing.com/equities/oracle-co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3BB57-0F38-4D05-9483-9BFBEA06F134}">
  <sheetPr>
    <tabColor theme="9" tint="0.79998168889431442"/>
  </sheetPr>
  <dimension ref="A1:H193"/>
  <sheetViews>
    <sheetView zoomScale="115" zoomScaleNormal="11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I5" sqref="I5"/>
    </sheetView>
  </sheetViews>
  <sheetFormatPr defaultRowHeight="17.399999999999999" x14ac:dyDescent="0.4"/>
  <cols>
    <col min="1" max="6" width="10.69921875" customWidth="1"/>
  </cols>
  <sheetData>
    <row r="1" spans="1:8" x14ac:dyDescent="0.4">
      <c r="A1" s="9" t="s">
        <v>129</v>
      </c>
      <c r="B1" s="9" t="s">
        <v>93</v>
      </c>
      <c r="C1" s="9" t="s">
        <v>97</v>
      </c>
      <c r="D1" s="9" t="s">
        <v>99</v>
      </c>
      <c r="E1" s="9" t="s">
        <v>119</v>
      </c>
      <c r="F1" s="9" t="s">
        <v>121</v>
      </c>
      <c r="G1" s="9" t="s">
        <v>335</v>
      </c>
      <c r="H1" s="9" t="s">
        <v>336</v>
      </c>
    </row>
    <row r="2" spans="1:8" x14ac:dyDescent="0.4">
      <c r="A2" s="39">
        <v>40544</v>
      </c>
      <c r="B2">
        <f>VLOOKUP(A2,'CPI(12month_change)'!$A$6:$B$246,2,0)</f>
        <v>1.6E-2</v>
      </c>
      <c r="C2">
        <f>VLOOKUP(A2,'Effective Federal Funds Rate'!$A$6:$B$992,2,0)</f>
        <v>0.19</v>
      </c>
      <c r="D2">
        <f>VLOOKUP(A2,GDP!$A$8:$B$175,2,0)</f>
        <v>-0.9</v>
      </c>
      <c r="E2">
        <f>VLOOKUP(A2,'Umemployment Index'!$A$6:$B$200,2,0)</f>
        <v>9.1</v>
      </c>
      <c r="F2">
        <f>VLOOKUP(A2,'WTI PX'!A4:B171,2,0)</f>
        <v>89.17</v>
      </c>
      <c r="G2">
        <f>VLOOKUP(A2,FX_EUR!$A$6:$C$174,3,0)</f>
        <v>0.73040000000000005</v>
      </c>
      <c r="H2">
        <f>VLOOKUP(A2,FX_CNY!$A$6:$C$174,3,0)</f>
        <v>6.6050000000000004</v>
      </c>
    </row>
    <row r="3" spans="1:8" x14ac:dyDescent="0.4">
      <c r="A3" s="39">
        <v>40575</v>
      </c>
      <c r="B3">
        <f>VLOOKUP(A3,'CPI(12month_change)'!$A$6:$B$246,2,0)</f>
        <v>2.1000000000000001E-2</v>
      </c>
      <c r="C3">
        <f>VLOOKUP(A3,'Effective Federal Funds Rate'!$A$6:$B$992,2,0)</f>
        <v>0.18</v>
      </c>
      <c r="D3">
        <f>VLOOKUP(A3,GDP!$A$8:$B$175,2,0)</f>
        <v>-0.9</v>
      </c>
      <c r="E3">
        <f>VLOOKUP(A3,'Umemployment Index'!$A$6:$B$200,2,0)</f>
        <v>9</v>
      </c>
      <c r="F3">
        <f>VLOOKUP(A3,'WTI PX'!A5:B172,2,0)</f>
        <v>88.58</v>
      </c>
      <c r="G3">
        <f>VLOOKUP(A3,FX_EUR!$A$6:$C$174,3,0)</f>
        <v>0.72450000000000003</v>
      </c>
      <c r="H3">
        <f>VLOOKUP(A3,FX_CNY!$A$6:$C$174,3,0)</f>
        <v>6.5716000000000001</v>
      </c>
    </row>
    <row r="4" spans="1:8" x14ac:dyDescent="0.4">
      <c r="A4" s="39">
        <v>40603</v>
      </c>
      <c r="B4">
        <f>VLOOKUP(A4,'CPI(12month_change)'!$A$6:$B$246,2,0)</f>
        <v>2.7E-2</v>
      </c>
      <c r="C4">
        <f>VLOOKUP(A4,'Effective Federal Funds Rate'!$A$6:$B$992,2,0)</f>
        <v>0.15</v>
      </c>
      <c r="D4">
        <f>VLOOKUP(A4,GDP!$A$8:$B$175,2,0)</f>
        <v>-0.9</v>
      </c>
      <c r="E4">
        <f>VLOOKUP(A4,'Umemployment Index'!$A$6:$B$200,2,0)</f>
        <v>9</v>
      </c>
      <c r="F4">
        <f>VLOOKUP(A4,'WTI PX'!A6:B173,2,0)</f>
        <v>102.86</v>
      </c>
      <c r="G4">
        <f>VLOOKUP(A4,FX_EUR!$A$6:$C$174,3,0)</f>
        <v>0.70569999999999999</v>
      </c>
      <c r="H4">
        <f>VLOOKUP(A4,FX_CNY!$A$6:$C$174,3,0)</f>
        <v>6.5486000000000004</v>
      </c>
    </row>
    <row r="5" spans="1:8" x14ac:dyDescent="0.4">
      <c r="A5" s="39">
        <v>40634</v>
      </c>
      <c r="B5">
        <f>VLOOKUP(A5,'CPI(12month_change)'!$A$6:$B$246,2,0)</f>
        <v>3.2000000000000001E-2</v>
      </c>
      <c r="C5">
        <f>VLOOKUP(A5,'Effective Federal Funds Rate'!$A$6:$B$992,2,0)</f>
        <v>0.11</v>
      </c>
      <c r="D5">
        <f>VLOOKUP(A5,GDP!$A$8:$B$175,2,0)</f>
        <v>2.7</v>
      </c>
      <c r="E5">
        <f>VLOOKUP(A5,'Umemployment Index'!$A$6:$B$200,2,0)</f>
        <v>9.1</v>
      </c>
      <c r="F5">
        <f>VLOOKUP(A5,'WTI PX'!A7:B174,2,0)</f>
        <v>109.53</v>
      </c>
      <c r="G5">
        <f>VLOOKUP(A5,FX_EUR!$A$6:$C$174,3,0)</f>
        <v>0.6754</v>
      </c>
      <c r="H5">
        <f>VLOOKUP(A5,FX_CNY!$A$6:$C$174,3,0)</f>
        <v>6.4909999999999997</v>
      </c>
    </row>
    <row r="6" spans="1:8" x14ac:dyDescent="0.4">
      <c r="A6" s="39">
        <v>40664</v>
      </c>
      <c r="B6">
        <f>VLOOKUP(A6,'CPI(12month_change)'!$A$6:$B$246,2,0)</f>
        <v>3.5999999999999997E-2</v>
      </c>
      <c r="C6">
        <f>VLOOKUP(A6,'Effective Federal Funds Rate'!$A$6:$B$992,2,0)</f>
        <v>0.09</v>
      </c>
      <c r="D6">
        <f>VLOOKUP(A6,GDP!$A$8:$B$175,2,0)</f>
        <v>2.7</v>
      </c>
      <c r="E6">
        <f>VLOOKUP(A6,'Umemployment Index'!$A$6:$B$200,2,0)</f>
        <v>9</v>
      </c>
      <c r="F6">
        <f>VLOOKUP(A6,'WTI PX'!A8:B175,2,0)</f>
        <v>100.9</v>
      </c>
      <c r="G6">
        <f>VLOOKUP(A6,FX_EUR!$A$6:$C$174,3,0)</f>
        <v>0.6946</v>
      </c>
      <c r="H6">
        <f>VLOOKUP(A6,FX_CNY!$A$6:$C$174,3,0)</f>
        <v>6.4794999999999998</v>
      </c>
    </row>
    <row r="7" spans="1:8" x14ac:dyDescent="0.4">
      <c r="A7" s="39">
        <v>40695</v>
      </c>
      <c r="B7">
        <f>VLOOKUP(A7,'CPI(12month_change)'!$A$6:$B$246,2,0)</f>
        <v>3.5999999999999997E-2</v>
      </c>
      <c r="C7">
        <f>VLOOKUP(A7,'Effective Federal Funds Rate'!$A$6:$B$992,2,0)</f>
        <v>0.1</v>
      </c>
      <c r="D7">
        <f>VLOOKUP(A7,GDP!$A$8:$B$175,2,0)</f>
        <v>2.7</v>
      </c>
      <c r="E7">
        <f>VLOOKUP(A7,'Umemployment Index'!$A$6:$B$200,2,0)</f>
        <v>9.1</v>
      </c>
      <c r="F7">
        <f>VLOOKUP(A7,'WTI PX'!A9:B176,2,0)</f>
        <v>96.26</v>
      </c>
      <c r="G7">
        <f>VLOOKUP(A7,FX_EUR!$A$6:$C$174,3,0)</f>
        <v>0.68930000000000002</v>
      </c>
      <c r="H7">
        <f>VLOOKUP(A7,FX_CNY!$A$6:$C$174,3,0)</f>
        <v>6.4641999999999999</v>
      </c>
    </row>
    <row r="8" spans="1:8" x14ac:dyDescent="0.4">
      <c r="A8" s="39">
        <v>40725</v>
      </c>
      <c r="B8">
        <f>VLOOKUP(A8,'CPI(12month_change)'!$A$6:$B$246,2,0)</f>
        <v>3.5999999999999997E-2</v>
      </c>
      <c r="C8">
        <f>VLOOKUP(A8,'Effective Federal Funds Rate'!$A$6:$B$992,2,0)</f>
        <v>0.08</v>
      </c>
      <c r="D8">
        <f>VLOOKUP(A8,GDP!$A$8:$B$175,2,0)</f>
        <v>-0.1</v>
      </c>
      <c r="E8">
        <f>VLOOKUP(A8,'Umemployment Index'!$A$6:$B$200,2,0)</f>
        <v>9</v>
      </c>
      <c r="F8">
        <f>VLOOKUP(A8,'WTI PX'!A10:B177,2,0)</f>
        <v>97.3</v>
      </c>
      <c r="G8">
        <f>VLOOKUP(A8,FX_EUR!$A$6:$C$174,3,0)</f>
        <v>0.6946</v>
      </c>
      <c r="H8">
        <f>VLOOKUP(A8,FX_CNY!$A$6:$C$174,3,0)</f>
        <v>6.4370000000000003</v>
      </c>
    </row>
    <row r="9" spans="1:8" x14ac:dyDescent="0.4">
      <c r="A9" s="39">
        <v>40756</v>
      </c>
      <c r="B9">
        <f>VLOOKUP(A9,'CPI(12month_change)'!$A$6:$B$246,2,0)</f>
        <v>3.7999999999999999E-2</v>
      </c>
      <c r="C9">
        <f>VLOOKUP(A9,'Effective Federal Funds Rate'!$A$6:$B$992,2,0)</f>
        <v>0.17</v>
      </c>
      <c r="D9">
        <f>VLOOKUP(A9,GDP!$A$8:$B$175,2,0)</f>
        <v>-0.1</v>
      </c>
      <c r="E9">
        <f>VLOOKUP(A9,'Umemployment Index'!$A$6:$B$200,2,0)</f>
        <v>9</v>
      </c>
      <c r="F9">
        <f>VLOOKUP(A9,'WTI PX'!A11:B178,2,0)</f>
        <v>86.33</v>
      </c>
      <c r="G9">
        <f>VLOOKUP(A9,FX_EUR!$A$6:$C$174,3,0)</f>
        <v>0.69540000000000002</v>
      </c>
      <c r="H9">
        <f>VLOOKUP(A9,FX_CNY!$A$6:$C$174,3,0)</f>
        <v>6.3789999999999996</v>
      </c>
    </row>
    <row r="10" spans="1:8" x14ac:dyDescent="0.4">
      <c r="A10" s="39">
        <v>40787</v>
      </c>
      <c r="B10">
        <f>VLOOKUP(A10,'CPI(12month_change)'!$A$6:$B$246,2,0)</f>
        <v>3.9E-2</v>
      </c>
      <c r="C10">
        <f>VLOOKUP(A10,'Effective Federal Funds Rate'!$A$6:$B$992,2,0)</f>
        <v>0.08</v>
      </c>
      <c r="D10">
        <f>VLOOKUP(A10,GDP!$A$8:$B$175,2,0)</f>
        <v>-0.1</v>
      </c>
      <c r="E10">
        <f>VLOOKUP(A10,'Umemployment Index'!$A$6:$B$200,2,0)</f>
        <v>9</v>
      </c>
      <c r="F10">
        <f>VLOOKUP(A10,'WTI PX'!A12:B179,2,0)</f>
        <v>85.52</v>
      </c>
      <c r="G10">
        <f>VLOOKUP(A10,FX_EUR!$A$6:$C$174,3,0)</f>
        <v>0.74690000000000001</v>
      </c>
      <c r="H10">
        <f>VLOOKUP(A10,FX_CNY!$A$6:$C$174,3,0)</f>
        <v>6.3822000000000001</v>
      </c>
    </row>
    <row r="11" spans="1:8" x14ac:dyDescent="0.4">
      <c r="A11" s="39">
        <v>40817</v>
      </c>
      <c r="B11">
        <f>VLOOKUP(A11,'CPI(12month_change)'!$A$6:$B$246,2,0)</f>
        <v>3.5000000000000003E-2</v>
      </c>
      <c r="C11">
        <f>VLOOKUP(A11,'Effective Federal Funds Rate'!$A$6:$B$992,2,0)</f>
        <v>0.08</v>
      </c>
      <c r="D11">
        <f>VLOOKUP(A11,GDP!$A$8:$B$175,2,0)</f>
        <v>4.5999999999999996</v>
      </c>
      <c r="E11">
        <f>VLOOKUP(A11,'Umemployment Index'!$A$6:$B$200,2,0)</f>
        <v>8.8000000000000007</v>
      </c>
      <c r="F11">
        <f>VLOOKUP(A11,'WTI PX'!A13:B180,2,0)</f>
        <v>86.32</v>
      </c>
      <c r="G11">
        <f>VLOOKUP(A11,FX_EUR!$A$6:$C$174,3,0)</f>
        <v>0.72150000000000003</v>
      </c>
      <c r="H11">
        <f>VLOOKUP(A11,FX_CNY!$A$6:$C$174,3,0)</f>
        <v>6.3552</v>
      </c>
    </row>
    <row r="12" spans="1:8" x14ac:dyDescent="0.4">
      <c r="A12" s="39">
        <v>40848</v>
      </c>
      <c r="B12">
        <f>VLOOKUP(A12,'CPI(12month_change)'!$A$6:$B$246,2,0)</f>
        <v>3.4000000000000002E-2</v>
      </c>
      <c r="C12">
        <f>VLOOKUP(A12,'Effective Federal Funds Rate'!$A$6:$B$992,2,0)</f>
        <v>0.08</v>
      </c>
      <c r="D12">
        <f>VLOOKUP(A12,GDP!$A$8:$B$175,2,0)</f>
        <v>4.5999999999999996</v>
      </c>
      <c r="E12">
        <f>VLOOKUP(A12,'Umemployment Index'!$A$6:$B$200,2,0)</f>
        <v>8.6</v>
      </c>
      <c r="F12">
        <f>VLOOKUP(A12,'WTI PX'!A14:B181,2,0)</f>
        <v>97.16</v>
      </c>
      <c r="G12">
        <f>VLOOKUP(A12,FX_EUR!$A$6:$C$174,3,0)</f>
        <v>0.74390000000000001</v>
      </c>
      <c r="H12">
        <f>VLOOKUP(A12,FX_CNY!$A$6:$C$174,3,0)</f>
        <v>6.3788</v>
      </c>
    </row>
    <row r="13" spans="1:8" x14ac:dyDescent="0.4">
      <c r="A13" s="39">
        <v>40878</v>
      </c>
      <c r="B13">
        <f>VLOOKUP(A13,'CPI(12month_change)'!$A$6:$B$246,2,0)</f>
        <v>0.03</v>
      </c>
      <c r="C13">
        <f>VLOOKUP(A13,'Effective Federal Funds Rate'!$A$6:$B$992,2,0)</f>
        <v>0.08</v>
      </c>
      <c r="D13">
        <f>VLOOKUP(A13,GDP!$A$8:$B$175,2,0)</f>
        <v>4.5999999999999996</v>
      </c>
      <c r="E13">
        <f>VLOOKUP(A13,'Umemployment Index'!$A$6:$B$200,2,0)</f>
        <v>8.5</v>
      </c>
      <c r="F13">
        <f>VLOOKUP(A13,'WTI PX'!A15:B182,2,0)</f>
        <v>98.56</v>
      </c>
      <c r="G13">
        <f>VLOOKUP(A13,FX_EUR!$A$6:$C$174,3,0)</f>
        <v>0.77270000000000005</v>
      </c>
      <c r="H13">
        <f>VLOOKUP(A13,FX_CNY!$A$6:$C$174,3,0)</f>
        <v>6.2938999999999998</v>
      </c>
    </row>
    <row r="14" spans="1:8" x14ac:dyDescent="0.4">
      <c r="A14" s="39">
        <v>40909</v>
      </c>
      <c r="B14">
        <f>VLOOKUP(A14,'CPI(12month_change)'!$A$6:$B$246,2,0)</f>
        <v>2.9000000000000001E-2</v>
      </c>
      <c r="C14">
        <f>VLOOKUP(A14,'Effective Federal Funds Rate'!$A$6:$B$992,2,0)</f>
        <v>7.0000000000000007E-2</v>
      </c>
      <c r="D14">
        <f>VLOOKUP(A14,GDP!$A$8:$B$175,2,0)</f>
        <v>3.4</v>
      </c>
      <c r="E14">
        <f>VLOOKUP(A14,'Umemployment Index'!$A$6:$B$200,2,0)</f>
        <v>8.3000000000000007</v>
      </c>
      <c r="F14">
        <f>VLOOKUP(A14,'WTI PX'!A16:B183,2,0)</f>
        <v>100.27</v>
      </c>
      <c r="G14">
        <f>VLOOKUP(A14,FX_EUR!$A$6:$C$174,3,0)</f>
        <v>0.76459999999999995</v>
      </c>
      <c r="H14">
        <f>VLOOKUP(A14,FX_CNY!$A$6:$C$174,3,0)</f>
        <v>6.3090000000000002</v>
      </c>
    </row>
    <row r="15" spans="1:8" x14ac:dyDescent="0.4">
      <c r="A15" s="39">
        <v>40940</v>
      </c>
      <c r="B15">
        <f>VLOOKUP(A15,'CPI(12month_change)'!$A$6:$B$246,2,0)</f>
        <v>2.9000000000000001E-2</v>
      </c>
      <c r="C15">
        <f>VLOOKUP(A15,'Effective Federal Funds Rate'!$A$6:$B$992,2,0)</f>
        <v>0.11</v>
      </c>
      <c r="D15">
        <f>VLOOKUP(A15,GDP!$A$8:$B$175,2,0)</f>
        <v>3.4</v>
      </c>
      <c r="E15">
        <f>VLOOKUP(A15,'Umemployment Index'!$A$6:$B$200,2,0)</f>
        <v>8.3000000000000007</v>
      </c>
      <c r="F15">
        <f>VLOOKUP(A15,'WTI PX'!A17:B184,2,0)</f>
        <v>102.2</v>
      </c>
      <c r="G15">
        <f>VLOOKUP(A15,FX_EUR!$A$6:$C$174,3,0)</f>
        <v>0.75019999999999998</v>
      </c>
      <c r="H15">
        <f>VLOOKUP(A15,FX_CNY!$A$6:$C$174,3,0)</f>
        <v>6.2938000000000001</v>
      </c>
    </row>
    <row r="16" spans="1:8" x14ac:dyDescent="0.4">
      <c r="A16" s="39">
        <v>40969</v>
      </c>
      <c r="B16">
        <f>VLOOKUP(A16,'CPI(12month_change)'!$A$6:$B$246,2,0)</f>
        <v>2.7E-2</v>
      </c>
      <c r="C16">
        <f>VLOOKUP(A16,'Effective Federal Funds Rate'!$A$6:$B$992,2,0)</f>
        <v>0.11</v>
      </c>
      <c r="D16">
        <f>VLOOKUP(A16,GDP!$A$8:$B$175,2,0)</f>
        <v>3.4</v>
      </c>
      <c r="E16">
        <f>VLOOKUP(A16,'Umemployment Index'!$A$6:$B$200,2,0)</f>
        <v>8.1999999999999993</v>
      </c>
      <c r="F16">
        <f>VLOOKUP(A16,'WTI PX'!A18:B185,2,0)</f>
        <v>106.16</v>
      </c>
      <c r="G16">
        <f>VLOOKUP(A16,FX_EUR!$A$6:$C$174,3,0)</f>
        <v>0.74929999999999997</v>
      </c>
      <c r="H16">
        <f>VLOOKUP(A16,FX_CNY!$A$6:$C$174,3,0)</f>
        <v>6.298</v>
      </c>
    </row>
    <row r="17" spans="1:8" x14ac:dyDescent="0.4">
      <c r="A17" s="39">
        <v>41000</v>
      </c>
      <c r="B17">
        <f>VLOOKUP(A17,'CPI(12month_change)'!$A$6:$B$246,2,0)</f>
        <v>2.3E-2</v>
      </c>
      <c r="C17">
        <f>VLOOKUP(A17,'Effective Federal Funds Rate'!$A$6:$B$992,2,0)</f>
        <v>0.15</v>
      </c>
      <c r="D17">
        <f>VLOOKUP(A17,GDP!$A$8:$B$175,2,0)</f>
        <v>1.8</v>
      </c>
      <c r="E17">
        <f>VLOOKUP(A17,'Umemployment Index'!$A$6:$B$200,2,0)</f>
        <v>8.1999999999999993</v>
      </c>
      <c r="F17">
        <f>VLOOKUP(A17,'WTI PX'!A19:B186,2,0)</f>
        <v>103.32</v>
      </c>
      <c r="G17">
        <f>VLOOKUP(A17,FX_EUR!$A$6:$C$174,3,0)</f>
        <v>0.75509999999999999</v>
      </c>
      <c r="H17">
        <f>VLOOKUP(A17,FX_CNY!$A$6:$C$174,3,0)</f>
        <v>6.3098999999999998</v>
      </c>
    </row>
    <row r="18" spans="1:8" x14ac:dyDescent="0.4">
      <c r="A18" s="39">
        <v>41030</v>
      </c>
      <c r="B18">
        <f>VLOOKUP(A18,'CPI(12month_change)'!$A$6:$B$246,2,0)</f>
        <v>1.7000000000000001E-2</v>
      </c>
      <c r="C18">
        <f>VLOOKUP(A18,'Effective Federal Funds Rate'!$A$6:$B$992,2,0)</f>
        <v>0.16</v>
      </c>
      <c r="D18">
        <f>VLOOKUP(A18,GDP!$A$8:$B$175,2,0)</f>
        <v>1.8</v>
      </c>
      <c r="E18">
        <f>VLOOKUP(A18,'Umemployment Index'!$A$6:$B$200,2,0)</f>
        <v>8.1999999999999993</v>
      </c>
      <c r="F18">
        <f>VLOOKUP(A18,'WTI PX'!A20:B187,2,0)</f>
        <v>94.66</v>
      </c>
      <c r="G18">
        <f>VLOOKUP(A18,FX_EUR!$A$6:$C$174,3,0)</f>
        <v>0.80910000000000004</v>
      </c>
      <c r="H18">
        <f>VLOOKUP(A18,FX_CNY!$A$6:$C$174,3,0)</f>
        <v>6.3688000000000002</v>
      </c>
    </row>
    <row r="19" spans="1:8" x14ac:dyDescent="0.4">
      <c r="A19" s="39">
        <v>41061</v>
      </c>
      <c r="B19">
        <f>VLOOKUP(A19,'CPI(12month_change)'!$A$6:$B$246,2,0)</f>
        <v>1.7000000000000001E-2</v>
      </c>
      <c r="C19">
        <f>VLOOKUP(A19,'Effective Federal Funds Rate'!$A$6:$B$992,2,0)</f>
        <v>0.16</v>
      </c>
      <c r="D19">
        <f>VLOOKUP(A19,GDP!$A$8:$B$175,2,0)</f>
        <v>1.8</v>
      </c>
      <c r="E19">
        <f>VLOOKUP(A19,'Umemployment Index'!$A$6:$B$200,2,0)</f>
        <v>8.1999999999999993</v>
      </c>
      <c r="F19">
        <f>VLOOKUP(A19,'WTI PX'!A21:B188,2,0)</f>
        <v>82.3</v>
      </c>
      <c r="G19">
        <f>VLOOKUP(A19,FX_EUR!$A$6:$C$174,3,0)</f>
        <v>0.78979999999999995</v>
      </c>
      <c r="H19">
        <f>VLOOKUP(A19,FX_CNY!$A$6:$C$174,3,0)</f>
        <v>6.3536999999999999</v>
      </c>
    </row>
    <row r="20" spans="1:8" x14ac:dyDescent="0.4">
      <c r="A20" s="39">
        <v>41091</v>
      </c>
      <c r="B20">
        <f>VLOOKUP(A20,'CPI(12month_change)'!$A$6:$B$246,2,0)</f>
        <v>1.4E-2</v>
      </c>
      <c r="C20">
        <f>VLOOKUP(A20,'Effective Federal Funds Rate'!$A$6:$B$992,2,0)</f>
        <v>0.18</v>
      </c>
      <c r="D20">
        <f>VLOOKUP(A20,GDP!$A$8:$B$175,2,0)</f>
        <v>0.6</v>
      </c>
      <c r="E20">
        <f>VLOOKUP(A20,'Umemployment Index'!$A$6:$B$200,2,0)</f>
        <v>8.1999999999999993</v>
      </c>
      <c r="F20">
        <f>VLOOKUP(A20,'WTI PX'!A22:B189,2,0)</f>
        <v>87.9</v>
      </c>
      <c r="G20">
        <f>VLOOKUP(A20,FX_EUR!$A$6:$C$174,3,0)</f>
        <v>0.81269999999999998</v>
      </c>
      <c r="H20">
        <f>VLOOKUP(A20,FX_CNY!$A$6:$C$174,3,0)</f>
        <v>6.3620000000000001</v>
      </c>
    </row>
    <row r="21" spans="1:8" x14ac:dyDescent="0.4">
      <c r="A21" s="39">
        <v>41122</v>
      </c>
      <c r="B21">
        <f>VLOOKUP(A21,'CPI(12month_change)'!$A$6:$B$246,2,0)</f>
        <v>1.7000000000000001E-2</v>
      </c>
      <c r="C21">
        <f>VLOOKUP(A21,'Effective Federal Funds Rate'!$A$6:$B$992,2,0)</f>
        <v>0.14000000000000001</v>
      </c>
      <c r="D21">
        <f>VLOOKUP(A21,GDP!$A$8:$B$175,2,0)</f>
        <v>0.6</v>
      </c>
      <c r="E21">
        <f>VLOOKUP(A21,'Umemployment Index'!$A$6:$B$200,2,0)</f>
        <v>8.1</v>
      </c>
      <c r="F21">
        <f>VLOOKUP(A21,'WTI PX'!A23:B190,2,0)</f>
        <v>94.13</v>
      </c>
      <c r="G21">
        <f>VLOOKUP(A21,FX_EUR!$A$6:$C$174,3,0)</f>
        <v>0.79479999999999995</v>
      </c>
      <c r="H21">
        <f>VLOOKUP(A21,FX_CNY!$A$6:$C$174,3,0)</f>
        <v>6.3484999999999996</v>
      </c>
    </row>
    <row r="22" spans="1:8" x14ac:dyDescent="0.4">
      <c r="A22" s="39">
        <v>41153</v>
      </c>
      <c r="B22">
        <f>VLOOKUP(A22,'CPI(12month_change)'!$A$6:$B$246,2,0)</f>
        <v>0.02</v>
      </c>
      <c r="C22">
        <f>VLOOKUP(A22,'Effective Federal Funds Rate'!$A$6:$B$992,2,0)</f>
        <v>0.14000000000000001</v>
      </c>
      <c r="D22">
        <f>VLOOKUP(A22,GDP!$A$8:$B$175,2,0)</f>
        <v>0.6</v>
      </c>
      <c r="E22">
        <f>VLOOKUP(A22,'Umemployment Index'!$A$6:$B$200,2,0)</f>
        <v>7.8</v>
      </c>
      <c r="F22">
        <f>VLOOKUP(A22,'WTI PX'!A24:B191,2,0)</f>
        <v>94.51</v>
      </c>
      <c r="G22">
        <f>VLOOKUP(A22,FX_EUR!$A$6:$C$174,3,0)</f>
        <v>0.77769999999999995</v>
      </c>
      <c r="H22">
        <f>VLOOKUP(A22,FX_CNY!$A$6:$C$174,3,0)</f>
        <v>6.2845000000000004</v>
      </c>
    </row>
    <row r="23" spans="1:8" x14ac:dyDescent="0.4">
      <c r="A23" s="39">
        <v>41183</v>
      </c>
      <c r="B23">
        <f>VLOOKUP(A23,'CPI(12month_change)'!$A$6:$B$246,2,0)</f>
        <v>2.1999999999999999E-2</v>
      </c>
      <c r="C23">
        <f>VLOOKUP(A23,'Effective Federal Funds Rate'!$A$6:$B$992,2,0)</f>
        <v>0.15</v>
      </c>
      <c r="D23">
        <f>VLOOKUP(A23,GDP!$A$8:$B$175,2,0)</f>
        <v>0.5</v>
      </c>
      <c r="E23">
        <f>VLOOKUP(A23,'Umemployment Index'!$A$6:$B$200,2,0)</f>
        <v>7.8</v>
      </c>
      <c r="F23">
        <f>VLOOKUP(A23,'WTI PX'!A25:B192,2,0)</f>
        <v>89.49</v>
      </c>
      <c r="G23">
        <f>VLOOKUP(A23,FX_EUR!$A$6:$C$174,3,0)</f>
        <v>0.77159999999999995</v>
      </c>
      <c r="H23">
        <f>VLOOKUP(A23,FX_CNY!$A$6:$C$174,3,0)</f>
        <v>6.2371999999999996</v>
      </c>
    </row>
    <row r="24" spans="1:8" x14ac:dyDescent="0.4">
      <c r="A24" s="39">
        <v>41214</v>
      </c>
      <c r="B24">
        <f>VLOOKUP(A24,'CPI(12month_change)'!$A$6:$B$246,2,0)</f>
        <v>1.7999999999999999E-2</v>
      </c>
      <c r="C24">
        <f>VLOOKUP(A24,'Effective Federal Funds Rate'!$A$6:$B$992,2,0)</f>
        <v>0.17</v>
      </c>
      <c r="D24">
        <f>VLOOKUP(A24,GDP!$A$8:$B$175,2,0)</f>
        <v>0.5</v>
      </c>
      <c r="E24">
        <f>VLOOKUP(A24,'Umemployment Index'!$A$6:$B$200,2,0)</f>
        <v>7.7</v>
      </c>
      <c r="F24">
        <f>VLOOKUP(A24,'WTI PX'!A26:B193,2,0)</f>
        <v>86.53</v>
      </c>
      <c r="G24">
        <f>VLOOKUP(A24,FX_EUR!$A$6:$C$174,3,0)</f>
        <v>0.76880000000000004</v>
      </c>
      <c r="H24">
        <f>VLOOKUP(A24,FX_CNY!$A$6:$C$174,3,0)</f>
        <v>6.2267000000000001</v>
      </c>
    </row>
    <row r="25" spans="1:8" x14ac:dyDescent="0.4">
      <c r="A25" s="39">
        <v>41244</v>
      </c>
      <c r="B25">
        <f>VLOOKUP(A25,'CPI(12month_change)'!$A$6:$B$246,2,0)</f>
        <v>1.7000000000000001E-2</v>
      </c>
      <c r="C25">
        <f>VLOOKUP(A25,'Effective Federal Funds Rate'!$A$6:$B$992,2,0)</f>
        <v>0.16</v>
      </c>
      <c r="D25">
        <f>VLOOKUP(A25,GDP!$A$8:$B$175,2,0)</f>
        <v>0.5</v>
      </c>
      <c r="E25">
        <f>VLOOKUP(A25,'Umemployment Index'!$A$6:$B$200,2,0)</f>
        <v>7.9</v>
      </c>
      <c r="F25">
        <f>VLOOKUP(A25,'WTI PX'!A27:B194,2,0)</f>
        <v>87.86</v>
      </c>
      <c r="G25">
        <f>VLOOKUP(A25,FX_EUR!$A$6:$C$174,3,0)</f>
        <v>0.75770000000000004</v>
      </c>
      <c r="H25">
        <f>VLOOKUP(A25,FX_CNY!$A$6:$C$174,3,0)</f>
        <v>6.2302999999999997</v>
      </c>
    </row>
    <row r="26" spans="1:8" x14ac:dyDescent="0.4">
      <c r="A26" s="39">
        <v>41275</v>
      </c>
      <c r="B26">
        <f>VLOOKUP(A26,'CPI(12month_change)'!$A$6:$B$246,2,0)</f>
        <v>1.6E-2</v>
      </c>
      <c r="C26">
        <f>VLOOKUP(A26,'Effective Federal Funds Rate'!$A$6:$B$992,2,0)</f>
        <v>0.17</v>
      </c>
      <c r="D26">
        <f>VLOOKUP(A26,GDP!$A$8:$B$175,2,0)</f>
        <v>4</v>
      </c>
      <c r="E26">
        <f>VLOOKUP(A26,'Umemployment Index'!$A$6:$B$200,2,0)</f>
        <v>8</v>
      </c>
      <c r="F26">
        <f>VLOOKUP(A26,'WTI PX'!A28:B195,2,0)</f>
        <v>94.76</v>
      </c>
      <c r="G26">
        <f>VLOOKUP(A26,FX_EUR!$A$6:$C$174,3,0)</f>
        <v>0.73629999999999995</v>
      </c>
      <c r="H26">
        <f>VLOOKUP(A26,FX_CNY!$A$6:$C$174,3,0)</f>
        <v>6.2187999999999999</v>
      </c>
    </row>
    <row r="27" spans="1:8" x14ac:dyDescent="0.4">
      <c r="A27" s="39">
        <v>41306</v>
      </c>
      <c r="B27">
        <f>VLOOKUP(A27,'CPI(12month_change)'!$A$6:$B$246,2,0)</f>
        <v>0.02</v>
      </c>
      <c r="C27">
        <f>VLOOKUP(A27,'Effective Federal Funds Rate'!$A$6:$B$992,2,0)</f>
        <v>0.14000000000000001</v>
      </c>
      <c r="D27">
        <f>VLOOKUP(A27,GDP!$A$8:$B$175,2,0)</f>
        <v>4</v>
      </c>
      <c r="E27">
        <f>VLOOKUP(A27,'Umemployment Index'!$A$6:$B$200,2,0)</f>
        <v>7.7</v>
      </c>
      <c r="F27">
        <f>VLOOKUP(A27,'WTI PX'!A29:B196,2,0)</f>
        <v>95.31</v>
      </c>
      <c r="G27">
        <f>VLOOKUP(A27,FX_EUR!$A$6:$C$174,3,0)</f>
        <v>0.76529999999999998</v>
      </c>
      <c r="H27">
        <f>VLOOKUP(A27,FX_CNY!$A$6:$C$174,3,0)</f>
        <v>6.2213000000000003</v>
      </c>
    </row>
    <row r="28" spans="1:8" x14ac:dyDescent="0.4">
      <c r="A28" s="39">
        <v>41334</v>
      </c>
      <c r="B28">
        <f>VLOOKUP(A28,'CPI(12month_change)'!$A$6:$B$246,2,0)</f>
        <v>1.4999999999999999E-2</v>
      </c>
      <c r="C28">
        <f>VLOOKUP(A28,'Effective Federal Funds Rate'!$A$6:$B$992,2,0)</f>
        <v>0.14000000000000001</v>
      </c>
      <c r="D28">
        <f>VLOOKUP(A28,GDP!$A$8:$B$175,2,0)</f>
        <v>4</v>
      </c>
      <c r="E28">
        <f>VLOOKUP(A28,'Umemployment Index'!$A$6:$B$200,2,0)</f>
        <v>7.5</v>
      </c>
      <c r="F28">
        <f>VLOOKUP(A28,'WTI PX'!A30:B197,2,0)</f>
        <v>92.94</v>
      </c>
      <c r="G28">
        <f>VLOOKUP(A28,FX_EUR!$A$6:$C$174,3,0)</f>
        <v>0.77980000000000005</v>
      </c>
      <c r="H28">
        <f>VLOOKUP(A28,FX_CNY!$A$6:$C$174,3,0)</f>
        <v>6.2106000000000003</v>
      </c>
    </row>
    <row r="29" spans="1:8" x14ac:dyDescent="0.4">
      <c r="A29" s="39">
        <v>41365</v>
      </c>
      <c r="B29">
        <f>VLOOKUP(A29,'CPI(12month_change)'!$A$6:$B$246,2,0)</f>
        <v>1.0999999999999999E-2</v>
      </c>
      <c r="C29">
        <f>VLOOKUP(A29,'Effective Federal Funds Rate'!$A$6:$B$992,2,0)</f>
        <v>0.16</v>
      </c>
      <c r="D29">
        <f>VLOOKUP(A29,GDP!$A$8:$B$175,2,0)</f>
        <v>1.1000000000000001</v>
      </c>
      <c r="E29">
        <f>VLOOKUP(A29,'Umemployment Index'!$A$6:$B$200,2,0)</f>
        <v>7.6</v>
      </c>
      <c r="F29">
        <f>VLOOKUP(A29,'WTI PX'!A31:B198,2,0)</f>
        <v>92.02</v>
      </c>
      <c r="G29">
        <f>VLOOKUP(A29,FX_EUR!$A$6:$C$174,3,0)</f>
        <v>0.75939999999999996</v>
      </c>
      <c r="H29">
        <f>VLOOKUP(A29,FX_CNY!$A$6:$C$174,3,0)</f>
        <v>6.1646999999999998</v>
      </c>
    </row>
    <row r="30" spans="1:8" x14ac:dyDescent="0.4">
      <c r="A30" s="39">
        <v>41395</v>
      </c>
      <c r="B30">
        <f>VLOOKUP(A30,'CPI(12month_change)'!$A$6:$B$246,2,0)</f>
        <v>1.4E-2</v>
      </c>
      <c r="C30">
        <f>VLOOKUP(A30,'Effective Federal Funds Rate'!$A$6:$B$992,2,0)</f>
        <v>0.14000000000000001</v>
      </c>
      <c r="D30">
        <f>VLOOKUP(A30,GDP!$A$8:$B$175,2,0)</f>
        <v>1.1000000000000001</v>
      </c>
      <c r="E30">
        <f>VLOOKUP(A30,'Umemployment Index'!$A$6:$B$200,2,0)</f>
        <v>7.5</v>
      </c>
      <c r="F30">
        <f>VLOOKUP(A30,'WTI PX'!A32:B199,2,0)</f>
        <v>94.51</v>
      </c>
      <c r="G30">
        <f>VLOOKUP(A30,FX_EUR!$A$6:$C$174,3,0)</f>
        <v>0.76910000000000001</v>
      </c>
      <c r="H30">
        <f>VLOOKUP(A30,FX_CNY!$A$6:$C$174,3,0)</f>
        <v>6.1345000000000001</v>
      </c>
    </row>
    <row r="31" spans="1:8" x14ac:dyDescent="0.4">
      <c r="A31" s="39">
        <v>41426</v>
      </c>
      <c r="B31">
        <f>VLOOKUP(A31,'CPI(12month_change)'!$A$6:$B$246,2,0)</f>
        <v>1.7999999999999999E-2</v>
      </c>
      <c r="C31">
        <f>VLOOKUP(A31,'Effective Federal Funds Rate'!$A$6:$B$992,2,0)</f>
        <v>0.1</v>
      </c>
      <c r="D31">
        <f>VLOOKUP(A31,GDP!$A$8:$B$175,2,0)</f>
        <v>1.1000000000000001</v>
      </c>
      <c r="E31">
        <f>VLOOKUP(A31,'Umemployment Index'!$A$6:$B$200,2,0)</f>
        <v>7.5</v>
      </c>
      <c r="F31">
        <f>VLOOKUP(A31,'WTI PX'!A33:B200,2,0)</f>
        <v>95.77</v>
      </c>
      <c r="G31">
        <f>VLOOKUP(A31,FX_EUR!$A$6:$C$174,3,0)</f>
        <v>0.76849999999999996</v>
      </c>
      <c r="H31">
        <f>VLOOKUP(A31,FX_CNY!$A$6:$C$174,3,0)</f>
        <v>6.1374000000000004</v>
      </c>
    </row>
    <row r="32" spans="1:8" x14ac:dyDescent="0.4">
      <c r="A32" s="39">
        <v>41456</v>
      </c>
      <c r="B32">
        <f>VLOOKUP(A32,'CPI(12month_change)'!$A$6:$B$246,2,0)</f>
        <v>0.02</v>
      </c>
      <c r="C32">
        <f>VLOOKUP(A32,'Effective Federal Funds Rate'!$A$6:$B$992,2,0)</f>
        <v>0.1</v>
      </c>
      <c r="D32">
        <f>VLOOKUP(A32,GDP!$A$8:$B$175,2,0)</f>
        <v>3.5</v>
      </c>
      <c r="E32">
        <f>VLOOKUP(A32,'Umemployment Index'!$A$6:$B$200,2,0)</f>
        <v>7.3</v>
      </c>
      <c r="F32">
        <f>VLOOKUP(A32,'WTI PX'!A34:B201,2,0)</f>
        <v>104.67</v>
      </c>
      <c r="G32">
        <f>VLOOKUP(A32,FX_EUR!$A$6:$C$174,3,0)</f>
        <v>0.75160000000000005</v>
      </c>
      <c r="H32">
        <f>VLOOKUP(A32,FX_CNY!$A$6:$C$174,3,0)</f>
        <v>6.1284000000000001</v>
      </c>
    </row>
    <row r="33" spans="1:8" x14ac:dyDescent="0.4">
      <c r="A33" s="39">
        <v>41487</v>
      </c>
      <c r="B33">
        <f>VLOOKUP(A33,'CPI(12month_change)'!$A$6:$B$246,2,0)</f>
        <v>1.4999999999999999E-2</v>
      </c>
      <c r="C33">
        <f>VLOOKUP(A33,'Effective Federal Funds Rate'!$A$6:$B$992,2,0)</f>
        <v>0.08</v>
      </c>
      <c r="D33">
        <f>VLOOKUP(A33,GDP!$A$8:$B$175,2,0)</f>
        <v>3.5</v>
      </c>
      <c r="E33">
        <f>VLOOKUP(A33,'Umemployment Index'!$A$6:$B$200,2,0)</f>
        <v>7.2</v>
      </c>
      <c r="F33">
        <f>VLOOKUP(A33,'WTI PX'!A35:B202,2,0)</f>
        <v>106.57</v>
      </c>
      <c r="G33">
        <f>VLOOKUP(A33,FX_EUR!$A$6:$C$174,3,0)</f>
        <v>0.75619999999999998</v>
      </c>
      <c r="H33">
        <f>VLOOKUP(A33,FX_CNY!$A$6:$C$174,3,0)</f>
        <v>6.1193</v>
      </c>
    </row>
    <row r="34" spans="1:8" x14ac:dyDescent="0.4">
      <c r="A34" s="39">
        <v>41518</v>
      </c>
      <c r="B34">
        <f>VLOOKUP(A34,'CPI(12month_change)'!$A$6:$B$246,2,0)</f>
        <v>1.2E-2</v>
      </c>
      <c r="C34">
        <f>VLOOKUP(A34,'Effective Federal Funds Rate'!$A$6:$B$992,2,0)</f>
        <v>0.09</v>
      </c>
      <c r="D34">
        <f>VLOOKUP(A34,GDP!$A$8:$B$175,2,0)</f>
        <v>3.5</v>
      </c>
      <c r="E34">
        <f>VLOOKUP(A34,'Umemployment Index'!$A$6:$B$200,2,0)</f>
        <v>7.2</v>
      </c>
      <c r="F34">
        <f>VLOOKUP(A34,'WTI PX'!A36:B203,2,0)</f>
        <v>106.29</v>
      </c>
      <c r="G34">
        <f>VLOOKUP(A34,FX_EUR!$A$6:$C$174,3,0)</f>
        <v>0.73919999999999997</v>
      </c>
      <c r="H34">
        <f>VLOOKUP(A34,FX_CNY!$A$6:$C$174,3,0)</f>
        <v>6.12</v>
      </c>
    </row>
    <row r="35" spans="1:8" x14ac:dyDescent="0.4">
      <c r="A35" s="39">
        <v>41548</v>
      </c>
      <c r="B35">
        <f>VLOOKUP(A35,'CPI(12month_change)'!$A$6:$B$246,2,0)</f>
        <v>0.01</v>
      </c>
      <c r="C35">
        <f>VLOOKUP(A35,'Effective Federal Funds Rate'!$A$6:$B$992,2,0)</f>
        <v>0.08</v>
      </c>
      <c r="D35">
        <f>VLOOKUP(A35,GDP!$A$8:$B$175,2,0)</f>
        <v>3.5</v>
      </c>
      <c r="E35">
        <f>VLOOKUP(A35,'Umemployment Index'!$A$6:$B$200,2,0)</f>
        <v>7.2</v>
      </c>
      <c r="F35">
        <f>VLOOKUP(A35,'WTI PX'!A37:B204,2,0)</f>
        <v>100.54</v>
      </c>
      <c r="G35">
        <f>VLOOKUP(A35,FX_EUR!$A$6:$C$174,3,0)</f>
        <v>0.73599999999999999</v>
      </c>
      <c r="H35">
        <f>VLOOKUP(A35,FX_CNY!$A$6:$C$174,3,0)</f>
        <v>6.0942999999999996</v>
      </c>
    </row>
    <row r="36" spans="1:8" x14ac:dyDescent="0.4">
      <c r="A36" s="39">
        <v>41579</v>
      </c>
      <c r="B36">
        <f>VLOOKUP(A36,'CPI(12month_change)'!$A$6:$B$246,2,0)</f>
        <v>1.2E-2</v>
      </c>
      <c r="C36">
        <f>VLOOKUP(A36,'Effective Federal Funds Rate'!$A$6:$B$992,2,0)</f>
        <v>0.08</v>
      </c>
      <c r="D36">
        <f>VLOOKUP(A36,GDP!$A$8:$B$175,2,0)</f>
        <v>3.5</v>
      </c>
      <c r="E36">
        <f>VLOOKUP(A36,'Umemployment Index'!$A$6:$B$200,2,0)</f>
        <v>6.9</v>
      </c>
      <c r="F36">
        <f>VLOOKUP(A36,'WTI PX'!A38:B205,2,0)</f>
        <v>93.86</v>
      </c>
      <c r="G36">
        <f>VLOOKUP(A36,FX_EUR!$A$6:$C$174,3,0)</f>
        <v>0.73570000000000002</v>
      </c>
      <c r="H36">
        <f>VLOOKUP(A36,FX_CNY!$A$6:$C$174,3,0)</f>
        <v>6.0922000000000001</v>
      </c>
    </row>
    <row r="37" spans="1:8" x14ac:dyDescent="0.4">
      <c r="A37" s="39">
        <v>41609</v>
      </c>
      <c r="B37">
        <f>VLOOKUP(A37,'CPI(12month_change)'!$A$6:$B$246,2,0)</f>
        <v>1.4999999999999999E-2</v>
      </c>
      <c r="C37">
        <f>VLOOKUP(A37,'Effective Federal Funds Rate'!$A$6:$B$992,2,0)</f>
        <v>0.09</v>
      </c>
      <c r="D37">
        <f>VLOOKUP(A37,GDP!$A$8:$B$175,2,0)</f>
        <v>3.5</v>
      </c>
      <c r="E37">
        <f>VLOOKUP(A37,'Umemployment Index'!$A$6:$B$200,2,0)</f>
        <v>6.7</v>
      </c>
      <c r="F37">
        <f>VLOOKUP(A37,'WTI PX'!A39:B206,2,0)</f>
        <v>97.63</v>
      </c>
      <c r="G37">
        <f>VLOOKUP(A37,FX_EUR!$A$6:$C$174,3,0)</f>
        <v>0.72740000000000005</v>
      </c>
      <c r="H37">
        <f>VLOOKUP(A37,FX_CNY!$A$6:$C$174,3,0)</f>
        <v>6.0537000000000001</v>
      </c>
    </row>
    <row r="38" spans="1:8" x14ac:dyDescent="0.4">
      <c r="A38" s="39">
        <v>41640</v>
      </c>
      <c r="B38">
        <f>VLOOKUP(A38,'CPI(12month_change)'!$A$6:$B$246,2,0)</f>
        <v>1.6E-2</v>
      </c>
      <c r="C38">
        <f>VLOOKUP(A38,'Effective Federal Funds Rate'!$A$6:$B$992,2,0)</f>
        <v>0.08</v>
      </c>
      <c r="D38">
        <f>VLOOKUP(A38,GDP!$A$8:$B$175,2,0)</f>
        <v>-1.4</v>
      </c>
      <c r="E38">
        <f>VLOOKUP(A38,'Umemployment Index'!$A$6:$B$200,2,0)</f>
        <v>6.6</v>
      </c>
      <c r="F38">
        <f>VLOOKUP(A38,'WTI PX'!A40:B207,2,0)</f>
        <v>94.62</v>
      </c>
      <c r="G38">
        <f>VLOOKUP(A38,FX_EUR!$A$6:$C$174,3,0)</f>
        <v>0.74129999999999996</v>
      </c>
      <c r="H38">
        <f>VLOOKUP(A38,FX_CNY!$A$6:$C$174,3,0)</f>
        <v>6.06</v>
      </c>
    </row>
    <row r="39" spans="1:8" x14ac:dyDescent="0.4">
      <c r="A39" s="39">
        <v>41671</v>
      </c>
      <c r="B39">
        <f>VLOOKUP(A39,'CPI(12month_change)'!$A$6:$B$246,2,0)</f>
        <v>1.0999999999999999E-2</v>
      </c>
      <c r="C39">
        <f>VLOOKUP(A39,'Effective Federal Funds Rate'!$A$6:$B$992,2,0)</f>
        <v>7.0000000000000007E-2</v>
      </c>
      <c r="D39">
        <f>VLOOKUP(A39,GDP!$A$8:$B$175,2,0)</f>
        <v>-1.4</v>
      </c>
      <c r="E39">
        <f>VLOOKUP(A39,'Umemployment Index'!$A$6:$B$200,2,0)</f>
        <v>6.7</v>
      </c>
      <c r="F39">
        <f>VLOOKUP(A39,'WTI PX'!A41:B208,2,0)</f>
        <v>100.82</v>
      </c>
      <c r="G39">
        <f>VLOOKUP(A39,FX_EUR!$A$6:$C$174,3,0)</f>
        <v>0.72450000000000003</v>
      </c>
      <c r="H39">
        <f>VLOOKUP(A39,FX_CNY!$A$6:$C$174,3,0)</f>
        <v>6.1448</v>
      </c>
    </row>
    <row r="40" spans="1:8" x14ac:dyDescent="0.4">
      <c r="A40" s="39">
        <v>41699</v>
      </c>
      <c r="B40">
        <f>VLOOKUP(A40,'CPI(12month_change)'!$A$6:$B$246,2,0)</f>
        <v>1.4999999999999999E-2</v>
      </c>
      <c r="C40">
        <f>VLOOKUP(A40,'Effective Federal Funds Rate'!$A$6:$B$992,2,0)</f>
        <v>7.0000000000000007E-2</v>
      </c>
      <c r="D40">
        <f>VLOOKUP(A40,GDP!$A$8:$B$175,2,0)</f>
        <v>-1.4</v>
      </c>
      <c r="E40">
        <f>VLOOKUP(A40,'Umemployment Index'!$A$6:$B$200,2,0)</f>
        <v>6.7</v>
      </c>
      <c r="F40">
        <f>VLOOKUP(A40,'WTI PX'!A42:B209,2,0)</f>
        <v>100.8</v>
      </c>
      <c r="G40">
        <f>VLOOKUP(A40,FX_EUR!$A$6:$C$174,3,0)</f>
        <v>0.72609999999999997</v>
      </c>
      <c r="H40">
        <f>VLOOKUP(A40,FX_CNY!$A$6:$C$174,3,0)</f>
        <v>6.2164000000000001</v>
      </c>
    </row>
    <row r="41" spans="1:8" x14ac:dyDescent="0.4">
      <c r="A41" s="39">
        <v>41730</v>
      </c>
      <c r="B41">
        <f>VLOOKUP(A41,'CPI(12month_change)'!$A$6:$B$246,2,0)</f>
        <v>0.02</v>
      </c>
      <c r="C41">
        <f>VLOOKUP(A41,'Effective Federal Funds Rate'!$A$6:$B$992,2,0)</f>
        <v>0.08</v>
      </c>
      <c r="D41">
        <f>VLOOKUP(A41,GDP!$A$8:$B$175,2,0)</f>
        <v>5.3</v>
      </c>
      <c r="E41">
        <f>VLOOKUP(A41,'Umemployment Index'!$A$6:$B$200,2,0)</f>
        <v>6.2</v>
      </c>
      <c r="F41">
        <f>VLOOKUP(A41,'WTI PX'!A43:B210,2,0)</f>
        <v>102.07</v>
      </c>
      <c r="G41">
        <f>VLOOKUP(A41,FX_EUR!$A$6:$C$174,3,0)</f>
        <v>0.72099999999999997</v>
      </c>
      <c r="H41">
        <f>VLOOKUP(A41,FX_CNY!$A$6:$C$174,3,0)</f>
        <v>6.2591000000000001</v>
      </c>
    </row>
    <row r="42" spans="1:8" x14ac:dyDescent="0.4">
      <c r="A42" s="39">
        <v>41760</v>
      </c>
      <c r="B42">
        <f>VLOOKUP(A42,'CPI(12month_change)'!$A$6:$B$246,2,0)</f>
        <v>2.1000000000000001E-2</v>
      </c>
      <c r="C42">
        <f>VLOOKUP(A42,'Effective Federal Funds Rate'!$A$6:$B$992,2,0)</f>
        <v>0.09</v>
      </c>
      <c r="D42">
        <f>VLOOKUP(A42,GDP!$A$8:$B$175,2,0)</f>
        <v>5.3</v>
      </c>
      <c r="E42">
        <f>VLOOKUP(A42,'Umemployment Index'!$A$6:$B$200,2,0)</f>
        <v>6.3</v>
      </c>
      <c r="F42">
        <f>VLOOKUP(A42,'WTI PX'!A44:B211,2,0)</f>
        <v>102.18</v>
      </c>
      <c r="G42">
        <f>VLOOKUP(A42,FX_EUR!$A$6:$C$174,3,0)</f>
        <v>0.73360000000000003</v>
      </c>
      <c r="H42">
        <f>VLOOKUP(A42,FX_CNY!$A$6:$C$174,3,0)</f>
        <v>6.2470999999999997</v>
      </c>
    </row>
    <row r="43" spans="1:8" x14ac:dyDescent="0.4">
      <c r="A43" s="39">
        <v>41791</v>
      </c>
      <c r="B43">
        <f>VLOOKUP(A43,'CPI(12month_change)'!$A$6:$B$246,2,0)</f>
        <v>2.1000000000000001E-2</v>
      </c>
      <c r="C43">
        <f>VLOOKUP(A43,'Effective Federal Funds Rate'!$A$6:$B$992,2,0)</f>
        <v>0.09</v>
      </c>
      <c r="D43">
        <f>VLOOKUP(A43,GDP!$A$8:$B$175,2,0)</f>
        <v>5.3</v>
      </c>
      <c r="E43">
        <f>VLOOKUP(A43,'Umemployment Index'!$A$6:$B$200,2,0)</f>
        <v>6.1</v>
      </c>
      <c r="F43">
        <f>VLOOKUP(A43,'WTI PX'!A45:B212,2,0)</f>
        <v>105.79</v>
      </c>
      <c r="G43">
        <f>VLOOKUP(A43,FX_EUR!$A$6:$C$174,3,0)</f>
        <v>0.73029999999999995</v>
      </c>
      <c r="H43">
        <f>VLOOKUP(A43,FX_CNY!$A$6:$C$174,3,0)</f>
        <v>6.2035999999999998</v>
      </c>
    </row>
    <row r="44" spans="1:8" x14ac:dyDescent="0.4">
      <c r="A44" s="39">
        <v>41821</v>
      </c>
      <c r="B44">
        <f>VLOOKUP(A44,'CPI(12month_change)'!$A$6:$B$246,2,0)</f>
        <v>0.02</v>
      </c>
      <c r="C44">
        <f>VLOOKUP(A44,'Effective Federal Funds Rate'!$A$6:$B$992,2,0)</f>
        <v>0.1</v>
      </c>
      <c r="D44">
        <f>VLOOKUP(A44,GDP!$A$8:$B$175,2,0)</f>
        <v>5</v>
      </c>
      <c r="E44">
        <f>VLOOKUP(A44,'Umemployment Index'!$A$6:$B$200,2,0)</f>
        <v>6.2</v>
      </c>
      <c r="F44">
        <f>VLOOKUP(A44,'WTI PX'!A46:B213,2,0)</f>
        <v>103.59</v>
      </c>
      <c r="G44">
        <f>VLOOKUP(A44,FX_EUR!$A$6:$C$174,3,0)</f>
        <v>0.74680000000000002</v>
      </c>
      <c r="H44">
        <f>VLOOKUP(A44,FX_CNY!$A$6:$C$174,3,0)</f>
        <v>6.1737000000000002</v>
      </c>
    </row>
    <row r="45" spans="1:8" x14ac:dyDescent="0.4">
      <c r="A45" s="39">
        <v>41852</v>
      </c>
      <c r="B45">
        <f>VLOOKUP(A45,'CPI(12month_change)'!$A$6:$B$246,2,0)</f>
        <v>1.7000000000000001E-2</v>
      </c>
      <c r="C45">
        <f>VLOOKUP(A45,'Effective Federal Funds Rate'!$A$6:$B$992,2,0)</f>
        <v>0.09</v>
      </c>
      <c r="D45">
        <f>VLOOKUP(A45,GDP!$A$8:$B$175,2,0)</f>
        <v>5</v>
      </c>
      <c r="E45">
        <f>VLOOKUP(A45,'Umemployment Index'!$A$6:$B$200,2,0)</f>
        <v>6.1</v>
      </c>
      <c r="F45">
        <f>VLOOKUP(A45,'WTI PX'!A47:B214,2,0)</f>
        <v>96.54</v>
      </c>
      <c r="G45">
        <f>VLOOKUP(A45,FX_EUR!$A$6:$C$174,3,0)</f>
        <v>0.76139999999999997</v>
      </c>
      <c r="H45">
        <f>VLOOKUP(A45,FX_CNY!$A$6:$C$174,3,0)</f>
        <v>6.1429999999999998</v>
      </c>
    </row>
    <row r="46" spans="1:8" x14ac:dyDescent="0.4">
      <c r="A46" s="39">
        <v>41883</v>
      </c>
      <c r="B46">
        <f>VLOOKUP(A46,'CPI(12month_change)'!$A$6:$B$246,2,0)</f>
        <v>1.7000000000000001E-2</v>
      </c>
      <c r="C46">
        <f>VLOOKUP(A46,'Effective Federal Funds Rate'!$A$6:$B$992,2,0)</f>
        <v>0.09</v>
      </c>
      <c r="D46">
        <f>VLOOKUP(A46,GDP!$A$8:$B$175,2,0)</f>
        <v>5</v>
      </c>
      <c r="E46">
        <f>VLOOKUP(A46,'Umemployment Index'!$A$6:$B$200,2,0)</f>
        <v>5.9</v>
      </c>
      <c r="F46">
        <f>VLOOKUP(A46,'WTI PX'!A48:B215,2,0)</f>
        <v>93.21</v>
      </c>
      <c r="G46">
        <f>VLOOKUP(A46,FX_EUR!$A$6:$C$174,3,0)</f>
        <v>0.79159999999999997</v>
      </c>
      <c r="H46">
        <f>VLOOKUP(A46,FX_CNY!$A$6:$C$174,3,0)</f>
        <v>6.1379999999999999</v>
      </c>
    </row>
    <row r="47" spans="1:8" x14ac:dyDescent="0.4">
      <c r="A47" s="39">
        <v>41913</v>
      </c>
      <c r="B47">
        <f>VLOOKUP(A47,'CPI(12month_change)'!$A$6:$B$246,2,0)</f>
        <v>1.7000000000000001E-2</v>
      </c>
      <c r="C47">
        <f>VLOOKUP(A47,'Effective Federal Funds Rate'!$A$6:$B$992,2,0)</f>
        <v>0.09</v>
      </c>
      <c r="D47">
        <f>VLOOKUP(A47,GDP!$A$8:$B$175,2,0)</f>
        <v>2</v>
      </c>
      <c r="E47">
        <f>VLOOKUP(A47,'Umemployment Index'!$A$6:$B$200,2,0)</f>
        <v>5.7</v>
      </c>
      <c r="F47">
        <f>VLOOKUP(A47,'WTI PX'!A49:B216,2,0)</f>
        <v>84.4</v>
      </c>
      <c r="G47">
        <f>VLOOKUP(A47,FX_EUR!$A$6:$C$174,3,0)</f>
        <v>0.7984</v>
      </c>
      <c r="H47">
        <f>VLOOKUP(A47,FX_CNY!$A$6:$C$174,3,0)</f>
        <v>6.1124000000000001</v>
      </c>
    </row>
    <row r="48" spans="1:8" x14ac:dyDescent="0.4">
      <c r="A48" s="39">
        <v>41944</v>
      </c>
      <c r="B48">
        <f>VLOOKUP(A48,'CPI(12month_change)'!$A$6:$B$246,2,0)</f>
        <v>1.2999999999999999E-2</v>
      </c>
      <c r="C48">
        <f>VLOOKUP(A48,'Effective Federal Funds Rate'!$A$6:$B$992,2,0)</f>
        <v>0.09</v>
      </c>
      <c r="D48">
        <f>VLOOKUP(A48,GDP!$A$8:$B$175,2,0)</f>
        <v>2</v>
      </c>
      <c r="E48">
        <f>VLOOKUP(A48,'Umemployment Index'!$A$6:$B$200,2,0)</f>
        <v>5.8</v>
      </c>
      <c r="F48">
        <f>VLOOKUP(A48,'WTI PX'!A50:B217,2,0)</f>
        <v>75.790000000000006</v>
      </c>
      <c r="G48">
        <f>VLOOKUP(A48,FX_EUR!$A$6:$C$174,3,0)</f>
        <v>0.80300000000000005</v>
      </c>
      <c r="H48">
        <f>VLOOKUP(A48,FX_CNY!$A$6:$C$174,3,0)</f>
        <v>6.1429</v>
      </c>
    </row>
    <row r="49" spans="1:8" x14ac:dyDescent="0.4">
      <c r="A49" s="39">
        <v>41974</v>
      </c>
      <c r="B49">
        <f>VLOOKUP(A49,'CPI(12month_change)'!$A$6:$B$246,2,0)</f>
        <v>8.0000000000000002E-3</v>
      </c>
      <c r="C49">
        <f>VLOOKUP(A49,'Effective Federal Funds Rate'!$A$6:$B$992,2,0)</f>
        <v>0.13</v>
      </c>
      <c r="D49">
        <f>VLOOKUP(A49,GDP!$A$8:$B$175,2,0)</f>
        <v>2</v>
      </c>
      <c r="E49">
        <f>VLOOKUP(A49,'Umemployment Index'!$A$6:$B$200,2,0)</f>
        <v>5.6</v>
      </c>
      <c r="F49">
        <f>VLOOKUP(A49,'WTI PX'!A51:B218,2,0)</f>
        <v>59.29</v>
      </c>
      <c r="G49">
        <f>VLOOKUP(A49,FX_EUR!$A$6:$C$174,3,0)</f>
        <v>0.82640000000000002</v>
      </c>
      <c r="H49">
        <f>VLOOKUP(A49,FX_CNY!$A$6:$C$174,3,0)</f>
        <v>6.2046000000000001</v>
      </c>
    </row>
    <row r="50" spans="1:8" x14ac:dyDescent="0.4">
      <c r="A50" s="39">
        <v>42005</v>
      </c>
      <c r="B50">
        <f>VLOOKUP(A50,'CPI(12month_change)'!$A$6:$B$246,2,0)</f>
        <v>-1E-3</v>
      </c>
      <c r="C50">
        <f>VLOOKUP(A50,'Effective Federal Funds Rate'!$A$6:$B$992,2,0)</f>
        <v>0.12</v>
      </c>
      <c r="D50">
        <f>VLOOKUP(A50,GDP!$A$8:$B$175,2,0)</f>
        <v>3.6</v>
      </c>
      <c r="E50">
        <f>VLOOKUP(A50,'Umemployment Index'!$A$6:$B$200,2,0)</f>
        <v>5.7</v>
      </c>
      <c r="F50">
        <f>VLOOKUP(A50,'WTI PX'!A52:B219,2,0)</f>
        <v>47.22</v>
      </c>
      <c r="G50">
        <f>VLOOKUP(A50,FX_EUR!$A$6:$C$174,3,0)</f>
        <v>0.88570000000000004</v>
      </c>
      <c r="H50">
        <f>VLOOKUP(A50,FX_CNY!$A$6:$C$174,3,0)</f>
        <v>6.2495000000000003</v>
      </c>
    </row>
    <row r="51" spans="1:8" x14ac:dyDescent="0.4">
      <c r="A51" s="39">
        <v>42036</v>
      </c>
      <c r="B51">
        <f>VLOOKUP(A51,'CPI(12month_change)'!$A$6:$B$246,2,0)</f>
        <v>0</v>
      </c>
      <c r="C51">
        <f>VLOOKUP(A51,'Effective Federal Funds Rate'!$A$6:$B$992,2,0)</f>
        <v>0.12</v>
      </c>
      <c r="D51">
        <f>VLOOKUP(A51,GDP!$A$8:$B$175,2,0)</f>
        <v>3.6</v>
      </c>
      <c r="E51">
        <f>VLOOKUP(A51,'Umemployment Index'!$A$6:$B$200,2,0)</f>
        <v>5.5</v>
      </c>
      <c r="F51">
        <f>VLOOKUP(A51,'WTI PX'!A53:B220,2,0)</f>
        <v>50.58</v>
      </c>
      <c r="G51">
        <f>VLOOKUP(A51,FX_EUR!$A$6:$C$174,3,0)</f>
        <v>0.89300000000000002</v>
      </c>
      <c r="H51">
        <f>VLOOKUP(A51,FX_CNY!$A$6:$C$174,3,0)</f>
        <v>6.2694999999999999</v>
      </c>
    </row>
    <row r="52" spans="1:8" x14ac:dyDescent="0.4">
      <c r="A52" s="39">
        <v>42064</v>
      </c>
      <c r="B52">
        <f>VLOOKUP(A52,'CPI(12month_change)'!$A$6:$B$246,2,0)</f>
        <v>-1E-3</v>
      </c>
      <c r="C52">
        <f>VLOOKUP(A52,'Effective Federal Funds Rate'!$A$6:$B$992,2,0)</f>
        <v>0.12</v>
      </c>
      <c r="D52">
        <f>VLOOKUP(A52,GDP!$A$8:$B$175,2,0)</f>
        <v>3.6</v>
      </c>
      <c r="E52">
        <f>VLOOKUP(A52,'Umemployment Index'!$A$6:$B$200,2,0)</f>
        <v>5.4</v>
      </c>
      <c r="F52">
        <f>VLOOKUP(A52,'WTI PX'!A54:B221,2,0)</f>
        <v>47.82</v>
      </c>
      <c r="G52">
        <f>VLOOKUP(A52,FX_EUR!$A$6:$C$174,3,0)</f>
        <v>0.93179999999999996</v>
      </c>
      <c r="H52">
        <f>VLOOKUP(A52,FX_CNY!$A$6:$C$174,3,0)</f>
        <v>6.1989999999999998</v>
      </c>
    </row>
    <row r="53" spans="1:8" x14ac:dyDescent="0.4">
      <c r="A53" s="39">
        <v>42095</v>
      </c>
      <c r="B53">
        <f>VLOOKUP(A53,'CPI(12month_change)'!$A$6:$B$246,2,0)</f>
        <v>-2E-3</v>
      </c>
      <c r="C53">
        <f>VLOOKUP(A53,'Effective Federal Funds Rate'!$A$6:$B$992,2,0)</f>
        <v>0.12</v>
      </c>
      <c r="D53">
        <f>VLOOKUP(A53,GDP!$A$8:$B$175,2,0)</f>
        <v>2.5</v>
      </c>
      <c r="E53">
        <f>VLOOKUP(A53,'Umemployment Index'!$A$6:$B$200,2,0)</f>
        <v>5.4</v>
      </c>
      <c r="F53">
        <f>VLOOKUP(A53,'WTI PX'!A55:B222,2,0)</f>
        <v>54.45</v>
      </c>
      <c r="G53">
        <f>VLOOKUP(A53,FX_EUR!$A$6:$C$174,3,0)</f>
        <v>0.89070000000000005</v>
      </c>
      <c r="H53">
        <f>VLOOKUP(A53,FX_CNY!$A$6:$C$174,3,0)</f>
        <v>6.2018000000000004</v>
      </c>
    </row>
    <row r="54" spans="1:8" x14ac:dyDescent="0.4">
      <c r="A54" s="39">
        <v>42125</v>
      </c>
      <c r="B54">
        <f>VLOOKUP(A54,'CPI(12month_change)'!$A$6:$B$246,2,0)</f>
        <v>0</v>
      </c>
      <c r="C54">
        <f>VLOOKUP(A54,'Effective Federal Funds Rate'!$A$6:$B$992,2,0)</f>
        <v>0.13</v>
      </c>
      <c r="D54">
        <f>VLOOKUP(A54,GDP!$A$8:$B$175,2,0)</f>
        <v>2.5</v>
      </c>
      <c r="E54">
        <f>VLOOKUP(A54,'Umemployment Index'!$A$6:$B$200,2,0)</f>
        <v>5.6</v>
      </c>
      <c r="F54">
        <f>VLOOKUP(A54,'WTI PX'!A56:B223,2,0)</f>
        <v>59.27</v>
      </c>
      <c r="G54">
        <f>VLOOKUP(A54,FX_EUR!$A$6:$C$174,3,0)</f>
        <v>0.91</v>
      </c>
      <c r="H54">
        <f>VLOOKUP(A54,FX_CNY!$A$6:$C$174,3,0)</f>
        <v>6.1980000000000004</v>
      </c>
    </row>
    <row r="55" spans="1:8" x14ac:dyDescent="0.4">
      <c r="A55" s="39">
        <v>42156</v>
      </c>
      <c r="B55">
        <f>VLOOKUP(A55,'CPI(12month_change)'!$A$6:$B$246,2,0)</f>
        <v>1E-3</v>
      </c>
      <c r="C55">
        <f>VLOOKUP(A55,'Effective Federal Funds Rate'!$A$6:$B$992,2,0)</f>
        <v>0.12</v>
      </c>
      <c r="D55">
        <f>VLOOKUP(A55,GDP!$A$8:$B$175,2,0)</f>
        <v>2.5</v>
      </c>
      <c r="E55">
        <f>VLOOKUP(A55,'Umemployment Index'!$A$6:$B$200,2,0)</f>
        <v>5.3</v>
      </c>
      <c r="F55">
        <f>VLOOKUP(A55,'WTI PX'!A57:B224,2,0)</f>
        <v>59.82</v>
      </c>
      <c r="G55">
        <f>VLOOKUP(A55,FX_EUR!$A$6:$C$174,3,0)</f>
        <v>0.89770000000000005</v>
      </c>
      <c r="H55">
        <f>VLOOKUP(A55,FX_CNY!$A$6:$C$174,3,0)</f>
        <v>6.2</v>
      </c>
    </row>
    <row r="56" spans="1:8" x14ac:dyDescent="0.4">
      <c r="A56" s="39">
        <v>42186</v>
      </c>
      <c r="B56">
        <f>VLOOKUP(A56,'CPI(12month_change)'!$A$6:$B$246,2,0)</f>
        <v>2E-3</v>
      </c>
      <c r="C56">
        <f>VLOOKUP(A56,'Effective Federal Funds Rate'!$A$6:$B$992,2,0)</f>
        <v>0.13</v>
      </c>
      <c r="D56">
        <f>VLOOKUP(A56,GDP!$A$8:$B$175,2,0)</f>
        <v>1.6</v>
      </c>
      <c r="E56">
        <f>VLOOKUP(A56,'Umemployment Index'!$A$6:$B$200,2,0)</f>
        <v>5.2</v>
      </c>
      <c r="F56">
        <f>VLOOKUP(A56,'WTI PX'!A58:B225,2,0)</f>
        <v>50.9</v>
      </c>
      <c r="G56">
        <f>VLOOKUP(A56,FX_EUR!$A$6:$C$174,3,0)</f>
        <v>0.91</v>
      </c>
      <c r="H56">
        <f>VLOOKUP(A56,FX_CNY!$A$6:$C$174,3,0)</f>
        <v>6.2096999999999998</v>
      </c>
    </row>
    <row r="57" spans="1:8" x14ac:dyDescent="0.4">
      <c r="A57" s="39">
        <v>42217</v>
      </c>
      <c r="B57">
        <f>VLOOKUP(A57,'CPI(12month_change)'!$A$6:$B$246,2,0)</f>
        <v>2E-3</v>
      </c>
      <c r="C57">
        <f>VLOOKUP(A57,'Effective Federal Funds Rate'!$A$6:$B$992,2,0)</f>
        <v>0.14000000000000001</v>
      </c>
      <c r="D57">
        <f>VLOOKUP(A57,GDP!$A$8:$B$175,2,0)</f>
        <v>1.6</v>
      </c>
      <c r="E57">
        <f>VLOOKUP(A57,'Umemployment Index'!$A$6:$B$200,2,0)</f>
        <v>5.0999999999999996</v>
      </c>
      <c r="F57">
        <f>VLOOKUP(A57,'WTI PX'!A59:B226,2,0)</f>
        <v>42.87</v>
      </c>
      <c r="G57">
        <f>VLOOKUP(A57,FX_EUR!$A$6:$C$174,3,0)</f>
        <v>0.89139999999999997</v>
      </c>
      <c r="H57">
        <f>VLOOKUP(A57,FX_CNY!$A$6:$C$174,3,0)</f>
        <v>6.3760000000000003</v>
      </c>
    </row>
    <row r="58" spans="1:8" x14ac:dyDescent="0.4">
      <c r="A58" s="39">
        <v>42248</v>
      </c>
      <c r="B58">
        <f>VLOOKUP(A58,'CPI(12month_change)'!$A$6:$B$246,2,0)</f>
        <v>0</v>
      </c>
      <c r="C58">
        <f>VLOOKUP(A58,'Effective Federal Funds Rate'!$A$6:$B$992,2,0)</f>
        <v>0.14000000000000001</v>
      </c>
      <c r="D58">
        <f>VLOOKUP(A58,GDP!$A$8:$B$175,2,0)</f>
        <v>1.6</v>
      </c>
      <c r="E58">
        <f>VLOOKUP(A58,'Umemployment Index'!$A$6:$B$200,2,0)</f>
        <v>5</v>
      </c>
      <c r="F58">
        <f>VLOOKUP(A58,'WTI PX'!A60:B227,2,0)</f>
        <v>45.48</v>
      </c>
      <c r="G58">
        <f>VLOOKUP(A58,FX_EUR!$A$6:$C$174,3,0)</f>
        <v>0.89459999999999995</v>
      </c>
      <c r="H58">
        <f>VLOOKUP(A58,FX_CNY!$A$6:$C$174,3,0)</f>
        <v>6.3555999999999999</v>
      </c>
    </row>
    <row r="59" spans="1:8" x14ac:dyDescent="0.4">
      <c r="A59" s="39">
        <v>42278</v>
      </c>
      <c r="B59">
        <f>VLOOKUP(A59,'CPI(12month_change)'!$A$6:$B$246,2,0)</f>
        <v>2E-3</v>
      </c>
      <c r="C59">
        <f>VLOOKUP(A59,'Effective Federal Funds Rate'!$A$6:$B$992,2,0)</f>
        <v>0.13</v>
      </c>
      <c r="D59">
        <f>VLOOKUP(A59,GDP!$A$8:$B$175,2,0)</f>
        <v>0.7</v>
      </c>
      <c r="E59">
        <f>VLOOKUP(A59,'Umemployment Index'!$A$6:$B$200,2,0)</f>
        <v>5</v>
      </c>
      <c r="F59">
        <f>VLOOKUP(A59,'WTI PX'!A61:B228,2,0)</f>
        <v>46.22</v>
      </c>
      <c r="G59">
        <f>VLOOKUP(A59,FX_EUR!$A$6:$C$174,3,0)</f>
        <v>0.90859999999999996</v>
      </c>
      <c r="H59">
        <f>VLOOKUP(A59,FX_CNY!$A$6:$C$174,3,0)</f>
        <v>6.3179999999999996</v>
      </c>
    </row>
    <row r="60" spans="1:8" x14ac:dyDescent="0.4">
      <c r="A60" s="39">
        <v>42309</v>
      </c>
      <c r="B60">
        <f>VLOOKUP(A60,'CPI(12month_change)'!$A$6:$B$246,2,0)</f>
        <v>5.0000000000000001E-3</v>
      </c>
      <c r="C60">
        <f>VLOOKUP(A60,'Effective Federal Funds Rate'!$A$6:$B$992,2,0)</f>
        <v>0.12</v>
      </c>
      <c r="D60">
        <f>VLOOKUP(A60,GDP!$A$8:$B$175,2,0)</f>
        <v>0.7</v>
      </c>
      <c r="E60">
        <f>VLOOKUP(A60,'Umemployment Index'!$A$6:$B$200,2,0)</f>
        <v>5.0999999999999996</v>
      </c>
      <c r="F60">
        <f>VLOOKUP(A60,'WTI PX'!A62:B229,2,0)</f>
        <v>42.44</v>
      </c>
      <c r="G60">
        <f>VLOOKUP(A60,FX_EUR!$A$6:$C$174,3,0)</f>
        <v>0.94640000000000002</v>
      </c>
      <c r="H60">
        <f>VLOOKUP(A60,FX_CNY!$A$6:$C$174,3,0)</f>
        <v>6.3981000000000003</v>
      </c>
    </row>
    <row r="61" spans="1:8" x14ac:dyDescent="0.4">
      <c r="A61" s="39">
        <v>42339</v>
      </c>
      <c r="B61">
        <f>VLOOKUP(A61,'CPI(12month_change)'!$A$6:$B$246,2,0)</f>
        <v>7.0000000000000001E-3</v>
      </c>
      <c r="C61">
        <f>VLOOKUP(A61,'Effective Federal Funds Rate'!$A$6:$B$992,2,0)</f>
        <v>0.13</v>
      </c>
      <c r="D61">
        <f>VLOOKUP(A61,GDP!$A$8:$B$175,2,0)</f>
        <v>0.7</v>
      </c>
      <c r="E61">
        <f>VLOOKUP(A61,'Umemployment Index'!$A$6:$B$200,2,0)</f>
        <v>5</v>
      </c>
      <c r="F61">
        <f>VLOOKUP(A61,'WTI PX'!A63:B230,2,0)</f>
        <v>37.19</v>
      </c>
      <c r="G61">
        <f>VLOOKUP(A61,FX_EUR!$A$6:$C$174,3,0)</f>
        <v>0.92069999999999996</v>
      </c>
      <c r="H61">
        <f>VLOOKUP(A61,FX_CNY!$A$6:$C$174,3,0)</f>
        <v>6.4920999999999998</v>
      </c>
    </row>
    <row r="62" spans="1:8" x14ac:dyDescent="0.4">
      <c r="A62" s="39">
        <v>42370</v>
      </c>
      <c r="B62">
        <f>VLOOKUP(A62,'CPI(12month_change)'!$A$6:$B$246,2,0)</f>
        <v>1.4E-2</v>
      </c>
      <c r="C62">
        <f>VLOOKUP(A62,'Effective Federal Funds Rate'!$A$6:$B$992,2,0)</f>
        <v>0.36</v>
      </c>
      <c r="D62">
        <f>VLOOKUP(A62,GDP!$A$8:$B$175,2,0)</f>
        <v>2.2999999999999998</v>
      </c>
      <c r="E62">
        <f>VLOOKUP(A62,'Umemployment Index'!$A$6:$B$200,2,0)</f>
        <v>4.8</v>
      </c>
      <c r="F62">
        <f>VLOOKUP(A62,'WTI PX'!A64:B231,2,0)</f>
        <v>31.68</v>
      </c>
      <c r="G62">
        <f>VLOOKUP(A62,FX_EUR!$A$6:$C$174,3,0)</f>
        <v>0.92259999999999998</v>
      </c>
      <c r="H62">
        <f>VLOOKUP(A62,FX_CNY!$A$6:$C$174,3,0)</f>
        <v>6.5751999999999997</v>
      </c>
    </row>
    <row r="63" spans="1:8" x14ac:dyDescent="0.4">
      <c r="A63" s="39">
        <v>42401</v>
      </c>
      <c r="B63">
        <f>VLOOKUP(A63,'CPI(12month_change)'!$A$6:$B$246,2,0)</f>
        <v>0.01</v>
      </c>
      <c r="C63">
        <f>VLOOKUP(A63,'Effective Federal Funds Rate'!$A$6:$B$992,2,0)</f>
        <v>0.38</v>
      </c>
      <c r="D63">
        <f>VLOOKUP(A63,GDP!$A$8:$B$175,2,0)</f>
        <v>2.2999999999999998</v>
      </c>
      <c r="E63">
        <f>VLOOKUP(A63,'Umemployment Index'!$A$6:$B$200,2,0)</f>
        <v>4.9000000000000004</v>
      </c>
      <c r="F63">
        <f>VLOOKUP(A63,'WTI PX'!A65:B232,2,0)</f>
        <v>30.32</v>
      </c>
      <c r="G63">
        <f>VLOOKUP(A63,FX_EUR!$A$6:$C$174,3,0)</f>
        <v>0.91949999999999998</v>
      </c>
      <c r="H63">
        <f>VLOOKUP(A63,FX_CNY!$A$6:$C$174,3,0)</f>
        <v>6.5525000000000002</v>
      </c>
    </row>
    <row r="64" spans="1:8" x14ac:dyDescent="0.4">
      <c r="A64" s="39">
        <v>42430</v>
      </c>
      <c r="B64">
        <f>VLOOKUP(A64,'CPI(12month_change)'!$A$6:$B$246,2,0)</f>
        <v>8.9999999999999993E-3</v>
      </c>
      <c r="C64">
        <f>VLOOKUP(A64,'Effective Federal Funds Rate'!$A$6:$B$992,2,0)</f>
        <v>0.36</v>
      </c>
      <c r="D64">
        <f>VLOOKUP(A64,GDP!$A$8:$B$175,2,0)</f>
        <v>2.2999999999999998</v>
      </c>
      <c r="E64">
        <f>VLOOKUP(A64,'Umemployment Index'!$A$6:$B$200,2,0)</f>
        <v>5</v>
      </c>
      <c r="F64">
        <f>VLOOKUP(A64,'WTI PX'!A66:B233,2,0)</f>
        <v>37.549999999999997</v>
      </c>
      <c r="G64">
        <f>VLOOKUP(A64,FX_EUR!$A$6:$C$174,3,0)</f>
        <v>0.87860000000000005</v>
      </c>
      <c r="H64">
        <f>VLOOKUP(A64,FX_CNY!$A$6:$C$174,3,0)</f>
        <v>6.4480000000000004</v>
      </c>
    </row>
    <row r="65" spans="1:8" x14ac:dyDescent="0.4">
      <c r="A65" s="39">
        <v>42461</v>
      </c>
      <c r="B65">
        <f>VLOOKUP(A65,'CPI(12month_change)'!$A$6:$B$246,2,0)</f>
        <v>1.0999999999999999E-2</v>
      </c>
      <c r="C65">
        <f>VLOOKUP(A65,'Effective Federal Funds Rate'!$A$6:$B$992,2,0)</f>
        <v>0.37</v>
      </c>
      <c r="D65">
        <f>VLOOKUP(A65,GDP!$A$8:$B$175,2,0)</f>
        <v>1.3</v>
      </c>
      <c r="E65">
        <f>VLOOKUP(A65,'Umemployment Index'!$A$6:$B$200,2,0)</f>
        <v>5.0999999999999996</v>
      </c>
      <c r="F65">
        <f>VLOOKUP(A65,'WTI PX'!A67:B234,2,0)</f>
        <v>40.75</v>
      </c>
      <c r="G65">
        <f>VLOOKUP(A65,FX_EUR!$A$6:$C$174,3,0)</f>
        <v>0.87280000000000002</v>
      </c>
      <c r="H65">
        <f>VLOOKUP(A65,FX_CNY!$A$6:$C$174,3,0)</f>
        <v>6.4737999999999998</v>
      </c>
    </row>
    <row r="66" spans="1:8" x14ac:dyDescent="0.4">
      <c r="A66" s="39">
        <v>42491</v>
      </c>
      <c r="B66">
        <f>VLOOKUP(A66,'CPI(12month_change)'!$A$6:$B$246,2,0)</f>
        <v>0.01</v>
      </c>
      <c r="C66">
        <f>VLOOKUP(A66,'Effective Federal Funds Rate'!$A$6:$B$992,2,0)</f>
        <v>0.37</v>
      </c>
      <c r="D66">
        <f>VLOOKUP(A66,GDP!$A$8:$B$175,2,0)</f>
        <v>1.3</v>
      </c>
      <c r="E66">
        <f>VLOOKUP(A66,'Umemployment Index'!$A$6:$B$200,2,0)</f>
        <v>4.8</v>
      </c>
      <c r="F66">
        <f>VLOOKUP(A66,'WTI PX'!A68:B235,2,0)</f>
        <v>46.71</v>
      </c>
      <c r="G66">
        <f>VLOOKUP(A66,FX_EUR!$A$6:$C$174,3,0)</f>
        <v>0.89810000000000001</v>
      </c>
      <c r="H66">
        <f>VLOOKUP(A66,FX_CNY!$A$6:$C$174,3,0)</f>
        <v>6.5797999999999996</v>
      </c>
    </row>
    <row r="67" spans="1:8" x14ac:dyDescent="0.4">
      <c r="A67" s="39">
        <v>42522</v>
      </c>
      <c r="B67">
        <f>VLOOKUP(A67,'CPI(12month_change)'!$A$6:$B$246,2,0)</f>
        <v>0.01</v>
      </c>
      <c r="C67">
        <f>VLOOKUP(A67,'Effective Federal Funds Rate'!$A$6:$B$992,2,0)</f>
        <v>0.37</v>
      </c>
      <c r="D67">
        <f>VLOOKUP(A67,GDP!$A$8:$B$175,2,0)</f>
        <v>1.3</v>
      </c>
      <c r="E67">
        <f>VLOOKUP(A67,'Umemployment Index'!$A$6:$B$200,2,0)</f>
        <v>4.9000000000000004</v>
      </c>
      <c r="F67">
        <f>VLOOKUP(A67,'WTI PX'!A69:B236,2,0)</f>
        <v>48.76</v>
      </c>
      <c r="G67">
        <f>VLOOKUP(A67,FX_EUR!$A$6:$C$174,3,0)</f>
        <v>0.90029999999999999</v>
      </c>
      <c r="H67">
        <f>VLOOKUP(A67,FX_CNY!$A$6:$C$174,3,0)</f>
        <v>6.6459000000000001</v>
      </c>
    </row>
    <row r="68" spans="1:8" x14ac:dyDescent="0.4">
      <c r="A68" s="39">
        <v>42552</v>
      </c>
      <c r="B68">
        <f>VLOOKUP(A68,'CPI(12month_change)'!$A$6:$B$246,2,0)</f>
        <v>8.0000000000000002E-3</v>
      </c>
      <c r="C68">
        <f>VLOOKUP(A68,'Effective Federal Funds Rate'!$A$6:$B$992,2,0)</f>
        <v>0.41</v>
      </c>
      <c r="D68">
        <f>VLOOKUP(A68,GDP!$A$8:$B$175,2,0)</f>
        <v>2.9</v>
      </c>
      <c r="E68">
        <f>VLOOKUP(A68,'Umemployment Index'!$A$6:$B$200,2,0)</f>
        <v>4.8</v>
      </c>
      <c r="F68">
        <f>VLOOKUP(A68,'WTI PX'!A70:B237,2,0)</f>
        <v>44.65</v>
      </c>
      <c r="G68">
        <f>VLOOKUP(A68,FX_EUR!$A$6:$C$174,3,0)</f>
        <v>0.89490000000000003</v>
      </c>
      <c r="H68">
        <f>VLOOKUP(A68,FX_CNY!$A$6:$C$174,3,0)</f>
        <v>6.6371000000000002</v>
      </c>
    </row>
    <row r="69" spans="1:8" x14ac:dyDescent="0.4">
      <c r="A69" s="39">
        <v>42583</v>
      </c>
      <c r="B69">
        <f>VLOOKUP(A69,'CPI(12month_change)'!$A$6:$B$246,2,0)</f>
        <v>1.0999999999999999E-2</v>
      </c>
      <c r="C69">
        <f>VLOOKUP(A69,'Effective Federal Funds Rate'!$A$6:$B$992,2,0)</f>
        <v>0.4</v>
      </c>
      <c r="D69">
        <f>VLOOKUP(A69,GDP!$A$8:$B$175,2,0)</f>
        <v>2.9</v>
      </c>
      <c r="E69">
        <f>VLOOKUP(A69,'Umemployment Index'!$A$6:$B$200,2,0)</f>
        <v>4.9000000000000004</v>
      </c>
      <c r="F69">
        <f>VLOOKUP(A69,'WTI PX'!A71:B238,2,0)</f>
        <v>44.72</v>
      </c>
      <c r="G69">
        <f>VLOOKUP(A69,FX_EUR!$A$6:$C$174,3,0)</f>
        <v>0.89590000000000003</v>
      </c>
      <c r="H69">
        <f>VLOOKUP(A69,FX_CNY!$A$6:$C$174,3,0)</f>
        <v>6.6776</v>
      </c>
    </row>
    <row r="70" spans="1:8" x14ac:dyDescent="0.4">
      <c r="A70" s="39">
        <v>42614</v>
      </c>
      <c r="B70">
        <f>VLOOKUP(A70,'CPI(12month_change)'!$A$6:$B$246,2,0)</f>
        <v>1.4999999999999999E-2</v>
      </c>
      <c r="C70">
        <f>VLOOKUP(A70,'Effective Federal Funds Rate'!$A$6:$B$992,2,0)</f>
        <v>0.4</v>
      </c>
      <c r="D70">
        <f>VLOOKUP(A70,GDP!$A$8:$B$175,2,0)</f>
        <v>2.9</v>
      </c>
      <c r="E70">
        <f>VLOOKUP(A70,'Umemployment Index'!$A$6:$B$200,2,0)</f>
        <v>5</v>
      </c>
      <c r="F70">
        <f>VLOOKUP(A70,'WTI PX'!A72:B239,2,0)</f>
        <v>45.18</v>
      </c>
      <c r="G70">
        <f>VLOOKUP(A70,FX_EUR!$A$6:$C$174,3,0)</f>
        <v>0.88939999999999997</v>
      </c>
      <c r="H70">
        <f>VLOOKUP(A70,FX_CNY!$A$6:$C$174,3,0)</f>
        <v>6.6684999999999999</v>
      </c>
    </row>
    <row r="71" spans="1:8" x14ac:dyDescent="0.4">
      <c r="A71" s="39">
        <v>42644</v>
      </c>
      <c r="B71">
        <f>VLOOKUP(A71,'CPI(12month_change)'!$A$6:$B$246,2,0)</f>
        <v>1.6E-2</v>
      </c>
      <c r="C71">
        <f>VLOOKUP(A71,'Effective Federal Funds Rate'!$A$6:$B$992,2,0)</f>
        <v>0.4</v>
      </c>
      <c r="D71">
        <f>VLOOKUP(A71,GDP!$A$8:$B$175,2,0)</f>
        <v>2.2000000000000002</v>
      </c>
      <c r="E71">
        <f>VLOOKUP(A71,'Umemployment Index'!$A$6:$B$200,2,0)</f>
        <v>4.9000000000000004</v>
      </c>
      <c r="F71">
        <f>VLOOKUP(A71,'WTI PX'!A73:B240,2,0)</f>
        <v>49.78</v>
      </c>
      <c r="G71">
        <f>VLOOKUP(A71,FX_EUR!$A$6:$C$174,3,0)</f>
        <v>0.91049999999999998</v>
      </c>
      <c r="H71">
        <f>VLOOKUP(A71,FX_CNY!$A$6:$C$174,3,0)</f>
        <v>6.7735000000000003</v>
      </c>
    </row>
    <row r="72" spans="1:8" x14ac:dyDescent="0.4">
      <c r="A72" s="39">
        <v>42675</v>
      </c>
      <c r="B72">
        <f>VLOOKUP(A72,'CPI(12month_change)'!$A$6:$B$246,2,0)</f>
        <v>1.7000000000000001E-2</v>
      </c>
      <c r="C72">
        <f>VLOOKUP(A72,'Effective Federal Funds Rate'!$A$6:$B$992,2,0)</f>
        <v>0.41</v>
      </c>
      <c r="D72">
        <f>VLOOKUP(A72,GDP!$A$8:$B$175,2,0)</f>
        <v>2.2000000000000002</v>
      </c>
      <c r="E72">
        <f>VLOOKUP(A72,'Umemployment Index'!$A$6:$B$200,2,0)</f>
        <v>4.7</v>
      </c>
      <c r="F72">
        <f>VLOOKUP(A72,'WTI PX'!A74:B241,2,0)</f>
        <v>45.66</v>
      </c>
      <c r="G72">
        <f>VLOOKUP(A72,FX_EUR!$A$6:$C$174,3,0)</f>
        <v>0.94430000000000003</v>
      </c>
      <c r="H72">
        <f>VLOOKUP(A72,FX_CNY!$A$6:$C$174,3,0)</f>
        <v>6.8837000000000002</v>
      </c>
    </row>
    <row r="73" spans="1:8" x14ac:dyDescent="0.4">
      <c r="A73" s="39">
        <v>42705</v>
      </c>
      <c r="B73">
        <f>VLOOKUP(A73,'CPI(12month_change)'!$A$6:$B$246,2,0)</f>
        <v>2.1000000000000001E-2</v>
      </c>
      <c r="C73">
        <f>VLOOKUP(A73,'Effective Federal Funds Rate'!$A$6:$B$992,2,0)</f>
        <v>0.41</v>
      </c>
      <c r="D73">
        <f>VLOOKUP(A73,GDP!$A$8:$B$175,2,0)</f>
        <v>2.2000000000000002</v>
      </c>
      <c r="E73">
        <f>VLOOKUP(A73,'Umemployment Index'!$A$6:$B$200,2,0)</f>
        <v>4.7</v>
      </c>
      <c r="F73">
        <f>VLOOKUP(A73,'WTI PX'!A75:B242,2,0)</f>
        <v>51.97</v>
      </c>
      <c r="G73">
        <f>VLOOKUP(A73,FX_EUR!$A$6:$C$174,3,0)</f>
        <v>0.95069999999999999</v>
      </c>
      <c r="H73">
        <f>VLOOKUP(A73,FX_CNY!$A$6:$C$174,3,0)</f>
        <v>6.9429999999999996</v>
      </c>
    </row>
    <row r="74" spans="1:8" x14ac:dyDescent="0.4">
      <c r="A74" s="39">
        <v>42736</v>
      </c>
      <c r="B74">
        <f>VLOOKUP(A74,'CPI(12month_change)'!$A$6:$B$246,2,0)</f>
        <v>2.5000000000000001E-2</v>
      </c>
      <c r="C74">
        <f>VLOOKUP(A74,'Effective Federal Funds Rate'!$A$6:$B$992,2,0)</f>
        <v>0.66</v>
      </c>
      <c r="D74">
        <f>VLOOKUP(A74,GDP!$A$8:$B$175,2,0)</f>
        <v>2</v>
      </c>
      <c r="E74">
        <f>VLOOKUP(A74,'Umemployment Index'!$A$6:$B$200,2,0)</f>
        <v>4.7</v>
      </c>
      <c r="F74">
        <f>VLOOKUP(A74,'WTI PX'!A76:B243,2,0)</f>
        <v>52.5</v>
      </c>
      <c r="G74">
        <f>VLOOKUP(A74,FX_EUR!$A$6:$C$174,3,0)</f>
        <v>0.92589999999999995</v>
      </c>
      <c r="H74">
        <f>VLOOKUP(A74,FX_CNY!$A$6:$C$174,3,0)</f>
        <v>6.8768000000000002</v>
      </c>
    </row>
    <row r="75" spans="1:8" x14ac:dyDescent="0.4">
      <c r="A75" s="39">
        <v>42767</v>
      </c>
      <c r="B75">
        <f>VLOOKUP(A75,'CPI(12month_change)'!$A$6:$B$246,2,0)</f>
        <v>2.7E-2</v>
      </c>
      <c r="C75">
        <f>VLOOKUP(A75,'Effective Federal Funds Rate'!$A$6:$B$992,2,0)</f>
        <v>0.66</v>
      </c>
      <c r="D75">
        <f>VLOOKUP(A75,GDP!$A$8:$B$175,2,0)</f>
        <v>2</v>
      </c>
      <c r="E75">
        <f>VLOOKUP(A75,'Umemployment Index'!$A$6:$B$200,2,0)</f>
        <v>4.5999999999999996</v>
      </c>
      <c r="F75">
        <f>VLOOKUP(A75,'WTI PX'!A77:B244,2,0)</f>
        <v>53.47</v>
      </c>
      <c r="G75">
        <f>VLOOKUP(A75,FX_EUR!$A$6:$C$174,3,0)</f>
        <v>0.94530000000000003</v>
      </c>
      <c r="H75">
        <f>VLOOKUP(A75,FX_CNY!$A$6:$C$174,3,0)</f>
        <v>6.8665000000000003</v>
      </c>
    </row>
    <row r="76" spans="1:8" x14ac:dyDescent="0.4">
      <c r="A76" s="39">
        <v>42795</v>
      </c>
      <c r="B76">
        <f>VLOOKUP(A76,'CPI(12month_change)'!$A$6:$B$246,2,0)</f>
        <v>2.4E-2</v>
      </c>
      <c r="C76">
        <f>VLOOKUP(A76,'Effective Federal Funds Rate'!$A$6:$B$992,2,0)</f>
        <v>0.66</v>
      </c>
      <c r="D76">
        <f>VLOOKUP(A76,GDP!$A$8:$B$175,2,0)</f>
        <v>2</v>
      </c>
      <c r="E76">
        <f>VLOOKUP(A76,'Umemployment Index'!$A$6:$B$200,2,0)</f>
        <v>4.4000000000000004</v>
      </c>
      <c r="F76">
        <f>VLOOKUP(A76,'WTI PX'!A78:B245,2,0)</f>
        <v>49.33</v>
      </c>
      <c r="G76">
        <f>VLOOKUP(A76,FX_EUR!$A$6:$C$174,3,0)</f>
        <v>0.9385</v>
      </c>
      <c r="H76">
        <f>VLOOKUP(A76,FX_CNY!$A$6:$C$174,3,0)</f>
        <v>6.8832000000000004</v>
      </c>
    </row>
    <row r="77" spans="1:8" x14ac:dyDescent="0.4">
      <c r="A77" s="39">
        <v>42826</v>
      </c>
      <c r="B77">
        <f>VLOOKUP(A77,'CPI(12month_change)'!$A$6:$B$246,2,0)</f>
        <v>2.1999999999999999E-2</v>
      </c>
      <c r="C77">
        <f>VLOOKUP(A77,'Effective Federal Funds Rate'!$A$6:$B$992,2,0)</f>
        <v>0.91</v>
      </c>
      <c r="D77">
        <f>VLOOKUP(A77,GDP!$A$8:$B$175,2,0)</f>
        <v>2.2999999999999998</v>
      </c>
      <c r="E77">
        <f>VLOOKUP(A77,'Umemployment Index'!$A$6:$B$200,2,0)</f>
        <v>4.4000000000000004</v>
      </c>
      <c r="F77">
        <f>VLOOKUP(A77,'WTI PX'!A79:B246,2,0)</f>
        <v>51.06</v>
      </c>
      <c r="G77">
        <f>VLOOKUP(A77,FX_EUR!$A$6:$C$174,3,0)</f>
        <v>0.91749999999999998</v>
      </c>
      <c r="H77">
        <f>VLOOKUP(A77,FX_CNY!$A$6:$C$174,3,0)</f>
        <v>6.89</v>
      </c>
    </row>
    <row r="78" spans="1:8" x14ac:dyDescent="0.4">
      <c r="A78" s="39">
        <v>42856</v>
      </c>
      <c r="B78">
        <f>VLOOKUP(A78,'CPI(12month_change)'!$A$6:$B$246,2,0)</f>
        <v>1.9E-2</v>
      </c>
      <c r="C78">
        <f>VLOOKUP(A78,'Effective Federal Funds Rate'!$A$6:$B$992,2,0)</f>
        <v>0.91</v>
      </c>
      <c r="D78">
        <f>VLOOKUP(A78,GDP!$A$8:$B$175,2,0)</f>
        <v>2.2999999999999998</v>
      </c>
      <c r="E78">
        <f>VLOOKUP(A78,'Umemployment Index'!$A$6:$B$200,2,0)</f>
        <v>4.4000000000000004</v>
      </c>
      <c r="F78">
        <f>VLOOKUP(A78,'WTI PX'!A80:B247,2,0)</f>
        <v>48.48</v>
      </c>
      <c r="G78">
        <f>VLOOKUP(A78,FX_EUR!$A$6:$C$174,3,0)</f>
        <v>0.88919999999999999</v>
      </c>
      <c r="H78">
        <f>VLOOKUP(A78,FX_CNY!$A$6:$C$174,3,0)</f>
        <v>6.8098000000000001</v>
      </c>
    </row>
    <row r="79" spans="1:8" x14ac:dyDescent="0.4">
      <c r="A79" s="39">
        <v>42887</v>
      </c>
      <c r="B79">
        <f>VLOOKUP(A79,'CPI(12month_change)'!$A$6:$B$246,2,0)</f>
        <v>1.6E-2</v>
      </c>
      <c r="C79">
        <f>VLOOKUP(A79,'Effective Federal Funds Rate'!$A$6:$B$992,2,0)</f>
        <v>0.91</v>
      </c>
      <c r="D79">
        <f>VLOOKUP(A79,GDP!$A$8:$B$175,2,0)</f>
        <v>2.2999999999999998</v>
      </c>
      <c r="E79">
        <f>VLOOKUP(A79,'Umemployment Index'!$A$6:$B$200,2,0)</f>
        <v>4.3</v>
      </c>
      <c r="F79">
        <f>VLOOKUP(A79,'WTI PX'!A81:B248,2,0)</f>
        <v>45.18</v>
      </c>
      <c r="G79">
        <f>VLOOKUP(A79,FX_EUR!$A$6:$C$174,3,0)</f>
        <v>0.875</v>
      </c>
      <c r="H79">
        <f>VLOOKUP(A79,FX_CNY!$A$6:$C$174,3,0)</f>
        <v>6.7793000000000001</v>
      </c>
    </row>
    <row r="80" spans="1:8" x14ac:dyDescent="0.4">
      <c r="A80" s="39">
        <v>42917</v>
      </c>
      <c r="B80">
        <f>VLOOKUP(A80,'CPI(12month_change)'!$A$6:$B$246,2,0)</f>
        <v>1.7000000000000001E-2</v>
      </c>
      <c r="C80">
        <f>VLOOKUP(A80,'Effective Federal Funds Rate'!$A$6:$B$992,2,0)</f>
        <v>1.1599999999999999</v>
      </c>
      <c r="D80">
        <f>VLOOKUP(A80,GDP!$A$8:$B$175,2,0)</f>
        <v>3.2</v>
      </c>
      <c r="E80">
        <f>VLOOKUP(A80,'Umemployment Index'!$A$6:$B$200,2,0)</f>
        <v>4.3</v>
      </c>
      <c r="F80">
        <f>VLOOKUP(A80,'WTI PX'!A82:B249,2,0)</f>
        <v>46.63</v>
      </c>
      <c r="G80">
        <f>VLOOKUP(A80,FX_EUR!$A$6:$C$174,3,0)</f>
        <v>0.84430000000000005</v>
      </c>
      <c r="H80">
        <f>VLOOKUP(A80,FX_CNY!$A$6:$C$174,3,0)</f>
        <v>6.7240000000000002</v>
      </c>
    </row>
    <row r="81" spans="1:8" x14ac:dyDescent="0.4">
      <c r="A81" s="39">
        <v>42948</v>
      </c>
      <c r="B81">
        <f>VLOOKUP(A81,'CPI(12month_change)'!$A$6:$B$246,2,0)</f>
        <v>1.9E-2</v>
      </c>
      <c r="C81">
        <f>VLOOKUP(A81,'Effective Federal Funds Rate'!$A$6:$B$992,2,0)</f>
        <v>1.1599999999999999</v>
      </c>
      <c r="D81">
        <f>VLOOKUP(A81,GDP!$A$8:$B$175,2,0)</f>
        <v>3.2</v>
      </c>
      <c r="E81">
        <f>VLOOKUP(A81,'Umemployment Index'!$A$6:$B$200,2,0)</f>
        <v>4.4000000000000004</v>
      </c>
      <c r="F81">
        <f>VLOOKUP(A81,'WTI PX'!A83:B250,2,0)</f>
        <v>48.04</v>
      </c>
      <c r="G81">
        <f>VLOOKUP(A81,FX_EUR!$A$6:$C$174,3,0)</f>
        <v>0.83950000000000002</v>
      </c>
      <c r="H81">
        <f>VLOOKUP(A81,FX_CNY!$A$6:$C$174,3,0)</f>
        <v>6.5888</v>
      </c>
    </row>
    <row r="82" spans="1:8" x14ac:dyDescent="0.4">
      <c r="A82" s="39">
        <v>42979</v>
      </c>
      <c r="B82">
        <f>VLOOKUP(A82,'CPI(12month_change)'!$A$6:$B$246,2,0)</f>
        <v>2.1999999999999999E-2</v>
      </c>
      <c r="C82">
        <f>VLOOKUP(A82,'Effective Federal Funds Rate'!$A$6:$B$992,2,0)</f>
        <v>1.1599999999999999</v>
      </c>
      <c r="D82">
        <f>VLOOKUP(A82,GDP!$A$8:$B$175,2,0)</f>
        <v>3.2</v>
      </c>
      <c r="E82">
        <f>VLOOKUP(A82,'Umemployment Index'!$A$6:$B$200,2,0)</f>
        <v>4.3</v>
      </c>
      <c r="F82">
        <f>VLOOKUP(A82,'WTI PX'!A84:B251,2,0)</f>
        <v>49.82</v>
      </c>
      <c r="G82">
        <f>VLOOKUP(A82,FX_EUR!$A$6:$C$174,3,0)</f>
        <v>0.84630000000000005</v>
      </c>
      <c r="H82">
        <f>VLOOKUP(A82,FX_CNY!$A$6:$C$174,3,0)</f>
        <v>6.6532999999999998</v>
      </c>
    </row>
    <row r="83" spans="1:8" x14ac:dyDescent="0.4">
      <c r="A83" s="39">
        <v>43009</v>
      </c>
      <c r="B83">
        <f>VLOOKUP(A83,'CPI(12month_change)'!$A$6:$B$246,2,0)</f>
        <v>0.02</v>
      </c>
      <c r="C83">
        <f>VLOOKUP(A83,'Effective Federal Funds Rate'!$A$6:$B$992,2,0)</f>
        <v>1.1599999999999999</v>
      </c>
      <c r="D83">
        <f>VLOOKUP(A83,GDP!$A$8:$B$175,2,0)</f>
        <v>4.5999999999999996</v>
      </c>
      <c r="E83">
        <f>VLOOKUP(A83,'Umemployment Index'!$A$6:$B$200,2,0)</f>
        <v>4.2</v>
      </c>
      <c r="F83">
        <f>VLOOKUP(A83,'WTI PX'!A85:B252,2,0)</f>
        <v>51.58</v>
      </c>
      <c r="G83">
        <f>VLOOKUP(A83,FX_EUR!$A$6:$C$174,3,0)</f>
        <v>0.85850000000000004</v>
      </c>
      <c r="H83">
        <f>VLOOKUP(A83,FX_CNY!$A$6:$C$174,3,0)</f>
        <v>6.6327999999999996</v>
      </c>
    </row>
    <row r="84" spans="1:8" x14ac:dyDescent="0.4">
      <c r="A84" s="39">
        <v>43040</v>
      </c>
      <c r="B84">
        <f>VLOOKUP(A84,'CPI(12month_change)'!$A$6:$B$246,2,0)</f>
        <v>2.1999999999999999E-2</v>
      </c>
      <c r="C84">
        <f>VLOOKUP(A84,'Effective Federal Funds Rate'!$A$6:$B$992,2,0)</f>
        <v>1.1599999999999999</v>
      </c>
      <c r="D84">
        <f>VLOOKUP(A84,GDP!$A$8:$B$175,2,0)</f>
        <v>4.5999999999999996</v>
      </c>
      <c r="E84">
        <f>VLOOKUP(A84,'Umemployment Index'!$A$6:$B$200,2,0)</f>
        <v>4.2</v>
      </c>
      <c r="F84">
        <f>VLOOKUP(A84,'WTI PX'!A86:B253,2,0)</f>
        <v>56.64</v>
      </c>
      <c r="G84">
        <f>VLOOKUP(A84,FX_EUR!$A$6:$C$174,3,0)</f>
        <v>0.83989999999999998</v>
      </c>
      <c r="H84">
        <f>VLOOKUP(A84,FX_CNY!$A$6:$C$174,3,0)</f>
        <v>6.609</v>
      </c>
    </row>
    <row r="85" spans="1:8" x14ac:dyDescent="0.4">
      <c r="A85" s="39">
        <v>43070</v>
      </c>
      <c r="B85">
        <f>VLOOKUP(A85,'CPI(12month_change)'!$A$6:$B$246,2,0)</f>
        <v>2.1000000000000001E-2</v>
      </c>
      <c r="C85">
        <f>VLOOKUP(A85,'Effective Federal Funds Rate'!$A$6:$B$992,2,0)</f>
        <v>1.1599999999999999</v>
      </c>
      <c r="D85">
        <f>VLOOKUP(A85,GDP!$A$8:$B$175,2,0)</f>
        <v>4.5999999999999996</v>
      </c>
      <c r="E85">
        <f>VLOOKUP(A85,'Umemployment Index'!$A$6:$B$200,2,0)</f>
        <v>4.0999999999999996</v>
      </c>
      <c r="F85">
        <f>VLOOKUP(A85,'WTI PX'!A87:B254,2,0)</f>
        <v>57.88</v>
      </c>
      <c r="G85">
        <f>VLOOKUP(A85,FX_EUR!$A$6:$C$174,3,0)</f>
        <v>0.83330000000000004</v>
      </c>
      <c r="H85">
        <f>VLOOKUP(A85,FX_CNY!$A$6:$C$174,3,0)</f>
        <v>6.5063000000000004</v>
      </c>
    </row>
    <row r="86" spans="1:8" x14ac:dyDescent="0.4">
      <c r="A86" s="39">
        <v>43101</v>
      </c>
      <c r="B86">
        <f>VLOOKUP(A86,'CPI(12month_change)'!$A$6:$B$246,2,0)</f>
        <v>2.1000000000000001E-2</v>
      </c>
      <c r="C86">
        <f>VLOOKUP(A86,'Effective Federal Funds Rate'!$A$6:$B$992,2,0)</f>
        <v>1.42</v>
      </c>
      <c r="D86">
        <f>VLOOKUP(A86,GDP!$A$8:$B$175,2,0)</f>
        <v>3.3</v>
      </c>
      <c r="E86">
        <f>VLOOKUP(A86,'Umemployment Index'!$A$6:$B$200,2,0)</f>
        <v>4</v>
      </c>
      <c r="F86">
        <f>VLOOKUP(A86,'WTI PX'!A88:B255,2,0)</f>
        <v>63.7</v>
      </c>
      <c r="G86">
        <f>VLOOKUP(A86,FX_EUR!$A$6:$C$174,3,0)</f>
        <v>0.80500000000000005</v>
      </c>
      <c r="H86">
        <f>VLOOKUP(A86,FX_CNY!$A$6:$C$174,3,0)</f>
        <v>6.2840999999999996</v>
      </c>
    </row>
    <row r="87" spans="1:8" x14ac:dyDescent="0.4">
      <c r="A87" s="39">
        <v>43132</v>
      </c>
      <c r="B87">
        <f>VLOOKUP(A87,'CPI(12month_change)'!$A$6:$B$246,2,0)</f>
        <v>2.1999999999999999E-2</v>
      </c>
      <c r="C87">
        <f>VLOOKUP(A87,'Effective Federal Funds Rate'!$A$6:$B$992,2,0)</f>
        <v>1.42</v>
      </c>
      <c r="D87">
        <f>VLOOKUP(A87,GDP!$A$8:$B$175,2,0)</f>
        <v>3.3</v>
      </c>
      <c r="E87">
        <f>VLOOKUP(A87,'Umemployment Index'!$A$6:$B$200,2,0)</f>
        <v>4.0999999999999996</v>
      </c>
      <c r="F87">
        <f>VLOOKUP(A87,'WTI PX'!A89:B256,2,0)</f>
        <v>62.23</v>
      </c>
      <c r="G87">
        <f>VLOOKUP(A87,FX_EUR!$A$6:$C$174,3,0)</f>
        <v>0.81989999999999996</v>
      </c>
      <c r="H87">
        <f>VLOOKUP(A87,FX_CNY!$A$6:$C$174,3,0)</f>
        <v>6.3280000000000003</v>
      </c>
    </row>
    <row r="88" spans="1:8" x14ac:dyDescent="0.4">
      <c r="A88" s="39">
        <v>43160</v>
      </c>
      <c r="B88">
        <f>VLOOKUP(A88,'CPI(12month_change)'!$A$6:$B$246,2,0)</f>
        <v>2.4E-2</v>
      </c>
      <c r="C88">
        <f>VLOOKUP(A88,'Effective Federal Funds Rate'!$A$6:$B$992,2,0)</f>
        <v>1.42</v>
      </c>
      <c r="D88">
        <f>VLOOKUP(A88,GDP!$A$8:$B$175,2,0)</f>
        <v>3.3</v>
      </c>
      <c r="E88">
        <f>VLOOKUP(A88,'Umemployment Index'!$A$6:$B$200,2,0)</f>
        <v>4</v>
      </c>
      <c r="F88">
        <f>VLOOKUP(A88,'WTI PX'!A90:B257,2,0)</f>
        <v>62.73</v>
      </c>
      <c r="G88">
        <f>VLOOKUP(A88,FX_EUR!$A$6:$C$174,3,0)</f>
        <v>0.81140000000000001</v>
      </c>
      <c r="H88">
        <f>VLOOKUP(A88,FX_CNY!$A$6:$C$174,3,0)</f>
        <v>6.2725999999999997</v>
      </c>
    </row>
    <row r="89" spans="1:8" x14ac:dyDescent="0.4">
      <c r="A89" s="39">
        <v>43191</v>
      </c>
      <c r="B89">
        <f>VLOOKUP(A89,'CPI(12month_change)'!$A$6:$B$246,2,0)</f>
        <v>2.5000000000000001E-2</v>
      </c>
      <c r="C89">
        <f>VLOOKUP(A89,'Effective Federal Funds Rate'!$A$6:$B$992,2,0)</f>
        <v>1.68</v>
      </c>
      <c r="D89">
        <f>VLOOKUP(A89,GDP!$A$8:$B$175,2,0)</f>
        <v>2.1</v>
      </c>
      <c r="E89">
        <f>VLOOKUP(A89,'Umemployment Index'!$A$6:$B$200,2,0)</f>
        <v>4</v>
      </c>
      <c r="F89">
        <f>VLOOKUP(A89,'WTI PX'!A91:B258,2,0)</f>
        <v>66.25</v>
      </c>
      <c r="G89">
        <f>VLOOKUP(A89,FX_EUR!$A$6:$C$174,3,0)</f>
        <v>0.82779999999999998</v>
      </c>
      <c r="H89">
        <f>VLOOKUP(A89,FX_CNY!$A$6:$C$174,3,0)</f>
        <v>6.3324999999999996</v>
      </c>
    </row>
    <row r="90" spans="1:8" x14ac:dyDescent="0.4">
      <c r="A90" s="39">
        <v>43221</v>
      </c>
      <c r="B90">
        <f>VLOOKUP(A90,'CPI(12month_change)'!$A$6:$B$246,2,0)</f>
        <v>2.8000000000000001E-2</v>
      </c>
      <c r="C90">
        <f>VLOOKUP(A90,'Effective Federal Funds Rate'!$A$6:$B$992,2,0)</f>
        <v>1.7</v>
      </c>
      <c r="D90">
        <f>VLOOKUP(A90,GDP!$A$8:$B$175,2,0)</f>
        <v>2.1</v>
      </c>
      <c r="E90">
        <f>VLOOKUP(A90,'Umemployment Index'!$A$6:$B$200,2,0)</f>
        <v>3.8</v>
      </c>
      <c r="F90">
        <f>VLOOKUP(A90,'WTI PX'!A92:B259,2,0)</f>
        <v>69.98</v>
      </c>
      <c r="G90">
        <f>VLOOKUP(A90,FX_EUR!$A$6:$C$174,3,0)</f>
        <v>0.85509999999999997</v>
      </c>
      <c r="H90">
        <f>VLOOKUP(A90,FX_CNY!$A$6:$C$174,3,0)</f>
        <v>6.4096000000000002</v>
      </c>
    </row>
    <row r="91" spans="1:8" x14ac:dyDescent="0.4">
      <c r="A91" s="39">
        <v>43252</v>
      </c>
      <c r="B91">
        <f>VLOOKUP(A91,'CPI(12month_change)'!$A$6:$B$246,2,0)</f>
        <v>2.9000000000000001E-2</v>
      </c>
      <c r="C91">
        <f>VLOOKUP(A91,'Effective Federal Funds Rate'!$A$6:$B$992,2,0)</f>
        <v>1.7</v>
      </c>
      <c r="D91">
        <f>VLOOKUP(A91,GDP!$A$8:$B$175,2,0)</f>
        <v>2.1</v>
      </c>
      <c r="E91">
        <f>VLOOKUP(A91,'Umemployment Index'!$A$6:$B$200,2,0)</f>
        <v>4</v>
      </c>
      <c r="F91">
        <f>VLOOKUP(A91,'WTI PX'!A93:B260,2,0)</f>
        <v>67.87</v>
      </c>
      <c r="G91">
        <f>VLOOKUP(A91,FX_EUR!$A$6:$C$174,3,0)</f>
        <v>0.85570000000000002</v>
      </c>
      <c r="H91">
        <f>VLOOKUP(A91,FX_CNY!$A$6:$C$174,3,0)</f>
        <v>6.6170999999999998</v>
      </c>
    </row>
    <row r="92" spans="1:8" x14ac:dyDescent="0.4">
      <c r="A92" s="39">
        <v>43282</v>
      </c>
      <c r="B92">
        <f>VLOOKUP(A92,'CPI(12month_change)'!$A$6:$B$246,2,0)</f>
        <v>2.9000000000000001E-2</v>
      </c>
      <c r="C92">
        <f>VLOOKUP(A92,'Effective Federal Funds Rate'!$A$6:$B$992,2,0)</f>
        <v>1.91</v>
      </c>
      <c r="D92">
        <f>VLOOKUP(A92,GDP!$A$8:$B$175,2,0)</f>
        <v>2.5</v>
      </c>
      <c r="E92">
        <f>VLOOKUP(A92,'Umemployment Index'!$A$6:$B$200,2,0)</f>
        <v>3.8</v>
      </c>
      <c r="F92">
        <f>VLOOKUP(A92,'WTI PX'!A94:B261,2,0)</f>
        <v>70.98</v>
      </c>
      <c r="G92">
        <f>VLOOKUP(A92,FX_EUR!$A$6:$C$174,3,0)</f>
        <v>0.85529999999999995</v>
      </c>
      <c r="H92">
        <f>VLOOKUP(A92,FX_CNY!$A$6:$C$174,3,0)</f>
        <v>6.8037999999999998</v>
      </c>
    </row>
    <row r="93" spans="1:8" x14ac:dyDescent="0.4">
      <c r="A93" s="39">
        <v>43313</v>
      </c>
      <c r="B93">
        <f>VLOOKUP(A93,'CPI(12month_change)'!$A$6:$B$246,2,0)</f>
        <v>2.7E-2</v>
      </c>
      <c r="C93">
        <f>VLOOKUP(A93,'Effective Federal Funds Rate'!$A$6:$B$992,2,0)</f>
        <v>1.91</v>
      </c>
      <c r="D93">
        <f>VLOOKUP(A93,GDP!$A$8:$B$175,2,0)</f>
        <v>2.5</v>
      </c>
      <c r="E93">
        <f>VLOOKUP(A93,'Umemployment Index'!$A$6:$B$200,2,0)</f>
        <v>3.8</v>
      </c>
      <c r="F93">
        <f>VLOOKUP(A93,'WTI PX'!A95:B262,2,0)</f>
        <v>68.06</v>
      </c>
      <c r="G93">
        <f>VLOOKUP(A93,FX_EUR!$A$6:$C$174,3,0)</f>
        <v>0.86170000000000002</v>
      </c>
      <c r="H93">
        <f>VLOOKUP(A93,FX_CNY!$A$6:$C$174,3,0)</f>
        <v>6.83</v>
      </c>
    </row>
    <row r="94" spans="1:8" x14ac:dyDescent="0.4">
      <c r="A94" s="39">
        <v>43344</v>
      </c>
      <c r="B94">
        <f>VLOOKUP(A94,'CPI(12month_change)'!$A$6:$B$246,2,0)</f>
        <v>2.3E-2</v>
      </c>
      <c r="C94">
        <f>VLOOKUP(A94,'Effective Federal Funds Rate'!$A$6:$B$992,2,0)</f>
        <v>1.92</v>
      </c>
      <c r="D94">
        <f>VLOOKUP(A94,GDP!$A$8:$B$175,2,0)</f>
        <v>2.5</v>
      </c>
      <c r="E94">
        <f>VLOOKUP(A94,'Umemployment Index'!$A$6:$B$200,2,0)</f>
        <v>3.7</v>
      </c>
      <c r="F94">
        <f>VLOOKUP(A94,'WTI PX'!A96:B263,2,0)</f>
        <v>70.23</v>
      </c>
      <c r="G94">
        <f>VLOOKUP(A94,FX_EUR!$A$6:$C$174,3,0)</f>
        <v>0.86129999999999995</v>
      </c>
      <c r="H94">
        <f>VLOOKUP(A94,FX_CNY!$A$6:$C$174,3,0)</f>
        <v>6.8680000000000003</v>
      </c>
    </row>
    <row r="95" spans="1:8" x14ac:dyDescent="0.4">
      <c r="A95" s="39">
        <v>43374</v>
      </c>
      <c r="B95">
        <f>VLOOKUP(A95,'CPI(12month_change)'!$A$6:$B$246,2,0)</f>
        <v>2.5000000000000001E-2</v>
      </c>
      <c r="C95">
        <f>VLOOKUP(A95,'Effective Federal Funds Rate'!$A$6:$B$992,2,0)</f>
        <v>2.1800000000000002</v>
      </c>
      <c r="D95">
        <f>VLOOKUP(A95,GDP!$A$8:$B$175,2,0)</f>
        <v>0.6</v>
      </c>
      <c r="E95">
        <f>VLOOKUP(A95,'Umemployment Index'!$A$6:$B$200,2,0)</f>
        <v>3.8</v>
      </c>
      <c r="F95">
        <f>VLOOKUP(A95,'WTI PX'!A97:B264,2,0)</f>
        <v>70.75</v>
      </c>
      <c r="G95">
        <f>VLOOKUP(A95,FX_EUR!$A$6:$C$174,3,0)</f>
        <v>0.88390000000000002</v>
      </c>
      <c r="H95">
        <f>VLOOKUP(A95,FX_CNY!$A$6:$C$174,3,0)</f>
        <v>6.9737</v>
      </c>
    </row>
    <row r="96" spans="1:8" x14ac:dyDescent="0.4">
      <c r="A96" s="39">
        <v>43405</v>
      </c>
      <c r="B96">
        <f>VLOOKUP(A96,'CPI(12month_change)'!$A$6:$B$246,2,0)</f>
        <v>2.1999999999999999E-2</v>
      </c>
      <c r="C96">
        <f>VLOOKUP(A96,'Effective Federal Funds Rate'!$A$6:$B$992,2,0)</f>
        <v>2.2000000000000002</v>
      </c>
      <c r="D96">
        <f>VLOOKUP(A96,GDP!$A$8:$B$175,2,0)</f>
        <v>0.6</v>
      </c>
      <c r="E96">
        <f>VLOOKUP(A96,'Umemployment Index'!$A$6:$B$200,2,0)</f>
        <v>3.8</v>
      </c>
      <c r="F96">
        <f>VLOOKUP(A96,'WTI PX'!A98:B265,2,0)</f>
        <v>56.96</v>
      </c>
      <c r="G96">
        <f>VLOOKUP(A96,FX_EUR!$A$6:$C$174,3,0)</f>
        <v>0.88349999999999995</v>
      </c>
      <c r="H96">
        <f>VLOOKUP(A96,FX_CNY!$A$6:$C$174,3,0)</f>
        <v>6.9558</v>
      </c>
    </row>
    <row r="97" spans="1:8" x14ac:dyDescent="0.4">
      <c r="A97" s="39">
        <v>43435</v>
      </c>
      <c r="B97">
        <f>VLOOKUP(A97,'CPI(12month_change)'!$A$6:$B$246,2,0)</f>
        <v>1.9E-2</v>
      </c>
      <c r="C97">
        <f>VLOOKUP(A97,'Effective Federal Funds Rate'!$A$6:$B$992,2,0)</f>
        <v>2.19</v>
      </c>
      <c r="D97">
        <f>VLOOKUP(A97,GDP!$A$8:$B$175,2,0)</f>
        <v>0.6</v>
      </c>
      <c r="E97">
        <f>VLOOKUP(A97,'Umemployment Index'!$A$6:$B$200,2,0)</f>
        <v>3.9</v>
      </c>
      <c r="F97">
        <f>VLOOKUP(A97,'WTI PX'!A99:B266,2,0)</f>
        <v>49.52</v>
      </c>
      <c r="G97">
        <f>VLOOKUP(A97,FX_EUR!$A$6:$C$174,3,0)</f>
        <v>0.87170000000000003</v>
      </c>
      <c r="H97">
        <f>VLOOKUP(A97,FX_CNY!$A$6:$C$174,3,0)</f>
        <v>6.8754999999999997</v>
      </c>
    </row>
    <row r="98" spans="1:8" x14ac:dyDescent="0.4">
      <c r="A98" s="39">
        <v>43466</v>
      </c>
      <c r="B98">
        <f>VLOOKUP(A98,'CPI(12month_change)'!$A$6:$B$246,2,0)</f>
        <v>1.6E-2</v>
      </c>
      <c r="C98">
        <f>VLOOKUP(A98,'Effective Federal Funds Rate'!$A$6:$B$992,2,0)</f>
        <v>2.4</v>
      </c>
      <c r="D98">
        <f>VLOOKUP(A98,GDP!$A$8:$B$175,2,0)</f>
        <v>2.5</v>
      </c>
      <c r="E98">
        <f>VLOOKUP(A98,'Umemployment Index'!$A$6:$B$200,2,0)</f>
        <v>4</v>
      </c>
      <c r="F98">
        <f>VLOOKUP(A98,'WTI PX'!A100:B267,2,0)</f>
        <v>51.38</v>
      </c>
      <c r="G98">
        <f>VLOOKUP(A98,FX_EUR!$A$6:$C$174,3,0)</f>
        <v>0.87350000000000005</v>
      </c>
      <c r="H98">
        <f>VLOOKUP(A98,FX_CNY!$A$6:$C$174,3,0)</f>
        <v>6.6958000000000002</v>
      </c>
    </row>
    <row r="99" spans="1:8" x14ac:dyDescent="0.4">
      <c r="A99" s="39">
        <v>43497</v>
      </c>
      <c r="B99">
        <f>VLOOKUP(A99,'CPI(12month_change)'!$A$6:$B$246,2,0)</f>
        <v>1.4999999999999999E-2</v>
      </c>
      <c r="C99">
        <f>VLOOKUP(A99,'Effective Federal Funds Rate'!$A$6:$B$992,2,0)</f>
        <v>2.4</v>
      </c>
      <c r="D99">
        <f>VLOOKUP(A99,GDP!$A$8:$B$175,2,0)</f>
        <v>2.5</v>
      </c>
      <c r="E99">
        <f>VLOOKUP(A99,'Umemployment Index'!$A$6:$B$200,2,0)</f>
        <v>3.8</v>
      </c>
      <c r="F99">
        <f>VLOOKUP(A99,'WTI PX'!A101:B268,2,0)</f>
        <v>54.95</v>
      </c>
      <c r="G99">
        <f>VLOOKUP(A99,FX_EUR!$A$6:$C$174,3,0)</f>
        <v>0.87939999999999996</v>
      </c>
      <c r="H99">
        <f>VLOOKUP(A99,FX_CNY!$A$6:$C$174,3,0)</f>
        <v>6.6912000000000003</v>
      </c>
    </row>
    <row r="100" spans="1:8" x14ac:dyDescent="0.4">
      <c r="A100" s="39">
        <v>43525</v>
      </c>
      <c r="B100">
        <f>VLOOKUP(A100,'CPI(12month_change)'!$A$6:$B$246,2,0)</f>
        <v>1.9E-2</v>
      </c>
      <c r="C100">
        <f>VLOOKUP(A100,'Effective Federal Funds Rate'!$A$6:$B$992,2,0)</f>
        <v>2.4</v>
      </c>
      <c r="D100">
        <f>VLOOKUP(A100,GDP!$A$8:$B$175,2,0)</f>
        <v>2.5</v>
      </c>
      <c r="E100">
        <f>VLOOKUP(A100,'Umemployment Index'!$A$6:$B$200,2,0)</f>
        <v>3.8</v>
      </c>
      <c r="F100">
        <f>VLOOKUP(A100,'WTI PX'!A102:B269,2,0)</f>
        <v>58.15</v>
      </c>
      <c r="G100">
        <f>VLOOKUP(A100,FX_EUR!$A$6:$C$174,3,0)</f>
        <v>0.89129999999999998</v>
      </c>
      <c r="H100">
        <f>VLOOKUP(A100,FX_CNY!$A$6:$C$174,3,0)</f>
        <v>6.7111999999999998</v>
      </c>
    </row>
    <row r="101" spans="1:8" x14ac:dyDescent="0.4">
      <c r="A101" s="39">
        <v>43556</v>
      </c>
      <c r="B101">
        <f>VLOOKUP(A101,'CPI(12month_change)'!$A$6:$B$246,2,0)</f>
        <v>0.02</v>
      </c>
      <c r="C101">
        <f>VLOOKUP(A101,'Effective Federal Funds Rate'!$A$6:$B$992,2,0)</f>
        <v>2.41</v>
      </c>
      <c r="D101">
        <f>VLOOKUP(A101,GDP!$A$8:$B$175,2,0)</f>
        <v>3.4</v>
      </c>
      <c r="E101">
        <f>VLOOKUP(A101,'Umemployment Index'!$A$6:$B$200,2,0)</f>
        <v>3.7</v>
      </c>
      <c r="F101">
        <f>VLOOKUP(A101,'WTI PX'!A103:B270,2,0)</f>
        <v>63.86</v>
      </c>
      <c r="G101">
        <f>VLOOKUP(A101,FX_EUR!$A$6:$C$174,3,0)</f>
        <v>0.89159999999999995</v>
      </c>
      <c r="H101">
        <f>VLOOKUP(A101,FX_CNY!$A$6:$C$174,3,0)</f>
        <v>6.7347000000000001</v>
      </c>
    </row>
    <row r="102" spans="1:8" x14ac:dyDescent="0.4">
      <c r="A102" s="39">
        <v>43586</v>
      </c>
      <c r="B102">
        <f>VLOOKUP(A102,'CPI(12month_change)'!$A$6:$B$246,2,0)</f>
        <v>1.7999999999999999E-2</v>
      </c>
      <c r="C102">
        <f>VLOOKUP(A102,'Effective Federal Funds Rate'!$A$6:$B$992,2,0)</f>
        <v>2.4500000000000002</v>
      </c>
      <c r="D102">
        <f>VLOOKUP(A102,GDP!$A$8:$B$175,2,0)</f>
        <v>3.4</v>
      </c>
      <c r="E102">
        <f>VLOOKUP(A102,'Umemployment Index'!$A$6:$B$200,2,0)</f>
        <v>3.6</v>
      </c>
      <c r="F102">
        <f>VLOOKUP(A102,'WTI PX'!A104:B271,2,0)</f>
        <v>60.83</v>
      </c>
      <c r="G102">
        <f>VLOOKUP(A102,FX_EUR!$A$6:$C$174,3,0)</f>
        <v>0.89400000000000002</v>
      </c>
      <c r="H102">
        <f>VLOOKUP(A102,FX_CNY!$A$6:$C$174,3,0)</f>
        <v>6.9027000000000003</v>
      </c>
    </row>
    <row r="103" spans="1:8" x14ac:dyDescent="0.4">
      <c r="A103" s="39">
        <v>43617</v>
      </c>
      <c r="B103">
        <f>VLOOKUP(A103,'CPI(12month_change)'!$A$6:$B$246,2,0)</f>
        <v>1.6E-2</v>
      </c>
      <c r="C103">
        <f>VLOOKUP(A103,'Effective Federal Funds Rate'!$A$6:$B$992,2,0)</f>
        <v>2.38</v>
      </c>
      <c r="D103">
        <f>VLOOKUP(A103,GDP!$A$8:$B$175,2,0)</f>
        <v>3.4</v>
      </c>
      <c r="E103">
        <f>VLOOKUP(A103,'Umemployment Index'!$A$6:$B$200,2,0)</f>
        <v>3.6</v>
      </c>
      <c r="F103">
        <f>VLOOKUP(A103,'WTI PX'!A105:B272,2,0)</f>
        <v>54.66</v>
      </c>
      <c r="G103">
        <f>VLOOKUP(A103,FX_EUR!$A$6:$C$174,3,0)</f>
        <v>0.87939999999999996</v>
      </c>
      <c r="H103">
        <f>VLOOKUP(A103,FX_CNY!$A$6:$C$174,3,0)</f>
        <v>6.8650000000000002</v>
      </c>
    </row>
    <row r="104" spans="1:8" x14ac:dyDescent="0.4">
      <c r="A104" s="39">
        <v>43647</v>
      </c>
      <c r="B104">
        <f>VLOOKUP(A104,'CPI(12month_change)'!$A$6:$B$246,2,0)</f>
        <v>1.7999999999999999E-2</v>
      </c>
      <c r="C104">
        <f>VLOOKUP(A104,'Effective Federal Funds Rate'!$A$6:$B$992,2,0)</f>
        <v>2.39</v>
      </c>
      <c r="D104">
        <f>VLOOKUP(A104,GDP!$A$8:$B$175,2,0)</f>
        <v>4.8</v>
      </c>
      <c r="E104">
        <f>VLOOKUP(A104,'Umemployment Index'!$A$6:$B$200,2,0)</f>
        <v>3.7</v>
      </c>
      <c r="F104">
        <f>VLOOKUP(A104,'WTI PX'!A106:B273,2,0)</f>
        <v>57.35</v>
      </c>
      <c r="G104">
        <f>VLOOKUP(A104,FX_EUR!$A$6:$C$174,3,0)</f>
        <v>0.90269999999999995</v>
      </c>
      <c r="H104">
        <f>VLOOKUP(A104,FX_CNY!$A$6:$C$174,3,0)</f>
        <v>6.8833000000000002</v>
      </c>
    </row>
    <row r="105" spans="1:8" x14ac:dyDescent="0.4">
      <c r="A105" s="39">
        <v>43678</v>
      </c>
      <c r="B105">
        <f>VLOOKUP(A105,'CPI(12month_change)'!$A$6:$B$246,2,0)</f>
        <v>1.7000000000000001E-2</v>
      </c>
      <c r="C105">
        <f>VLOOKUP(A105,'Effective Federal Funds Rate'!$A$6:$B$992,2,0)</f>
        <v>2.14</v>
      </c>
      <c r="D105">
        <f>VLOOKUP(A105,GDP!$A$8:$B$175,2,0)</f>
        <v>4.8</v>
      </c>
      <c r="E105">
        <f>VLOOKUP(A105,'Umemployment Index'!$A$6:$B$200,2,0)</f>
        <v>3.6</v>
      </c>
      <c r="F105">
        <f>VLOOKUP(A105,'WTI PX'!A107:B274,2,0)</f>
        <v>54.81</v>
      </c>
      <c r="G105">
        <f>VLOOKUP(A105,FX_EUR!$A$6:$C$174,3,0)</f>
        <v>0.90969999999999995</v>
      </c>
      <c r="H105">
        <f>VLOOKUP(A105,FX_CNY!$A$6:$C$174,3,0)</f>
        <v>7.1543000000000001</v>
      </c>
    </row>
    <row r="106" spans="1:8" x14ac:dyDescent="0.4">
      <c r="A106" s="39">
        <v>43709</v>
      </c>
      <c r="B106">
        <f>VLOOKUP(A106,'CPI(12month_change)'!$A$6:$B$246,2,0)</f>
        <v>1.7000000000000001E-2</v>
      </c>
      <c r="C106">
        <f>VLOOKUP(A106,'Effective Federal Funds Rate'!$A$6:$B$992,2,0)</f>
        <v>2.13</v>
      </c>
      <c r="D106">
        <f>VLOOKUP(A106,GDP!$A$8:$B$175,2,0)</f>
        <v>4.8</v>
      </c>
      <c r="E106">
        <f>VLOOKUP(A106,'Umemployment Index'!$A$6:$B$200,2,0)</f>
        <v>3.5</v>
      </c>
      <c r="F106">
        <f>VLOOKUP(A106,'WTI PX'!A108:B275,2,0)</f>
        <v>56.95</v>
      </c>
      <c r="G106">
        <f>VLOOKUP(A106,FX_EUR!$A$6:$C$174,3,0)</f>
        <v>0.9173</v>
      </c>
      <c r="H106">
        <f>VLOOKUP(A106,FX_CNY!$A$6:$C$174,3,0)</f>
        <v>7.1477000000000004</v>
      </c>
    </row>
    <row r="107" spans="1:8" x14ac:dyDescent="0.4">
      <c r="A107" s="39">
        <v>43739</v>
      </c>
      <c r="B107">
        <f>VLOOKUP(A107,'CPI(12month_change)'!$A$6:$B$246,2,0)</f>
        <v>1.7999999999999999E-2</v>
      </c>
      <c r="C107">
        <f>VLOOKUP(A107,'Effective Federal Funds Rate'!$A$6:$B$992,2,0)</f>
        <v>1.88</v>
      </c>
      <c r="D107">
        <f>VLOOKUP(A107,GDP!$A$8:$B$175,2,0)</f>
        <v>2.8</v>
      </c>
      <c r="E107">
        <f>VLOOKUP(A107,'Umemployment Index'!$A$6:$B$200,2,0)</f>
        <v>3.6</v>
      </c>
      <c r="F107">
        <f>VLOOKUP(A107,'WTI PX'!A109:B276,2,0)</f>
        <v>53.96</v>
      </c>
      <c r="G107">
        <f>VLOOKUP(A107,FX_EUR!$A$6:$C$174,3,0)</f>
        <v>0.89649999999999996</v>
      </c>
      <c r="H107">
        <f>VLOOKUP(A107,FX_CNY!$A$6:$C$174,3,0)</f>
        <v>7.0378999999999996</v>
      </c>
    </row>
    <row r="108" spans="1:8" x14ac:dyDescent="0.4">
      <c r="A108" s="39">
        <v>43770</v>
      </c>
      <c r="B108">
        <f>VLOOKUP(A108,'CPI(12month_change)'!$A$6:$B$246,2,0)</f>
        <v>2.1000000000000001E-2</v>
      </c>
      <c r="C108">
        <f>VLOOKUP(A108,'Effective Federal Funds Rate'!$A$6:$B$992,2,0)</f>
        <v>1.57</v>
      </c>
      <c r="D108">
        <f>VLOOKUP(A108,GDP!$A$8:$B$175,2,0)</f>
        <v>2.8</v>
      </c>
      <c r="E108">
        <f>VLOOKUP(A108,'Umemployment Index'!$A$6:$B$200,2,0)</f>
        <v>3.6</v>
      </c>
      <c r="F108">
        <f>VLOOKUP(A108,'WTI PX'!A110:B277,2,0)</f>
        <v>57.03</v>
      </c>
      <c r="G108">
        <f>VLOOKUP(A108,FX_EUR!$A$6:$C$174,3,0)</f>
        <v>0.90749999999999997</v>
      </c>
      <c r="H108">
        <f>VLOOKUP(A108,FX_CNY!$A$6:$C$174,3,0)</f>
        <v>7.0308000000000002</v>
      </c>
    </row>
    <row r="109" spans="1:8" x14ac:dyDescent="0.4">
      <c r="A109" s="39">
        <v>43800</v>
      </c>
      <c r="B109">
        <f>VLOOKUP(A109,'CPI(12month_change)'!$A$6:$B$246,2,0)</f>
        <v>2.3E-2</v>
      </c>
      <c r="C109">
        <f>VLOOKUP(A109,'Effective Federal Funds Rate'!$A$6:$B$992,2,0)</f>
        <v>1.56</v>
      </c>
      <c r="D109">
        <f>VLOOKUP(A109,GDP!$A$8:$B$175,2,0)</f>
        <v>2.8</v>
      </c>
      <c r="E109">
        <f>VLOOKUP(A109,'Umemployment Index'!$A$6:$B$200,2,0)</f>
        <v>3.6</v>
      </c>
      <c r="F109">
        <f>VLOOKUP(A109,'WTI PX'!A111:B278,2,0)</f>
        <v>59.88</v>
      </c>
      <c r="G109">
        <f>VLOOKUP(A109,FX_EUR!$A$6:$C$174,3,0)</f>
        <v>0.89170000000000005</v>
      </c>
      <c r="H109">
        <f>VLOOKUP(A109,FX_CNY!$A$6:$C$174,3,0)</f>
        <v>6.9618000000000002</v>
      </c>
    </row>
    <row r="110" spans="1:8" x14ac:dyDescent="0.4">
      <c r="A110" s="39">
        <v>43831</v>
      </c>
      <c r="B110">
        <f>VLOOKUP(A110,'CPI(12month_change)'!$A$6:$B$246,2,0)</f>
        <v>2.5000000000000001E-2</v>
      </c>
      <c r="C110">
        <f>VLOOKUP(A110,'Effective Federal Funds Rate'!$A$6:$B$992,2,0)</f>
        <v>1.55</v>
      </c>
      <c r="D110">
        <f>VLOOKUP(A110,GDP!$A$8:$B$175,2,0)</f>
        <v>-5.5</v>
      </c>
      <c r="E110">
        <f>VLOOKUP(A110,'Umemployment Index'!$A$6:$B$200,2,0)</f>
        <v>3.6</v>
      </c>
      <c r="F110">
        <f>VLOOKUP(A110,'WTI PX'!A112:B279,2,0)</f>
        <v>57.52</v>
      </c>
      <c r="G110">
        <f>VLOOKUP(A110,FX_EUR!$A$6:$C$174,3,0)</f>
        <v>0.90129999999999999</v>
      </c>
      <c r="H110">
        <f>VLOOKUP(A110,FX_CNY!$A$6:$C$174,3,0)</f>
        <v>6.9363999999999999</v>
      </c>
    </row>
    <row r="111" spans="1:8" x14ac:dyDescent="0.4">
      <c r="A111" s="39">
        <v>43862</v>
      </c>
      <c r="B111">
        <f>VLOOKUP(A111,'CPI(12month_change)'!$A$6:$B$246,2,0)</f>
        <v>2.3E-2</v>
      </c>
      <c r="C111">
        <f>VLOOKUP(A111,'Effective Federal Funds Rate'!$A$6:$B$992,2,0)</f>
        <v>1.59</v>
      </c>
      <c r="D111">
        <f>VLOOKUP(A111,GDP!$A$8:$B$175,2,0)</f>
        <v>-5.5</v>
      </c>
      <c r="E111">
        <f>VLOOKUP(A111,'Umemployment Index'!$A$6:$B$200,2,0)</f>
        <v>3.5</v>
      </c>
      <c r="F111">
        <f>VLOOKUP(A111,'WTI PX'!A113:B280,2,0)</f>
        <v>50.54</v>
      </c>
      <c r="G111">
        <f>VLOOKUP(A111,FX_EUR!$A$6:$C$174,3,0)</f>
        <v>0.90680000000000005</v>
      </c>
      <c r="H111">
        <f>VLOOKUP(A111,FX_CNY!$A$6:$C$174,3,0)</f>
        <v>6.9905999999999997</v>
      </c>
    </row>
    <row r="112" spans="1:8" x14ac:dyDescent="0.4">
      <c r="A112" s="39">
        <v>43891</v>
      </c>
      <c r="B112">
        <f>VLOOKUP(A112,'CPI(12month_change)'!$A$6:$B$246,2,0)</f>
        <v>1.4999999999999999E-2</v>
      </c>
      <c r="C112">
        <f>VLOOKUP(A112,'Effective Federal Funds Rate'!$A$6:$B$992,2,0)</f>
        <v>1.59</v>
      </c>
      <c r="D112">
        <f>VLOOKUP(A112,GDP!$A$8:$B$175,2,0)</f>
        <v>-5.5</v>
      </c>
      <c r="E112">
        <f>VLOOKUP(A112,'Umemployment Index'!$A$6:$B$200,2,0)</f>
        <v>4.4000000000000004</v>
      </c>
      <c r="F112">
        <f>VLOOKUP(A112,'WTI PX'!A114:B281,2,0)</f>
        <v>29.21</v>
      </c>
      <c r="G112">
        <f>VLOOKUP(A112,FX_EUR!$A$6:$C$174,3,0)</f>
        <v>0.90639999999999998</v>
      </c>
      <c r="H112">
        <f>VLOOKUP(A112,FX_CNY!$A$6:$C$174,3,0)</f>
        <v>7.0808</v>
      </c>
    </row>
    <row r="113" spans="1:8" x14ac:dyDescent="0.4">
      <c r="A113" s="39">
        <v>43922</v>
      </c>
      <c r="B113">
        <f>VLOOKUP(A113,'CPI(12month_change)'!$A$6:$B$246,2,0)</f>
        <v>3.0000000000000001E-3</v>
      </c>
      <c r="C113">
        <f>VLOOKUP(A113,'Effective Federal Funds Rate'!$A$6:$B$992,2,0)</f>
        <v>0.06</v>
      </c>
      <c r="D113">
        <f>VLOOKUP(A113,GDP!$A$8:$B$175,2,0)</f>
        <v>-28.1</v>
      </c>
      <c r="E113">
        <f>VLOOKUP(A113,'Umemployment Index'!$A$6:$B$200,2,0)</f>
        <v>14.8</v>
      </c>
      <c r="F113">
        <f>VLOOKUP(A113,'WTI PX'!A115:B282,2,0)</f>
        <v>16.55</v>
      </c>
      <c r="G113">
        <f>VLOOKUP(A113,FX_EUR!$A$6:$C$174,3,0)</f>
        <v>0.91249999999999998</v>
      </c>
      <c r="H113">
        <f>VLOOKUP(A113,FX_CNY!$A$6:$C$174,3,0)</f>
        <v>7.06</v>
      </c>
    </row>
    <row r="114" spans="1:8" x14ac:dyDescent="0.4">
      <c r="A114" s="39">
        <v>43952</v>
      </c>
      <c r="B114">
        <f>VLOOKUP(A114,'CPI(12month_change)'!$A$6:$B$246,2,0)</f>
        <v>1E-3</v>
      </c>
      <c r="C114">
        <f>VLOOKUP(A114,'Effective Federal Funds Rate'!$A$6:$B$992,2,0)</f>
        <v>0.05</v>
      </c>
      <c r="D114">
        <f>VLOOKUP(A114,GDP!$A$8:$B$175,2,0)</f>
        <v>-28.1</v>
      </c>
      <c r="E114">
        <f>VLOOKUP(A114,'Umemployment Index'!$A$6:$B$200,2,0)</f>
        <v>13.2</v>
      </c>
      <c r="F114">
        <f>VLOOKUP(A114,'WTI PX'!A116:B283,2,0)</f>
        <v>28.56</v>
      </c>
      <c r="G114">
        <f>VLOOKUP(A114,FX_EUR!$A$6:$C$174,3,0)</f>
        <v>0.90090000000000003</v>
      </c>
      <c r="H114">
        <f>VLOOKUP(A114,FX_CNY!$A$6:$C$174,3,0)</f>
        <v>7.1348000000000003</v>
      </c>
    </row>
    <row r="115" spans="1:8" x14ac:dyDescent="0.4">
      <c r="A115" s="39">
        <v>43983</v>
      </c>
      <c r="B115">
        <f>VLOOKUP(A115,'CPI(12month_change)'!$A$6:$B$246,2,0)</f>
        <v>6.0000000000000001E-3</v>
      </c>
      <c r="C115">
        <f>VLOOKUP(A115,'Effective Federal Funds Rate'!$A$6:$B$992,2,0)</f>
        <v>0.05</v>
      </c>
      <c r="D115">
        <f>VLOOKUP(A115,GDP!$A$8:$B$175,2,0)</f>
        <v>-28.1</v>
      </c>
      <c r="E115">
        <f>VLOOKUP(A115,'Umemployment Index'!$A$6:$B$200,2,0)</f>
        <v>11</v>
      </c>
      <c r="F115">
        <f>VLOOKUP(A115,'WTI PX'!A117:B284,2,0)</f>
        <v>38.31</v>
      </c>
      <c r="G115">
        <f>VLOOKUP(A115,FX_EUR!$A$6:$C$174,3,0)</f>
        <v>0.8901</v>
      </c>
      <c r="H115">
        <f>VLOOKUP(A115,FX_CNY!$A$6:$C$174,3,0)</f>
        <v>7.0651000000000002</v>
      </c>
    </row>
    <row r="116" spans="1:8" x14ac:dyDescent="0.4">
      <c r="A116" s="39">
        <v>44013</v>
      </c>
      <c r="B116">
        <f>VLOOKUP(A116,'CPI(12month_change)'!$A$6:$B$246,2,0)</f>
        <v>0.01</v>
      </c>
      <c r="C116">
        <f>VLOOKUP(A116,'Effective Federal Funds Rate'!$A$6:$B$992,2,0)</f>
        <v>0.08</v>
      </c>
      <c r="D116">
        <f>VLOOKUP(A116,GDP!$A$8:$B$175,2,0)</f>
        <v>35.200000000000003</v>
      </c>
      <c r="E116">
        <f>VLOOKUP(A116,'Umemployment Index'!$A$6:$B$200,2,0)</f>
        <v>10.199999999999999</v>
      </c>
      <c r="F116">
        <f>VLOOKUP(A116,'WTI PX'!A118:B285,2,0)</f>
        <v>40.71</v>
      </c>
      <c r="G116">
        <f>VLOOKUP(A116,FX_EUR!$A$6:$C$174,3,0)</f>
        <v>0.8488</v>
      </c>
      <c r="H116">
        <f>VLOOKUP(A116,FX_CNY!$A$6:$C$174,3,0)</f>
        <v>6.9744000000000002</v>
      </c>
    </row>
    <row r="117" spans="1:8" x14ac:dyDescent="0.4">
      <c r="A117" s="39">
        <v>44044</v>
      </c>
      <c r="B117">
        <f>VLOOKUP(A117,'CPI(12month_change)'!$A$6:$B$246,2,0)</f>
        <v>1.2999999999999999E-2</v>
      </c>
      <c r="C117">
        <f>VLOOKUP(A117,'Effective Federal Funds Rate'!$A$6:$B$992,2,0)</f>
        <v>0.1</v>
      </c>
      <c r="D117">
        <f>VLOOKUP(A117,GDP!$A$8:$B$175,2,0)</f>
        <v>35.200000000000003</v>
      </c>
      <c r="E117">
        <f>VLOOKUP(A117,'Umemployment Index'!$A$6:$B$200,2,0)</f>
        <v>8.4</v>
      </c>
      <c r="F117">
        <f>VLOOKUP(A117,'WTI PX'!A119:B286,2,0)</f>
        <v>42.34</v>
      </c>
      <c r="G117">
        <f>VLOOKUP(A117,FX_EUR!$A$6:$C$174,3,0)</f>
        <v>0.8377</v>
      </c>
      <c r="H117">
        <f>VLOOKUP(A117,FX_CNY!$A$6:$C$174,3,0)</f>
        <v>6.8474000000000004</v>
      </c>
    </row>
    <row r="118" spans="1:8" x14ac:dyDescent="0.4">
      <c r="A118" s="39">
        <v>44075</v>
      </c>
      <c r="B118">
        <f>VLOOKUP(A118,'CPI(12month_change)'!$A$6:$B$246,2,0)</f>
        <v>1.4E-2</v>
      </c>
      <c r="C118">
        <f>VLOOKUP(A118,'Effective Federal Funds Rate'!$A$6:$B$992,2,0)</f>
        <v>0.09</v>
      </c>
      <c r="D118">
        <f>VLOOKUP(A118,GDP!$A$8:$B$175,2,0)</f>
        <v>35.200000000000003</v>
      </c>
      <c r="E118">
        <f>VLOOKUP(A118,'Umemployment Index'!$A$6:$B$200,2,0)</f>
        <v>7.8</v>
      </c>
      <c r="F118">
        <f>VLOOKUP(A118,'WTI PX'!A120:B287,2,0)</f>
        <v>39.630000000000003</v>
      </c>
      <c r="G118">
        <f>VLOOKUP(A118,FX_EUR!$A$6:$C$174,3,0)</f>
        <v>0.85309999999999997</v>
      </c>
      <c r="H118">
        <f>VLOOKUP(A118,FX_CNY!$A$6:$C$174,3,0)</f>
        <v>6.7896000000000001</v>
      </c>
    </row>
    <row r="119" spans="1:8" x14ac:dyDescent="0.4">
      <c r="A119" s="39">
        <v>44105</v>
      </c>
      <c r="B119">
        <f>VLOOKUP(A119,'CPI(12month_change)'!$A$6:$B$246,2,0)</f>
        <v>1.2E-2</v>
      </c>
      <c r="C119">
        <f>VLOOKUP(A119,'Effective Federal Funds Rate'!$A$6:$B$992,2,0)</f>
        <v>0.09</v>
      </c>
      <c r="D119">
        <f>VLOOKUP(A119,GDP!$A$8:$B$175,2,0)</f>
        <v>4.4000000000000004</v>
      </c>
      <c r="E119">
        <f>VLOOKUP(A119,'Umemployment Index'!$A$6:$B$200,2,0)</f>
        <v>6.8</v>
      </c>
      <c r="F119">
        <f>VLOOKUP(A119,'WTI PX'!A121:B288,2,0)</f>
        <v>39.4</v>
      </c>
      <c r="G119">
        <f>VLOOKUP(A119,FX_EUR!$A$6:$C$174,3,0)</f>
        <v>0.85829999999999995</v>
      </c>
      <c r="H119">
        <f>VLOOKUP(A119,FX_CNY!$A$6:$C$174,3,0)</f>
        <v>6.6919000000000004</v>
      </c>
    </row>
    <row r="120" spans="1:8" x14ac:dyDescent="0.4">
      <c r="A120" s="39">
        <v>44136</v>
      </c>
      <c r="B120">
        <f>VLOOKUP(A120,'CPI(12month_change)'!$A$6:$B$246,2,0)</f>
        <v>1.2E-2</v>
      </c>
      <c r="C120">
        <f>VLOOKUP(A120,'Effective Federal Funds Rate'!$A$6:$B$992,2,0)</f>
        <v>0.09</v>
      </c>
      <c r="D120">
        <f>VLOOKUP(A120,GDP!$A$8:$B$175,2,0)</f>
        <v>4.4000000000000004</v>
      </c>
      <c r="E120">
        <f>VLOOKUP(A120,'Umemployment Index'!$A$6:$B$200,2,0)</f>
        <v>6.7</v>
      </c>
      <c r="F120">
        <f>VLOOKUP(A120,'WTI PX'!A122:B289,2,0)</f>
        <v>40.94</v>
      </c>
      <c r="G120">
        <f>VLOOKUP(A120,FX_EUR!$A$6:$C$174,3,0)</f>
        <v>0.83809999999999996</v>
      </c>
      <c r="H120">
        <f>VLOOKUP(A120,FX_CNY!$A$6:$C$174,3,0)</f>
        <v>6.5759999999999996</v>
      </c>
    </row>
    <row r="121" spans="1:8" x14ac:dyDescent="0.4">
      <c r="A121" s="39">
        <v>44166</v>
      </c>
      <c r="B121">
        <f>VLOOKUP(A121,'CPI(12month_change)'!$A$6:$B$246,2,0)</f>
        <v>1.4E-2</v>
      </c>
      <c r="C121">
        <f>VLOOKUP(A121,'Effective Federal Funds Rate'!$A$6:$B$992,2,0)</f>
        <v>0.09</v>
      </c>
      <c r="D121">
        <f>VLOOKUP(A121,GDP!$A$8:$B$175,2,0)</f>
        <v>4.4000000000000004</v>
      </c>
      <c r="E121">
        <f>VLOOKUP(A121,'Umemployment Index'!$A$6:$B$200,2,0)</f>
        <v>6.7</v>
      </c>
      <c r="F121">
        <f>VLOOKUP(A121,'WTI PX'!A123:B290,2,0)</f>
        <v>47.02</v>
      </c>
      <c r="G121">
        <f>VLOOKUP(A121,FX_EUR!$A$6:$C$174,3,0)</f>
        <v>0.81850000000000001</v>
      </c>
      <c r="H121">
        <f>VLOOKUP(A121,FX_CNY!$A$6:$C$174,3,0)</f>
        <v>6.5250000000000004</v>
      </c>
    </row>
    <row r="122" spans="1:8" x14ac:dyDescent="0.4">
      <c r="A122" s="39">
        <v>44197</v>
      </c>
      <c r="B122">
        <f>VLOOKUP(A122,'CPI(12month_change)'!$A$6:$B$246,2,0)</f>
        <v>1.4E-2</v>
      </c>
      <c r="C122">
        <f>VLOOKUP(A122,'Effective Federal Funds Rate'!$A$6:$B$992,2,0)</f>
        <v>0.09</v>
      </c>
      <c r="D122">
        <f>VLOOKUP(A122,GDP!$A$8:$B$175,2,0)</f>
        <v>5.6</v>
      </c>
      <c r="E122">
        <f>VLOOKUP(A122,'Umemployment Index'!$A$6:$B$200,2,0)</f>
        <v>6.4</v>
      </c>
      <c r="F122">
        <f>VLOOKUP(A122,'WTI PX'!A124:B291,2,0)</f>
        <v>52</v>
      </c>
      <c r="G122">
        <f>VLOOKUP(A122,FX_EUR!$A$6:$C$174,3,0)</f>
        <v>0.82389999999999997</v>
      </c>
      <c r="H122">
        <f>VLOOKUP(A122,FX_CNY!$A$6:$C$174,3,0)</f>
        <v>6.4249999999999998</v>
      </c>
    </row>
    <row r="123" spans="1:8" x14ac:dyDescent="0.4">
      <c r="A123" s="39">
        <v>44228</v>
      </c>
      <c r="B123">
        <f>VLOOKUP(A123,'CPI(12month_change)'!$A$6:$B$246,2,0)</f>
        <v>1.7000000000000001E-2</v>
      </c>
      <c r="C123">
        <f>VLOOKUP(A123,'Effective Federal Funds Rate'!$A$6:$B$992,2,0)</f>
        <v>0.08</v>
      </c>
      <c r="D123">
        <f>VLOOKUP(A123,GDP!$A$8:$B$175,2,0)</f>
        <v>5.6</v>
      </c>
      <c r="E123">
        <f>VLOOKUP(A123,'Umemployment Index'!$A$6:$B$200,2,0)</f>
        <v>6.2</v>
      </c>
      <c r="F123">
        <f>VLOOKUP(A123,'WTI PX'!A125:B292,2,0)</f>
        <v>59.04</v>
      </c>
      <c r="G123">
        <f>VLOOKUP(A123,FX_EUR!$A$6:$C$174,3,0)</f>
        <v>0.82799999999999996</v>
      </c>
      <c r="H123">
        <f>VLOOKUP(A123,FX_CNY!$A$6:$C$174,3,0)</f>
        <v>6.4729999999999999</v>
      </c>
    </row>
    <row r="124" spans="1:8" x14ac:dyDescent="0.4">
      <c r="A124" s="39">
        <v>44256</v>
      </c>
      <c r="B124">
        <f>VLOOKUP(A124,'CPI(12month_change)'!$A$6:$B$246,2,0)</f>
        <v>2.5999999999999999E-2</v>
      </c>
      <c r="C124">
        <f>VLOOKUP(A124,'Effective Federal Funds Rate'!$A$6:$B$992,2,0)</f>
        <v>7.0000000000000007E-2</v>
      </c>
      <c r="D124">
        <f>VLOOKUP(A124,GDP!$A$8:$B$175,2,0)</f>
        <v>5.6</v>
      </c>
      <c r="E124">
        <f>VLOOKUP(A124,'Umemployment Index'!$A$6:$B$200,2,0)</f>
        <v>6.1</v>
      </c>
      <c r="F124">
        <f>VLOOKUP(A124,'WTI PX'!A126:B293,2,0)</f>
        <v>62.33</v>
      </c>
      <c r="G124">
        <f>VLOOKUP(A124,FX_EUR!$A$6:$C$174,3,0)</f>
        <v>0.85240000000000005</v>
      </c>
      <c r="H124">
        <f>VLOOKUP(A124,FX_CNY!$A$6:$C$174,3,0)</f>
        <v>6.5518000000000001</v>
      </c>
    </row>
    <row r="125" spans="1:8" x14ac:dyDescent="0.4">
      <c r="A125" s="39">
        <v>44287</v>
      </c>
      <c r="B125">
        <f>VLOOKUP(A125,'CPI(12month_change)'!$A$6:$B$246,2,0)</f>
        <v>4.2000000000000003E-2</v>
      </c>
      <c r="C125">
        <f>VLOOKUP(A125,'Effective Federal Funds Rate'!$A$6:$B$992,2,0)</f>
        <v>7.0000000000000007E-2</v>
      </c>
      <c r="D125">
        <f>VLOOKUP(A125,GDP!$A$8:$B$175,2,0)</f>
        <v>6.4</v>
      </c>
      <c r="E125">
        <f>VLOOKUP(A125,'Umemployment Index'!$A$6:$B$200,2,0)</f>
        <v>6.1</v>
      </c>
      <c r="F125">
        <f>VLOOKUP(A125,'WTI PX'!A127:B294,2,0)</f>
        <v>61.72</v>
      </c>
      <c r="G125">
        <f>VLOOKUP(A125,FX_EUR!$A$6:$C$174,3,0)</f>
        <v>0.83179999999999998</v>
      </c>
      <c r="H125">
        <f>VLOOKUP(A125,FX_CNY!$A$6:$C$174,3,0)</f>
        <v>6.4729999999999999</v>
      </c>
    </row>
    <row r="126" spans="1:8" x14ac:dyDescent="0.4">
      <c r="A126" s="39">
        <v>44317</v>
      </c>
      <c r="B126">
        <f>VLOOKUP(A126,'CPI(12month_change)'!$A$6:$B$246,2,0)</f>
        <v>0.05</v>
      </c>
      <c r="C126">
        <f>VLOOKUP(A126,'Effective Federal Funds Rate'!$A$6:$B$992,2,0)</f>
        <v>0.06</v>
      </c>
      <c r="D126">
        <f>VLOOKUP(A126,GDP!$A$8:$B$175,2,0)</f>
        <v>6.4</v>
      </c>
      <c r="E126">
        <f>VLOOKUP(A126,'Umemployment Index'!$A$6:$B$200,2,0)</f>
        <v>5.8</v>
      </c>
      <c r="F126">
        <f>VLOOKUP(A126,'WTI PX'!A128:B295,2,0)</f>
        <v>65.17</v>
      </c>
      <c r="G126">
        <f>VLOOKUP(A126,FX_EUR!$A$6:$C$174,3,0)</f>
        <v>0.81769999999999998</v>
      </c>
      <c r="H126">
        <f>VLOOKUP(A126,FX_CNY!$A$6:$C$174,3,0)</f>
        <v>6.3688000000000002</v>
      </c>
    </row>
    <row r="127" spans="1:8" x14ac:dyDescent="0.4">
      <c r="A127" s="39">
        <v>44348</v>
      </c>
      <c r="B127">
        <f>VLOOKUP(A127,'CPI(12month_change)'!$A$6:$B$246,2,0)</f>
        <v>5.3999999999999999E-2</v>
      </c>
      <c r="C127">
        <f>VLOOKUP(A127,'Effective Federal Funds Rate'!$A$6:$B$992,2,0)</f>
        <v>0.06</v>
      </c>
      <c r="D127">
        <f>VLOOKUP(A127,GDP!$A$8:$B$175,2,0)</f>
        <v>6.4</v>
      </c>
      <c r="E127">
        <f>VLOOKUP(A127,'Umemployment Index'!$A$6:$B$200,2,0)</f>
        <v>5.9</v>
      </c>
      <c r="F127">
        <f>VLOOKUP(A127,'WTI PX'!A129:B296,2,0)</f>
        <v>71.38</v>
      </c>
      <c r="G127">
        <f>VLOOKUP(A127,FX_EUR!$A$6:$C$174,3,0)</f>
        <v>0.84330000000000005</v>
      </c>
      <c r="H127">
        <f>VLOOKUP(A127,FX_CNY!$A$6:$C$174,3,0)</f>
        <v>6.4565999999999999</v>
      </c>
    </row>
    <row r="128" spans="1:8" x14ac:dyDescent="0.4">
      <c r="A128" s="39">
        <v>44378</v>
      </c>
      <c r="B128">
        <f>VLOOKUP(A128,'CPI(12month_change)'!$A$6:$B$246,2,0)</f>
        <v>5.3999999999999999E-2</v>
      </c>
      <c r="C128">
        <f>VLOOKUP(A128,'Effective Federal Funds Rate'!$A$6:$B$992,2,0)</f>
        <v>0.1</v>
      </c>
      <c r="D128">
        <f>VLOOKUP(A128,GDP!$A$8:$B$175,2,0)</f>
        <v>3.5</v>
      </c>
      <c r="E128">
        <f>VLOOKUP(A128,'Umemployment Index'!$A$6:$B$200,2,0)</f>
        <v>5.4</v>
      </c>
      <c r="F128">
        <f>VLOOKUP(A128,'WTI PX'!A130:B297,2,0)</f>
        <v>72.489999999999995</v>
      </c>
      <c r="G128">
        <f>VLOOKUP(A128,FX_EUR!$A$6:$C$174,3,0)</f>
        <v>0.84230000000000005</v>
      </c>
      <c r="H128">
        <f>VLOOKUP(A128,FX_CNY!$A$6:$C$174,3,0)</f>
        <v>6.4608999999999996</v>
      </c>
    </row>
    <row r="129" spans="1:8" x14ac:dyDescent="0.4">
      <c r="A129" s="39">
        <v>44409</v>
      </c>
      <c r="B129">
        <f>VLOOKUP(A129,'CPI(12month_change)'!$A$6:$B$246,2,0)</f>
        <v>5.2999999999999999E-2</v>
      </c>
      <c r="C129">
        <f>VLOOKUP(A129,'Effective Federal Funds Rate'!$A$6:$B$992,2,0)</f>
        <v>0.1</v>
      </c>
      <c r="D129">
        <f>VLOOKUP(A129,GDP!$A$8:$B$175,2,0)</f>
        <v>3.5</v>
      </c>
      <c r="E129">
        <f>VLOOKUP(A129,'Umemployment Index'!$A$6:$B$200,2,0)</f>
        <v>5.0999999999999996</v>
      </c>
      <c r="F129">
        <f>VLOOKUP(A129,'WTI PX'!A131:B298,2,0)</f>
        <v>67.73</v>
      </c>
      <c r="G129">
        <f>VLOOKUP(A129,FX_EUR!$A$6:$C$174,3,0)</f>
        <v>0.84670000000000001</v>
      </c>
      <c r="H129">
        <f>VLOOKUP(A129,FX_CNY!$A$6:$C$174,3,0)</f>
        <v>6.4603999999999999</v>
      </c>
    </row>
    <row r="130" spans="1:8" x14ac:dyDescent="0.4">
      <c r="A130" s="39">
        <v>44440</v>
      </c>
      <c r="B130">
        <f>VLOOKUP(A130,'CPI(12month_change)'!$A$6:$B$246,2,0)</f>
        <v>5.3999999999999999E-2</v>
      </c>
      <c r="C130">
        <f>VLOOKUP(A130,'Effective Federal Funds Rate'!$A$6:$B$992,2,0)</f>
        <v>0.08</v>
      </c>
      <c r="D130">
        <f>VLOOKUP(A130,GDP!$A$8:$B$175,2,0)</f>
        <v>3.5</v>
      </c>
      <c r="E130">
        <f>VLOOKUP(A130,'Umemployment Index'!$A$6:$B$200,2,0)</f>
        <v>4.7</v>
      </c>
      <c r="F130">
        <f>VLOOKUP(A130,'WTI PX'!A132:B299,2,0)</f>
        <v>71.650000000000006</v>
      </c>
      <c r="G130">
        <f>VLOOKUP(A130,FX_EUR!$A$6:$C$174,3,0)</f>
        <v>0.86319999999999997</v>
      </c>
      <c r="H130">
        <f>VLOOKUP(A130,FX_CNY!$A$6:$C$174,3,0)</f>
        <v>6.4451999999999998</v>
      </c>
    </row>
    <row r="131" spans="1:8" x14ac:dyDescent="0.4">
      <c r="A131" s="39">
        <v>44470</v>
      </c>
      <c r="B131">
        <f>VLOOKUP(A131,'CPI(12month_change)'!$A$6:$B$246,2,0)</f>
        <v>6.2E-2</v>
      </c>
      <c r="C131">
        <f>VLOOKUP(A131,'Effective Federal Funds Rate'!$A$6:$B$992,2,0)</f>
        <v>0.08</v>
      </c>
      <c r="D131">
        <f>VLOOKUP(A131,GDP!$A$8:$B$175,2,0)</f>
        <v>7.4</v>
      </c>
      <c r="E131">
        <f>VLOOKUP(A131,'Umemployment Index'!$A$6:$B$200,2,0)</f>
        <v>4.5</v>
      </c>
      <c r="F131">
        <f>VLOOKUP(A131,'WTI PX'!A133:B300,2,0)</f>
        <v>81.48</v>
      </c>
      <c r="G131">
        <f>VLOOKUP(A131,FX_EUR!$A$6:$C$174,3,0)</f>
        <v>0.86470000000000002</v>
      </c>
      <c r="H131">
        <f>VLOOKUP(A131,FX_CNY!$A$6:$C$174,3,0)</f>
        <v>6.4050000000000002</v>
      </c>
    </row>
    <row r="132" spans="1:8" x14ac:dyDescent="0.4">
      <c r="A132" s="39">
        <v>44501</v>
      </c>
      <c r="B132">
        <f>VLOOKUP(A132,'CPI(12month_change)'!$A$6:$B$246,2,0)</f>
        <v>6.8000000000000005E-2</v>
      </c>
      <c r="C132">
        <f>VLOOKUP(A132,'Effective Federal Funds Rate'!$A$6:$B$992,2,0)</f>
        <v>0.08</v>
      </c>
      <c r="D132">
        <f>VLOOKUP(A132,GDP!$A$8:$B$175,2,0)</f>
        <v>7.4</v>
      </c>
      <c r="E132">
        <f>VLOOKUP(A132,'Umemployment Index'!$A$6:$B$200,2,0)</f>
        <v>4.0999999999999996</v>
      </c>
      <c r="F132">
        <f>VLOOKUP(A132,'WTI PX'!A134:B301,2,0)</f>
        <v>79.150000000000006</v>
      </c>
      <c r="G132">
        <f>VLOOKUP(A132,FX_EUR!$A$6:$C$174,3,0)</f>
        <v>0.88190000000000002</v>
      </c>
      <c r="H132">
        <f>VLOOKUP(A132,FX_CNY!$A$6:$C$174,3,0)</f>
        <v>6.3639999999999999</v>
      </c>
    </row>
    <row r="133" spans="1:8" x14ac:dyDescent="0.4">
      <c r="A133" s="39">
        <v>44531</v>
      </c>
      <c r="B133">
        <f>VLOOKUP(A133,'CPI(12month_change)'!$A$6:$B$246,2,0)</f>
        <v>7.0000000000000007E-2</v>
      </c>
      <c r="C133">
        <f>VLOOKUP(A133,'Effective Federal Funds Rate'!$A$6:$B$992,2,0)</f>
        <v>0.08</v>
      </c>
      <c r="D133">
        <f>VLOOKUP(A133,GDP!$A$8:$B$175,2,0)</f>
        <v>7.4</v>
      </c>
      <c r="E133">
        <f>VLOOKUP(A133,'Umemployment Index'!$A$6:$B$200,2,0)</f>
        <v>3.9</v>
      </c>
      <c r="F133">
        <f>VLOOKUP(A133,'WTI PX'!A135:B302,2,0)</f>
        <v>71.709999999999994</v>
      </c>
      <c r="G133">
        <f>VLOOKUP(A133,FX_EUR!$A$6:$C$174,3,0)</f>
        <v>0.87939999999999996</v>
      </c>
      <c r="H133">
        <f>VLOOKUP(A133,FX_CNY!$A$6:$C$174,3,0)</f>
        <v>6.3521000000000001</v>
      </c>
    </row>
    <row r="134" spans="1:8" x14ac:dyDescent="0.4">
      <c r="A134" s="39">
        <v>44562</v>
      </c>
      <c r="B134">
        <f>VLOOKUP(A134,'CPI(12month_change)'!$A$6:$B$246,2,0)</f>
        <v>7.4999999999999997E-2</v>
      </c>
      <c r="C134">
        <f>VLOOKUP(A134,'Effective Federal Funds Rate'!$A$6:$B$992,2,0)</f>
        <v>0.08</v>
      </c>
      <c r="D134">
        <f>VLOOKUP(A134,GDP!$A$8:$B$175,2,0)</f>
        <v>-1</v>
      </c>
      <c r="E134">
        <f>VLOOKUP(A134,'Umemployment Index'!$A$6:$B$200,2,0)</f>
        <v>4</v>
      </c>
      <c r="F134">
        <f>VLOOKUP(A134,'WTI PX'!A136:B303,2,0)</f>
        <v>83.22</v>
      </c>
      <c r="G134">
        <f>VLOOKUP(A134,FX_EUR!$A$6:$C$174,3,0)</f>
        <v>0.88990000000000002</v>
      </c>
      <c r="H134">
        <f>VLOOKUP(A134,FX_CNY!$A$6:$C$174,3,0)</f>
        <v>6.3605</v>
      </c>
    </row>
    <row r="135" spans="1:8" x14ac:dyDescent="0.4">
      <c r="A135" s="39">
        <v>44593</v>
      </c>
      <c r="B135">
        <f>VLOOKUP(A135,'CPI(12month_change)'!$A$6:$B$246,2,0)</f>
        <v>7.9000000000000001E-2</v>
      </c>
      <c r="C135">
        <f>VLOOKUP(A135,'Effective Federal Funds Rate'!$A$6:$B$992,2,0)</f>
        <v>0.08</v>
      </c>
      <c r="D135">
        <f>VLOOKUP(A135,GDP!$A$8:$B$175,2,0)</f>
        <v>-1</v>
      </c>
      <c r="E135">
        <f>VLOOKUP(A135,'Umemployment Index'!$A$6:$B$200,2,0)</f>
        <v>3.8</v>
      </c>
      <c r="F135">
        <f>VLOOKUP(A135,'WTI PX'!A137:B304,2,0)</f>
        <v>91.64</v>
      </c>
      <c r="G135">
        <f>VLOOKUP(A135,FX_EUR!$A$6:$C$174,3,0)</f>
        <v>0.89100000000000001</v>
      </c>
      <c r="H135">
        <f>VLOOKUP(A135,FX_CNY!$A$6:$C$174,3,0)</f>
        <v>6.3083999999999998</v>
      </c>
    </row>
    <row r="136" spans="1:8" x14ac:dyDescent="0.4">
      <c r="A136" s="39">
        <v>44621</v>
      </c>
      <c r="B136">
        <f>VLOOKUP(A136,'CPI(12month_change)'!$A$6:$B$246,2,0)</f>
        <v>8.5000000000000006E-2</v>
      </c>
      <c r="C136">
        <f>VLOOKUP(A136,'Effective Federal Funds Rate'!$A$6:$B$992,2,0)</f>
        <v>0.08</v>
      </c>
      <c r="D136">
        <f>VLOOKUP(A136,GDP!$A$8:$B$175,2,0)</f>
        <v>-1</v>
      </c>
      <c r="E136">
        <f>VLOOKUP(A136,'Umemployment Index'!$A$6:$B$200,2,0)</f>
        <v>3.6</v>
      </c>
      <c r="F136">
        <f>VLOOKUP(A136,'WTI PX'!A138:B305,2,0)</f>
        <v>108.5</v>
      </c>
      <c r="G136">
        <f>VLOOKUP(A136,FX_EUR!$A$6:$C$174,3,0)</f>
        <v>0.90339999999999998</v>
      </c>
      <c r="H136">
        <f>VLOOKUP(A136,FX_CNY!$A$6:$C$174,3,0)</f>
        <v>6.3392999999999997</v>
      </c>
    </row>
    <row r="137" spans="1:8" x14ac:dyDescent="0.4">
      <c r="A137" s="39">
        <v>44652</v>
      </c>
      <c r="B137">
        <f>VLOOKUP(A137,'CPI(12month_change)'!$A$6:$B$246,2,0)</f>
        <v>8.3000000000000004E-2</v>
      </c>
      <c r="C137">
        <f>VLOOKUP(A137,'Effective Federal Funds Rate'!$A$6:$B$992,2,0)</f>
        <v>0.33</v>
      </c>
      <c r="D137">
        <f>VLOOKUP(A137,GDP!$A$8:$B$175,2,0)</f>
        <v>0.3</v>
      </c>
      <c r="E137">
        <f>VLOOKUP(A137,'Umemployment Index'!$A$6:$B$200,2,0)</f>
        <v>3.7</v>
      </c>
      <c r="F137">
        <f>VLOOKUP(A137,'WTI PX'!A139:B306,2,0)</f>
        <v>101.78</v>
      </c>
      <c r="G137">
        <f>VLOOKUP(A137,FX_EUR!$A$6:$C$174,3,0)</f>
        <v>0.94830000000000003</v>
      </c>
      <c r="H137">
        <f>VLOOKUP(A137,FX_CNY!$A$6:$C$174,3,0)</f>
        <v>6.6079999999999997</v>
      </c>
    </row>
    <row r="138" spans="1:8" x14ac:dyDescent="0.4">
      <c r="A138" s="39">
        <v>44682</v>
      </c>
      <c r="B138">
        <f>VLOOKUP(A138,'CPI(12month_change)'!$A$6:$B$246,2,0)</f>
        <v>8.5999999999999993E-2</v>
      </c>
      <c r="C138">
        <f>VLOOKUP(A138,'Effective Federal Funds Rate'!$A$6:$B$992,2,0)</f>
        <v>0.33</v>
      </c>
      <c r="D138">
        <f>VLOOKUP(A138,GDP!$A$8:$B$175,2,0)</f>
        <v>0.3</v>
      </c>
      <c r="E138">
        <f>VLOOKUP(A138,'Umemployment Index'!$A$6:$B$200,2,0)</f>
        <v>3.6</v>
      </c>
      <c r="F138">
        <f>VLOOKUP(A138,'WTI PX'!A140:B307,2,0)</f>
        <v>109.55</v>
      </c>
      <c r="G138">
        <f>VLOOKUP(A138,FX_EUR!$A$6:$C$174,3,0)</f>
        <v>0.93140000000000001</v>
      </c>
      <c r="H138">
        <f>VLOOKUP(A138,FX_CNY!$A$6:$C$174,3,0)</f>
        <v>6.6715</v>
      </c>
    </row>
    <row r="139" spans="1:8" x14ac:dyDescent="0.4">
      <c r="A139" s="39">
        <v>44713</v>
      </c>
      <c r="B139">
        <f>VLOOKUP(A139,'CPI(12month_change)'!$A$6:$B$246,2,0)</f>
        <v>9.0999999999999998E-2</v>
      </c>
      <c r="C139">
        <f>VLOOKUP(A139,'Effective Federal Funds Rate'!$A$6:$B$992,2,0)</f>
        <v>0.83</v>
      </c>
      <c r="D139">
        <f>VLOOKUP(A139,GDP!$A$8:$B$175,2,0)</f>
        <v>0.3</v>
      </c>
      <c r="E139">
        <f>VLOOKUP(A139,'Umemployment Index'!$A$6:$B$200,2,0)</f>
        <v>3.6</v>
      </c>
      <c r="F139">
        <f>VLOOKUP(A139,'WTI PX'!A141:B308,2,0)</f>
        <v>114.84</v>
      </c>
      <c r="G139">
        <f>VLOOKUP(A139,FX_EUR!$A$6:$C$174,3,0)</f>
        <v>0.95369999999999999</v>
      </c>
      <c r="H139">
        <f>VLOOKUP(A139,FX_CNY!$A$6:$C$174,3,0)</f>
        <v>6.6981000000000002</v>
      </c>
    </row>
    <row r="140" spans="1:8" x14ac:dyDescent="0.4">
      <c r="A140" s="39">
        <v>44743</v>
      </c>
      <c r="B140">
        <f>VLOOKUP(A140,'CPI(12month_change)'!$A$6:$B$246,2,0)</f>
        <v>8.5000000000000006E-2</v>
      </c>
      <c r="C140">
        <f>VLOOKUP(A140,'Effective Federal Funds Rate'!$A$6:$B$992,2,0)</f>
        <v>1.58</v>
      </c>
      <c r="D140">
        <f>VLOOKUP(A140,GDP!$A$8:$B$175,2,0)</f>
        <v>2.7</v>
      </c>
      <c r="E140">
        <f>VLOOKUP(A140,'Umemployment Index'!$A$6:$B$200,2,0)</f>
        <v>3.5</v>
      </c>
      <c r="F140">
        <f>VLOOKUP(A140,'WTI PX'!A142:B309,2,0)</f>
        <v>101.62</v>
      </c>
      <c r="G140">
        <f>VLOOKUP(A140,FX_EUR!$A$6:$C$174,3,0)</f>
        <v>0.97829999999999995</v>
      </c>
      <c r="H140">
        <f>VLOOKUP(A140,FX_CNY!$A$6:$C$174,3,0)</f>
        <v>6.7432999999999996</v>
      </c>
    </row>
    <row r="141" spans="1:8" x14ac:dyDescent="0.4">
      <c r="A141" s="39">
        <v>44774</v>
      </c>
      <c r="B141">
        <f>VLOOKUP(A141,'CPI(12month_change)'!$A$6:$B$246,2,0)</f>
        <v>8.3000000000000004E-2</v>
      </c>
      <c r="C141">
        <f>VLOOKUP(A141,'Effective Federal Funds Rate'!$A$6:$B$992,2,0)</f>
        <v>2.33</v>
      </c>
      <c r="D141">
        <f>VLOOKUP(A141,GDP!$A$8:$B$175,2,0)</f>
        <v>2.7</v>
      </c>
      <c r="E141">
        <f>VLOOKUP(A141,'Umemployment Index'!$A$6:$B$200,2,0)</f>
        <v>3.6</v>
      </c>
      <c r="F141">
        <f>VLOOKUP(A141,'WTI PX'!A143:B310,2,0)</f>
        <v>93.67</v>
      </c>
      <c r="G141">
        <f>VLOOKUP(A141,FX_EUR!$A$6:$C$174,3,0)</f>
        <v>0.99390000000000001</v>
      </c>
      <c r="H141">
        <f>VLOOKUP(A141,FX_CNY!$A$6:$C$174,3,0)</f>
        <v>6.8890000000000002</v>
      </c>
    </row>
    <row r="142" spans="1:8" x14ac:dyDescent="0.4">
      <c r="A142" s="39">
        <v>44805</v>
      </c>
      <c r="B142">
        <f>VLOOKUP(A142,'CPI(12month_change)'!$A$6:$B$246,2,0)</f>
        <v>8.2000000000000003E-2</v>
      </c>
      <c r="C142">
        <f>VLOOKUP(A142,'Effective Federal Funds Rate'!$A$6:$B$992,2,0)</f>
        <v>2.33</v>
      </c>
      <c r="D142">
        <f>VLOOKUP(A142,GDP!$A$8:$B$175,2,0)</f>
        <v>2.7</v>
      </c>
      <c r="E142">
        <f>VLOOKUP(A142,'Umemployment Index'!$A$6:$B$200,2,0)</f>
        <v>3.5</v>
      </c>
      <c r="F142">
        <f>VLOOKUP(A142,'WTI PX'!A144:B311,2,0)</f>
        <v>84.26</v>
      </c>
      <c r="G142">
        <f>VLOOKUP(A142,FX_EUR!$A$6:$C$174,3,0)</f>
        <v>1.0201</v>
      </c>
      <c r="H142">
        <f>VLOOKUP(A142,FX_CNY!$A$6:$C$174,3,0)</f>
        <v>7.1135000000000002</v>
      </c>
    </row>
    <row r="143" spans="1:8" x14ac:dyDescent="0.4">
      <c r="A143" s="39">
        <v>44835</v>
      </c>
      <c r="B143">
        <f>VLOOKUP(A143,'CPI(12month_change)'!$A$6:$B$246,2,0)</f>
        <v>7.6999999999999999E-2</v>
      </c>
      <c r="C143">
        <f>VLOOKUP(A143,'Effective Federal Funds Rate'!$A$6:$B$992,2,0)</f>
        <v>3.08</v>
      </c>
      <c r="D143">
        <f>VLOOKUP(A143,GDP!$A$8:$B$175,2,0)</f>
        <v>3.4</v>
      </c>
      <c r="E143">
        <f>VLOOKUP(A143,'Umemployment Index'!$A$6:$B$200,2,0)</f>
        <v>3.6</v>
      </c>
      <c r="F143">
        <f>VLOOKUP(A143,'WTI PX'!A145:B312,2,0)</f>
        <v>87.55</v>
      </c>
      <c r="G143">
        <f>VLOOKUP(A143,FX_EUR!$A$6:$C$174,3,0)</f>
        <v>1.0114000000000001</v>
      </c>
      <c r="H143">
        <f>VLOOKUP(A143,FX_CNY!$A$6:$C$174,3,0)</f>
        <v>7.3014999999999999</v>
      </c>
    </row>
    <row r="144" spans="1:8" x14ac:dyDescent="0.4">
      <c r="A144" s="39">
        <v>44866</v>
      </c>
      <c r="B144">
        <f>VLOOKUP(A144,'CPI(12month_change)'!$A$6:$B$246,2,0)</f>
        <v>7.0999999999999994E-2</v>
      </c>
      <c r="C144">
        <f>VLOOKUP(A144,'Effective Federal Funds Rate'!$A$6:$B$992,2,0)</f>
        <v>3.08</v>
      </c>
      <c r="D144">
        <f>VLOOKUP(A144,GDP!$A$8:$B$175,2,0)</f>
        <v>3.4</v>
      </c>
      <c r="E144">
        <f>VLOOKUP(A144,'Umemployment Index'!$A$6:$B$200,2,0)</f>
        <v>3.6</v>
      </c>
      <c r="F144">
        <f>VLOOKUP(A144,'WTI PX'!A146:B313,2,0)</f>
        <v>84.37</v>
      </c>
      <c r="G144">
        <f>VLOOKUP(A144,FX_EUR!$A$6:$C$174,3,0)</f>
        <v>0.9607</v>
      </c>
      <c r="H144">
        <f>VLOOKUP(A144,FX_CNY!$A$6:$C$174,3,0)</f>
        <v>7.0879000000000003</v>
      </c>
    </row>
    <row r="145" spans="1:8" x14ac:dyDescent="0.4">
      <c r="A145" s="39">
        <v>44896</v>
      </c>
      <c r="B145">
        <f>VLOOKUP(A145,'CPI(12month_change)'!$A$6:$B$246,2,0)</f>
        <v>6.5000000000000002E-2</v>
      </c>
      <c r="C145">
        <f>VLOOKUP(A145,'Effective Federal Funds Rate'!$A$6:$B$992,2,0)</f>
        <v>3.83</v>
      </c>
      <c r="D145">
        <f>VLOOKUP(A145,GDP!$A$8:$B$175,2,0)</f>
        <v>3.4</v>
      </c>
      <c r="E145">
        <f>VLOOKUP(A145,'Umemployment Index'!$A$6:$B$200,2,0)</f>
        <v>3.5</v>
      </c>
      <c r="F145">
        <f>VLOOKUP(A145,'WTI PX'!A147:B314,2,0)</f>
        <v>76.44</v>
      </c>
      <c r="G145">
        <f>VLOOKUP(A145,FX_EUR!$A$6:$C$174,3,0)</f>
        <v>0.93410000000000004</v>
      </c>
      <c r="H145">
        <f>VLOOKUP(A145,FX_CNY!$A$6:$C$174,3,0)</f>
        <v>6.8971999999999998</v>
      </c>
    </row>
    <row r="146" spans="1:8" x14ac:dyDescent="0.4">
      <c r="A146" s="39">
        <v>44927</v>
      </c>
      <c r="B146">
        <f>VLOOKUP(A146,'CPI(12month_change)'!$A$6:$B$246,2,0)</f>
        <v>6.4000000000000001E-2</v>
      </c>
      <c r="C146">
        <f>VLOOKUP(A146,'Effective Federal Funds Rate'!$A$6:$B$992,2,0)</f>
        <v>4.33</v>
      </c>
      <c r="D146">
        <f>VLOOKUP(A146,GDP!$A$8:$B$175,2,0)</f>
        <v>2.8</v>
      </c>
      <c r="E146">
        <f>VLOOKUP(A146,'Umemployment Index'!$A$6:$B$200,2,0)</f>
        <v>3.4</v>
      </c>
      <c r="F146">
        <f>VLOOKUP(A146,'WTI PX'!A148:B315,2,0)</f>
        <v>78.12</v>
      </c>
      <c r="G146">
        <f>VLOOKUP(A146,FX_EUR!$A$6:$C$174,3,0)</f>
        <v>0.92049999999999998</v>
      </c>
      <c r="H146">
        <f>VLOOKUP(A146,FX_CNY!$A$6:$C$174,3,0)</f>
        <v>6.7539999999999996</v>
      </c>
    </row>
    <row r="147" spans="1:8" x14ac:dyDescent="0.4">
      <c r="A147" s="39">
        <v>44958</v>
      </c>
      <c r="B147">
        <f>VLOOKUP(A147,'CPI(12month_change)'!$A$6:$B$246,2,0)</f>
        <v>0.06</v>
      </c>
      <c r="C147">
        <f>VLOOKUP(A147,'Effective Federal Funds Rate'!$A$6:$B$992,2,0)</f>
        <v>4.33</v>
      </c>
      <c r="D147">
        <f>VLOOKUP(A147,GDP!$A$8:$B$175,2,0)</f>
        <v>2.8</v>
      </c>
      <c r="E147">
        <f>VLOOKUP(A147,'Umemployment Index'!$A$6:$B$200,2,0)</f>
        <v>3.6</v>
      </c>
      <c r="F147">
        <f>VLOOKUP(A147,'WTI PX'!A149:B316,2,0)</f>
        <v>76.83</v>
      </c>
      <c r="G147">
        <f>VLOOKUP(A147,FX_EUR!$A$6:$C$174,3,0)</f>
        <v>0.94520000000000004</v>
      </c>
      <c r="H147">
        <f>VLOOKUP(A147,FX_CNY!$A$6:$C$174,3,0)</f>
        <v>6.9325000000000001</v>
      </c>
    </row>
    <row r="148" spans="1:8" x14ac:dyDescent="0.4">
      <c r="A148" s="39">
        <v>44986</v>
      </c>
      <c r="B148">
        <f>VLOOKUP(A148,'CPI(12month_change)'!$A$6:$B$246,2,0)</f>
        <v>0.05</v>
      </c>
      <c r="C148">
        <f>VLOOKUP(A148,'Effective Federal Funds Rate'!$A$6:$B$992,2,0)</f>
        <v>4.58</v>
      </c>
      <c r="D148">
        <f>VLOOKUP(A148,GDP!$A$8:$B$175,2,0)</f>
        <v>2.8</v>
      </c>
      <c r="E148">
        <f>VLOOKUP(A148,'Umemployment Index'!$A$6:$B$200,2,0)</f>
        <v>3.5</v>
      </c>
      <c r="F148">
        <f>VLOOKUP(A148,'WTI PX'!A150:B317,2,0)</f>
        <v>73.28</v>
      </c>
      <c r="G148">
        <f>VLOOKUP(A148,FX_EUR!$A$6:$C$174,3,0)</f>
        <v>0.92230000000000001</v>
      </c>
      <c r="H148">
        <f>VLOOKUP(A148,FX_CNY!$A$6:$C$174,3,0)</f>
        <v>6.8676000000000004</v>
      </c>
    </row>
    <row r="149" spans="1:8" x14ac:dyDescent="0.4">
      <c r="A149" s="39">
        <v>45017</v>
      </c>
      <c r="B149">
        <f>VLOOKUP(A149,'CPI(12month_change)'!$A$6:$B$246,2,0)</f>
        <v>4.9000000000000002E-2</v>
      </c>
      <c r="C149">
        <f>VLOOKUP(A149,'Effective Federal Funds Rate'!$A$6:$B$992,2,0)</f>
        <v>4.83</v>
      </c>
      <c r="D149">
        <f>VLOOKUP(A149,GDP!$A$8:$B$175,2,0)</f>
        <v>3.5</v>
      </c>
      <c r="E149">
        <f>VLOOKUP(A149,'Umemployment Index'!$A$6:$B$200,2,0)</f>
        <v>3.4</v>
      </c>
      <c r="F149">
        <f>VLOOKUP(A149,'WTI PX'!A151:B318,2,0)</f>
        <v>79.45</v>
      </c>
      <c r="G149">
        <f>VLOOKUP(A149,FX_EUR!$A$6:$C$174,3,0)</f>
        <v>0.90710000000000002</v>
      </c>
      <c r="H149">
        <f>VLOOKUP(A149,FX_CNY!$A$6:$C$174,3,0)</f>
        <v>6.9109999999999996</v>
      </c>
    </row>
    <row r="150" spans="1:8" x14ac:dyDescent="0.4">
      <c r="A150" s="39">
        <v>45047</v>
      </c>
      <c r="B150">
        <f>VLOOKUP(A150,'CPI(12month_change)'!$A$6:$B$246,2,0)</f>
        <v>0.04</v>
      </c>
      <c r="C150">
        <f>VLOOKUP(A150,'Effective Federal Funds Rate'!$A$6:$B$992,2,0)</f>
        <v>4.83</v>
      </c>
      <c r="D150">
        <f>VLOOKUP(A150,GDP!$A$8:$B$175,2,0)</f>
        <v>3.5</v>
      </c>
      <c r="E150">
        <f>VLOOKUP(A150,'Umemployment Index'!$A$6:$B$200,2,0)</f>
        <v>3.7</v>
      </c>
      <c r="F150">
        <f>VLOOKUP(A150,'WTI PX'!A152:B319,2,0)</f>
        <v>71.58</v>
      </c>
      <c r="G150">
        <f>VLOOKUP(A150,FX_EUR!$A$6:$C$174,3,0)</f>
        <v>0.93530000000000002</v>
      </c>
      <c r="H150">
        <f>VLOOKUP(A150,FX_CNY!$A$6:$C$174,3,0)</f>
        <v>7.1109</v>
      </c>
    </row>
    <row r="151" spans="1:8" x14ac:dyDescent="0.4">
      <c r="A151" s="39">
        <v>45078</v>
      </c>
      <c r="B151">
        <f>VLOOKUP(A151,'CPI(12month_change)'!$A$6:$B$246,2,0)</f>
        <v>0.03</v>
      </c>
      <c r="C151">
        <f>VLOOKUP(A151,'Effective Federal Funds Rate'!$A$6:$B$992,2,0)</f>
        <v>5.08</v>
      </c>
      <c r="D151">
        <f>VLOOKUP(A151,GDP!$A$8:$B$175,2,0)</f>
        <v>3.5</v>
      </c>
      <c r="E151">
        <f>VLOOKUP(A151,'Umemployment Index'!$A$6:$B$200,2,0)</f>
        <v>3.6</v>
      </c>
      <c r="F151">
        <f>VLOOKUP(A151,'WTI PX'!A153:B320,2,0)</f>
        <v>70.25</v>
      </c>
      <c r="G151">
        <f>VLOOKUP(A151,FX_EUR!$A$6:$C$174,3,0)</f>
        <v>0.9163</v>
      </c>
      <c r="H151">
        <f>VLOOKUP(A151,FX_CNY!$A$6:$C$174,3,0)</f>
        <v>7.2512999999999996</v>
      </c>
    </row>
    <row r="152" spans="1:8" x14ac:dyDescent="0.4">
      <c r="A152" s="39">
        <v>45108</v>
      </c>
      <c r="B152">
        <f>VLOOKUP(A152,'CPI(12month_change)'!$A$6:$B$246,2,0)</f>
        <v>3.2000000000000001E-2</v>
      </c>
      <c r="C152">
        <f>VLOOKUP(A152,'Effective Federal Funds Rate'!$A$6:$B$992,2,0)</f>
        <v>5.08</v>
      </c>
      <c r="D152">
        <f>VLOOKUP(A152,GDP!$A$8:$B$175,2,0)</f>
        <v>4.4000000000000004</v>
      </c>
      <c r="E152">
        <f>VLOOKUP(A152,'Umemployment Index'!$A$6:$B$200,2,0)</f>
        <v>3.5</v>
      </c>
      <c r="F152">
        <f>VLOOKUP(A152,'WTI PX'!A154:B321,2,0)</f>
        <v>76.069999999999993</v>
      </c>
      <c r="G152">
        <f>VLOOKUP(A152,FX_EUR!$A$6:$C$174,3,0)</f>
        <v>0.9093</v>
      </c>
      <c r="H152">
        <f>VLOOKUP(A152,FX_CNY!$A$6:$C$174,3,0)</f>
        <v>7.1425999999999998</v>
      </c>
    </row>
    <row r="153" spans="1:8" x14ac:dyDescent="0.4">
      <c r="A153" s="39">
        <v>45139</v>
      </c>
      <c r="B153">
        <f>VLOOKUP(A153,'CPI(12month_change)'!$A$6:$B$246,2,0)</f>
        <v>3.6999999999999998E-2</v>
      </c>
      <c r="C153">
        <f>VLOOKUP(A153,'Effective Federal Funds Rate'!$A$6:$B$992,2,0)</f>
        <v>5.33</v>
      </c>
      <c r="D153">
        <f>VLOOKUP(A153,GDP!$A$8:$B$175,2,0)</f>
        <v>4.4000000000000004</v>
      </c>
      <c r="E153">
        <f>VLOOKUP(A153,'Umemployment Index'!$A$6:$B$200,2,0)</f>
        <v>3.8</v>
      </c>
      <c r="F153">
        <f>VLOOKUP(A153,'WTI PX'!A155:B322,2,0)</f>
        <v>81.39</v>
      </c>
      <c r="G153">
        <f>VLOOKUP(A153,FX_EUR!$A$6:$C$174,3,0)</f>
        <v>0.92210000000000003</v>
      </c>
      <c r="H153">
        <f>VLOOKUP(A153,FX_CNY!$A$6:$C$174,3,0)</f>
        <v>7.2582000000000004</v>
      </c>
    </row>
    <row r="154" spans="1:8" x14ac:dyDescent="0.4">
      <c r="A154" s="39">
        <v>45170</v>
      </c>
      <c r="B154">
        <f>VLOOKUP(A154,'CPI(12month_change)'!$A$6:$B$246,2,0)</f>
        <v>3.6999999999999998E-2</v>
      </c>
      <c r="C154">
        <f>VLOOKUP(A154,'Effective Federal Funds Rate'!$A$6:$B$992,2,0)</f>
        <v>5.33</v>
      </c>
      <c r="D154">
        <f>VLOOKUP(A154,GDP!$A$8:$B$175,2,0)</f>
        <v>4.4000000000000004</v>
      </c>
      <c r="E154">
        <f>VLOOKUP(A154,'Umemployment Index'!$A$6:$B$200,2,0)</f>
        <v>3.8</v>
      </c>
      <c r="F154">
        <f>VLOOKUP(A154,'WTI PX'!A156:B323,2,0)</f>
        <v>89.43</v>
      </c>
      <c r="G154">
        <f>VLOOKUP(A154,FX_EUR!$A$6:$C$174,3,0)</f>
        <v>0.94569999999999999</v>
      </c>
      <c r="H154">
        <f>VLOOKUP(A154,FX_CNY!$A$6:$C$174,3,0)</f>
        <v>7.3010000000000002</v>
      </c>
    </row>
    <row r="155" spans="1:8" x14ac:dyDescent="0.4">
      <c r="A155" s="39">
        <v>45200</v>
      </c>
      <c r="B155">
        <f>VLOOKUP(A155,'CPI(12month_change)'!$A$6:$B$246,2,0)</f>
        <v>3.2000000000000001E-2</v>
      </c>
      <c r="C155">
        <f>VLOOKUP(A155,'Effective Federal Funds Rate'!$A$6:$B$992,2,0)</f>
        <v>5.33</v>
      </c>
      <c r="D155">
        <f>VLOOKUP(A155,GDP!$A$8:$B$175,2,0)</f>
        <v>3.2</v>
      </c>
      <c r="E155">
        <f>VLOOKUP(A155,'Umemployment Index'!$A$6:$B$200,2,0)</f>
        <v>3.8</v>
      </c>
      <c r="F155">
        <f>VLOOKUP(A155,'WTI PX'!A157:B324,2,0)</f>
        <v>85.64</v>
      </c>
      <c r="G155">
        <f>VLOOKUP(A155,FX_EUR!$A$6:$C$174,3,0)</f>
        <v>0.94520000000000004</v>
      </c>
      <c r="H155">
        <f>VLOOKUP(A155,FX_CNY!$A$6:$C$174,3,0)</f>
        <v>7.3158000000000003</v>
      </c>
    </row>
    <row r="156" spans="1:8" x14ac:dyDescent="0.4">
      <c r="A156" s="39">
        <v>45231</v>
      </c>
      <c r="B156">
        <f>VLOOKUP(A156,'CPI(12month_change)'!$A$6:$B$246,2,0)</f>
        <v>3.1E-2</v>
      </c>
      <c r="C156">
        <f>VLOOKUP(A156,'Effective Federal Funds Rate'!$A$6:$B$992,2,0)</f>
        <v>5.33</v>
      </c>
      <c r="D156">
        <f>VLOOKUP(A156,GDP!$A$8:$B$175,2,0)</f>
        <v>3.2</v>
      </c>
      <c r="E156">
        <f>VLOOKUP(A156,'Umemployment Index'!$A$6:$B$200,2,0)</f>
        <v>3.7</v>
      </c>
      <c r="F156">
        <f>VLOOKUP(A156,'WTI PX'!A158:B325,2,0)</f>
        <v>77.69</v>
      </c>
      <c r="G156">
        <f>VLOOKUP(A156,FX_EUR!$A$6:$C$174,3,0)</f>
        <v>0.91839999999999999</v>
      </c>
      <c r="H156">
        <f>VLOOKUP(A156,FX_CNY!$A$6:$C$174,3,0)</f>
        <v>7.1360000000000001</v>
      </c>
    </row>
    <row r="157" spans="1:8" x14ac:dyDescent="0.4">
      <c r="A157" s="39">
        <v>45261</v>
      </c>
      <c r="B157">
        <f>VLOOKUP(A157,'CPI(12month_change)'!$A$6:$B$246,2,0)</f>
        <v>3.4000000000000002E-2</v>
      </c>
      <c r="C157">
        <f>VLOOKUP(A157,'Effective Federal Funds Rate'!$A$6:$B$992,2,0)</f>
        <v>5.33</v>
      </c>
      <c r="D157">
        <f>VLOOKUP(A157,GDP!$A$8:$B$175,2,0)</f>
        <v>3.2</v>
      </c>
      <c r="E157">
        <f>VLOOKUP(A157,'Umemployment Index'!$A$6:$B$200,2,0)</f>
        <v>3.7</v>
      </c>
      <c r="F157">
        <f>VLOOKUP(A157,'WTI PX'!A159:B326,2,0)</f>
        <v>71.900000000000006</v>
      </c>
      <c r="G157">
        <f>VLOOKUP(A157,FX_EUR!$A$6:$C$174,3,0)</f>
        <v>0.90600000000000003</v>
      </c>
      <c r="H157">
        <f>VLOOKUP(A157,FX_CNY!$A$6:$C$174,3,0)</f>
        <v>7.0978000000000003</v>
      </c>
    </row>
    <row r="158" spans="1:8" x14ac:dyDescent="0.4">
      <c r="A158" s="39">
        <v>45292</v>
      </c>
      <c r="B158">
        <f>VLOOKUP(A158,'CPI(12month_change)'!$A$6:$B$246,2,0)</f>
        <v>3.1E-2</v>
      </c>
      <c r="C158">
        <f>VLOOKUP(A158,'Effective Federal Funds Rate'!$A$6:$B$992,2,0)</f>
        <v>5.33</v>
      </c>
      <c r="D158">
        <f>VLOOKUP(A158,GDP!$A$8:$B$175,2,0)</f>
        <v>1.6</v>
      </c>
      <c r="E158">
        <f>VLOOKUP(A158,'Umemployment Index'!$A$6:$B$200,2,0)</f>
        <v>3.7</v>
      </c>
      <c r="F158">
        <f>VLOOKUP(A158,'WTI PX'!A160:B327,2,0)</f>
        <v>74.150000000000006</v>
      </c>
      <c r="G158">
        <f>VLOOKUP(A158,FX_EUR!$A$6:$C$174,3,0)</f>
        <v>0.92420000000000002</v>
      </c>
      <c r="H158">
        <f>VLOOKUP(A158,FX_CNY!$A$6:$C$174,3,0)</f>
        <v>7.1673</v>
      </c>
    </row>
    <row r="159" spans="1:8" x14ac:dyDescent="0.4">
      <c r="A159" s="39">
        <v>45323</v>
      </c>
      <c r="B159">
        <f>VLOOKUP(A159,'CPI(12month_change)'!$A$6:$B$246,2,0)</f>
        <v>3.2000000000000001E-2</v>
      </c>
      <c r="C159">
        <f>VLOOKUP(A159,'Effective Federal Funds Rate'!$A$6:$B$992,2,0)</f>
        <v>5.33</v>
      </c>
      <c r="D159">
        <f>VLOOKUP(A159,GDP!$A$8:$B$175,2,0)</f>
        <v>1.6</v>
      </c>
      <c r="E159">
        <f>VLOOKUP(A159,'Umemployment Index'!$A$6:$B$200,2,0)</f>
        <v>3.9</v>
      </c>
      <c r="F159">
        <f>VLOOKUP(A159,'WTI PX'!A161:B328,2,0)</f>
        <v>77.25</v>
      </c>
      <c r="G159">
        <f>VLOOKUP(A159,FX_EUR!$A$6:$C$174,3,0)</f>
        <v>0.92530000000000001</v>
      </c>
      <c r="H159">
        <f>VLOOKUP(A159,FX_CNY!$A$6:$C$174,3,0)</f>
        <v>7.1877000000000004</v>
      </c>
    </row>
    <row r="160" spans="1:8" x14ac:dyDescent="0.4">
      <c r="A160" s="39">
        <v>45352</v>
      </c>
      <c r="B160">
        <f>VLOOKUP(A160,'CPI(12month_change)'!$A$6:$B$246,2,0)</f>
        <v>3.5000000000000003E-2</v>
      </c>
      <c r="C160">
        <f>VLOOKUP(A160,'Effective Federal Funds Rate'!$A$6:$B$992,2,0)</f>
        <v>5.33</v>
      </c>
      <c r="D160">
        <f>VLOOKUP(A160,GDP!$A$8:$B$175,2,0)</f>
        <v>1.6</v>
      </c>
      <c r="E160">
        <f>VLOOKUP(A160,'Umemployment Index'!$A$6:$B$200,2,0)</f>
        <v>3.8</v>
      </c>
      <c r="F160">
        <f>VLOOKUP(A160,'WTI PX'!A162:B329,2,0)</f>
        <v>81.28</v>
      </c>
      <c r="G160">
        <f>VLOOKUP(A160,FX_EUR!$A$6:$C$174,3,0)</f>
        <v>0.9264</v>
      </c>
      <c r="H160">
        <f>VLOOKUP(A160,FX_CNY!$A$6:$C$174,3,0)</f>
        <v>7.2202999999999999</v>
      </c>
    </row>
    <row r="161" spans="1:8" x14ac:dyDescent="0.4">
      <c r="A161" s="39">
        <v>45383</v>
      </c>
      <c r="B161">
        <f>VLOOKUP(A161,'CPI(12month_change)'!$A$6:$B$246,2,0)</f>
        <v>3.4000000000000002E-2</v>
      </c>
      <c r="C161">
        <f>VLOOKUP(A161,'Effective Federal Funds Rate'!$A$6:$B$992,2,0)</f>
        <v>5.33</v>
      </c>
      <c r="D161">
        <f>VLOOKUP(A161,GDP!$A$8:$B$175,2,0)</f>
        <v>3</v>
      </c>
      <c r="E161">
        <f>VLOOKUP(A161,'Umemployment Index'!$A$6:$B$200,2,0)</f>
        <v>3.9</v>
      </c>
      <c r="F161">
        <f>VLOOKUP(A161,'WTI PX'!A163:B330,2,0)</f>
        <v>85.35</v>
      </c>
      <c r="G161">
        <f>VLOOKUP(A161,FX_EUR!$A$6:$C$174,3,0)</f>
        <v>0.93740000000000001</v>
      </c>
      <c r="H161">
        <f>VLOOKUP(A161,FX_CNY!$A$6:$C$174,3,0)</f>
        <v>7.2401</v>
      </c>
    </row>
    <row r="162" spans="1:8" x14ac:dyDescent="0.4">
      <c r="A162" s="39">
        <v>45413</v>
      </c>
      <c r="B162">
        <f>VLOOKUP(A162,'CPI(12month_change)'!$A$6:$B$246,2,0)</f>
        <v>3.3000000000000002E-2</v>
      </c>
      <c r="C162">
        <f>VLOOKUP(A162,'Effective Federal Funds Rate'!$A$6:$B$992,2,0)</f>
        <v>5.33</v>
      </c>
      <c r="D162">
        <f>VLOOKUP(A162,GDP!$A$8:$B$175,2,0)</f>
        <v>3</v>
      </c>
      <c r="E162">
        <f>VLOOKUP(A162,'Umemployment Index'!$A$6:$B$200,2,0)</f>
        <v>4</v>
      </c>
      <c r="F162">
        <f>VLOOKUP(A162,'WTI PX'!A164:B331,2,0)</f>
        <v>80.02</v>
      </c>
      <c r="G162">
        <f>VLOOKUP(A162,FX_EUR!$A$6:$C$174,3,0)</f>
        <v>0.92210000000000003</v>
      </c>
      <c r="H162">
        <f>VLOOKUP(A162,FX_CNY!$A$6:$C$174,3,0)</f>
        <v>7.2415000000000003</v>
      </c>
    </row>
    <row r="163" spans="1:8" x14ac:dyDescent="0.4">
      <c r="A163" s="39">
        <v>45444</v>
      </c>
      <c r="B163">
        <f>VLOOKUP(A163,'CPI(12month_change)'!$A$6:$B$246,2,0)</f>
        <v>0.03</v>
      </c>
      <c r="C163">
        <f>VLOOKUP(A163,'Effective Federal Funds Rate'!$A$6:$B$992,2,0)</f>
        <v>5.33</v>
      </c>
      <c r="D163">
        <f>VLOOKUP(A163,GDP!$A$8:$B$175,2,0)</f>
        <v>3</v>
      </c>
      <c r="E163">
        <f>VLOOKUP(A163,'Umemployment Index'!$A$6:$B$200,2,0)</f>
        <v>4.0999999999999996</v>
      </c>
      <c r="F163">
        <f>VLOOKUP(A163,'WTI PX'!A165:B332,2,0)</f>
        <v>79.77</v>
      </c>
      <c r="G163">
        <f>VLOOKUP(A163,FX_EUR!$A$6:$C$174,3,0)</f>
        <v>0.93310000000000004</v>
      </c>
      <c r="H163">
        <f>VLOOKUP(A163,FX_CNY!$A$6:$C$174,3,0)</f>
        <v>7.2671999999999999</v>
      </c>
    </row>
    <row r="164" spans="1:8" x14ac:dyDescent="0.4">
      <c r="A164" s="39">
        <v>45474</v>
      </c>
      <c r="B164">
        <f>VLOOKUP(A164,'CPI(12month_change)'!$A$6:$B$246,2,0)</f>
        <v>2.9000000000000001E-2</v>
      </c>
      <c r="C164">
        <f>VLOOKUP(A164,'Effective Federal Funds Rate'!$A$6:$B$992,2,0)</f>
        <v>5.33</v>
      </c>
      <c r="D164">
        <f>VLOOKUP(A164,GDP!$A$8:$B$175,2,0)</f>
        <v>2.8</v>
      </c>
      <c r="E164">
        <f>VLOOKUP(A164,'Umemployment Index'!$A$6:$B$200,2,0)</f>
        <v>4.3</v>
      </c>
      <c r="F164">
        <f>VLOOKUP(A164,'WTI PX'!A166:B333,2,0)</f>
        <v>81.8</v>
      </c>
      <c r="G164">
        <f>VLOOKUP(A164,FX_EUR!$A$6:$C$174,3,0)</f>
        <v>0.92369999999999997</v>
      </c>
      <c r="H164">
        <f>VLOOKUP(A164,FX_CNY!$A$6:$C$174,3,0)</f>
        <v>7.2192999999999996</v>
      </c>
    </row>
    <row r="165" spans="1:8" x14ac:dyDescent="0.4">
      <c r="A165" s="39">
        <v>45505</v>
      </c>
      <c r="B165">
        <f>VLOOKUP(A165,'CPI(12month_change)'!$A$6:$B$246,2,0)</f>
        <v>2.5000000000000001E-2</v>
      </c>
      <c r="C165">
        <f>VLOOKUP(A165,'Effective Federal Funds Rate'!$A$6:$B$992,2,0)</f>
        <v>5.33</v>
      </c>
      <c r="D165">
        <f>VLOOKUP(A165,GDP!$A$8:$B$175,2,0)</f>
        <v>2.8</v>
      </c>
      <c r="E165">
        <f>VLOOKUP(A165,'Umemployment Index'!$A$6:$B$200,2,0)</f>
        <v>4.2</v>
      </c>
      <c r="F165">
        <f>VLOOKUP(A165,'WTI PX'!A167:B334,2,0)</f>
        <v>76.680000000000007</v>
      </c>
      <c r="G165">
        <f>VLOOKUP(A165,FX_EUR!$A$6:$C$174,3,0)</f>
        <v>0.90510000000000002</v>
      </c>
      <c r="H165">
        <f>VLOOKUP(A165,FX_CNY!$A$6:$C$174,3,0)</f>
        <v>7.09</v>
      </c>
    </row>
    <row r="166" spans="1:8" x14ac:dyDescent="0.4">
      <c r="A166" s="39">
        <v>45536</v>
      </c>
      <c r="B166">
        <f>VLOOKUP(A166,'CPI(12month_change)'!$A$6:$B$246,2,0)</f>
        <v>2.4E-2</v>
      </c>
      <c r="C166">
        <f>VLOOKUP(A166,'Effective Federal Funds Rate'!$A$6:$B$992,2,0)</f>
        <v>5.33</v>
      </c>
      <c r="D166">
        <f>VLOOKUP(A166,GDP!$A$8:$B$175,2,0)</f>
        <v>2.8</v>
      </c>
      <c r="E166">
        <f>VLOOKUP(A166,'Umemployment Index'!$A$6:$B$200,2,0)</f>
        <v>4.0999999999999996</v>
      </c>
      <c r="F166">
        <f>VLOOKUP(A166,'WTI PX'!A168:B335,2,0)</f>
        <v>70.239999999999995</v>
      </c>
      <c r="G166">
        <f>VLOOKUP(A166,FX_EUR!$A$6:$C$174,3,0)</f>
        <v>0.89810000000000001</v>
      </c>
      <c r="H166">
        <f>VLOOKUP(A166,FX_CNY!$A$6:$C$174,3,0)</f>
        <v>7.0175999999999998</v>
      </c>
    </row>
    <row r="167" spans="1:8" x14ac:dyDescent="0.4">
      <c r="A167" s="39">
        <v>45566</v>
      </c>
      <c r="B167">
        <f>VLOOKUP(A167,'CPI(12month_change)'!$A$6:$B$246,2,0)</f>
        <v>2.5999999999999999E-2</v>
      </c>
      <c r="C167">
        <f>VLOOKUP(A167,'Effective Federal Funds Rate'!$A$6:$B$992,2,0)</f>
        <v>4.83</v>
      </c>
      <c r="D167" s="96"/>
      <c r="E167">
        <f>VLOOKUP(A167,'Umemployment Index'!$A$6:$B$200,2,0)</f>
        <v>4.0999999999999996</v>
      </c>
      <c r="F167">
        <f>VLOOKUP(A167,'WTI PX'!A169:B336,2,0)</f>
        <v>71.989999999999995</v>
      </c>
      <c r="G167">
        <f>VLOOKUP(A167,FX_EUR!$A$6:$C$174,3,0)</f>
        <v>0.91879999999999995</v>
      </c>
      <c r="H167">
        <f>VLOOKUP(A167,FX_CNY!$A$6:$C$174,3,0)</f>
        <v>7.1177999999999999</v>
      </c>
    </row>
    <row r="168" spans="1:8" x14ac:dyDescent="0.4">
      <c r="A168" s="39">
        <v>45597</v>
      </c>
      <c r="B168" s="96"/>
      <c r="C168">
        <f>VLOOKUP(A168,'Effective Federal Funds Rate'!$A$6:$B$992,2,0)</f>
        <v>4.83</v>
      </c>
      <c r="D168" s="96"/>
      <c r="E168">
        <f>VLOOKUP(A168,'Umemployment Index'!$A$6:$B$200,2,0)</f>
        <v>4.2</v>
      </c>
      <c r="F168">
        <f>VLOOKUP(A168,'WTI PX'!A170:B337,2,0)</f>
        <v>69.95</v>
      </c>
      <c r="G168">
        <f>VLOOKUP(A168,FX_EUR!$A$6:$C$174,3,0)</f>
        <v>0.94540000000000002</v>
      </c>
      <c r="H168">
        <f>VLOOKUP(A168,FX_CNY!$A$6:$C$174,3,0)</f>
        <v>7.2423000000000002</v>
      </c>
    </row>
    <row r="169" spans="1:8" x14ac:dyDescent="0.4">
      <c r="A169" s="39">
        <v>45627</v>
      </c>
      <c r="B169" s="96"/>
      <c r="C169">
        <f>VLOOKUP(A169,'Effective Federal Funds Rate'!$A$6:$B$992,2,0)</f>
        <v>4.58</v>
      </c>
      <c r="D169" s="96"/>
      <c r="E169" s="96"/>
      <c r="F169" s="96"/>
      <c r="G169" s="96"/>
      <c r="H169" s="96"/>
    </row>
    <row r="170" spans="1:8" x14ac:dyDescent="0.4">
      <c r="A170" s="39"/>
    </row>
    <row r="171" spans="1:8" x14ac:dyDescent="0.4">
      <c r="A171" s="39"/>
    </row>
    <row r="172" spans="1:8" x14ac:dyDescent="0.4">
      <c r="A172" s="39"/>
    </row>
    <row r="173" spans="1:8" x14ac:dyDescent="0.4">
      <c r="A173" s="39"/>
    </row>
    <row r="174" spans="1:8" x14ac:dyDescent="0.4">
      <c r="A174" s="39"/>
    </row>
    <row r="175" spans="1:8" x14ac:dyDescent="0.4">
      <c r="A175" s="39"/>
    </row>
    <row r="176" spans="1:8" x14ac:dyDescent="0.4">
      <c r="A176" s="39"/>
    </row>
    <row r="177" spans="1:1" x14ac:dyDescent="0.4">
      <c r="A177" s="39"/>
    </row>
    <row r="178" spans="1:1" x14ac:dyDescent="0.4">
      <c r="A178" s="39"/>
    </row>
    <row r="179" spans="1:1" x14ac:dyDescent="0.4">
      <c r="A179" s="39"/>
    </row>
    <row r="180" spans="1:1" x14ac:dyDescent="0.4">
      <c r="A180" s="39"/>
    </row>
    <row r="181" spans="1:1" x14ac:dyDescent="0.4">
      <c r="A181" s="39"/>
    </row>
    <row r="182" spans="1:1" x14ac:dyDescent="0.4">
      <c r="A182" s="39"/>
    </row>
    <row r="183" spans="1:1" x14ac:dyDescent="0.4">
      <c r="A183" s="39"/>
    </row>
    <row r="184" spans="1:1" x14ac:dyDescent="0.4">
      <c r="A184" s="39"/>
    </row>
    <row r="185" spans="1:1" x14ac:dyDescent="0.4">
      <c r="A185" s="39"/>
    </row>
    <row r="186" spans="1:1" x14ac:dyDescent="0.4">
      <c r="A186" s="39"/>
    </row>
    <row r="187" spans="1:1" x14ac:dyDescent="0.4">
      <c r="A187" s="39"/>
    </row>
    <row r="188" spans="1:1" x14ac:dyDescent="0.4">
      <c r="A188" s="39"/>
    </row>
    <row r="189" spans="1:1" x14ac:dyDescent="0.4">
      <c r="A189" s="39"/>
    </row>
    <row r="190" spans="1:1" x14ac:dyDescent="0.4">
      <c r="A190" s="39"/>
    </row>
    <row r="191" spans="1:1" x14ac:dyDescent="0.4">
      <c r="A191" s="39"/>
    </row>
    <row r="192" spans="1:1" x14ac:dyDescent="0.4">
      <c r="A192" s="39"/>
    </row>
    <row r="193" spans="1:1" x14ac:dyDescent="0.4">
      <c r="A193" s="39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C406-6740-46AF-9A45-BF7D5A5B322F}">
  <dimension ref="B1:F9"/>
  <sheetViews>
    <sheetView showGridLines="0" tabSelected="1" workbookViewId="0">
      <selection activeCell="F9" sqref="F9"/>
    </sheetView>
  </sheetViews>
  <sheetFormatPr defaultRowHeight="14.4" x14ac:dyDescent="0.4"/>
  <cols>
    <col min="1" max="1" width="8.796875" style="41"/>
    <col min="2" max="2" width="17.19921875" style="41" customWidth="1"/>
    <col min="3" max="3" width="11.09765625" style="41" bestFit="1" customWidth="1"/>
    <col min="4" max="4" width="31.296875" style="41" bestFit="1" customWidth="1"/>
    <col min="5" max="5" width="31.296875" style="41" customWidth="1"/>
    <col min="6" max="6" width="77.796875" style="41" customWidth="1"/>
    <col min="7" max="16384" width="8.796875" style="41"/>
  </cols>
  <sheetData>
    <row r="1" spans="2:6" ht="15" thickBot="1" x14ac:dyDescent="0.45"/>
    <row r="2" spans="2:6" ht="16.2" x14ac:dyDescent="0.4">
      <c r="B2" s="42" t="s">
        <v>94</v>
      </c>
      <c r="C2" s="43" t="s">
        <v>123</v>
      </c>
      <c r="D2" s="43" t="s">
        <v>126</v>
      </c>
      <c r="E2" s="43"/>
      <c r="F2" s="44" t="s">
        <v>128</v>
      </c>
    </row>
    <row r="3" spans="2:6" ht="17.399999999999999" x14ac:dyDescent="0.4">
      <c r="B3" s="45" t="s">
        <v>92</v>
      </c>
      <c r="C3" s="46" t="s">
        <v>124</v>
      </c>
      <c r="D3" s="46" t="s">
        <v>405</v>
      </c>
      <c r="E3" s="46"/>
      <c r="F3" s="100" t="s">
        <v>18</v>
      </c>
    </row>
    <row r="4" spans="2:6" x14ac:dyDescent="0.4">
      <c r="B4" s="45" t="s">
        <v>21</v>
      </c>
      <c r="C4" s="46" t="s">
        <v>124</v>
      </c>
      <c r="D4" s="46" t="s">
        <v>406</v>
      </c>
      <c r="E4" s="46"/>
      <c r="F4" s="47" t="s">
        <v>89</v>
      </c>
    </row>
    <row r="5" spans="2:6" x14ac:dyDescent="0.4">
      <c r="B5" s="45" t="s">
        <v>98</v>
      </c>
      <c r="C5" s="46" t="s">
        <v>125</v>
      </c>
      <c r="D5" s="46" t="s">
        <v>407</v>
      </c>
      <c r="E5" s="46" t="s">
        <v>403</v>
      </c>
      <c r="F5" s="47" t="s">
        <v>95</v>
      </c>
    </row>
    <row r="6" spans="2:6" x14ac:dyDescent="0.4">
      <c r="B6" s="45" t="s">
        <v>118</v>
      </c>
      <c r="C6" s="46" t="s">
        <v>124</v>
      </c>
      <c r="D6" s="46" t="s">
        <v>127</v>
      </c>
      <c r="E6" s="46"/>
      <c r="F6" s="47" t="s">
        <v>101</v>
      </c>
    </row>
    <row r="7" spans="2:6" x14ac:dyDescent="0.4">
      <c r="B7" s="45" t="s">
        <v>120</v>
      </c>
      <c r="C7" s="46" t="s">
        <v>124</v>
      </c>
      <c r="D7" s="46" t="s">
        <v>337</v>
      </c>
      <c r="E7" s="46"/>
      <c r="F7" s="47" t="s">
        <v>333</v>
      </c>
    </row>
    <row r="8" spans="2:6" x14ac:dyDescent="0.4">
      <c r="B8" s="45" t="s">
        <v>338</v>
      </c>
      <c r="C8" s="46" t="s">
        <v>124</v>
      </c>
      <c r="D8" s="46" t="s">
        <v>340</v>
      </c>
      <c r="E8" s="46" t="s">
        <v>404</v>
      </c>
      <c r="F8" s="47" t="s">
        <v>257</v>
      </c>
    </row>
    <row r="9" spans="2:6" ht="18" thickBot="1" x14ac:dyDescent="0.45">
      <c r="B9" s="48" t="s">
        <v>339</v>
      </c>
      <c r="C9" s="49" t="s">
        <v>124</v>
      </c>
      <c r="D9" s="49" t="s">
        <v>340</v>
      </c>
      <c r="E9" s="49" t="s">
        <v>404</v>
      </c>
      <c r="F9" s="101" t="s">
        <v>317</v>
      </c>
    </row>
  </sheetData>
  <phoneticPr fontId="4" type="noConversion"/>
  <hyperlinks>
    <hyperlink ref="F3" r:id="rId1" xr:uid="{D2D1AAD5-C14D-4AE6-9BB8-94A989FE5E33}"/>
    <hyperlink ref="F4" r:id="rId2" xr:uid="{1586C840-AC9C-4A8E-8A2C-6472988F0703}"/>
    <hyperlink ref="F5" r:id="rId3" xr:uid="{1DFDE677-0A39-4EB1-B00E-65A7A6BCEF80}"/>
    <hyperlink ref="F6" r:id="rId4" xr:uid="{6EC6F9A7-E206-4C2F-B1F5-8959B6A867A2}"/>
    <hyperlink ref="F7" r:id="rId5" xr:uid="{100ED091-F640-48DD-9281-E5D67580062C}"/>
    <hyperlink ref="F8" r:id="rId6" xr:uid="{6879BAFD-D561-4D9F-96CA-2920497F4155}"/>
    <hyperlink ref="F9" r:id="rId7" xr:uid="{8D47973C-35CB-4DEC-B6C7-66A6A31307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1D40-FC9D-4219-848B-2259EEE0896A}">
  <dimension ref="A1:R246"/>
  <sheetViews>
    <sheetView showGridLines="0" workbookViewId="0">
      <selection activeCell="B11" sqref="B11"/>
    </sheetView>
  </sheetViews>
  <sheetFormatPr defaultRowHeight="17.399999999999999" x14ac:dyDescent="0.4"/>
  <sheetData>
    <row r="1" spans="1:18" s="11" customFormat="1" ht="14.4" x14ac:dyDescent="0.4">
      <c r="A1" s="10" t="s">
        <v>116</v>
      </c>
    </row>
    <row r="2" spans="1:18" s="11" customFormat="1" x14ac:dyDescent="0.4">
      <c r="A2" s="40" t="s">
        <v>18</v>
      </c>
    </row>
    <row r="3" spans="1:18" s="11" customFormat="1" ht="14.4" x14ac:dyDescent="0.4">
      <c r="A3" s="12" t="s">
        <v>19</v>
      </c>
    </row>
    <row r="4" spans="1:18" ht="18" thickBot="1" x14ac:dyDescent="0.45">
      <c r="A4" s="8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41.4" thickBot="1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</row>
    <row r="6" spans="1:18" ht="18" thickBot="1" x14ac:dyDescent="0.45">
      <c r="A6" s="2">
        <v>38261</v>
      </c>
      <c r="B6" s="3">
        <v>3.2000000000000001E-2</v>
      </c>
      <c r="C6" s="3">
        <v>3.4000000000000002E-2</v>
      </c>
      <c r="D6" s="3">
        <v>3.5000000000000003E-2</v>
      </c>
      <c r="E6" s="3">
        <v>3.3000000000000002E-2</v>
      </c>
      <c r="F6" s="3">
        <v>0.152</v>
      </c>
      <c r="G6" s="3">
        <v>0.26600000000000001</v>
      </c>
      <c r="H6" s="3">
        <v>8.9999999999999993E-3</v>
      </c>
      <c r="I6" s="3">
        <v>0.08</v>
      </c>
      <c r="J6" s="3">
        <v>0.02</v>
      </c>
      <c r="K6" s="3">
        <v>1E-3</v>
      </c>
      <c r="L6" s="3">
        <v>-6.0000000000000001E-3</v>
      </c>
      <c r="M6" s="3">
        <v>-4.0000000000000001E-3</v>
      </c>
      <c r="N6" s="3">
        <v>2.5999999999999999E-2</v>
      </c>
      <c r="O6" s="3">
        <v>2.8000000000000001E-2</v>
      </c>
      <c r="P6" s="3">
        <v>2.7E-2</v>
      </c>
      <c r="Q6" s="3">
        <v>5.0999999999999997E-2</v>
      </c>
      <c r="R6" s="3">
        <v>1.4E-2</v>
      </c>
    </row>
    <row r="7" spans="1:18" ht="18" thickBot="1" x14ac:dyDescent="0.45">
      <c r="A7" s="4">
        <v>38292</v>
      </c>
      <c r="B7" s="5">
        <v>3.5000000000000003E-2</v>
      </c>
      <c r="C7" s="5">
        <v>3.2000000000000001E-2</v>
      </c>
      <c r="D7" s="5">
        <v>3.1E-2</v>
      </c>
      <c r="E7" s="5">
        <v>3.2000000000000001E-2</v>
      </c>
      <c r="F7" s="5">
        <v>0.192</v>
      </c>
      <c r="G7" s="5">
        <v>0.309</v>
      </c>
      <c r="H7" s="5">
        <v>2.3E-2</v>
      </c>
      <c r="I7" s="5">
        <v>0.17100000000000001</v>
      </c>
      <c r="J7" s="5">
        <v>2.1999999999999999E-2</v>
      </c>
      <c r="K7" s="5">
        <v>5.0000000000000001E-3</v>
      </c>
      <c r="L7" s="5">
        <v>-1E-3</v>
      </c>
      <c r="M7" s="5">
        <v>3.0000000000000001E-3</v>
      </c>
      <c r="N7" s="5">
        <v>2.7E-2</v>
      </c>
      <c r="O7" s="5">
        <v>2.8000000000000001E-2</v>
      </c>
      <c r="P7" s="5">
        <v>2.7E-2</v>
      </c>
      <c r="Q7" s="5">
        <v>0.05</v>
      </c>
      <c r="R7" s="5">
        <v>1.7000000000000001E-2</v>
      </c>
    </row>
    <row r="8" spans="1:18" ht="18" thickBot="1" x14ac:dyDescent="0.45">
      <c r="A8" s="2">
        <v>38322</v>
      </c>
      <c r="B8" s="3">
        <v>3.3000000000000002E-2</v>
      </c>
      <c r="C8" s="3">
        <v>2.7E-2</v>
      </c>
      <c r="D8" s="3">
        <v>2.4E-2</v>
      </c>
      <c r="E8" s="3">
        <v>0.03</v>
      </c>
      <c r="F8" s="3">
        <v>0.16600000000000001</v>
      </c>
      <c r="G8" s="3">
        <v>0.26100000000000001</v>
      </c>
      <c r="H8" s="3">
        <v>2.1000000000000001E-2</v>
      </c>
      <c r="I8" s="3">
        <v>0.16400000000000001</v>
      </c>
      <c r="J8" s="3">
        <v>2.1999999999999999E-2</v>
      </c>
      <c r="K8" s="3">
        <v>6.0000000000000001E-3</v>
      </c>
      <c r="L8" s="3">
        <v>-2E-3</v>
      </c>
      <c r="M8" s="3">
        <v>6.0000000000000001E-3</v>
      </c>
      <c r="N8" s="3">
        <v>2.1999999999999999E-2</v>
      </c>
      <c r="O8" s="3">
        <v>2.8000000000000001E-2</v>
      </c>
      <c r="P8" s="3">
        <v>2.7E-2</v>
      </c>
      <c r="Q8" s="3">
        <v>4.9000000000000002E-2</v>
      </c>
      <c r="R8" s="3">
        <v>1.4999999999999999E-2</v>
      </c>
    </row>
    <row r="9" spans="1:18" ht="18" thickBot="1" x14ac:dyDescent="0.45">
      <c r="A9" s="4">
        <v>38353</v>
      </c>
      <c r="B9" s="5">
        <v>0.03</v>
      </c>
      <c r="C9" s="5">
        <v>2.9000000000000001E-2</v>
      </c>
      <c r="D9" s="5">
        <v>2.7E-2</v>
      </c>
      <c r="E9" s="5">
        <v>3.2000000000000001E-2</v>
      </c>
      <c r="F9" s="5">
        <v>0.106</v>
      </c>
      <c r="G9" s="5">
        <v>0.14299999999999999</v>
      </c>
      <c r="H9" s="5">
        <v>3.5000000000000003E-2</v>
      </c>
      <c r="I9" s="5">
        <v>0.112</v>
      </c>
      <c r="J9" s="5">
        <v>2.3E-2</v>
      </c>
      <c r="K9" s="5">
        <v>8.9999999999999993E-3</v>
      </c>
      <c r="L9" s="5">
        <v>3.0000000000000001E-3</v>
      </c>
      <c r="M9" s="5">
        <v>1.2999999999999999E-2</v>
      </c>
      <c r="N9" s="5">
        <v>2.3E-2</v>
      </c>
      <c r="O9" s="5">
        <v>2.8000000000000001E-2</v>
      </c>
      <c r="P9" s="5">
        <v>2.7E-2</v>
      </c>
      <c r="Q9" s="5">
        <v>0.05</v>
      </c>
      <c r="R9" s="5">
        <v>1.4E-2</v>
      </c>
    </row>
    <row r="10" spans="1:18" ht="18" thickBot="1" x14ac:dyDescent="0.45">
      <c r="A10" s="2">
        <v>38384</v>
      </c>
      <c r="B10" s="3">
        <v>0.03</v>
      </c>
      <c r="C10" s="3">
        <v>2.5999999999999999E-2</v>
      </c>
      <c r="D10" s="3">
        <v>2.1999999999999999E-2</v>
      </c>
      <c r="E10" s="3">
        <v>3.2000000000000001E-2</v>
      </c>
      <c r="F10" s="3">
        <v>0.104</v>
      </c>
      <c r="G10" s="3">
        <v>0.14699999999999999</v>
      </c>
      <c r="H10" s="3">
        <v>3.2000000000000001E-2</v>
      </c>
      <c r="I10" s="3">
        <v>0.09</v>
      </c>
      <c r="J10" s="3">
        <v>2.4E-2</v>
      </c>
      <c r="K10" s="3">
        <v>7.0000000000000001E-3</v>
      </c>
      <c r="L10" s="3">
        <v>1E-3</v>
      </c>
      <c r="M10" s="3">
        <v>1.2E-2</v>
      </c>
      <c r="N10" s="3">
        <v>2.3E-2</v>
      </c>
      <c r="O10" s="3">
        <v>0.03</v>
      </c>
      <c r="P10" s="3">
        <v>0.03</v>
      </c>
      <c r="Q10" s="3">
        <v>0.05</v>
      </c>
      <c r="R10" s="3">
        <v>1.4E-2</v>
      </c>
    </row>
    <row r="11" spans="1:18" ht="18" thickBot="1" x14ac:dyDescent="0.45">
      <c r="A11" s="4">
        <v>38412</v>
      </c>
      <c r="B11" s="5">
        <v>3.1E-2</v>
      </c>
      <c r="C11" s="5">
        <v>2.5000000000000001E-2</v>
      </c>
      <c r="D11" s="5">
        <v>2.1000000000000001E-2</v>
      </c>
      <c r="E11" s="5">
        <v>3.2000000000000001E-2</v>
      </c>
      <c r="F11" s="5">
        <v>0.124</v>
      </c>
      <c r="G11" s="5">
        <v>0.16800000000000001</v>
      </c>
      <c r="H11" s="5">
        <v>4.2999999999999997E-2</v>
      </c>
      <c r="I11" s="5">
        <v>0.109</v>
      </c>
      <c r="J11" s="5">
        <v>2.3E-2</v>
      </c>
      <c r="K11" s="5">
        <v>6.0000000000000001E-3</v>
      </c>
      <c r="L11" s="5">
        <v>0</v>
      </c>
      <c r="M11" s="5">
        <v>8.9999999999999993E-3</v>
      </c>
      <c r="N11" s="5">
        <v>2.1999999999999999E-2</v>
      </c>
      <c r="O11" s="5">
        <v>0.03</v>
      </c>
      <c r="P11" s="5">
        <v>0.03</v>
      </c>
      <c r="Q11" s="5">
        <v>0.05</v>
      </c>
      <c r="R11" s="5">
        <v>1.4E-2</v>
      </c>
    </row>
    <row r="12" spans="1:18" ht="18" thickBot="1" x14ac:dyDescent="0.45">
      <c r="A12" s="2">
        <v>38443</v>
      </c>
      <c r="B12" s="3">
        <v>3.5000000000000003E-2</v>
      </c>
      <c r="C12" s="3">
        <v>3.1E-2</v>
      </c>
      <c r="D12" s="3">
        <v>3.1E-2</v>
      </c>
      <c r="E12" s="3">
        <v>3.2000000000000001E-2</v>
      </c>
      <c r="F12" s="3">
        <v>0.17100000000000001</v>
      </c>
      <c r="G12" s="3">
        <v>0.24199999999999999</v>
      </c>
      <c r="H12" s="3">
        <v>4.1000000000000002E-2</v>
      </c>
      <c r="I12" s="3">
        <v>0.16400000000000001</v>
      </c>
      <c r="J12" s="3">
        <v>2.1999999999999999E-2</v>
      </c>
      <c r="K12" s="3">
        <v>5.0000000000000001E-3</v>
      </c>
      <c r="L12" s="3">
        <v>-5.0000000000000001E-3</v>
      </c>
      <c r="M12" s="3">
        <v>8.9999999999999993E-3</v>
      </c>
      <c r="N12" s="3">
        <v>1.9E-2</v>
      </c>
      <c r="O12" s="3">
        <v>2.9000000000000001E-2</v>
      </c>
      <c r="P12" s="3">
        <v>2.7E-2</v>
      </c>
      <c r="Q12" s="3">
        <v>0.05</v>
      </c>
      <c r="R12" s="3">
        <v>1.7999999999999999E-2</v>
      </c>
    </row>
    <row r="13" spans="1:18" ht="18" thickBot="1" x14ac:dyDescent="0.45">
      <c r="A13" s="4">
        <v>38473</v>
      </c>
      <c r="B13" s="5">
        <v>2.8000000000000001E-2</v>
      </c>
      <c r="C13" s="5">
        <v>2.4E-2</v>
      </c>
      <c r="D13" s="5">
        <v>0.02</v>
      </c>
      <c r="E13" s="5">
        <v>3.2000000000000001E-2</v>
      </c>
      <c r="F13" s="5">
        <v>9.9000000000000005E-2</v>
      </c>
      <c r="G13" s="5">
        <v>0.10299999999999999</v>
      </c>
      <c r="H13" s="5">
        <v>0.05</v>
      </c>
      <c r="I13" s="5">
        <v>0.14699999999999999</v>
      </c>
      <c r="J13" s="5">
        <v>2.1999999999999999E-2</v>
      </c>
      <c r="K13" s="5">
        <v>6.0000000000000001E-3</v>
      </c>
      <c r="L13" s="5">
        <v>-8.0000000000000002E-3</v>
      </c>
      <c r="M13" s="5">
        <v>8.9999999999999993E-3</v>
      </c>
      <c r="N13" s="5">
        <v>0.02</v>
      </c>
      <c r="O13" s="5">
        <v>2.7E-2</v>
      </c>
      <c r="P13" s="5">
        <v>2.4E-2</v>
      </c>
      <c r="Q13" s="5">
        <v>0.05</v>
      </c>
      <c r="R13" s="5">
        <v>1.9E-2</v>
      </c>
    </row>
    <row r="14" spans="1:18" ht="18" thickBot="1" x14ac:dyDescent="0.45">
      <c r="A14" s="2">
        <v>38504</v>
      </c>
      <c r="B14" s="3">
        <v>2.5000000000000001E-2</v>
      </c>
      <c r="C14" s="3">
        <v>2.1999999999999999E-2</v>
      </c>
      <c r="D14" s="3">
        <v>1.4E-2</v>
      </c>
      <c r="E14" s="3">
        <v>3.3000000000000002E-2</v>
      </c>
      <c r="F14" s="3">
        <v>7.2999999999999995E-2</v>
      </c>
      <c r="G14" s="3">
        <v>6.9000000000000006E-2</v>
      </c>
      <c r="H14" s="3">
        <v>5.6000000000000001E-2</v>
      </c>
      <c r="I14" s="3">
        <v>7.6999999999999999E-2</v>
      </c>
      <c r="J14" s="3">
        <v>0.02</v>
      </c>
      <c r="K14" s="3">
        <v>4.0000000000000001E-3</v>
      </c>
      <c r="L14" s="3">
        <v>-1.4999999999999999E-2</v>
      </c>
      <c r="M14" s="3">
        <v>7.0000000000000001E-3</v>
      </c>
      <c r="N14" s="3">
        <v>2.1999999999999999E-2</v>
      </c>
      <c r="O14" s="3">
        <v>2.7E-2</v>
      </c>
      <c r="P14" s="3">
        <v>2.4E-2</v>
      </c>
      <c r="Q14" s="3">
        <v>4.8000000000000001E-2</v>
      </c>
      <c r="R14" s="3">
        <v>1.7999999999999999E-2</v>
      </c>
    </row>
    <row r="15" spans="1:18" ht="18" thickBot="1" x14ac:dyDescent="0.45">
      <c r="A15" s="4">
        <v>38534</v>
      </c>
      <c r="B15" s="5">
        <v>3.2000000000000001E-2</v>
      </c>
      <c r="C15" s="5">
        <v>2.1000000000000001E-2</v>
      </c>
      <c r="D15" s="5">
        <v>1.4E-2</v>
      </c>
      <c r="E15" s="5">
        <v>3.1E-2</v>
      </c>
      <c r="F15" s="5">
        <v>0.14199999999999999</v>
      </c>
      <c r="G15" s="5">
        <v>0.19500000000000001</v>
      </c>
      <c r="H15" s="5">
        <v>5.5E-2</v>
      </c>
      <c r="I15" s="5">
        <v>0.106</v>
      </c>
      <c r="J15" s="5">
        <v>2.1000000000000001E-2</v>
      </c>
      <c r="K15" s="5">
        <v>5.0000000000000001E-3</v>
      </c>
      <c r="L15" s="5">
        <v>-1.7999999999999999E-2</v>
      </c>
      <c r="M15" s="5">
        <v>3.0000000000000001E-3</v>
      </c>
      <c r="N15" s="5">
        <v>2.4E-2</v>
      </c>
      <c r="O15" s="5">
        <v>2.8000000000000001E-2</v>
      </c>
      <c r="P15" s="5">
        <v>2.5000000000000001E-2</v>
      </c>
      <c r="Q15" s="5">
        <v>4.8000000000000001E-2</v>
      </c>
      <c r="R15" s="5">
        <v>1.7999999999999999E-2</v>
      </c>
    </row>
    <row r="16" spans="1:18" ht="18" thickBot="1" x14ac:dyDescent="0.45">
      <c r="A16" s="2">
        <v>38565</v>
      </c>
      <c r="B16" s="3">
        <v>3.5999999999999997E-2</v>
      </c>
      <c r="C16" s="3">
        <v>2.1999999999999999E-2</v>
      </c>
      <c r="D16" s="3">
        <v>1.4999999999999999E-2</v>
      </c>
      <c r="E16" s="3">
        <v>3.1E-2</v>
      </c>
      <c r="F16" s="3">
        <v>0.20200000000000001</v>
      </c>
      <c r="G16" s="3">
        <v>0.313</v>
      </c>
      <c r="H16" s="3">
        <v>5.7000000000000002E-2</v>
      </c>
      <c r="I16" s="3">
        <v>0.11899999999999999</v>
      </c>
      <c r="J16" s="3">
        <v>2.1000000000000001E-2</v>
      </c>
      <c r="K16" s="3">
        <v>7.0000000000000001E-3</v>
      </c>
      <c r="L16" s="3">
        <v>-6.0000000000000001E-3</v>
      </c>
      <c r="M16" s="3">
        <v>1E-3</v>
      </c>
      <c r="N16" s="3">
        <v>2.5000000000000001E-2</v>
      </c>
      <c r="O16" s="3">
        <v>2.7E-2</v>
      </c>
      <c r="P16" s="3">
        <v>2.4E-2</v>
      </c>
      <c r="Q16" s="3">
        <v>4.3999999999999997E-2</v>
      </c>
      <c r="R16" s="3">
        <v>1.7999999999999999E-2</v>
      </c>
    </row>
    <row r="17" spans="1:18" ht="18" thickBot="1" x14ac:dyDescent="0.45">
      <c r="A17" s="4">
        <v>38596</v>
      </c>
      <c r="B17" s="5">
        <v>4.7E-2</v>
      </c>
      <c r="C17" s="5">
        <v>2.5000000000000001E-2</v>
      </c>
      <c r="D17" s="5">
        <v>2.1000000000000001E-2</v>
      </c>
      <c r="E17" s="5">
        <v>0.03</v>
      </c>
      <c r="F17" s="5">
        <v>0.34799999999999998</v>
      </c>
      <c r="G17" s="5">
        <v>0.54800000000000004</v>
      </c>
      <c r="H17" s="5">
        <v>6.4000000000000001E-2</v>
      </c>
      <c r="I17" s="5">
        <v>0.28100000000000003</v>
      </c>
      <c r="J17" s="5">
        <v>0.02</v>
      </c>
      <c r="K17" s="5">
        <v>6.0000000000000001E-3</v>
      </c>
      <c r="L17" s="5">
        <v>-6.0000000000000001E-3</v>
      </c>
      <c r="M17" s="5">
        <v>7.0000000000000001E-3</v>
      </c>
      <c r="N17" s="5">
        <v>2.5000000000000001E-2</v>
      </c>
      <c r="O17" s="5">
        <v>2.5000000000000001E-2</v>
      </c>
      <c r="P17" s="5">
        <v>1.9E-2</v>
      </c>
      <c r="Q17" s="5">
        <v>4.3999999999999997E-2</v>
      </c>
      <c r="R17" s="5">
        <v>2.1000000000000001E-2</v>
      </c>
    </row>
    <row r="18" spans="1:18" ht="18" thickBot="1" x14ac:dyDescent="0.45">
      <c r="A18" s="2">
        <v>38626</v>
      </c>
      <c r="B18" s="3">
        <v>4.2999999999999997E-2</v>
      </c>
      <c r="C18" s="3">
        <v>2.1999999999999999E-2</v>
      </c>
      <c r="D18" s="3">
        <v>1.4999999999999999E-2</v>
      </c>
      <c r="E18" s="3">
        <v>3.1E-2</v>
      </c>
      <c r="F18" s="3">
        <v>0.29499999999999998</v>
      </c>
      <c r="G18" s="3">
        <v>0.37</v>
      </c>
      <c r="H18" s="3">
        <v>8.4000000000000005E-2</v>
      </c>
      <c r="I18" s="3">
        <v>0.45300000000000001</v>
      </c>
      <c r="J18" s="3">
        <v>2.1000000000000001E-2</v>
      </c>
      <c r="K18" s="3">
        <v>4.0000000000000001E-3</v>
      </c>
      <c r="L18" s="3">
        <v>-1.0999999999999999E-2</v>
      </c>
      <c r="M18" s="3">
        <v>8.9999999999999993E-3</v>
      </c>
      <c r="N18" s="3">
        <v>2.5999999999999999E-2</v>
      </c>
      <c r="O18" s="3">
        <v>2.7E-2</v>
      </c>
      <c r="P18" s="3">
        <v>2.3E-2</v>
      </c>
      <c r="Q18" s="3">
        <v>4.5999999999999999E-2</v>
      </c>
      <c r="R18" s="3">
        <v>2.3E-2</v>
      </c>
    </row>
    <row r="19" spans="1:18" ht="18" thickBot="1" x14ac:dyDescent="0.45">
      <c r="A19" s="4">
        <v>38657</v>
      </c>
      <c r="B19" s="5">
        <v>3.5000000000000003E-2</v>
      </c>
      <c r="C19" s="5">
        <v>2.1999999999999999E-2</v>
      </c>
      <c r="D19" s="5">
        <v>1.4999999999999999E-2</v>
      </c>
      <c r="E19" s="5">
        <v>3.2000000000000001E-2</v>
      </c>
      <c r="F19" s="5">
        <v>0.183</v>
      </c>
      <c r="G19" s="5">
        <v>0.161</v>
      </c>
      <c r="H19" s="5">
        <v>0.114</v>
      </c>
      <c r="I19" s="5">
        <v>0.36099999999999999</v>
      </c>
      <c r="J19" s="5">
        <v>2.1000000000000001E-2</v>
      </c>
      <c r="K19" s="5">
        <v>1E-3</v>
      </c>
      <c r="L19" s="5">
        <v>-1.2E-2</v>
      </c>
      <c r="M19" s="5">
        <v>1E-3</v>
      </c>
      <c r="N19" s="5">
        <v>3.4000000000000002E-2</v>
      </c>
      <c r="O19" s="5">
        <v>2.9000000000000001E-2</v>
      </c>
      <c r="P19" s="5">
        <v>2.5000000000000001E-2</v>
      </c>
      <c r="Q19" s="5">
        <v>4.8000000000000001E-2</v>
      </c>
      <c r="R19" s="5">
        <v>2.3E-2</v>
      </c>
    </row>
    <row r="20" spans="1:18" ht="18" thickBot="1" x14ac:dyDescent="0.45">
      <c r="A20" s="2">
        <v>38687</v>
      </c>
      <c r="B20" s="3">
        <v>3.4000000000000002E-2</v>
      </c>
      <c r="C20" s="3">
        <v>2.3E-2</v>
      </c>
      <c r="D20" s="3">
        <v>1.7000000000000001E-2</v>
      </c>
      <c r="E20" s="3">
        <v>3.2000000000000001E-2</v>
      </c>
      <c r="F20" s="3">
        <v>0.17100000000000001</v>
      </c>
      <c r="G20" s="3">
        <v>0.161</v>
      </c>
      <c r="H20" s="3">
        <v>0.107</v>
      </c>
      <c r="I20" s="3">
        <v>0.30199999999999999</v>
      </c>
      <c r="J20" s="3">
        <v>2.1999999999999999E-2</v>
      </c>
      <c r="K20" s="3">
        <v>2E-3</v>
      </c>
      <c r="L20" s="3">
        <v>-1.0999999999999999E-2</v>
      </c>
      <c r="M20" s="3">
        <v>-4.0000000000000001E-3</v>
      </c>
      <c r="N20" s="3">
        <v>3.6999999999999998E-2</v>
      </c>
      <c r="O20" s="3">
        <v>2.9000000000000001E-2</v>
      </c>
      <c r="P20" s="3">
        <v>2.5999999999999999E-2</v>
      </c>
      <c r="Q20" s="3">
        <v>4.4999999999999998E-2</v>
      </c>
      <c r="R20" s="3">
        <v>2.4E-2</v>
      </c>
    </row>
    <row r="21" spans="1:18" ht="18" thickBot="1" x14ac:dyDescent="0.45">
      <c r="A21" s="4">
        <v>38718</v>
      </c>
      <c r="B21" s="5">
        <v>0.04</v>
      </c>
      <c r="C21" s="5">
        <v>2.5999999999999999E-2</v>
      </c>
      <c r="D21" s="5">
        <v>2.4E-2</v>
      </c>
      <c r="E21" s="5">
        <v>0.03</v>
      </c>
      <c r="F21" s="5">
        <v>0.248</v>
      </c>
      <c r="G21" s="5">
        <v>0.27400000000000002</v>
      </c>
      <c r="H21" s="5">
        <v>0.15</v>
      </c>
      <c r="I21" s="5">
        <v>0.34499999999999997</v>
      </c>
      <c r="J21" s="5">
        <v>2.1000000000000001E-2</v>
      </c>
      <c r="K21" s="5">
        <v>1E-3</v>
      </c>
      <c r="L21" s="5">
        <v>-0.01</v>
      </c>
      <c r="M21" s="5">
        <v>-4.0000000000000001E-3</v>
      </c>
      <c r="N21" s="5">
        <v>3.7999999999999999E-2</v>
      </c>
      <c r="O21" s="5">
        <v>2.9000000000000001E-2</v>
      </c>
      <c r="P21" s="5">
        <v>2.5999999999999999E-2</v>
      </c>
      <c r="Q21" s="5">
        <v>4.1000000000000002E-2</v>
      </c>
      <c r="R21" s="5">
        <v>2.7E-2</v>
      </c>
    </row>
    <row r="22" spans="1:18" ht="18" thickBot="1" x14ac:dyDescent="0.45">
      <c r="A22" s="2">
        <v>38749</v>
      </c>
      <c r="B22" s="3">
        <v>3.5999999999999997E-2</v>
      </c>
      <c r="C22" s="3">
        <v>2.8000000000000001E-2</v>
      </c>
      <c r="D22" s="3">
        <v>2.4E-2</v>
      </c>
      <c r="E22" s="3">
        <v>0.03</v>
      </c>
      <c r="F22" s="3">
        <v>0.20100000000000001</v>
      </c>
      <c r="G22" s="3">
        <v>0.20599999999999999</v>
      </c>
      <c r="H22" s="3">
        <v>0.154</v>
      </c>
      <c r="I22" s="3">
        <v>0.26700000000000002</v>
      </c>
      <c r="J22" s="3">
        <v>2.1000000000000001E-2</v>
      </c>
      <c r="K22" s="3">
        <v>0</v>
      </c>
      <c r="L22" s="3">
        <v>-1.7999999999999999E-2</v>
      </c>
      <c r="M22" s="3">
        <v>-4.0000000000000001E-3</v>
      </c>
      <c r="N22" s="3">
        <v>3.7999999999999999E-2</v>
      </c>
      <c r="O22" s="3">
        <v>2.9000000000000001E-2</v>
      </c>
      <c r="P22" s="3">
        <v>2.5999999999999999E-2</v>
      </c>
      <c r="Q22" s="3">
        <v>4.1000000000000002E-2</v>
      </c>
      <c r="R22" s="3">
        <v>2.5999999999999999E-2</v>
      </c>
    </row>
    <row r="23" spans="1:18" ht="18" thickBot="1" x14ac:dyDescent="0.45">
      <c r="A23" s="4">
        <v>38777</v>
      </c>
      <c r="B23" s="5">
        <v>3.4000000000000002E-2</v>
      </c>
      <c r="C23" s="5">
        <v>2.5999999999999999E-2</v>
      </c>
      <c r="D23" s="5">
        <v>2.1999999999999999E-2</v>
      </c>
      <c r="E23" s="5">
        <v>3.1E-2</v>
      </c>
      <c r="F23" s="5">
        <v>0.17299999999999999</v>
      </c>
      <c r="G23" s="5">
        <v>0.17</v>
      </c>
      <c r="H23" s="5">
        <v>0.14899999999999999</v>
      </c>
      <c r="I23" s="5">
        <v>0.219</v>
      </c>
      <c r="J23" s="5">
        <v>2.1000000000000001E-2</v>
      </c>
      <c r="K23" s="5">
        <v>3.0000000000000001E-3</v>
      </c>
      <c r="L23" s="5">
        <v>-1.2E-2</v>
      </c>
      <c r="M23" s="5">
        <v>-2E-3</v>
      </c>
      <c r="N23" s="5">
        <v>4.1000000000000002E-2</v>
      </c>
      <c r="O23" s="5">
        <v>2.8000000000000001E-2</v>
      </c>
      <c r="P23" s="5">
        <v>2.5000000000000001E-2</v>
      </c>
      <c r="Q23" s="5">
        <v>4.1000000000000002E-2</v>
      </c>
      <c r="R23" s="5">
        <v>2.5999999999999999E-2</v>
      </c>
    </row>
    <row r="24" spans="1:18" ht="18" thickBot="1" x14ac:dyDescent="0.45">
      <c r="A24" s="2">
        <v>38808</v>
      </c>
      <c r="B24" s="3">
        <v>3.5000000000000003E-2</v>
      </c>
      <c r="C24" s="3">
        <v>1.7999999999999999E-2</v>
      </c>
      <c r="D24" s="3">
        <v>8.9999999999999993E-3</v>
      </c>
      <c r="E24" s="3">
        <v>3.1E-2</v>
      </c>
      <c r="F24" s="3">
        <v>0.17799999999999999</v>
      </c>
      <c r="G24" s="3">
        <v>0.215</v>
      </c>
      <c r="H24" s="3">
        <v>0.14799999999999999</v>
      </c>
      <c r="I24" s="3">
        <v>0.11</v>
      </c>
      <c r="J24" s="3">
        <v>2.3E-2</v>
      </c>
      <c r="K24" s="3">
        <v>4.0000000000000001E-3</v>
      </c>
      <c r="L24" s="3">
        <v>-2E-3</v>
      </c>
      <c r="M24" s="3">
        <v>-3.0000000000000001E-3</v>
      </c>
      <c r="N24" s="3">
        <v>4.2999999999999997E-2</v>
      </c>
      <c r="O24" s="3">
        <v>3.1E-2</v>
      </c>
      <c r="P24" s="3">
        <v>2.8000000000000001E-2</v>
      </c>
      <c r="Q24" s="3">
        <v>4.1000000000000002E-2</v>
      </c>
      <c r="R24" s="3">
        <v>2.5999999999999999E-2</v>
      </c>
    </row>
    <row r="25" spans="1:18" ht="18" thickBot="1" x14ac:dyDescent="0.45">
      <c r="A25" s="4">
        <v>38838</v>
      </c>
      <c r="B25" s="5">
        <v>4.2000000000000003E-2</v>
      </c>
      <c r="C25" s="5">
        <v>1.9E-2</v>
      </c>
      <c r="D25" s="5">
        <v>8.0000000000000002E-3</v>
      </c>
      <c r="E25" s="5">
        <v>3.2000000000000001E-2</v>
      </c>
      <c r="F25" s="5">
        <v>0.23599999999999999</v>
      </c>
      <c r="G25" s="5">
        <v>0.33400000000000002</v>
      </c>
      <c r="H25" s="5">
        <v>0.13</v>
      </c>
      <c r="I25" s="5">
        <v>0.1</v>
      </c>
      <c r="J25" s="5">
        <v>2.4E-2</v>
      </c>
      <c r="K25" s="5">
        <v>3.0000000000000001E-3</v>
      </c>
      <c r="L25" s="5">
        <v>0</v>
      </c>
      <c r="M25" s="5">
        <v>-7.0000000000000001E-3</v>
      </c>
      <c r="N25" s="5">
        <v>4.2999999999999997E-2</v>
      </c>
      <c r="O25" s="5">
        <v>3.3000000000000002E-2</v>
      </c>
      <c r="P25" s="5">
        <v>3.2000000000000001E-2</v>
      </c>
      <c r="Q25" s="5">
        <v>4.1000000000000002E-2</v>
      </c>
      <c r="R25" s="5">
        <v>2.7E-2</v>
      </c>
    </row>
    <row r="26" spans="1:18" ht="18" thickBot="1" x14ac:dyDescent="0.45">
      <c r="A26" s="2">
        <v>38869</v>
      </c>
      <c r="B26" s="3">
        <v>4.2999999999999997E-2</v>
      </c>
      <c r="C26" s="3">
        <v>2.1999999999999999E-2</v>
      </c>
      <c r="D26" s="3">
        <v>1.4999999999999999E-2</v>
      </c>
      <c r="E26" s="3">
        <v>3.1E-2</v>
      </c>
      <c r="F26" s="3">
        <v>0.23300000000000001</v>
      </c>
      <c r="G26" s="3">
        <v>0.34</v>
      </c>
      <c r="H26" s="3">
        <v>0.128</v>
      </c>
      <c r="I26" s="3">
        <v>7.5999999999999998E-2</v>
      </c>
      <c r="J26" s="3">
        <v>2.5999999999999999E-2</v>
      </c>
      <c r="K26" s="3">
        <v>5.0000000000000001E-3</v>
      </c>
      <c r="L26" s="3">
        <v>5.0000000000000001E-3</v>
      </c>
      <c r="M26" s="3">
        <v>-7.0000000000000001E-3</v>
      </c>
      <c r="N26" s="3">
        <v>3.9E-2</v>
      </c>
      <c r="O26" s="3">
        <v>3.5000000000000003E-2</v>
      </c>
      <c r="P26" s="3">
        <v>3.4000000000000002E-2</v>
      </c>
      <c r="Q26" s="3">
        <v>4.2000000000000003E-2</v>
      </c>
      <c r="R26" s="3">
        <v>2.7E-2</v>
      </c>
    </row>
    <row r="27" spans="1:18" ht="18" thickBot="1" x14ac:dyDescent="0.45">
      <c r="A27" s="4">
        <v>38899</v>
      </c>
      <c r="B27" s="5">
        <v>4.1000000000000002E-2</v>
      </c>
      <c r="C27" s="5">
        <v>2.1999999999999999E-2</v>
      </c>
      <c r="D27" s="5">
        <v>1.4999999999999999E-2</v>
      </c>
      <c r="E27" s="5">
        <v>3.2000000000000001E-2</v>
      </c>
      <c r="F27" s="5">
        <v>0.20499999999999999</v>
      </c>
      <c r="G27" s="5">
        <v>0.29599999999999999</v>
      </c>
      <c r="H27" s="5">
        <v>0.127</v>
      </c>
      <c r="I27" s="5">
        <v>0.04</v>
      </c>
      <c r="J27" s="5">
        <v>2.7E-2</v>
      </c>
      <c r="K27" s="5">
        <v>5.0000000000000001E-3</v>
      </c>
      <c r="L27" s="5">
        <v>0</v>
      </c>
      <c r="M27" s="5">
        <v>4.0000000000000001E-3</v>
      </c>
      <c r="N27" s="5">
        <v>3.9E-2</v>
      </c>
      <c r="O27" s="5">
        <v>3.5000000000000003E-2</v>
      </c>
      <c r="P27" s="5">
        <v>3.5000000000000003E-2</v>
      </c>
      <c r="Q27" s="5">
        <v>0.04</v>
      </c>
      <c r="R27" s="5">
        <v>0.03</v>
      </c>
    </row>
    <row r="28" spans="1:18" ht="18" thickBot="1" x14ac:dyDescent="0.45">
      <c r="A28" s="2">
        <v>38930</v>
      </c>
      <c r="B28" s="3">
        <v>3.7999999999999999E-2</v>
      </c>
      <c r="C28" s="3">
        <v>2.4E-2</v>
      </c>
      <c r="D28" s="3">
        <v>1.9E-2</v>
      </c>
      <c r="E28" s="3">
        <v>3.1E-2</v>
      </c>
      <c r="F28" s="3">
        <v>0.151</v>
      </c>
      <c r="G28" s="3">
        <v>0.19600000000000001</v>
      </c>
      <c r="H28" s="3">
        <v>0.12</v>
      </c>
      <c r="I28" s="3">
        <v>2.8000000000000001E-2</v>
      </c>
      <c r="J28" s="3">
        <v>2.8000000000000001E-2</v>
      </c>
      <c r="K28" s="3">
        <v>6.0000000000000001E-3</v>
      </c>
      <c r="L28" s="3">
        <v>3.0000000000000001E-3</v>
      </c>
      <c r="M28" s="3">
        <v>0.01</v>
      </c>
      <c r="N28" s="3">
        <v>3.9E-2</v>
      </c>
      <c r="O28" s="3">
        <v>3.6999999999999998E-2</v>
      </c>
      <c r="P28" s="3">
        <v>3.7999999999999999E-2</v>
      </c>
      <c r="Q28" s="3">
        <v>4.3999999999999997E-2</v>
      </c>
      <c r="R28" s="3">
        <v>3.3000000000000002E-2</v>
      </c>
    </row>
    <row r="29" spans="1:18" ht="18" thickBot="1" x14ac:dyDescent="0.45">
      <c r="A29" s="4">
        <v>38961</v>
      </c>
      <c r="B29" s="5">
        <v>2.1000000000000001E-2</v>
      </c>
      <c r="C29" s="5">
        <v>2.5000000000000001E-2</v>
      </c>
      <c r="D29" s="5">
        <v>2.1999999999999999E-2</v>
      </c>
      <c r="E29" s="5">
        <v>0.03</v>
      </c>
      <c r="F29" s="5">
        <v>-4.2999999999999997E-2</v>
      </c>
      <c r="G29" s="5">
        <v>-0.11899999999999999</v>
      </c>
      <c r="H29" s="5">
        <v>0.11799999999999999</v>
      </c>
      <c r="I29" s="5">
        <v>-6.0999999999999999E-2</v>
      </c>
      <c r="J29" s="5">
        <v>2.9000000000000001E-2</v>
      </c>
      <c r="K29" s="5">
        <v>5.0000000000000001E-3</v>
      </c>
      <c r="L29" s="5">
        <v>0.01</v>
      </c>
      <c r="M29" s="5">
        <v>4.0000000000000001E-3</v>
      </c>
      <c r="N29" s="5">
        <v>3.6999999999999998E-2</v>
      </c>
      <c r="O29" s="5">
        <v>3.9E-2</v>
      </c>
      <c r="P29" s="5">
        <v>4.2000000000000003E-2</v>
      </c>
      <c r="Q29" s="5">
        <v>4.3999999999999997E-2</v>
      </c>
      <c r="R29" s="5">
        <v>2.7E-2</v>
      </c>
    </row>
    <row r="30" spans="1:18" ht="18" thickBot="1" x14ac:dyDescent="0.45">
      <c r="A30" s="2">
        <v>38991</v>
      </c>
      <c r="B30" s="3">
        <v>1.2999999999999999E-2</v>
      </c>
      <c r="C30" s="3">
        <v>2.5999999999999999E-2</v>
      </c>
      <c r="D30" s="3">
        <v>2.3E-2</v>
      </c>
      <c r="E30" s="3">
        <v>0.03</v>
      </c>
      <c r="F30" s="3">
        <v>-0.113</v>
      </c>
      <c r="G30" s="3">
        <v>-0.183</v>
      </c>
      <c r="H30" s="3">
        <v>0.104</v>
      </c>
      <c r="I30" s="3">
        <v>-0.24</v>
      </c>
      <c r="J30" s="3">
        <v>2.7E-2</v>
      </c>
      <c r="K30" s="3">
        <v>1E-3</v>
      </c>
      <c r="L30" s="3">
        <v>5.0000000000000001E-3</v>
      </c>
      <c r="M30" s="3">
        <v>-2E-3</v>
      </c>
      <c r="N30" s="3">
        <v>3.3000000000000002E-2</v>
      </c>
      <c r="O30" s="3">
        <v>3.7999999999999999E-2</v>
      </c>
      <c r="P30" s="3">
        <v>0.04</v>
      </c>
      <c r="Q30" s="3">
        <v>4.2000000000000003E-2</v>
      </c>
      <c r="R30" s="3">
        <v>0.03</v>
      </c>
    </row>
    <row r="31" spans="1:18" ht="18" thickBot="1" x14ac:dyDescent="0.45">
      <c r="A31" s="4">
        <v>39022</v>
      </c>
      <c r="B31" s="5">
        <v>0.02</v>
      </c>
      <c r="C31" s="5">
        <v>2.3E-2</v>
      </c>
      <c r="D31" s="5">
        <v>1.7000000000000001E-2</v>
      </c>
      <c r="E31" s="5">
        <v>3.1E-2</v>
      </c>
      <c r="F31" s="5">
        <v>-3.7999999999999999E-2</v>
      </c>
      <c r="G31" s="5">
        <v>-4.2000000000000003E-2</v>
      </c>
      <c r="H31" s="5">
        <v>6.5000000000000002E-2</v>
      </c>
      <c r="I31" s="5">
        <v>-0.19800000000000001</v>
      </c>
      <c r="J31" s="5">
        <v>2.5999999999999999E-2</v>
      </c>
      <c r="K31" s="5">
        <v>-1E-3</v>
      </c>
      <c r="L31" s="5">
        <v>2E-3</v>
      </c>
      <c r="M31" s="5">
        <v>-8.9999999999999993E-3</v>
      </c>
      <c r="N31" s="5">
        <v>2.1999999999999999E-2</v>
      </c>
      <c r="O31" s="5">
        <v>3.6999999999999998E-2</v>
      </c>
      <c r="P31" s="5">
        <v>4.2000000000000003E-2</v>
      </c>
      <c r="Q31" s="5">
        <v>4.1000000000000002E-2</v>
      </c>
      <c r="R31" s="5">
        <v>2.4E-2</v>
      </c>
    </row>
    <row r="32" spans="1:18" ht="18" thickBot="1" x14ac:dyDescent="0.45">
      <c r="A32" s="2">
        <v>39052</v>
      </c>
      <c r="B32" s="3">
        <v>2.5000000000000001E-2</v>
      </c>
      <c r="C32" s="3">
        <v>2.1000000000000001E-2</v>
      </c>
      <c r="D32" s="3">
        <v>1.4E-2</v>
      </c>
      <c r="E32" s="3">
        <v>3.2000000000000001E-2</v>
      </c>
      <c r="F32" s="3">
        <v>2.9000000000000001E-2</v>
      </c>
      <c r="G32" s="3">
        <v>6.4000000000000001E-2</v>
      </c>
      <c r="H32" s="3">
        <v>7.4999999999999997E-2</v>
      </c>
      <c r="I32" s="3">
        <v>-0.14199999999999999</v>
      </c>
      <c r="J32" s="3">
        <v>2.5999999999999999E-2</v>
      </c>
      <c r="K32" s="3">
        <v>-1E-3</v>
      </c>
      <c r="L32" s="3">
        <v>8.9999999999999993E-3</v>
      </c>
      <c r="M32" s="3">
        <v>-8.9999999999999993E-3</v>
      </c>
      <c r="N32" s="3">
        <v>1.7999999999999999E-2</v>
      </c>
      <c r="O32" s="3">
        <v>3.6999999999999998E-2</v>
      </c>
      <c r="P32" s="3">
        <v>4.2000000000000003E-2</v>
      </c>
      <c r="Q32" s="3">
        <v>4.1000000000000002E-2</v>
      </c>
      <c r="R32" s="3">
        <v>2.3E-2</v>
      </c>
    </row>
    <row r="33" spans="1:18" ht="18" thickBot="1" x14ac:dyDescent="0.45">
      <c r="A33" s="4">
        <v>39083</v>
      </c>
      <c r="B33" s="5">
        <v>2.1000000000000001E-2</v>
      </c>
      <c r="C33" s="5">
        <v>2.4E-2</v>
      </c>
      <c r="D33" s="5">
        <v>1.7000000000000001E-2</v>
      </c>
      <c r="E33" s="5">
        <v>3.3000000000000002E-2</v>
      </c>
      <c r="F33" s="5">
        <v>-3.1E-2</v>
      </c>
      <c r="G33" s="5">
        <v>-2.7E-2</v>
      </c>
      <c r="H33" s="5">
        <v>4.1000000000000002E-2</v>
      </c>
      <c r="I33" s="5">
        <v>-0.17699999999999999</v>
      </c>
      <c r="J33" s="5">
        <v>2.7E-2</v>
      </c>
      <c r="K33" s="5">
        <v>-2E-3</v>
      </c>
      <c r="L33" s="5">
        <v>8.9999999999999993E-3</v>
      </c>
      <c r="M33" s="5">
        <v>-1.2E-2</v>
      </c>
      <c r="N33" s="5">
        <v>2.1999999999999999E-2</v>
      </c>
      <c r="O33" s="5">
        <v>3.7999999999999999E-2</v>
      </c>
      <c r="P33" s="5">
        <v>4.2999999999999997E-2</v>
      </c>
      <c r="Q33" s="5">
        <v>4.9000000000000002E-2</v>
      </c>
      <c r="R33" s="5">
        <v>1.7999999999999999E-2</v>
      </c>
    </row>
    <row r="34" spans="1:18" ht="18" thickBot="1" x14ac:dyDescent="0.45">
      <c r="A34" s="2">
        <v>39114</v>
      </c>
      <c r="B34" s="3">
        <v>2.4E-2</v>
      </c>
      <c r="C34" s="3">
        <v>3.1E-2</v>
      </c>
      <c r="D34" s="3">
        <v>2.9000000000000001E-2</v>
      </c>
      <c r="E34" s="3">
        <v>3.4000000000000002E-2</v>
      </c>
      <c r="F34" s="3">
        <v>-0.01</v>
      </c>
      <c r="G34" s="3">
        <v>-1.4E-2</v>
      </c>
      <c r="H34" s="3">
        <v>3.6999999999999998E-2</v>
      </c>
      <c r="I34" s="3">
        <v>-9.7000000000000003E-2</v>
      </c>
      <c r="J34" s="3">
        <v>2.7E-2</v>
      </c>
      <c r="K34" s="3">
        <v>0</v>
      </c>
      <c r="L34" s="3">
        <v>2.1000000000000001E-2</v>
      </c>
      <c r="M34" s="3">
        <v>-1.4E-2</v>
      </c>
      <c r="N34" s="3">
        <v>1.6E-2</v>
      </c>
      <c r="O34" s="3">
        <v>3.7999999999999999E-2</v>
      </c>
      <c r="P34" s="3">
        <v>4.2000000000000003E-2</v>
      </c>
      <c r="Q34" s="3">
        <v>5.0999999999999997E-2</v>
      </c>
      <c r="R34" s="3">
        <v>0.02</v>
      </c>
    </row>
    <row r="35" spans="1:18" ht="18" thickBot="1" x14ac:dyDescent="0.45">
      <c r="A35" s="4">
        <v>39142</v>
      </c>
      <c r="B35" s="5">
        <v>2.8000000000000001E-2</v>
      </c>
      <c r="C35" s="5">
        <v>3.3000000000000002E-2</v>
      </c>
      <c r="D35" s="5">
        <v>3.4000000000000002E-2</v>
      </c>
      <c r="E35" s="5">
        <v>3.3000000000000002E-2</v>
      </c>
      <c r="F35" s="5">
        <v>4.3999999999999997E-2</v>
      </c>
      <c r="G35" s="5">
        <v>7.1999999999999995E-2</v>
      </c>
      <c r="H35" s="5">
        <v>3.7999999999999999E-2</v>
      </c>
      <c r="I35" s="5">
        <v>-3.2000000000000001E-2</v>
      </c>
      <c r="J35" s="5">
        <v>2.5000000000000001E-2</v>
      </c>
      <c r="K35" s="5">
        <v>-3.0000000000000001E-3</v>
      </c>
      <c r="L35" s="5">
        <v>5.0000000000000001E-3</v>
      </c>
      <c r="M35" s="5">
        <v>-1.0999999999999999E-2</v>
      </c>
      <c r="N35" s="5">
        <v>8.9999999999999993E-3</v>
      </c>
      <c r="O35" s="5">
        <v>3.5999999999999997E-2</v>
      </c>
      <c r="P35" s="5">
        <v>3.9E-2</v>
      </c>
      <c r="Q35" s="5">
        <v>4.9000000000000002E-2</v>
      </c>
      <c r="R35" s="5">
        <v>2.3E-2</v>
      </c>
    </row>
    <row r="36" spans="1:18" ht="18" thickBot="1" x14ac:dyDescent="0.45">
      <c r="A36" s="2">
        <v>39173</v>
      </c>
      <c r="B36" s="3">
        <v>2.5999999999999999E-2</v>
      </c>
      <c r="C36" s="3">
        <v>3.6999999999999998E-2</v>
      </c>
      <c r="D36" s="3">
        <v>3.9E-2</v>
      </c>
      <c r="E36" s="3">
        <v>3.4000000000000002E-2</v>
      </c>
      <c r="F36" s="3">
        <v>2.9000000000000001E-2</v>
      </c>
      <c r="G36" s="3">
        <v>3.2000000000000001E-2</v>
      </c>
      <c r="H36" s="3">
        <v>3.6999999999999998E-2</v>
      </c>
      <c r="I36" s="3">
        <v>2E-3</v>
      </c>
      <c r="J36" s="3">
        <v>2.3E-2</v>
      </c>
      <c r="K36" s="3">
        <v>-5.0000000000000001E-3</v>
      </c>
      <c r="L36" s="3">
        <v>-4.0000000000000001E-3</v>
      </c>
      <c r="M36" s="3">
        <v>-0.01</v>
      </c>
      <c r="N36" s="3">
        <v>1.0999999999999999E-2</v>
      </c>
      <c r="O36" s="3">
        <v>3.5000000000000003E-2</v>
      </c>
      <c r="P36" s="3">
        <v>3.9E-2</v>
      </c>
      <c r="Q36" s="3">
        <v>0.05</v>
      </c>
      <c r="R36" s="3">
        <v>2.1999999999999999E-2</v>
      </c>
    </row>
    <row r="37" spans="1:18" ht="18" thickBot="1" x14ac:dyDescent="0.45">
      <c r="A37" s="4">
        <v>39203</v>
      </c>
      <c r="B37" s="5">
        <v>2.7E-2</v>
      </c>
      <c r="C37" s="5">
        <v>3.9E-2</v>
      </c>
      <c r="D37" s="5">
        <v>4.3999999999999997E-2</v>
      </c>
      <c r="E37" s="5">
        <v>3.3000000000000002E-2</v>
      </c>
      <c r="F37" s="5">
        <v>4.7E-2</v>
      </c>
      <c r="G37" s="5">
        <v>0.06</v>
      </c>
      <c r="H37" s="5">
        <v>4.1000000000000002E-2</v>
      </c>
      <c r="I37" s="5">
        <v>1.7000000000000001E-2</v>
      </c>
      <c r="J37" s="5">
        <v>2.1999999999999999E-2</v>
      </c>
      <c r="K37" s="5">
        <v>-7.0000000000000001E-3</v>
      </c>
      <c r="L37" s="5">
        <v>-8.0000000000000002E-3</v>
      </c>
      <c r="M37" s="5">
        <v>-0.01</v>
      </c>
      <c r="N37" s="5">
        <v>8.0000000000000002E-3</v>
      </c>
      <c r="O37" s="5">
        <v>3.4000000000000002E-2</v>
      </c>
      <c r="P37" s="5">
        <v>3.7999999999999999E-2</v>
      </c>
      <c r="Q37" s="5">
        <v>0.05</v>
      </c>
      <c r="R37" s="5">
        <v>2.7E-2</v>
      </c>
    </row>
    <row r="38" spans="1:18" ht="18" thickBot="1" x14ac:dyDescent="0.45">
      <c r="A38" s="2">
        <v>39234</v>
      </c>
      <c r="B38" s="3">
        <v>2.7E-2</v>
      </c>
      <c r="C38" s="3">
        <v>4.1000000000000002E-2</v>
      </c>
      <c r="D38" s="3">
        <v>4.5999999999999999E-2</v>
      </c>
      <c r="E38" s="3">
        <v>3.4000000000000002E-2</v>
      </c>
      <c r="F38" s="3">
        <v>4.5999999999999999E-2</v>
      </c>
      <c r="G38" s="3">
        <v>0.05</v>
      </c>
      <c r="H38" s="3">
        <v>3.4000000000000002E-2</v>
      </c>
      <c r="I38" s="3">
        <v>7.1999999999999995E-2</v>
      </c>
      <c r="J38" s="3">
        <v>2.1999999999999999E-2</v>
      </c>
      <c r="K38" s="3">
        <v>-8.0000000000000002E-3</v>
      </c>
      <c r="L38" s="3">
        <v>-1.4E-2</v>
      </c>
      <c r="M38" s="3">
        <v>-0.01</v>
      </c>
      <c r="N38" s="3">
        <v>8.0000000000000002E-3</v>
      </c>
      <c r="O38" s="3">
        <v>3.4000000000000002E-2</v>
      </c>
      <c r="P38" s="3">
        <v>3.7999999999999999E-2</v>
      </c>
      <c r="Q38" s="3">
        <v>0.05</v>
      </c>
      <c r="R38" s="3">
        <v>2.4E-2</v>
      </c>
    </row>
    <row r="39" spans="1:18" ht="18" thickBot="1" x14ac:dyDescent="0.45">
      <c r="A39" s="4">
        <v>39264</v>
      </c>
      <c r="B39" s="5">
        <v>2.4E-2</v>
      </c>
      <c r="C39" s="5">
        <v>4.2000000000000003E-2</v>
      </c>
      <c r="D39" s="5">
        <v>4.5999999999999999E-2</v>
      </c>
      <c r="E39" s="5">
        <v>3.5999999999999997E-2</v>
      </c>
      <c r="F39" s="5">
        <v>0.01</v>
      </c>
      <c r="G39" s="5">
        <v>-1.0999999999999999E-2</v>
      </c>
      <c r="H39" s="5">
        <v>3.1E-2</v>
      </c>
      <c r="I39" s="5">
        <v>5.1999999999999998E-2</v>
      </c>
      <c r="J39" s="5">
        <v>2.1999999999999999E-2</v>
      </c>
      <c r="K39" s="5">
        <v>-6.0000000000000001E-3</v>
      </c>
      <c r="L39" s="5">
        <v>-3.0000000000000001E-3</v>
      </c>
      <c r="M39" s="5">
        <v>-1.0999999999999999E-2</v>
      </c>
      <c r="N39" s="5">
        <v>1.0999999999999999E-2</v>
      </c>
      <c r="O39" s="5">
        <v>3.3000000000000002E-2</v>
      </c>
      <c r="P39" s="5">
        <v>3.5999999999999997E-2</v>
      </c>
      <c r="Q39" s="5">
        <v>5.3999999999999999E-2</v>
      </c>
      <c r="R39" s="5">
        <v>2.3E-2</v>
      </c>
    </row>
    <row r="40" spans="1:18" ht="18" thickBot="1" x14ac:dyDescent="0.45">
      <c r="A40" s="2">
        <v>39295</v>
      </c>
      <c r="B40" s="3">
        <v>0.02</v>
      </c>
      <c r="C40" s="3">
        <v>4.2999999999999997E-2</v>
      </c>
      <c r="D40" s="3">
        <v>4.7E-2</v>
      </c>
      <c r="E40" s="3">
        <v>3.7999999999999999E-2</v>
      </c>
      <c r="F40" s="3">
        <v>-2.5000000000000001E-2</v>
      </c>
      <c r="G40" s="3">
        <v>-6.4000000000000001E-2</v>
      </c>
      <c r="H40" s="3">
        <v>0.03</v>
      </c>
      <c r="I40" s="3">
        <v>5.0000000000000001E-3</v>
      </c>
      <c r="J40" s="3">
        <v>2.1000000000000001E-2</v>
      </c>
      <c r="K40" s="3">
        <v>-7.0000000000000001E-3</v>
      </c>
      <c r="L40" s="3">
        <v>-1.4E-2</v>
      </c>
      <c r="M40" s="3">
        <v>-8.9999999999999993E-3</v>
      </c>
      <c r="N40" s="3">
        <v>1.2E-2</v>
      </c>
      <c r="O40" s="3">
        <v>3.2000000000000001E-2</v>
      </c>
      <c r="P40" s="3">
        <v>3.4000000000000002E-2</v>
      </c>
      <c r="Q40" s="3">
        <v>5.5E-2</v>
      </c>
      <c r="R40" s="3">
        <v>2.4E-2</v>
      </c>
    </row>
    <row r="41" spans="1:18" ht="18" thickBot="1" x14ac:dyDescent="0.45">
      <c r="A41" s="4">
        <v>39326</v>
      </c>
      <c r="B41" s="5">
        <v>2.8000000000000001E-2</v>
      </c>
      <c r="C41" s="5">
        <v>4.4999999999999998E-2</v>
      </c>
      <c r="D41" s="5">
        <v>4.7E-2</v>
      </c>
      <c r="E41" s="5">
        <v>4.1000000000000002E-2</v>
      </c>
      <c r="F41" s="5">
        <v>5.2999999999999999E-2</v>
      </c>
      <c r="G41" s="5">
        <v>8.6999999999999994E-2</v>
      </c>
      <c r="H41" s="5">
        <v>3.1E-2</v>
      </c>
      <c r="I41" s="5">
        <v>-2.5999999999999999E-2</v>
      </c>
      <c r="J41" s="5">
        <v>2.1000000000000001E-2</v>
      </c>
      <c r="K41" s="5">
        <v>-8.0000000000000002E-3</v>
      </c>
      <c r="L41" s="5">
        <v>-1.7999999999999999E-2</v>
      </c>
      <c r="M41" s="5">
        <v>-0.01</v>
      </c>
      <c r="N41" s="5">
        <v>1.0999999999999999E-2</v>
      </c>
      <c r="O41" s="5">
        <v>3.3000000000000002E-2</v>
      </c>
      <c r="P41" s="5">
        <v>3.5000000000000003E-2</v>
      </c>
      <c r="Q41" s="5">
        <v>5.6000000000000001E-2</v>
      </c>
      <c r="R41" s="5">
        <v>2.4E-2</v>
      </c>
    </row>
    <row r="42" spans="1:18" ht="18" thickBot="1" x14ac:dyDescent="0.45">
      <c r="A42" s="2">
        <v>39356</v>
      </c>
      <c r="B42" s="3">
        <v>3.5000000000000003E-2</v>
      </c>
      <c r="C42" s="3">
        <v>4.3999999999999997E-2</v>
      </c>
      <c r="D42" s="3">
        <v>4.7E-2</v>
      </c>
      <c r="E42" s="3">
        <v>4.1000000000000002E-2</v>
      </c>
      <c r="F42" s="3">
        <v>0.14499999999999999</v>
      </c>
      <c r="G42" s="3">
        <v>0.23400000000000001</v>
      </c>
      <c r="H42" s="3">
        <v>4.7E-2</v>
      </c>
      <c r="I42" s="3">
        <v>5.8999999999999997E-2</v>
      </c>
      <c r="J42" s="3">
        <v>2.1999999999999999E-2</v>
      </c>
      <c r="K42" s="3">
        <v>-5.0000000000000001E-3</v>
      </c>
      <c r="L42" s="3">
        <v>-1.2E-2</v>
      </c>
      <c r="M42" s="3">
        <v>-1.0999999999999999E-2</v>
      </c>
      <c r="N42" s="3">
        <v>1.4E-2</v>
      </c>
      <c r="O42" s="3">
        <v>3.2000000000000001E-2</v>
      </c>
      <c r="P42" s="3">
        <v>3.2000000000000001E-2</v>
      </c>
      <c r="Q42" s="3">
        <v>5.8999999999999997E-2</v>
      </c>
      <c r="R42" s="3">
        <v>2.5999999999999999E-2</v>
      </c>
    </row>
    <row r="43" spans="1:18" ht="18" thickBot="1" x14ac:dyDescent="0.45">
      <c r="A43" s="4">
        <v>39387</v>
      </c>
      <c r="B43" s="5">
        <v>4.2999999999999997E-2</v>
      </c>
      <c r="C43" s="5">
        <v>4.8000000000000001E-2</v>
      </c>
      <c r="D43" s="5">
        <v>5.3999999999999999E-2</v>
      </c>
      <c r="E43" s="5">
        <v>4.1000000000000002E-2</v>
      </c>
      <c r="F43" s="5">
        <v>0.214</v>
      </c>
      <c r="G43" s="5">
        <v>0.371</v>
      </c>
      <c r="H43" s="5">
        <v>5.5E-2</v>
      </c>
      <c r="I43" s="5">
        <v>1.9E-2</v>
      </c>
      <c r="J43" s="5">
        <v>2.3E-2</v>
      </c>
      <c r="K43" s="5">
        <v>0</v>
      </c>
      <c r="L43" s="5">
        <v>-4.0000000000000001E-3</v>
      </c>
      <c r="M43" s="5">
        <v>-4.0000000000000001E-3</v>
      </c>
      <c r="N43" s="5">
        <v>2.3E-2</v>
      </c>
      <c r="O43" s="5">
        <v>3.3000000000000002E-2</v>
      </c>
      <c r="P43" s="5">
        <v>3.1E-2</v>
      </c>
      <c r="Q43" s="5">
        <v>5.8000000000000003E-2</v>
      </c>
      <c r="R43" s="5">
        <v>2.8000000000000001E-2</v>
      </c>
    </row>
    <row r="44" spans="1:18" ht="18" thickBot="1" x14ac:dyDescent="0.45">
      <c r="A44" s="2">
        <v>39417</v>
      </c>
      <c r="B44" s="3">
        <v>4.1000000000000002E-2</v>
      </c>
      <c r="C44" s="3">
        <v>4.9000000000000002E-2</v>
      </c>
      <c r="D44" s="3">
        <v>5.6000000000000001E-2</v>
      </c>
      <c r="E44" s="3">
        <v>0.04</v>
      </c>
      <c r="F44" s="3">
        <v>0.17399999999999999</v>
      </c>
      <c r="G44" s="3">
        <v>0.29599999999999999</v>
      </c>
      <c r="H44" s="3">
        <v>5.1999999999999998E-2</v>
      </c>
      <c r="I44" s="3">
        <v>-4.0000000000000001E-3</v>
      </c>
      <c r="J44" s="3">
        <v>2.4E-2</v>
      </c>
      <c r="K44" s="3">
        <v>1E-3</v>
      </c>
      <c r="L44" s="3">
        <v>-3.0000000000000001E-3</v>
      </c>
      <c r="M44" s="3">
        <v>-3.0000000000000001E-3</v>
      </c>
      <c r="N44" s="3">
        <v>2.7E-2</v>
      </c>
      <c r="O44" s="3">
        <v>3.3000000000000002E-2</v>
      </c>
      <c r="P44" s="3">
        <v>3.1E-2</v>
      </c>
      <c r="Q44" s="3">
        <v>5.8999999999999997E-2</v>
      </c>
      <c r="R44" s="3">
        <v>0.03</v>
      </c>
    </row>
    <row r="45" spans="1:18" ht="18" thickBot="1" x14ac:dyDescent="0.45">
      <c r="A45" s="4">
        <v>39448</v>
      </c>
      <c r="B45" s="5">
        <v>4.2999999999999997E-2</v>
      </c>
      <c r="C45" s="5">
        <v>4.9000000000000002E-2</v>
      </c>
      <c r="D45" s="5">
        <v>5.8000000000000003E-2</v>
      </c>
      <c r="E45" s="5">
        <v>3.9E-2</v>
      </c>
      <c r="F45" s="5">
        <v>0.19600000000000001</v>
      </c>
      <c r="G45" s="5">
        <v>0.34499999999999997</v>
      </c>
      <c r="H45" s="5">
        <v>3.6999999999999998E-2</v>
      </c>
      <c r="I45" s="5">
        <v>1.2E-2</v>
      </c>
      <c r="J45" s="5">
        <v>2.5000000000000001E-2</v>
      </c>
      <c r="K45" s="5">
        <v>2E-3</v>
      </c>
      <c r="L45" s="5">
        <v>-2E-3</v>
      </c>
      <c r="M45" s="5">
        <v>-6.0000000000000001E-3</v>
      </c>
      <c r="N45" s="5">
        <v>2.5000000000000001E-2</v>
      </c>
      <c r="O45" s="5">
        <v>3.4000000000000002E-2</v>
      </c>
      <c r="P45" s="5">
        <v>3.1E-2</v>
      </c>
      <c r="Q45" s="5">
        <v>5.7000000000000002E-2</v>
      </c>
      <c r="R45" s="5">
        <v>3.4000000000000002E-2</v>
      </c>
    </row>
    <row r="46" spans="1:18" ht="18" thickBot="1" x14ac:dyDescent="0.45">
      <c r="A46" s="2">
        <v>39479</v>
      </c>
      <c r="B46" s="3">
        <v>0.04</v>
      </c>
      <c r="C46" s="3">
        <v>4.5999999999999999E-2</v>
      </c>
      <c r="D46" s="3">
        <v>5.0999999999999997E-2</v>
      </c>
      <c r="E46" s="3">
        <v>3.9E-2</v>
      </c>
      <c r="F46" s="3">
        <v>0.189</v>
      </c>
      <c r="G46" s="3">
        <v>0.32700000000000001</v>
      </c>
      <c r="H46" s="3">
        <v>3.4000000000000002E-2</v>
      </c>
      <c r="I46" s="3">
        <v>3.5000000000000003E-2</v>
      </c>
      <c r="J46" s="3">
        <v>2.3E-2</v>
      </c>
      <c r="K46" s="3">
        <v>0</v>
      </c>
      <c r="L46" s="3">
        <v>-0.01</v>
      </c>
      <c r="M46" s="3">
        <v>-8.0000000000000002E-3</v>
      </c>
      <c r="N46" s="3">
        <v>2.9000000000000001E-2</v>
      </c>
      <c r="O46" s="3">
        <v>3.2000000000000001E-2</v>
      </c>
      <c r="P46" s="3">
        <v>2.9000000000000001E-2</v>
      </c>
      <c r="Q46" s="3">
        <v>0.05</v>
      </c>
      <c r="R46" s="3">
        <v>3.2000000000000001E-2</v>
      </c>
    </row>
    <row r="47" spans="1:18" ht="18" thickBot="1" x14ac:dyDescent="0.45">
      <c r="A47" s="4">
        <v>39508</v>
      </c>
      <c r="B47" s="5">
        <v>0.04</v>
      </c>
      <c r="C47" s="5">
        <v>4.4999999999999998E-2</v>
      </c>
      <c r="D47" s="5">
        <v>4.7E-2</v>
      </c>
      <c r="E47" s="5">
        <v>4.1000000000000002E-2</v>
      </c>
      <c r="F47" s="5">
        <v>0.17</v>
      </c>
      <c r="G47" s="5">
        <v>0.26</v>
      </c>
      <c r="H47" s="5">
        <v>3.6999999999999998E-2</v>
      </c>
      <c r="I47" s="5">
        <v>5.2999999999999999E-2</v>
      </c>
      <c r="J47" s="5">
        <v>2.4E-2</v>
      </c>
      <c r="K47" s="5">
        <v>0</v>
      </c>
      <c r="L47" s="5">
        <v>-1.4E-2</v>
      </c>
      <c r="M47" s="5">
        <v>-1.0999999999999999E-2</v>
      </c>
      <c r="N47" s="5">
        <v>3.5999999999999997E-2</v>
      </c>
      <c r="O47" s="5">
        <v>3.3000000000000002E-2</v>
      </c>
      <c r="P47" s="5">
        <v>2.9000000000000001E-2</v>
      </c>
      <c r="Q47" s="5">
        <v>4.8000000000000001E-2</v>
      </c>
      <c r="R47" s="5">
        <v>0.03</v>
      </c>
    </row>
    <row r="48" spans="1:18" ht="18" thickBot="1" x14ac:dyDescent="0.45">
      <c r="A48" s="2">
        <v>39539</v>
      </c>
      <c r="B48" s="3">
        <v>3.9E-2</v>
      </c>
      <c r="C48" s="3">
        <v>5.0999999999999997E-2</v>
      </c>
      <c r="D48" s="3">
        <v>5.8999999999999997E-2</v>
      </c>
      <c r="E48" s="3">
        <v>4.1000000000000002E-2</v>
      </c>
      <c r="F48" s="3">
        <v>0.159</v>
      </c>
      <c r="G48" s="3">
        <v>0.20699999999999999</v>
      </c>
      <c r="H48" s="3">
        <v>0.05</v>
      </c>
      <c r="I48" s="3">
        <v>0.109</v>
      </c>
      <c r="J48" s="3">
        <v>2.3E-2</v>
      </c>
      <c r="K48" s="3">
        <v>1E-3</v>
      </c>
      <c r="L48" s="3">
        <v>-7.0000000000000001E-3</v>
      </c>
      <c r="M48" s="3">
        <v>-1.2999999999999999E-2</v>
      </c>
      <c r="N48" s="3">
        <v>0.03</v>
      </c>
      <c r="O48" s="3">
        <v>3.1E-2</v>
      </c>
      <c r="P48" s="3">
        <v>2.5999999999999999E-2</v>
      </c>
      <c r="Q48" s="3">
        <v>4.7E-2</v>
      </c>
      <c r="R48" s="3">
        <v>3.2000000000000001E-2</v>
      </c>
    </row>
    <row r="49" spans="1:18" ht="18" thickBot="1" x14ac:dyDescent="0.45">
      <c r="A49" s="4">
        <v>39569</v>
      </c>
      <c r="B49" s="5">
        <v>4.2000000000000003E-2</v>
      </c>
      <c r="C49" s="5">
        <v>5.0999999999999997E-2</v>
      </c>
      <c r="D49" s="5">
        <v>5.8000000000000003E-2</v>
      </c>
      <c r="E49" s="5">
        <v>4.2999999999999997E-2</v>
      </c>
      <c r="F49" s="5">
        <v>0.17399999999999999</v>
      </c>
      <c r="G49" s="5">
        <v>0.20799999999999999</v>
      </c>
      <c r="H49" s="5">
        <v>5.8000000000000003E-2</v>
      </c>
      <c r="I49" s="5">
        <v>0.16500000000000001</v>
      </c>
      <c r="J49" s="5">
        <v>2.3E-2</v>
      </c>
      <c r="K49" s="5">
        <v>1E-3</v>
      </c>
      <c r="L49" s="5">
        <v>-6.0000000000000001E-3</v>
      </c>
      <c r="M49" s="5">
        <v>-1.2E-2</v>
      </c>
      <c r="N49" s="5">
        <v>2.1999999999999999E-2</v>
      </c>
      <c r="O49" s="5">
        <v>3.2000000000000001E-2</v>
      </c>
      <c r="P49" s="5">
        <v>2.5999999999999999E-2</v>
      </c>
      <c r="Q49" s="5">
        <v>4.7E-2</v>
      </c>
      <c r="R49" s="5">
        <v>0.03</v>
      </c>
    </row>
    <row r="50" spans="1:18" ht="18" thickBot="1" x14ac:dyDescent="0.45">
      <c r="A50" s="2">
        <v>39600</v>
      </c>
      <c r="B50" s="3">
        <v>0.05</v>
      </c>
      <c r="C50" s="3">
        <v>5.2999999999999999E-2</v>
      </c>
      <c r="D50" s="3">
        <v>6.0999999999999999E-2</v>
      </c>
      <c r="E50" s="3">
        <v>4.3999999999999997E-2</v>
      </c>
      <c r="F50" s="3">
        <v>0.247</v>
      </c>
      <c r="G50" s="3">
        <v>0.32800000000000001</v>
      </c>
      <c r="H50" s="3">
        <v>5.6000000000000001E-2</v>
      </c>
      <c r="I50" s="3">
        <v>0.215</v>
      </c>
      <c r="J50" s="3">
        <v>2.4E-2</v>
      </c>
      <c r="K50" s="3">
        <v>2E-3</v>
      </c>
      <c r="L50" s="3">
        <v>-2E-3</v>
      </c>
      <c r="M50" s="3">
        <v>-0.01</v>
      </c>
      <c r="N50" s="3">
        <v>2.3E-2</v>
      </c>
      <c r="O50" s="3">
        <v>3.3000000000000002E-2</v>
      </c>
      <c r="P50" s="3">
        <v>2.5000000000000001E-2</v>
      </c>
      <c r="Q50" s="3">
        <v>4.5999999999999999E-2</v>
      </c>
      <c r="R50" s="3">
        <v>3.4000000000000002E-2</v>
      </c>
    </row>
    <row r="51" spans="1:18" ht="18" thickBot="1" x14ac:dyDescent="0.45">
      <c r="A51" s="4">
        <v>39630</v>
      </c>
      <c r="B51" s="5">
        <v>5.6000000000000001E-2</v>
      </c>
      <c r="C51" s="5">
        <v>0.06</v>
      </c>
      <c r="D51" s="5">
        <v>7.0999999999999994E-2</v>
      </c>
      <c r="E51" s="5">
        <v>4.5999999999999999E-2</v>
      </c>
      <c r="F51" s="5">
        <v>0.29299999999999998</v>
      </c>
      <c r="G51" s="5">
        <v>0.379</v>
      </c>
      <c r="H51" s="5">
        <v>7.9000000000000001E-2</v>
      </c>
      <c r="I51" s="5">
        <v>0.32700000000000001</v>
      </c>
      <c r="J51" s="5">
        <v>2.5000000000000001E-2</v>
      </c>
      <c r="K51" s="5">
        <v>6.0000000000000001E-3</v>
      </c>
      <c r="L51" s="5">
        <v>8.0000000000000002E-3</v>
      </c>
      <c r="M51" s="5">
        <v>-8.0000000000000002E-3</v>
      </c>
      <c r="N51" s="5">
        <v>1.6E-2</v>
      </c>
      <c r="O51" s="5">
        <v>3.3000000000000002E-2</v>
      </c>
      <c r="P51" s="5">
        <v>2.5000000000000001E-2</v>
      </c>
      <c r="Q51" s="5">
        <v>4.1000000000000002E-2</v>
      </c>
      <c r="R51" s="5">
        <v>3.6999999999999998E-2</v>
      </c>
    </row>
    <row r="52" spans="1:18" ht="18" thickBot="1" x14ac:dyDescent="0.45">
      <c r="A52" s="2">
        <v>39661</v>
      </c>
      <c r="B52" s="3">
        <v>5.3999999999999999E-2</v>
      </c>
      <c r="C52" s="3">
        <v>6.0999999999999999E-2</v>
      </c>
      <c r="D52" s="3">
        <v>7.4999999999999997E-2</v>
      </c>
      <c r="E52" s="3">
        <v>4.4999999999999998E-2</v>
      </c>
      <c r="F52" s="3">
        <v>0.27200000000000002</v>
      </c>
      <c r="G52" s="3">
        <v>0.35599999999999998</v>
      </c>
      <c r="H52" s="3">
        <v>9.0999999999999998E-2</v>
      </c>
      <c r="I52" s="3">
        <v>0.29299999999999998</v>
      </c>
      <c r="J52" s="3">
        <v>2.5000000000000001E-2</v>
      </c>
      <c r="K52" s="3">
        <v>6.0000000000000001E-3</v>
      </c>
      <c r="L52" s="3">
        <v>1.7000000000000001E-2</v>
      </c>
      <c r="M52" s="3">
        <v>-1.2999999999999999E-2</v>
      </c>
      <c r="N52" s="3">
        <v>1.2999999999999999E-2</v>
      </c>
      <c r="O52" s="3">
        <v>3.3000000000000002E-2</v>
      </c>
      <c r="P52" s="3">
        <v>2.4E-2</v>
      </c>
      <c r="Q52" s="3">
        <v>3.9E-2</v>
      </c>
      <c r="R52" s="3">
        <v>3.5999999999999997E-2</v>
      </c>
    </row>
    <row r="53" spans="1:18" ht="18" thickBot="1" x14ac:dyDescent="0.45">
      <c r="A53" s="4">
        <v>39692</v>
      </c>
      <c r="B53" s="5">
        <v>4.9000000000000002E-2</v>
      </c>
      <c r="C53" s="5">
        <v>6.2E-2</v>
      </c>
      <c r="D53" s="5">
        <v>7.5999999999999998E-2</v>
      </c>
      <c r="E53" s="5">
        <v>4.4999999999999998E-2</v>
      </c>
      <c r="F53" s="5">
        <v>0.23100000000000001</v>
      </c>
      <c r="G53" s="5">
        <v>0.317</v>
      </c>
      <c r="H53" s="5">
        <v>7.6999999999999999E-2</v>
      </c>
      <c r="I53" s="5">
        <v>0.19</v>
      </c>
      <c r="J53" s="5">
        <v>2.5000000000000001E-2</v>
      </c>
      <c r="K53" s="5">
        <v>5.0000000000000001E-3</v>
      </c>
      <c r="L53" s="5">
        <v>1.4E-2</v>
      </c>
      <c r="M53" s="5">
        <v>-1.9E-2</v>
      </c>
      <c r="N53" s="5">
        <v>1.4E-2</v>
      </c>
      <c r="O53" s="5">
        <v>3.2000000000000001E-2</v>
      </c>
      <c r="P53" s="5">
        <v>2.4E-2</v>
      </c>
      <c r="Q53" s="5">
        <v>3.7999999999999999E-2</v>
      </c>
      <c r="R53" s="5">
        <v>3.5000000000000003E-2</v>
      </c>
    </row>
    <row r="54" spans="1:18" ht="18" thickBot="1" x14ac:dyDescent="0.45">
      <c r="A54" s="2">
        <v>39722</v>
      </c>
      <c r="B54" s="3">
        <v>3.6999999999999998E-2</v>
      </c>
      <c r="C54" s="3">
        <v>6.3E-2</v>
      </c>
      <c r="D54" s="3">
        <v>7.4999999999999997E-2</v>
      </c>
      <c r="E54" s="3">
        <v>4.8000000000000001E-2</v>
      </c>
      <c r="F54" s="3">
        <v>0.115</v>
      </c>
      <c r="G54" s="3">
        <v>0.12</v>
      </c>
      <c r="H54" s="3">
        <v>8.1000000000000003E-2</v>
      </c>
      <c r="I54" s="3">
        <v>0.13900000000000001</v>
      </c>
      <c r="J54" s="3">
        <v>2.1999999999999999E-2</v>
      </c>
      <c r="K54" s="3">
        <v>1E-3</v>
      </c>
      <c r="L54" s="3">
        <v>3.0000000000000001E-3</v>
      </c>
      <c r="M54" s="3">
        <v>-2.3E-2</v>
      </c>
      <c r="N54" s="3">
        <v>1.2E-2</v>
      </c>
      <c r="O54" s="3">
        <v>0.03</v>
      </c>
      <c r="P54" s="3">
        <v>2.1999999999999999E-2</v>
      </c>
      <c r="Q54" s="3">
        <v>3.4000000000000002E-2</v>
      </c>
      <c r="R54" s="3">
        <v>3.4000000000000002E-2</v>
      </c>
    </row>
    <row r="55" spans="1:18" ht="18" thickBot="1" x14ac:dyDescent="0.45">
      <c r="A55" s="4">
        <v>39753</v>
      </c>
      <c r="B55" s="5">
        <v>1.0999999999999999E-2</v>
      </c>
      <c r="C55" s="5">
        <v>0.06</v>
      </c>
      <c r="D55" s="5">
        <v>7.0000000000000007E-2</v>
      </c>
      <c r="E55" s="5">
        <v>4.9000000000000002E-2</v>
      </c>
      <c r="F55" s="5">
        <v>-0.13300000000000001</v>
      </c>
      <c r="G55" s="5">
        <v>-0.29399999999999998</v>
      </c>
      <c r="H55" s="5">
        <v>8.1000000000000003E-2</v>
      </c>
      <c r="I55" s="5">
        <v>7.4999999999999997E-2</v>
      </c>
      <c r="J55" s="5">
        <v>0.02</v>
      </c>
      <c r="K55" s="5">
        <v>-2E-3</v>
      </c>
      <c r="L55" s="5">
        <v>0</v>
      </c>
      <c r="M55" s="5">
        <v>-2.9000000000000001E-2</v>
      </c>
      <c r="N55" s="5">
        <v>1.4E-2</v>
      </c>
      <c r="O55" s="5">
        <v>2.9000000000000001E-2</v>
      </c>
      <c r="P55" s="5">
        <v>2.1999999999999999E-2</v>
      </c>
      <c r="Q55" s="5">
        <v>3.1E-2</v>
      </c>
      <c r="R55" s="5">
        <v>3.5999999999999997E-2</v>
      </c>
    </row>
    <row r="56" spans="1:18" ht="18" thickBot="1" x14ac:dyDescent="0.45">
      <c r="A56" s="2">
        <v>39783</v>
      </c>
      <c r="B56" s="3">
        <v>1E-3</v>
      </c>
      <c r="C56" s="3">
        <v>5.8999999999999997E-2</v>
      </c>
      <c r="D56" s="3">
        <v>6.6000000000000003E-2</v>
      </c>
      <c r="E56" s="3">
        <v>0.05</v>
      </c>
      <c r="F56" s="3">
        <v>-0.21299999999999999</v>
      </c>
      <c r="G56" s="3">
        <v>-0.43099999999999999</v>
      </c>
      <c r="H56" s="3">
        <v>8.5999999999999993E-2</v>
      </c>
      <c r="I56" s="3">
        <v>5.5E-2</v>
      </c>
      <c r="J56" s="3">
        <v>1.7999999999999999E-2</v>
      </c>
      <c r="K56" s="3">
        <v>-6.0000000000000001E-3</v>
      </c>
      <c r="L56" s="3">
        <v>-0.01</v>
      </c>
      <c r="M56" s="3">
        <v>-3.2000000000000001E-2</v>
      </c>
      <c r="N56" s="3">
        <v>1.6E-2</v>
      </c>
      <c r="O56" s="3">
        <v>2.7E-2</v>
      </c>
      <c r="P56" s="3">
        <v>1.9E-2</v>
      </c>
      <c r="Q56" s="3">
        <v>0.03</v>
      </c>
      <c r="R56" s="3">
        <v>3.5999999999999997E-2</v>
      </c>
    </row>
    <row r="57" spans="1:18" ht="18" thickBot="1" x14ac:dyDescent="0.45">
      <c r="A57" s="4">
        <v>39814</v>
      </c>
      <c r="B57" s="5">
        <v>0</v>
      </c>
      <c r="C57" s="5">
        <v>5.2999999999999999E-2</v>
      </c>
      <c r="D57" s="5">
        <v>5.7000000000000002E-2</v>
      </c>
      <c r="E57" s="5">
        <v>4.9000000000000002E-2</v>
      </c>
      <c r="F57" s="5">
        <v>-0.20399999999999999</v>
      </c>
      <c r="G57" s="5">
        <v>-0.40400000000000003</v>
      </c>
      <c r="H57" s="5">
        <v>8.6999999999999994E-2</v>
      </c>
      <c r="I57" s="5">
        <v>3.2000000000000001E-2</v>
      </c>
      <c r="J57" s="5">
        <v>1.7000000000000001E-2</v>
      </c>
      <c r="K57" s="5">
        <v>-5.0000000000000001E-3</v>
      </c>
      <c r="L57" s="5">
        <v>-8.9999999999999993E-3</v>
      </c>
      <c r="M57" s="5">
        <v>-2.5999999999999999E-2</v>
      </c>
      <c r="N57" s="5">
        <v>1.6E-2</v>
      </c>
      <c r="O57" s="5">
        <v>2.5000000000000001E-2</v>
      </c>
      <c r="P57" s="5">
        <v>1.7999999999999999E-2</v>
      </c>
      <c r="Q57" s="5">
        <v>0.03</v>
      </c>
      <c r="R57" s="5">
        <v>3.5999999999999997E-2</v>
      </c>
    </row>
    <row r="58" spans="1:18" ht="18" thickBot="1" x14ac:dyDescent="0.45">
      <c r="A58" s="2">
        <v>39845</v>
      </c>
      <c r="B58" s="3">
        <v>2E-3</v>
      </c>
      <c r="C58" s="3">
        <v>4.8000000000000001E-2</v>
      </c>
      <c r="D58" s="3">
        <v>4.8000000000000001E-2</v>
      </c>
      <c r="E58" s="3">
        <v>4.8000000000000001E-2</v>
      </c>
      <c r="F58" s="3">
        <v>-0.185</v>
      </c>
      <c r="G58" s="3">
        <v>-0.35599999999999998</v>
      </c>
      <c r="H58" s="3">
        <v>9.1999999999999998E-2</v>
      </c>
      <c r="I58" s="3">
        <v>-3.3000000000000002E-2</v>
      </c>
      <c r="J58" s="3">
        <v>1.7999999999999999E-2</v>
      </c>
      <c r="K58" s="3">
        <v>0</v>
      </c>
      <c r="L58" s="3">
        <v>8.0000000000000002E-3</v>
      </c>
      <c r="M58" s="3">
        <v>-1.4999999999999999E-2</v>
      </c>
      <c r="N58" s="3">
        <v>0.02</v>
      </c>
      <c r="O58" s="3">
        <v>2.5000000000000001E-2</v>
      </c>
      <c r="P58" s="3">
        <v>1.7000000000000001E-2</v>
      </c>
      <c r="Q58" s="3">
        <v>3.1E-2</v>
      </c>
      <c r="R58" s="3">
        <v>3.5999999999999997E-2</v>
      </c>
    </row>
    <row r="59" spans="1:18" ht="18" thickBot="1" x14ac:dyDescent="0.45">
      <c r="A59" s="4">
        <v>39873</v>
      </c>
      <c r="B59" s="5">
        <v>-4.0000000000000001E-3</v>
      </c>
      <c r="C59" s="5">
        <v>4.3999999999999997E-2</v>
      </c>
      <c r="D59" s="5">
        <v>4.2999999999999997E-2</v>
      </c>
      <c r="E59" s="5">
        <v>4.5999999999999999E-2</v>
      </c>
      <c r="F59" s="5">
        <v>-0.23</v>
      </c>
      <c r="G59" s="5">
        <v>-0.39300000000000002</v>
      </c>
      <c r="H59" s="5">
        <v>8.2000000000000003E-2</v>
      </c>
      <c r="I59" s="5">
        <v>-0.114</v>
      </c>
      <c r="J59" s="5">
        <v>1.7999999999999999E-2</v>
      </c>
      <c r="K59" s="5">
        <v>4.0000000000000001E-3</v>
      </c>
      <c r="L59" s="5">
        <v>1.4E-2</v>
      </c>
      <c r="M59" s="5">
        <v>-8.0000000000000002E-3</v>
      </c>
      <c r="N59" s="5">
        <v>1.9E-2</v>
      </c>
      <c r="O59" s="5">
        <v>2.3E-2</v>
      </c>
      <c r="P59" s="5">
        <v>1.4999999999999999E-2</v>
      </c>
      <c r="Q59" s="5">
        <v>3.1E-2</v>
      </c>
      <c r="R59" s="5">
        <v>3.5999999999999997E-2</v>
      </c>
    </row>
    <row r="60" spans="1:18" ht="18" thickBot="1" x14ac:dyDescent="0.45">
      <c r="A60" s="2">
        <v>39904</v>
      </c>
      <c r="B60" s="3">
        <v>-7.0000000000000001E-3</v>
      </c>
      <c r="C60" s="3">
        <v>3.3000000000000002E-2</v>
      </c>
      <c r="D60" s="3">
        <v>2.3E-2</v>
      </c>
      <c r="E60" s="3">
        <v>4.5999999999999999E-2</v>
      </c>
      <c r="F60" s="3">
        <v>-0.252</v>
      </c>
      <c r="G60" s="3">
        <v>-0.39500000000000002</v>
      </c>
      <c r="H60" s="3">
        <v>6.3E-2</v>
      </c>
      <c r="I60" s="3">
        <v>-0.21</v>
      </c>
      <c r="J60" s="3">
        <v>1.9E-2</v>
      </c>
      <c r="K60" s="3">
        <v>8.9999999999999993E-3</v>
      </c>
      <c r="L60" s="3">
        <v>8.9999999999999993E-3</v>
      </c>
      <c r="M60" s="3">
        <v>-2E-3</v>
      </c>
      <c r="N60" s="3">
        <v>2.4E-2</v>
      </c>
      <c r="O60" s="3">
        <v>2.3E-2</v>
      </c>
      <c r="P60" s="3">
        <v>1.6E-2</v>
      </c>
      <c r="Q60" s="3">
        <v>3.3000000000000002E-2</v>
      </c>
      <c r="R60" s="3">
        <v>3.4000000000000002E-2</v>
      </c>
    </row>
    <row r="61" spans="1:18" ht="18" thickBot="1" x14ac:dyDescent="0.45">
      <c r="A61" s="4">
        <v>39934</v>
      </c>
      <c r="B61" s="5">
        <v>-1.2999999999999999E-2</v>
      </c>
      <c r="C61" s="5">
        <v>2.7E-2</v>
      </c>
      <c r="D61" s="5">
        <v>1.4999999999999999E-2</v>
      </c>
      <c r="E61" s="5">
        <v>4.2000000000000003E-2</v>
      </c>
      <c r="F61" s="5">
        <v>-0.27300000000000002</v>
      </c>
      <c r="G61" s="5">
        <v>-0.39400000000000002</v>
      </c>
      <c r="H61" s="5">
        <v>4.8000000000000001E-2</v>
      </c>
      <c r="I61" s="5">
        <v>-0.29399999999999998</v>
      </c>
      <c r="J61" s="5">
        <v>1.7999999999999999E-2</v>
      </c>
      <c r="K61" s="5">
        <v>1.2E-2</v>
      </c>
      <c r="L61" s="5">
        <v>8.0000000000000002E-3</v>
      </c>
      <c r="M61" s="5">
        <v>4.0000000000000001E-3</v>
      </c>
      <c r="N61" s="5">
        <v>3.3000000000000002E-2</v>
      </c>
      <c r="O61" s="5">
        <v>2.1000000000000001E-2</v>
      </c>
      <c r="P61" s="5">
        <v>1.4999999999999999E-2</v>
      </c>
      <c r="Q61" s="5">
        <v>3.2000000000000001E-2</v>
      </c>
      <c r="R61" s="5">
        <v>3.4000000000000002E-2</v>
      </c>
    </row>
    <row r="62" spans="1:18" ht="18" thickBot="1" x14ac:dyDescent="0.45">
      <c r="A62" s="2">
        <v>39965</v>
      </c>
      <c r="B62" s="3">
        <v>-1.4E-2</v>
      </c>
      <c r="C62" s="3">
        <v>2.1000000000000001E-2</v>
      </c>
      <c r="D62" s="3">
        <v>8.0000000000000002E-3</v>
      </c>
      <c r="E62" s="3">
        <v>3.7999999999999999E-2</v>
      </c>
      <c r="F62" s="3">
        <v>-0.255</v>
      </c>
      <c r="G62" s="3">
        <v>-0.34599999999999997</v>
      </c>
      <c r="H62" s="3">
        <v>2.8000000000000001E-2</v>
      </c>
      <c r="I62" s="3">
        <v>-0.32200000000000001</v>
      </c>
      <c r="J62" s="3">
        <v>1.7000000000000001E-2</v>
      </c>
      <c r="K62" s="3">
        <v>1.4999999999999999E-2</v>
      </c>
      <c r="L62" s="3">
        <v>1.4999999999999999E-2</v>
      </c>
      <c r="M62" s="3">
        <v>8.9999999999999993E-3</v>
      </c>
      <c r="N62" s="3">
        <v>3.2000000000000001E-2</v>
      </c>
      <c r="O62" s="3">
        <v>1.7999999999999999E-2</v>
      </c>
      <c r="P62" s="3">
        <v>1.2999999999999999E-2</v>
      </c>
      <c r="Q62" s="3">
        <v>3.1E-2</v>
      </c>
      <c r="R62" s="3">
        <v>0.03</v>
      </c>
    </row>
    <row r="63" spans="1:18" ht="18" thickBot="1" x14ac:dyDescent="0.45">
      <c r="A63" s="4">
        <v>39995</v>
      </c>
      <c r="B63" s="5">
        <v>-2.1000000000000001E-2</v>
      </c>
      <c r="C63" s="5">
        <v>8.9999999999999993E-3</v>
      </c>
      <c r="D63" s="5">
        <v>-8.9999999999999993E-3</v>
      </c>
      <c r="E63" s="5">
        <v>3.2000000000000001E-2</v>
      </c>
      <c r="F63" s="5">
        <v>-0.28100000000000003</v>
      </c>
      <c r="G63" s="5">
        <v>-0.373</v>
      </c>
      <c r="H63" s="5">
        <v>1E-3</v>
      </c>
      <c r="I63" s="5">
        <v>-0.36199999999999999</v>
      </c>
      <c r="J63" s="5">
        <v>1.4999999999999999E-2</v>
      </c>
      <c r="K63" s="5">
        <v>1.4E-2</v>
      </c>
      <c r="L63" s="5">
        <v>1.0999999999999999E-2</v>
      </c>
      <c r="M63" s="5">
        <v>1.2E-2</v>
      </c>
      <c r="N63" s="5">
        <v>3.2000000000000001E-2</v>
      </c>
      <c r="O63" s="5">
        <v>1.6E-2</v>
      </c>
      <c r="P63" s="5">
        <v>8.9999999999999993E-3</v>
      </c>
      <c r="Q63" s="5">
        <v>3.2000000000000001E-2</v>
      </c>
      <c r="R63" s="5">
        <v>2.8000000000000001E-2</v>
      </c>
    </row>
    <row r="64" spans="1:18" ht="18" thickBot="1" x14ac:dyDescent="0.45">
      <c r="A64" s="2">
        <v>40026</v>
      </c>
      <c r="B64" s="3">
        <v>-1.4999999999999999E-2</v>
      </c>
      <c r="C64" s="3">
        <v>4.0000000000000001E-3</v>
      </c>
      <c r="D64" s="3">
        <v>-1.6E-2</v>
      </c>
      <c r="E64" s="3">
        <v>0.03</v>
      </c>
      <c r="F64" s="3">
        <v>-0.23</v>
      </c>
      <c r="G64" s="3">
        <v>-0.3</v>
      </c>
      <c r="H64" s="3">
        <v>-1.2E-2</v>
      </c>
      <c r="I64" s="3">
        <v>-0.32700000000000001</v>
      </c>
      <c r="J64" s="3">
        <v>1.4E-2</v>
      </c>
      <c r="K64" s="3">
        <v>1.0999999999999999E-2</v>
      </c>
      <c r="L64" s="3">
        <v>6.0000000000000001E-3</v>
      </c>
      <c r="M64" s="3">
        <v>5.0000000000000001E-3</v>
      </c>
      <c r="N64" s="3">
        <v>3.6999999999999998E-2</v>
      </c>
      <c r="O64" s="3">
        <v>1.6E-2</v>
      </c>
      <c r="P64" s="3">
        <v>8.9999999999999993E-3</v>
      </c>
      <c r="Q64" s="3">
        <v>3.2000000000000001E-2</v>
      </c>
      <c r="R64" s="3">
        <v>2.8000000000000001E-2</v>
      </c>
    </row>
    <row r="65" spans="1:18" ht="18" thickBot="1" x14ac:dyDescent="0.45">
      <c r="A65" s="4">
        <v>40057</v>
      </c>
      <c r="B65" s="5">
        <v>-1.2999999999999999E-2</v>
      </c>
      <c r="C65" s="5">
        <v>-2E-3</v>
      </c>
      <c r="D65" s="5">
        <v>-2.5000000000000001E-2</v>
      </c>
      <c r="E65" s="5">
        <v>2.5999999999999999E-2</v>
      </c>
      <c r="F65" s="5">
        <v>-0.216</v>
      </c>
      <c r="G65" s="5">
        <v>-0.29699999999999999</v>
      </c>
      <c r="H65" s="5">
        <v>-1E-3</v>
      </c>
      <c r="I65" s="5">
        <v>-0.28000000000000003</v>
      </c>
      <c r="J65" s="5">
        <v>1.4999999999999999E-2</v>
      </c>
      <c r="K65" s="5">
        <v>1.6E-2</v>
      </c>
      <c r="L65" s="5">
        <v>1.0999999999999999E-2</v>
      </c>
      <c r="M65" s="5">
        <v>1.6E-2</v>
      </c>
      <c r="N65" s="5">
        <v>4.1000000000000002E-2</v>
      </c>
      <c r="O65" s="5">
        <v>1.4999999999999999E-2</v>
      </c>
      <c r="P65" s="5">
        <v>7.0000000000000001E-3</v>
      </c>
      <c r="Q65" s="5">
        <v>3.3000000000000002E-2</v>
      </c>
      <c r="R65" s="5">
        <v>2.8000000000000001E-2</v>
      </c>
    </row>
    <row r="66" spans="1:18" ht="18" thickBot="1" x14ac:dyDescent="0.45">
      <c r="A66" s="2">
        <v>40087</v>
      </c>
      <c r="B66" s="3">
        <v>-2E-3</v>
      </c>
      <c r="C66" s="3">
        <v>-6.0000000000000001E-3</v>
      </c>
      <c r="D66" s="3">
        <v>-2.8000000000000001E-2</v>
      </c>
      <c r="E66" s="3">
        <v>2.1999999999999999E-2</v>
      </c>
      <c r="F66" s="3">
        <v>-0.14000000000000001</v>
      </c>
      <c r="G66" s="3">
        <v>-0.17899999999999999</v>
      </c>
      <c r="H66" s="3">
        <v>-6.0000000000000001E-3</v>
      </c>
      <c r="I66" s="3">
        <v>-0.24</v>
      </c>
      <c r="J66" s="3">
        <v>1.7000000000000001E-2</v>
      </c>
      <c r="K66" s="3">
        <v>2.3E-2</v>
      </c>
      <c r="L66" s="3">
        <v>1.4E-2</v>
      </c>
      <c r="M66" s="3">
        <v>3.7999999999999999E-2</v>
      </c>
      <c r="N66" s="3">
        <v>4.2999999999999997E-2</v>
      </c>
      <c r="O66" s="3">
        <v>1.4999999999999999E-2</v>
      </c>
      <c r="P66" s="3">
        <v>7.0000000000000001E-3</v>
      </c>
      <c r="Q66" s="3">
        <v>3.2000000000000001E-2</v>
      </c>
      <c r="R66" s="3">
        <v>2.7E-2</v>
      </c>
    </row>
    <row r="67" spans="1:18" ht="18" thickBot="1" x14ac:dyDescent="0.45">
      <c r="A67" s="4">
        <v>40118</v>
      </c>
      <c r="B67" s="5">
        <v>1.7999999999999999E-2</v>
      </c>
      <c r="C67" s="5">
        <v>-7.0000000000000001E-3</v>
      </c>
      <c r="D67" s="5">
        <v>-2.9000000000000001E-2</v>
      </c>
      <c r="E67" s="5">
        <v>2.1000000000000001E-2</v>
      </c>
      <c r="F67" s="5">
        <v>7.3999999999999996E-2</v>
      </c>
      <c r="G67" s="5">
        <v>0.23599999999999999</v>
      </c>
      <c r="H67" s="5">
        <v>1E-3</v>
      </c>
      <c r="I67" s="5">
        <v>-0.186</v>
      </c>
      <c r="J67" s="5">
        <v>1.7000000000000001E-2</v>
      </c>
      <c r="K67" s="5">
        <v>2.5999999999999999E-2</v>
      </c>
      <c r="L67" s="5">
        <v>0.01</v>
      </c>
      <c r="M67" s="5">
        <v>4.9000000000000002E-2</v>
      </c>
      <c r="N67" s="5">
        <v>3.7999999999999999E-2</v>
      </c>
      <c r="O67" s="5">
        <v>1.4E-2</v>
      </c>
      <c r="P67" s="5">
        <v>3.0000000000000001E-3</v>
      </c>
      <c r="Q67" s="5">
        <v>3.5000000000000003E-2</v>
      </c>
      <c r="R67" s="5">
        <v>2.5000000000000001E-2</v>
      </c>
    </row>
    <row r="68" spans="1:18" ht="18" thickBot="1" x14ac:dyDescent="0.45">
      <c r="A68" s="2">
        <v>40148</v>
      </c>
      <c r="B68" s="3">
        <v>2.7E-2</v>
      </c>
      <c r="C68" s="3">
        <v>-5.0000000000000001E-3</v>
      </c>
      <c r="D68" s="3">
        <v>-2.4E-2</v>
      </c>
      <c r="E68" s="3">
        <v>1.9E-2</v>
      </c>
      <c r="F68" s="3">
        <v>0.182</v>
      </c>
      <c r="G68" s="3">
        <v>0.53500000000000003</v>
      </c>
      <c r="H68" s="3">
        <v>-5.0000000000000001E-3</v>
      </c>
      <c r="I68" s="3">
        <v>-0.18099999999999999</v>
      </c>
      <c r="J68" s="3">
        <v>1.7999999999999999E-2</v>
      </c>
      <c r="K68" s="3">
        <v>0.03</v>
      </c>
      <c r="L68" s="3">
        <v>1.9E-2</v>
      </c>
      <c r="M68" s="3">
        <v>4.9000000000000002E-2</v>
      </c>
      <c r="N68" s="3">
        <v>3.3000000000000002E-2</v>
      </c>
      <c r="O68" s="3">
        <v>1.4E-2</v>
      </c>
      <c r="P68" s="3">
        <v>3.0000000000000001E-3</v>
      </c>
      <c r="Q68" s="3">
        <v>3.4000000000000002E-2</v>
      </c>
      <c r="R68" s="3">
        <v>2.4E-2</v>
      </c>
    </row>
    <row r="69" spans="1:18" ht="18" thickBot="1" x14ac:dyDescent="0.45">
      <c r="A69" s="4">
        <v>40179</v>
      </c>
      <c r="B69" s="5">
        <v>2.5999999999999999E-2</v>
      </c>
      <c r="C69" s="5">
        <v>-4.0000000000000001E-3</v>
      </c>
      <c r="D69" s="5">
        <v>-0.02</v>
      </c>
      <c r="E69" s="5">
        <v>1.6E-2</v>
      </c>
      <c r="F69" s="5">
        <v>0.191</v>
      </c>
      <c r="G69" s="5">
        <v>0.51300000000000001</v>
      </c>
      <c r="H69" s="5">
        <v>-1.9E-2</v>
      </c>
      <c r="I69" s="5">
        <v>-0.122</v>
      </c>
      <c r="J69" s="5">
        <v>1.6E-2</v>
      </c>
      <c r="K69" s="5">
        <v>2.9000000000000001E-2</v>
      </c>
      <c r="L69" s="5">
        <v>1.7000000000000001E-2</v>
      </c>
      <c r="M69" s="5">
        <v>4.1000000000000002E-2</v>
      </c>
      <c r="N69" s="5">
        <v>3.5000000000000003E-2</v>
      </c>
      <c r="O69" s="5">
        <v>0.01</v>
      </c>
      <c r="P69" s="5">
        <v>-1E-3</v>
      </c>
      <c r="Q69" s="5">
        <v>3.5000000000000003E-2</v>
      </c>
      <c r="R69" s="5">
        <v>2.3E-2</v>
      </c>
    </row>
    <row r="70" spans="1:18" ht="18" thickBot="1" x14ac:dyDescent="0.45">
      <c r="A70" s="2">
        <v>40210</v>
      </c>
      <c r="B70" s="3">
        <v>2.1000000000000001E-2</v>
      </c>
      <c r="C70" s="3">
        <v>-2E-3</v>
      </c>
      <c r="D70" s="3">
        <v>-1.4999999999999999E-2</v>
      </c>
      <c r="E70" s="3">
        <v>1.4E-2</v>
      </c>
      <c r="F70" s="3">
        <v>0.14399999999999999</v>
      </c>
      <c r="G70" s="3">
        <v>0.36799999999999999</v>
      </c>
      <c r="H70" s="3">
        <v>-2.7E-2</v>
      </c>
      <c r="I70" s="3">
        <v>-8.4000000000000005E-2</v>
      </c>
      <c r="J70" s="3">
        <v>1.2999999999999999E-2</v>
      </c>
      <c r="K70" s="3">
        <v>2.5000000000000001E-2</v>
      </c>
      <c r="L70" s="3">
        <v>0</v>
      </c>
      <c r="M70" s="3">
        <v>3.5000000000000003E-2</v>
      </c>
      <c r="N70" s="3">
        <v>3.5000000000000003E-2</v>
      </c>
      <c r="O70" s="3">
        <v>8.9999999999999993E-3</v>
      </c>
      <c r="P70" s="3">
        <v>-4.0000000000000001E-3</v>
      </c>
      <c r="Q70" s="3">
        <v>3.6999999999999998E-2</v>
      </c>
      <c r="R70" s="3">
        <v>2.3E-2</v>
      </c>
    </row>
    <row r="71" spans="1:18" ht="18" thickBot="1" x14ac:dyDescent="0.45">
      <c r="A71" s="4">
        <v>40238</v>
      </c>
      <c r="B71" s="5">
        <v>2.3E-2</v>
      </c>
      <c r="C71" s="5">
        <v>2E-3</v>
      </c>
      <c r="D71" s="5">
        <v>-7.0000000000000001E-3</v>
      </c>
      <c r="E71" s="5">
        <v>1.2E-2</v>
      </c>
      <c r="F71" s="5">
        <v>0.183</v>
      </c>
      <c r="G71" s="5">
        <v>0.41399999999999998</v>
      </c>
      <c r="H71" s="5">
        <v>-5.0000000000000001E-3</v>
      </c>
      <c r="I71" s="5">
        <v>-5.5E-2</v>
      </c>
      <c r="J71" s="5">
        <v>1.0999999999999999E-2</v>
      </c>
      <c r="K71" s="5">
        <v>1.9E-2</v>
      </c>
      <c r="L71" s="5">
        <v>-4.0000000000000001E-3</v>
      </c>
      <c r="M71" s="5">
        <v>0.03</v>
      </c>
      <c r="N71" s="5">
        <v>3.6999999999999998E-2</v>
      </c>
      <c r="O71" s="5">
        <v>8.0000000000000002E-3</v>
      </c>
      <c r="P71" s="5">
        <v>-6.0000000000000001E-3</v>
      </c>
      <c r="Q71" s="5">
        <v>3.7999999999999999E-2</v>
      </c>
      <c r="R71" s="5">
        <v>2.4E-2</v>
      </c>
    </row>
    <row r="72" spans="1:18" ht="18" thickBot="1" x14ac:dyDescent="0.45">
      <c r="A72" s="2">
        <v>40269</v>
      </c>
      <c r="B72" s="3">
        <v>2.1999999999999999E-2</v>
      </c>
      <c r="C72" s="3">
        <v>5.0000000000000001E-3</v>
      </c>
      <c r="D72" s="3">
        <v>0</v>
      </c>
      <c r="E72" s="3">
        <v>1.0999999999999999E-2</v>
      </c>
      <c r="F72" s="3">
        <v>0.185</v>
      </c>
      <c r="G72" s="3">
        <v>0.38300000000000001</v>
      </c>
      <c r="H72" s="3">
        <v>6.0000000000000001E-3</v>
      </c>
      <c r="I72" s="3">
        <v>-2.9000000000000001E-2</v>
      </c>
      <c r="J72" s="3">
        <v>8.9999999999999993E-3</v>
      </c>
      <c r="K72" s="3">
        <v>1.2E-2</v>
      </c>
      <c r="L72" s="3">
        <v>-8.9999999999999993E-3</v>
      </c>
      <c r="M72" s="3">
        <v>2.5000000000000001E-2</v>
      </c>
      <c r="N72" s="3">
        <v>3.5000000000000003E-2</v>
      </c>
      <c r="O72" s="3">
        <v>8.0000000000000002E-3</v>
      </c>
      <c r="P72" s="3">
        <v>-7.0000000000000001E-3</v>
      </c>
      <c r="Q72" s="3">
        <v>3.6999999999999998E-2</v>
      </c>
      <c r="R72" s="3">
        <v>2.4E-2</v>
      </c>
    </row>
    <row r="73" spans="1:18" ht="18" thickBot="1" x14ac:dyDescent="0.45">
      <c r="A73" s="4">
        <v>40299</v>
      </c>
      <c r="B73" s="5">
        <v>0.02</v>
      </c>
      <c r="C73" s="5">
        <v>7.0000000000000001E-3</v>
      </c>
      <c r="D73" s="5">
        <v>3.0000000000000001E-3</v>
      </c>
      <c r="E73" s="5">
        <v>1.0999999999999999E-2</v>
      </c>
      <c r="F73" s="5">
        <v>0.14699999999999999</v>
      </c>
      <c r="G73" s="5">
        <v>0.27</v>
      </c>
      <c r="H73" s="5">
        <v>7.0000000000000001E-3</v>
      </c>
      <c r="I73" s="5">
        <v>2.3E-2</v>
      </c>
      <c r="J73" s="5">
        <v>8.9999999999999993E-3</v>
      </c>
      <c r="K73" s="5">
        <v>1.0999999999999999E-2</v>
      </c>
      <c r="L73" s="5">
        <v>-6.0000000000000001E-3</v>
      </c>
      <c r="M73" s="5">
        <v>1.9E-2</v>
      </c>
      <c r="N73" s="5">
        <v>3.4000000000000002E-2</v>
      </c>
      <c r="O73" s="5">
        <v>8.9999999999999993E-3</v>
      </c>
      <c r="P73" s="5">
        <v>-7.0000000000000001E-3</v>
      </c>
      <c r="Q73" s="5">
        <v>3.4000000000000002E-2</v>
      </c>
      <c r="R73" s="5">
        <v>2.1999999999999999E-2</v>
      </c>
    </row>
    <row r="74" spans="1:18" ht="18" thickBot="1" x14ac:dyDescent="0.45">
      <c r="A74" s="2">
        <v>40330</v>
      </c>
      <c r="B74" s="3">
        <v>1.0999999999999999E-2</v>
      </c>
      <c r="C74" s="3">
        <v>7.0000000000000001E-3</v>
      </c>
      <c r="D74" s="3">
        <v>2E-3</v>
      </c>
      <c r="E74" s="3">
        <v>1.2E-2</v>
      </c>
      <c r="F74" s="3">
        <v>0.03</v>
      </c>
      <c r="G74" s="3">
        <v>3.9E-2</v>
      </c>
      <c r="H74" s="3">
        <v>4.0000000000000001E-3</v>
      </c>
      <c r="I74" s="3">
        <v>1.9E-2</v>
      </c>
      <c r="J74" s="3">
        <v>8.9999999999999993E-3</v>
      </c>
      <c r="K74" s="3">
        <v>0.01</v>
      </c>
      <c r="L74" s="3">
        <v>-4.0000000000000001E-3</v>
      </c>
      <c r="M74" s="3">
        <v>1.2999999999999999E-2</v>
      </c>
      <c r="N74" s="3">
        <v>3.3000000000000002E-2</v>
      </c>
      <c r="O74" s="3">
        <v>8.9999999999999993E-3</v>
      </c>
      <c r="P74" s="3">
        <v>-7.0000000000000001E-3</v>
      </c>
      <c r="Q74" s="3">
        <v>3.5000000000000003E-2</v>
      </c>
      <c r="R74" s="3">
        <v>2.1999999999999999E-2</v>
      </c>
    </row>
    <row r="75" spans="1:18" ht="18" thickBot="1" x14ac:dyDescent="0.45">
      <c r="A75" s="4">
        <v>40360</v>
      </c>
      <c r="B75" s="5">
        <v>1.2E-2</v>
      </c>
      <c r="C75" s="5">
        <v>8.9999999999999993E-3</v>
      </c>
      <c r="D75" s="5">
        <v>7.0000000000000001E-3</v>
      </c>
      <c r="E75" s="5">
        <v>1.0999999999999999E-2</v>
      </c>
      <c r="F75" s="5">
        <v>5.1999999999999998E-2</v>
      </c>
      <c r="G75" s="5">
        <v>7.3999999999999996E-2</v>
      </c>
      <c r="H75" s="5">
        <v>1.2999999999999999E-2</v>
      </c>
      <c r="I75" s="5">
        <v>3.1E-2</v>
      </c>
      <c r="J75" s="5">
        <v>8.9999999999999993E-3</v>
      </c>
      <c r="K75" s="5">
        <v>0.01</v>
      </c>
      <c r="L75" s="5">
        <v>-3.0000000000000001E-3</v>
      </c>
      <c r="M75" s="5">
        <v>8.9999999999999993E-3</v>
      </c>
      <c r="N75" s="5">
        <v>3.2000000000000001E-2</v>
      </c>
      <c r="O75" s="5">
        <v>8.0000000000000002E-3</v>
      </c>
      <c r="P75" s="5">
        <v>-7.0000000000000001E-3</v>
      </c>
      <c r="Q75" s="5">
        <v>3.2000000000000001E-2</v>
      </c>
      <c r="R75" s="5">
        <v>2.1000000000000001E-2</v>
      </c>
    </row>
    <row r="76" spans="1:18" ht="18" thickBot="1" x14ac:dyDescent="0.45">
      <c r="A76" s="2">
        <v>40391</v>
      </c>
      <c r="B76" s="3">
        <v>1.0999999999999999E-2</v>
      </c>
      <c r="C76" s="3">
        <v>0.01</v>
      </c>
      <c r="D76" s="3">
        <v>8.0000000000000002E-3</v>
      </c>
      <c r="E76" s="3">
        <v>1.2E-2</v>
      </c>
      <c r="F76" s="3">
        <v>3.7999999999999999E-2</v>
      </c>
      <c r="G76" s="3">
        <v>4.3999999999999997E-2</v>
      </c>
      <c r="H76" s="3">
        <v>1.6E-2</v>
      </c>
      <c r="I76" s="3">
        <v>3.7999999999999999E-2</v>
      </c>
      <c r="J76" s="3">
        <v>8.9999999999999993E-3</v>
      </c>
      <c r="K76" s="3">
        <v>1.2999999999999999E-2</v>
      </c>
      <c r="L76" s="3">
        <v>-4.0000000000000001E-3</v>
      </c>
      <c r="M76" s="3">
        <v>2.3E-2</v>
      </c>
      <c r="N76" s="3">
        <v>0.03</v>
      </c>
      <c r="O76" s="3">
        <v>7.0000000000000001E-3</v>
      </c>
      <c r="P76" s="3">
        <v>-7.0000000000000001E-3</v>
      </c>
      <c r="Q76" s="3">
        <v>3.2000000000000001E-2</v>
      </c>
      <c r="R76" s="3">
        <v>1.9E-2</v>
      </c>
    </row>
    <row r="77" spans="1:18" ht="18" thickBot="1" x14ac:dyDescent="0.45">
      <c r="A77" s="4">
        <v>40422</v>
      </c>
      <c r="B77" s="5">
        <v>1.0999999999999999E-2</v>
      </c>
      <c r="C77" s="5">
        <v>1.4E-2</v>
      </c>
      <c r="D77" s="5">
        <v>1.4E-2</v>
      </c>
      <c r="E77" s="5">
        <v>1.4E-2</v>
      </c>
      <c r="F77" s="5">
        <v>3.7999999999999999E-2</v>
      </c>
      <c r="G77" s="5">
        <v>5.0999999999999997E-2</v>
      </c>
      <c r="H77" s="5">
        <v>1.0999999999999999E-2</v>
      </c>
      <c r="I77" s="5">
        <v>0.03</v>
      </c>
      <c r="J77" s="5">
        <v>8.0000000000000002E-3</v>
      </c>
      <c r="K77" s="5">
        <v>8.0000000000000002E-3</v>
      </c>
      <c r="L77" s="5">
        <v>-1.2E-2</v>
      </c>
      <c r="M77" s="5">
        <v>2.1000000000000001E-2</v>
      </c>
      <c r="N77" s="5">
        <v>2.5999999999999999E-2</v>
      </c>
      <c r="O77" s="5">
        <v>8.0000000000000002E-3</v>
      </c>
      <c r="P77" s="5">
        <v>-4.0000000000000001E-3</v>
      </c>
      <c r="Q77" s="5">
        <v>3.6999999999999998E-2</v>
      </c>
      <c r="R77" s="5">
        <v>1.6E-2</v>
      </c>
    </row>
    <row r="78" spans="1:18" ht="18" thickBot="1" x14ac:dyDescent="0.45">
      <c r="A78" s="2">
        <v>40452</v>
      </c>
      <c r="B78" s="3">
        <v>1.2E-2</v>
      </c>
      <c r="C78" s="3">
        <v>1.4E-2</v>
      </c>
      <c r="D78" s="3">
        <v>1.4E-2</v>
      </c>
      <c r="E78" s="3">
        <v>1.4E-2</v>
      </c>
      <c r="F78" s="3">
        <v>5.8999999999999997E-2</v>
      </c>
      <c r="G78" s="3">
        <v>9.5000000000000001E-2</v>
      </c>
      <c r="H78" s="3">
        <v>6.0000000000000001E-3</v>
      </c>
      <c r="I78" s="3">
        <v>1.9E-2</v>
      </c>
      <c r="J78" s="3">
        <v>6.0000000000000001E-3</v>
      </c>
      <c r="K78" s="3">
        <v>1E-3</v>
      </c>
      <c r="L78" s="3">
        <v>-1.2E-2</v>
      </c>
      <c r="M78" s="3">
        <v>4.0000000000000001E-3</v>
      </c>
      <c r="N78" s="3">
        <v>2.5000000000000001E-2</v>
      </c>
      <c r="O78" s="3">
        <v>8.0000000000000002E-3</v>
      </c>
      <c r="P78" s="3">
        <v>-3.0000000000000001E-3</v>
      </c>
      <c r="Q78" s="3">
        <v>3.5999999999999997E-2</v>
      </c>
      <c r="R78" s="3">
        <v>1.4E-2</v>
      </c>
    </row>
    <row r="79" spans="1:18" ht="18" thickBot="1" x14ac:dyDescent="0.45">
      <c r="A79" s="4">
        <v>40483</v>
      </c>
      <c r="B79" s="5">
        <v>1.0999999999999999E-2</v>
      </c>
      <c r="C79" s="5">
        <v>1.4999999999999999E-2</v>
      </c>
      <c r="D79" s="5">
        <v>1.7000000000000001E-2</v>
      </c>
      <c r="E79" s="5">
        <v>1.2999999999999999E-2</v>
      </c>
      <c r="F79" s="5">
        <v>3.9E-2</v>
      </c>
      <c r="G79" s="5">
        <v>7.2999999999999995E-2</v>
      </c>
      <c r="H79" s="5">
        <v>3.0000000000000001E-3</v>
      </c>
      <c r="I79" s="5">
        <v>-4.8000000000000001E-2</v>
      </c>
      <c r="J79" s="5">
        <v>8.0000000000000002E-3</v>
      </c>
      <c r="K79" s="5">
        <v>-2E-3</v>
      </c>
      <c r="L79" s="5">
        <v>-8.0000000000000002E-3</v>
      </c>
      <c r="M79" s="5">
        <v>-4.0000000000000001E-3</v>
      </c>
      <c r="N79" s="5">
        <v>2.7E-2</v>
      </c>
      <c r="O79" s="5">
        <v>1.0999999999999999E-2</v>
      </c>
      <c r="P79" s="5">
        <v>2E-3</v>
      </c>
      <c r="Q79" s="5">
        <v>3.4000000000000002E-2</v>
      </c>
      <c r="R79" s="5">
        <v>1.6E-2</v>
      </c>
    </row>
    <row r="80" spans="1:18" ht="18" thickBot="1" x14ac:dyDescent="0.45">
      <c r="A80" s="2">
        <v>40513</v>
      </c>
      <c r="B80" s="3">
        <v>1.4999999999999999E-2</v>
      </c>
      <c r="C80" s="3">
        <v>1.4999999999999999E-2</v>
      </c>
      <c r="D80" s="3">
        <v>1.7000000000000001E-2</v>
      </c>
      <c r="E80" s="3">
        <v>1.2999999999999999E-2</v>
      </c>
      <c r="F80" s="3">
        <v>7.6999999999999999E-2</v>
      </c>
      <c r="G80" s="3">
        <v>0.13800000000000001</v>
      </c>
      <c r="H80" s="3">
        <v>7.0000000000000001E-3</v>
      </c>
      <c r="I80" s="3">
        <v>-2.8000000000000001E-2</v>
      </c>
      <c r="J80" s="3">
        <v>8.0000000000000002E-3</v>
      </c>
      <c r="K80" s="3">
        <v>-4.0000000000000001E-3</v>
      </c>
      <c r="L80" s="3">
        <v>-1.0999999999999999E-2</v>
      </c>
      <c r="M80" s="3">
        <v>-2E-3</v>
      </c>
      <c r="N80" s="3">
        <v>2.9000000000000001E-2</v>
      </c>
      <c r="O80" s="3">
        <v>1.2999999999999999E-2</v>
      </c>
      <c r="P80" s="3">
        <v>4.0000000000000001E-3</v>
      </c>
      <c r="Q80" s="3">
        <v>3.4000000000000002E-2</v>
      </c>
      <c r="R80" s="3">
        <v>1.2999999999999999E-2</v>
      </c>
    </row>
    <row r="81" spans="1:18" ht="18" thickBot="1" x14ac:dyDescent="0.45">
      <c r="A81" s="4">
        <v>40544</v>
      </c>
      <c r="B81" s="5">
        <v>1.6E-2</v>
      </c>
      <c r="C81" s="5">
        <v>1.7999999999999999E-2</v>
      </c>
      <c r="D81" s="5">
        <v>2.1000000000000001E-2</v>
      </c>
      <c r="E81" s="5">
        <v>1.4999999999999999E-2</v>
      </c>
      <c r="F81" s="5">
        <v>7.2999999999999995E-2</v>
      </c>
      <c r="G81" s="5">
        <v>0.13400000000000001</v>
      </c>
      <c r="H81" s="5">
        <v>1.2E-2</v>
      </c>
      <c r="I81" s="5">
        <v>-6.4000000000000001E-2</v>
      </c>
      <c r="J81" s="5">
        <v>0.01</v>
      </c>
      <c r="K81" s="5">
        <v>-2E-3</v>
      </c>
      <c r="L81" s="5">
        <v>0</v>
      </c>
      <c r="M81" s="5">
        <v>1E-3</v>
      </c>
      <c r="N81" s="5">
        <v>2.7E-2</v>
      </c>
      <c r="O81" s="5">
        <v>1.4E-2</v>
      </c>
      <c r="P81" s="5">
        <v>6.0000000000000001E-3</v>
      </c>
      <c r="Q81" s="5">
        <v>0.03</v>
      </c>
      <c r="R81" s="5">
        <v>1.2E-2</v>
      </c>
    </row>
    <row r="82" spans="1:18" ht="18" thickBot="1" x14ac:dyDescent="0.45">
      <c r="A82" s="2">
        <v>40575</v>
      </c>
      <c r="B82" s="3">
        <v>2.1000000000000001E-2</v>
      </c>
      <c r="C82" s="3">
        <v>2.3E-2</v>
      </c>
      <c r="D82" s="3">
        <v>2.8000000000000001E-2</v>
      </c>
      <c r="E82" s="3">
        <v>1.6E-2</v>
      </c>
      <c r="F82" s="3">
        <v>0.11</v>
      </c>
      <c r="G82" s="3">
        <v>0.192</v>
      </c>
      <c r="H82" s="3">
        <v>2.1999999999999999E-2</v>
      </c>
      <c r="I82" s="3">
        <v>-5.8999999999999997E-2</v>
      </c>
      <c r="J82" s="3">
        <v>1.0999999999999999E-2</v>
      </c>
      <c r="K82" s="3">
        <v>0</v>
      </c>
      <c r="L82" s="3">
        <v>-4.0000000000000001E-3</v>
      </c>
      <c r="M82" s="3">
        <v>8.9999999999999993E-3</v>
      </c>
      <c r="N82" s="3">
        <v>2.7E-2</v>
      </c>
      <c r="O82" s="3">
        <v>1.4999999999999999E-2</v>
      </c>
      <c r="P82" s="3">
        <v>8.0000000000000002E-3</v>
      </c>
      <c r="Q82" s="3">
        <v>0.03</v>
      </c>
      <c r="R82" s="3">
        <v>1.2E-2</v>
      </c>
    </row>
    <row r="83" spans="1:18" ht="18" thickBot="1" x14ac:dyDescent="0.45">
      <c r="A83" s="4">
        <v>40603</v>
      </c>
      <c r="B83" s="5">
        <v>2.7E-2</v>
      </c>
      <c r="C83" s="5">
        <v>2.9000000000000001E-2</v>
      </c>
      <c r="D83" s="5">
        <v>3.5999999999999997E-2</v>
      </c>
      <c r="E83" s="5">
        <v>1.9E-2</v>
      </c>
      <c r="F83" s="5">
        <v>0.155</v>
      </c>
      <c r="G83" s="5">
        <v>0.27500000000000002</v>
      </c>
      <c r="H83" s="5">
        <v>0.01</v>
      </c>
      <c r="I83" s="5">
        <v>-5.5E-2</v>
      </c>
      <c r="J83" s="5">
        <v>1.2E-2</v>
      </c>
      <c r="K83" s="5">
        <v>2E-3</v>
      </c>
      <c r="L83" s="5">
        <v>-6.0000000000000001E-3</v>
      </c>
      <c r="M83" s="5">
        <v>1.6E-2</v>
      </c>
      <c r="N83" s="5">
        <v>2.8000000000000001E-2</v>
      </c>
      <c r="O83" s="5">
        <v>1.6E-2</v>
      </c>
      <c r="P83" s="5">
        <v>8.9999999999999993E-3</v>
      </c>
      <c r="Q83" s="5">
        <v>2.7E-2</v>
      </c>
      <c r="R83" s="5">
        <v>1.0999999999999999E-2</v>
      </c>
    </row>
    <row r="84" spans="1:18" ht="18" thickBot="1" x14ac:dyDescent="0.45">
      <c r="A84" s="2">
        <v>40634</v>
      </c>
      <c r="B84" s="3">
        <v>3.2000000000000001E-2</v>
      </c>
      <c r="C84" s="3">
        <v>3.2000000000000001E-2</v>
      </c>
      <c r="D84" s="3">
        <v>3.9E-2</v>
      </c>
      <c r="E84" s="3">
        <v>2.1000000000000001E-2</v>
      </c>
      <c r="F84" s="3">
        <v>0.19</v>
      </c>
      <c r="G84" s="3">
        <v>0.33100000000000002</v>
      </c>
      <c r="H84" s="3">
        <v>6.0000000000000001E-3</v>
      </c>
      <c r="I84" s="3">
        <v>-1.4999999999999999E-2</v>
      </c>
      <c r="J84" s="3">
        <v>1.2999999999999999E-2</v>
      </c>
      <c r="K84" s="3">
        <v>7.0000000000000001E-3</v>
      </c>
      <c r="L84" s="3">
        <v>1E-3</v>
      </c>
      <c r="M84" s="3">
        <v>2.4E-2</v>
      </c>
      <c r="N84" s="3">
        <v>3.1E-2</v>
      </c>
      <c r="O84" s="3">
        <v>1.6E-2</v>
      </c>
      <c r="P84" s="3">
        <v>0.01</v>
      </c>
      <c r="Q84" s="3">
        <v>2.8000000000000001E-2</v>
      </c>
      <c r="R84" s="3">
        <v>0.01</v>
      </c>
    </row>
    <row r="85" spans="1:18" ht="18" thickBot="1" x14ac:dyDescent="0.45">
      <c r="A85" s="4">
        <v>40664</v>
      </c>
      <c r="B85" s="5">
        <v>3.5999999999999997E-2</v>
      </c>
      <c r="C85" s="5">
        <v>3.5000000000000003E-2</v>
      </c>
      <c r="D85" s="5">
        <v>4.3999999999999997E-2</v>
      </c>
      <c r="E85" s="5">
        <v>2.1999999999999999E-2</v>
      </c>
      <c r="F85" s="5">
        <v>0.215</v>
      </c>
      <c r="G85" s="5">
        <v>0.36899999999999999</v>
      </c>
      <c r="H85" s="5">
        <v>1.7999999999999999E-2</v>
      </c>
      <c r="I85" s="5">
        <v>-1.2E-2</v>
      </c>
      <c r="J85" s="5">
        <v>1.4999999999999999E-2</v>
      </c>
      <c r="K85" s="5">
        <v>1.2E-2</v>
      </c>
      <c r="L85" s="5">
        <v>0.01</v>
      </c>
      <c r="M85" s="5">
        <v>3.4000000000000002E-2</v>
      </c>
      <c r="N85" s="5">
        <v>0.03</v>
      </c>
      <c r="O85" s="5">
        <v>1.6E-2</v>
      </c>
      <c r="P85" s="5">
        <v>1.0999999999999999E-2</v>
      </c>
      <c r="Q85" s="5">
        <v>0.03</v>
      </c>
      <c r="R85" s="5">
        <v>0.01</v>
      </c>
    </row>
    <row r="86" spans="1:18" ht="18" thickBot="1" x14ac:dyDescent="0.45">
      <c r="A86" s="2">
        <v>40695</v>
      </c>
      <c r="B86" s="3">
        <v>3.5999999999999997E-2</v>
      </c>
      <c r="C86" s="3">
        <v>3.6999999999999998E-2</v>
      </c>
      <c r="D86" s="3">
        <v>4.7E-2</v>
      </c>
      <c r="E86" s="3">
        <v>2.3E-2</v>
      </c>
      <c r="F86" s="3">
        <v>0.20100000000000001</v>
      </c>
      <c r="G86" s="3">
        <v>0.35599999999999998</v>
      </c>
      <c r="H86" s="3">
        <v>1.4999999999999999E-2</v>
      </c>
      <c r="I86" s="3">
        <v>-8.0000000000000002E-3</v>
      </c>
      <c r="J86" s="3">
        <v>1.6E-2</v>
      </c>
      <c r="K86" s="3">
        <v>1.6E-2</v>
      </c>
      <c r="L86" s="3">
        <v>1.9E-2</v>
      </c>
      <c r="M86" s="3">
        <v>0.04</v>
      </c>
      <c r="N86" s="3">
        <v>2.9000000000000001E-2</v>
      </c>
      <c r="O86" s="3">
        <v>1.6E-2</v>
      </c>
      <c r="P86" s="3">
        <v>1.2E-2</v>
      </c>
      <c r="Q86" s="3">
        <v>2.9000000000000001E-2</v>
      </c>
      <c r="R86" s="3">
        <v>0.01</v>
      </c>
    </row>
    <row r="87" spans="1:18" ht="18" thickBot="1" x14ac:dyDescent="0.45">
      <c r="A87" s="4">
        <v>40725</v>
      </c>
      <c r="B87" s="5">
        <v>3.5999999999999997E-2</v>
      </c>
      <c r="C87" s="5">
        <v>4.2000000000000003E-2</v>
      </c>
      <c r="D87" s="5">
        <v>5.3999999999999999E-2</v>
      </c>
      <c r="E87" s="5">
        <v>2.5999999999999999E-2</v>
      </c>
      <c r="F87" s="5">
        <v>0.19</v>
      </c>
      <c r="G87" s="5">
        <v>0.33600000000000002</v>
      </c>
      <c r="H87" s="5">
        <v>0.02</v>
      </c>
      <c r="I87" s="5">
        <v>-2.8000000000000001E-2</v>
      </c>
      <c r="J87" s="5">
        <v>1.7999999999999999E-2</v>
      </c>
      <c r="K87" s="5">
        <v>1.7999999999999999E-2</v>
      </c>
      <c r="L87" s="5">
        <v>3.1E-2</v>
      </c>
      <c r="M87" s="5">
        <v>0.04</v>
      </c>
      <c r="N87" s="5">
        <v>3.2000000000000001E-2</v>
      </c>
      <c r="O87" s="5">
        <v>1.7000000000000001E-2</v>
      </c>
      <c r="P87" s="5">
        <v>1.4E-2</v>
      </c>
      <c r="Q87" s="5">
        <v>3.2000000000000001E-2</v>
      </c>
      <c r="R87" s="5">
        <v>0.01</v>
      </c>
    </row>
    <row r="88" spans="1:18" ht="18" thickBot="1" x14ac:dyDescent="0.45">
      <c r="A88" s="2">
        <v>40756</v>
      </c>
      <c r="B88" s="3">
        <v>3.7999999999999999E-2</v>
      </c>
      <c r="C88" s="3">
        <v>4.5999999999999999E-2</v>
      </c>
      <c r="D88" s="3">
        <v>0.06</v>
      </c>
      <c r="E88" s="3">
        <v>2.7E-2</v>
      </c>
      <c r="F88" s="3">
        <v>0.184</v>
      </c>
      <c r="G88" s="3">
        <v>0.32400000000000001</v>
      </c>
      <c r="H88" s="3">
        <v>1.9E-2</v>
      </c>
      <c r="I88" s="3">
        <v>-0.02</v>
      </c>
      <c r="J88" s="3">
        <v>0.02</v>
      </c>
      <c r="K88" s="3">
        <v>2.1000000000000001E-2</v>
      </c>
      <c r="L88" s="3">
        <v>4.2000000000000003E-2</v>
      </c>
      <c r="M88" s="3">
        <v>3.7999999999999999E-2</v>
      </c>
      <c r="N88" s="3">
        <v>0.03</v>
      </c>
      <c r="O88" s="3">
        <v>1.9E-2</v>
      </c>
      <c r="P88" s="3">
        <v>1.6E-2</v>
      </c>
      <c r="Q88" s="3">
        <v>3.3000000000000002E-2</v>
      </c>
      <c r="R88" s="3">
        <v>1.0999999999999999E-2</v>
      </c>
    </row>
    <row r="89" spans="1:18" ht="18" thickBot="1" x14ac:dyDescent="0.45">
      <c r="A89" s="4">
        <v>40787</v>
      </c>
      <c r="B89" s="5">
        <v>3.9E-2</v>
      </c>
      <c r="C89" s="5">
        <v>4.7E-2</v>
      </c>
      <c r="D89" s="5">
        <v>6.3E-2</v>
      </c>
      <c r="E89" s="5">
        <v>2.5999999999999999E-2</v>
      </c>
      <c r="F89" s="5">
        <v>0.193</v>
      </c>
      <c r="G89" s="5">
        <v>0.33300000000000002</v>
      </c>
      <c r="H89" s="5">
        <v>2.7E-2</v>
      </c>
      <c r="I89" s="5">
        <v>2E-3</v>
      </c>
      <c r="J89" s="5">
        <v>0.02</v>
      </c>
      <c r="K89" s="5">
        <v>0.02</v>
      </c>
      <c r="L89" s="5">
        <v>3.5000000000000003E-2</v>
      </c>
      <c r="M89" s="5">
        <v>3.5999999999999997E-2</v>
      </c>
      <c r="N89" s="5">
        <v>0.03</v>
      </c>
      <c r="O89" s="5">
        <v>0.02</v>
      </c>
      <c r="P89" s="5">
        <v>1.7000000000000001E-2</v>
      </c>
      <c r="Q89" s="5">
        <v>2.8000000000000001E-2</v>
      </c>
      <c r="R89" s="5">
        <v>1.0999999999999999E-2</v>
      </c>
    </row>
    <row r="90" spans="1:18" ht="18" thickBot="1" x14ac:dyDescent="0.45">
      <c r="A90" s="2">
        <v>40817</v>
      </c>
      <c r="B90" s="3">
        <v>3.5000000000000003E-2</v>
      </c>
      <c r="C90" s="3">
        <v>4.7E-2</v>
      </c>
      <c r="D90" s="3">
        <v>6.2E-2</v>
      </c>
      <c r="E90" s="3">
        <v>2.7E-2</v>
      </c>
      <c r="F90" s="3">
        <v>0.14199999999999999</v>
      </c>
      <c r="G90" s="3">
        <v>0.23499999999999999</v>
      </c>
      <c r="H90" s="3">
        <v>2.9000000000000001E-2</v>
      </c>
      <c r="I90" s="3">
        <v>-2.1999999999999999E-2</v>
      </c>
      <c r="J90" s="3">
        <v>2.1000000000000001E-2</v>
      </c>
      <c r="K90" s="3">
        <v>2.1000000000000001E-2</v>
      </c>
      <c r="L90" s="3">
        <v>4.2000000000000003E-2</v>
      </c>
      <c r="M90" s="3">
        <v>3.4000000000000002E-2</v>
      </c>
      <c r="N90" s="3">
        <v>3.1E-2</v>
      </c>
      <c r="O90" s="3">
        <v>2.1000000000000001E-2</v>
      </c>
      <c r="P90" s="3">
        <v>1.7999999999999999E-2</v>
      </c>
      <c r="Q90" s="3">
        <v>3.1E-2</v>
      </c>
      <c r="R90" s="3">
        <v>1.4E-2</v>
      </c>
    </row>
    <row r="91" spans="1:18" ht="18" thickBot="1" x14ac:dyDescent="0.45">
      <c r="A91" s="4">
        <v>40848</v>
      </c>
      <c r="B91" s="5">
        <v>3.4000000000000002E-2</v>
      </c>
      <c r="C91" s="5">
        <v>4.5999999999999999E-2</v>
      </c>
      <c r="D91" s="5">
        <v>5.8999999999999997E-2</v>
      </c>
      <c r="E91" s="5">
        <v>2.9000000000000001E-2</v>
      </c>
      <c r="F91" s="5">
        <v>0.124</v>
      </c>
      <c r="G91" s="5">
        <v>0.19700000000000001</v>
      </c>
      <c r="H91" s="5">
        <v>2.7E-2</v>
      </c>
      <c r="I91" s="5">
        <v>-1.2999999999999999E-2</v>
      </c>
      <c r="J91" s="5">
        <v>2.1999999999999999E-2</v>
      </c>
      <c r="K91" s="5">
        <v>2.1999999999999999E-2</v>
      </c>
      <c r="L91" s="5">
        <v>4.8000000000000001E-2</v>
      </c>
      <c r="M91" s="5">
        <v>3.3000000000000002E-2</v>
      </c>
      <c r="N91" s="5">
        <v>3.1E-2</v>
      </c>
      <c r="O91" s="5">
        <v>2.1000000000000001E-2</v>
      </c>
      <c r="P91" s="5">
        <v>1.7999999999999999E-2</v>
      </c>
      <c r="Q91" s="5">
        <v>3.5000000000000003E-2</v>
      </c>
      <c r="R91" s="5">
        <v>1.4E-2</v>
      </c>
    </row>
    <row r="92" spans="1:18" ht="18" thickBot="1" x14ac:dyDescent="0.45">
      <c r="A92" s="2">
        <v>40878</v>
      </c>
      <c r="B92" s="3">
        <v>0.03</v>
      </c>
      <c r="C92" s="3">
        <v>4.7E-2</v>
      </c>
      <c r="D92" s="3">
        <v>0.06</v>
      </c>
      <c r="E92" s="3">
        <v>2.9000000000000001E-2</v>
      </c>
      <c r="F92" s="3">
        <v>6.6000000000000003E-2</v>
      </c>
      <c r="G92" s="3">
        <v>9.9000000000000005E-2</v>
      </c>
      <c r="H92" s="3">
        <v>2.1999999999999999E-2</v>
      </c>
      <c r="I92" s="3">
        <v>-3.6999999999999998E-2</v>
      </c>
      <c r="J92" s="3">
        <v>2.1999999999999999E-2</v>
      </c>
      <c r="K92" s="3">
        <v>2.1999999999999999E-2</v>
      </c>
      <c r="L92" s="3">
        <v>4.5999999999999999E-2</v>
      </c>
      <c r="M92" s="3">
        <v>3.2000000000000001E-2</v>
      </c>
      <c r="N92" s="3">
        <v>3.2000000000000001E-2</v>
      </c>
      <c r="O92" s="3">
        <v>2.3E-2</v>
      </c>
      <c r="P92" s="3">
        <v>1.9E-2</v>
      </c>
      <c r="Q92" s="3">
        <v>3.5999999999999997E-2</v>
      </c>
      <c r="R92" s="3">
        <v>1.7000000000000001E-2</v>
      </c>
    </row>
    <row r="93" spans="1:18" ht="18" thickBot="1" x14ac:dyDescent="0.45">
      <c r="A93" s="4">
        <v>40909</v>
      </c>
      <c r="B93" s="5">
        <v>2.9000000000000001E-2</v>
      </c>
      <c r="C93" s="5">
        <v>4.3999999999999997E-2</v>
      </c>
      <c r="D93" s="5">
        <v>5.2999999999999999E-2</v>
      </c>
      <c r="E93" s="5">
        <v>3.1E-2</v>
      </c>
      <c r="F93" s="5">
        <v>6.0999999999999999E-2</v>
      </c>
      <c r="G93" s="5">
        <v>9.7000000000000003E-2</v>
      </c>
      <c r="H93" s="5">
        <v>2.4E-2</v>
      </c>
      <c r="I93" s="5">
        <v>-5.5E-2</v>
      </c>
      <c r="J93" s="5">
        <v>2.3E-2</v>
      </c>
      <c r="K93" s="5">
        <v>2.1999999999999999E-2</v>
      </c>
      <c r="L93" s="5">
        <v>4.7E-2</v>
      </c>
      <c r="M93" s="5">
        <v>3.2000000000000001E-2</v>
      </c>
      <c r="N93" s="5">
        <v>3.2000000000000001E-2</v>
      </c>
      <c r="O93" s="5">
        <v>2.3E-2</v>
      </c>
      <c r="P93" s="5">
        <v>0.02</v>
      </c>
      <c r="Q93" s="5">
        <v>3.6999999999999998E-2</v>
      </c>
      <c r="R93" s="5">
        <v>1.7999999999999999E-2</v>
      </c>
    </row>
    <row r="94" spans="1:18" ht="18" thickBot="1" x14ac:dyDescent="0.45">
      <c r="A94" s="2">
        <v>40940</v>
      </c>
      <c r="B94" s="3">
        <v>2.9000000000000001E-2</v>
      </c>
      <c r="C94" s="3">
        <v>3.9E-2</v>
      </c>
      <c r="D94" s="3">
        <v>4.4999999999999998E-2</v>
      </c>
      <c r="E94" s="3">
        <v>3.1E-2</v>
      </c>
      <c r="F94" s="3">
        <v>7.0000000000000007E-2</v>
      </c>
      <c r="G94" s="3">
        <v>0.126</v>
      </c>
      <c r="H94" s="3">
        <v>1.9E-2</v>
      </c>
      <c r="I94" s="3">
        <v>-9.8000000000000004E-2</v>
      </c>
      <c r="J94" s="3">
        <v>2.1999999999999999E-2</v>
      </c>
      <c r="K94" s="3">
        <v>0.02</v>
      </c>
      <c r="L94" s="3">
        <v>4.2000000000000003E-2</v>
      </c>
      <c r="M94" s="3">
        <v>0.03</v>
      </c>
      <c r="N94" s="3">
        <v>3.3000000000000002E-2</v>
      </c>
      <c r="O94" s="3">
        <v>2.1999999999999999E-2</v>
      </c>
      <c r="P94" s="3">
        <v>0.02</v>
      </c>
      <c r="Q94" s="3">
        <v>3.4000000000000002E-2</v>
      </c>
      <c r="R94" s="3">
        <v>1.9E-2</v>
      </c>
    </row>
    <row r="95" spans="1:18" ht="18" thickBot="1" x14ac:dyDescent="0.45">
      <c r="A95" s="4">
        <v>40969</v>
      </c>
      <c r="B95" s="5">
        <v>2.7E-2</v>
      </c>
      <c r="C95" s="5">
        <v>3.3000000000000002E-2</v>
      </c>
      <c r="D95" s="5">
        <v>3.5999999999999997E-2</v>
      </c>
      <c r="E95" s="5">
        <v>0.03</v>
      </c>
      <c r="F95" s="5">
        <v>4.5999999999999999E-2</v>
      </c>
      <c r="G95" s="5">
        <v>0.09</v>
      </c>
      <c r="H95" s="5">
        <v>6.0000000000000001E-3</v>
      </c>
      <c r="I95" s="5">
        <v>-9.0999999999999998E-2</v>
      </c>
      <c r="J95" s="5">
        <v>2.3E-2</v>
      </c>
      <c r="K95" s="5">
        <v>2.1000000000000001E-2</v>
      </c>
      <c r="L95" s="5">
        <v>4.9000000000000002E-2</v>
      </c>
      <c r="M95" s="5">
        <v>2.5000000000000001E-2</v>
      </c>
      <c r="N95" s="5">
        <v>3.3000000000000002E-2</v>
      </c>
      <c r="O95" s="5">
        <v>2.3E-2</v>
      </c>
      <c r="P95" s="5">
        <v>2.1000000000000001E-2</v>
      </c>
      <c r="Q95" s="5">
        <v>3.5000000000000003E-2</v>
      </c>
      <c r="R95" s="5">
        <v>0.02</v>
      </c>
    </row>
    <row r="96" spans="1:18" ht="18" thickBot="1" x14ac:dyDescent="0.45">
      <c r="A96" s="2">
        <v>41000</v>
      </c>
      <c r="B96" s="3">
        <v>2.3E-2</v>
      </c>
      <c r="C96" s="3">
        <v>3.1E-2</v>
      </c>
      <c r="D96" s="3">
        <v>3.3000000000000002E-2</v>
      </c>
      <c r="E96" s="3">
        <v>2.9000000000000001E-2</v>
      </c>
      <c r="F96" s="3">
        <v>8.9999999999999993E-3</v>
      </c>
      <c r="G96" s="3">
        <v>3.2000000000000001E-2</v>
      </c>
      <c r="H96" s="3">
        <v>6.0000000000000001E-3</v>
      </c>
      <c r="I96" s="3">
        <v>-0.11600000000000001</v>
      </c>
      <c r="J96" s="3">
        <v>2.3E-2</v>
      </c>
      <c r="K96" s="3">
        <v>0.02</v>
      </c>
      <c r="L96" s="3">
        <v>5.0999999999999997E-2</v>
      </c>
      <c r="M96" s="3">
        <v>2.1999999999999999E-2</v>
      </c>
      <c r="N96" s="3">
        <v>2.7E-2</v>
      </c>
      <c r="O96" s="3">
        <v>2.4E-2</v>
      </c>
      <c r="P96" s="3">
        <v>2.1999999999999999E-2</v>
      </c>
      <c r="Q96" s="3">
        <v>3.6999999999999998E-2</v>
      </c>
      <c r="R96" s="3">
        <v>0.02</v>
      </c>
    </row>
    <row r="97" spans="1:18" ht="18" thickBot="1" x14ac:dyDescent="0.45">
      <c r="A97" s="4">
        <v>41030</v>
      </c>
      <c r="B97" s="5">
        <v>1.7000000000000001E-2</v>
      </c>
      <c r="C97" s="5">
        <v>2.8000000000000001E-2</v>
      </c>
      <c r="D97" s="5">
        <v>2.7E-2</v>
      </c>
      <c r="E97" s="5">
        <v>2.9000000000000001E-2</v>
      </c>
      <c r="F97" s="5">
        <v>-3.9E-2</v>
      </c>
      <c r="G97" s="5">
        <v>-0.04</v>
      </c>
      <c r="H97" s="5">
        <v>2E-3</v>
      </c>
      <c r="I97" s="5">
        <v>-0.14899999999999999</v>
      </c>
      <c r="J97" s="5">
        <v>2.3E-2</v>
      </c>
      <c r="K97" s="5">
        <v>1.6E-2</v>
      </c>
      <c r="L97" s="5">
        <v>4.3999999999999997E-2</v>
      </c>
      <c r="M97" s="5">
        <v>1.2999999999999999E-2</v>
      </c>
      <c r="N97" s="5">
        <v>2.7E-2</v>
      </c>
      <c r="O97" s="5">
        <v>2.5000000000000001E-2</v>
      </c>
      <c r="P97" s="5">
        <v>2.3E-2</v>
      </c>
      <c r="Q97" s="5">
        <v>3.9E-2</v>
      </c>
      <c r="R97" s="5">
        <v>2.1999999999999999E-2</v>
      </c>
    </row>
    <row r="98" spans="1:18" ht="18" thickBot="1" x14ac:dyDescent="0.45">
      <c r="A98" s="2">
        <v>41061</v>
      </c>
      <c r="B98" s="3">
        <v>1.7000000000000001E-2</v>
      </c>
      <c r="C98" s="3">
        <v>2.7E-2</v>
      </c>
      <c r="D98" s="3">
        <v>2.5999999999999999E-2</v>
      </c>
      <c r="E98" s="3">
        <v>2.9000000000000001E-2</v>
      </c>
      <c r="F98" s="3">
        <v>-3.9E-2</v>
      </c>
      <c r="G98" s="3">
        <v>-4.2999999999999997E-2</v>
      </c>
      <c r="H98" s="3">
        <v>5.0000000000000001E-3</v>
      </c>
      <c r="I98" s="3">
        <v>-0.13600000000000001</v>
      </c>
      <c r="J98" s="3">
        <v>2.1999999999999999E-2</v>
      </c>
      <c r="K98" s="3">
        <v>1.4E-2</v>
      </c>
      <c r="L98" s="3">
        <v>3.9E-2</v>
      </c>
      <c r="M98" s="3">
        <v>8.9999999999999993E-3</v>
      </c>
      <c r="N98" s="3">
        <v>2.9000000000000001E-2</v>
      </c>
      <c r="O98" s="3">
        <v>2.5000000000000001E-2</v>
      </c>
      <c r="P98" s="3">
        <v>2.1999999999999999E-2</v>
      </c>
      <c r="Q98" s="3">
        <v>4.2999999999999997E-2</v>
      </c>
      <c r="R98" s="3">
        <v>2.1999999999999999E-2</v>
      </c>
    </row>
    <row r="99" spans="1:18" ht="18" thickBot="1" x14ac:dyDescent="0.45">
      <c r="A99" s="4">
        <v>41091</v>
      </c>
      <c r="B99" s="5">
        <v>1.4E-2</v>
      </c>
      <c r="C99" s="5">
        <v>2.3E-2</v>
      </c>
      <c r="D99" s="5">
        <v>1.9E-2</v>
      </c>
      <c r="E99" s="5">
        <v>2.9000000000000001E-2</v>
      </c>
      <c r="F99" s="5">
        <v>-0.05</v>
      </c>
      <c r="G99" s="5">
        <v>-5.5E-2</v>
      </c>
      <c r="H99" s="5">
        <v>-1.2999999999999999E-2</v>
      </c>
      <c r="I99" s="5">
        <v>-0.127</v>
      </c>
      <c r="J99" s="5">
        <v>2.1000000000000001E-2</v>
      </c>
      <c r="K99" s="5">
        <v>1.0999999999999999E-2</v>
      </c>
      <c r="L99" s="5">
        <v>0.03</v>
      </c>
      <c r="M99" s="5">
        <v>8.0000000000000002E-3</v>
      </c>
      <c r="N99" s="5">
        <v>3.4000000000000002E-2</v>
      </c>
      <c r="O99" s="5">
        <v>2.5000000000000001E-2</v>
      </c>
      <c r="P99" s="5">
        <v>2.1000000000000001E-2</v>
      </c>
      <c r="Q99" s="5">
        <v>4.3999999999999997E-2</v>
      </c>
      <c r="R99" s="5">
        <v>2.1000000000000001E-2</v>
      </c>
    </row>
    <row r="100" spans="1:18" ht="18" thickBot="1" x14ac:dyDescent="0.45">
      <c r="A100" s="2">
        <v>41122</v>
      </c>
      <c r="B100" s="3">
        <v>1.7000000000000001E-2</v>
      </c>
      <c r="C100" s="3">
        <v>0.02</v>
      </c>
      <c r="D100" s="3">
        <v>1.4999999999999999E-2</v>
      </c>
      <c r="E100" s="3">
        <v>2.8000000000000001E-2</v>
      </c>
      <c r="F100" s="3">
        <v>-6.0000000000000001E-3</v>
      </c>
      <c r="G100" s="3">
        <v>1.7999999999999999E-2</v>
      </c>
      <c r="H100" s="3">
        <v>-1.2E-2</v>
      </c>
      <c r="I100" s="3">
        <v>-0.112</v>
      </c>
      <c r="J100" s="3">
        <v>1.9E-2</v>
      </c>
      <c r="K100" s="3">
        <v>7.0000000000000001E-3</v>
      </c>
      <c r="L100" s="3">
        <v>1.7000000000000001E-2</v>
      </c>
      <c r="M100" s="3">
        <v>0.01</v>
      </c>
      <c r="N100" s="3">
        <v>3.5999999999999997E-2</v>
      </c>
      <c r="O100" s="3">
        <v>2.4E-2</v>
      </c>
      <c r="P100" s="3">
        <v>2.1000000000000001E-2</v>
      </c>
      <c r="Q100" s="3">
        <v>4.2000000000000003E-2</v>
      </c>
      <c r="R100" s="3">
        <v>1.4999999999999999E-2</v>
      </c>
    </row>
    <row r="101" spans="1:18" ht="18" thickBot="1" x14ac:dyDescent="0.45">
      <c r="A101" s="4">
        <v>41153</v>
      </c>
      <c r="B101" s="5">
        <v>0.02</v>
      </c>
      <c r="C101" s="5">
        <v>1.6E-2</v>
      </c>
      <c r="D101" s="5">
        <v>8.0000000000000002E-3</v>
      </c>
      <c r="E101" s="5">
        <v>2.8000000000000001E-2</v>
      </c>
      <c r="F101" s="5">
        <v>2.3E-2</v>
      </c>
      <c r="G101" s="5">
        <v>6.8000000000000005E-2</v>
      </c>
      <c r="H101" s="5">
        <v>-1.4999999999999999E-2</v>
      </c>
      <c r="I101" s="5">
        <v>-0.107</v>
      </c>
      <c r="J101" s="5">
        <v>0.02</v>
      </c>
      <c r="K101" s="5">
        <v>7.0000000000000001E-3</v>
      </c>
      <c r="L101" s="5">
        <v>2.7E-2</v>
      </c>
      <c r="M101" s="5">
        <v>0.01</v>
      </c>
      <c r="N101" s="5">
        <v>3.3000000000000002E-2</v>
      </c>
      <c r="O101" s="5">
        <v>2.5000000000000001E-2</v>
      </c>
      <c r="P101" s="5">
        <v>2.1999999999999999E-2</v>
      </c>
      <c r="Q101" s="5">
        <v>4.3999999999999997E-2</v>
      </c>
      <c r="R101" s="5">
        <v>1.4999999999999999E-2</v>
      </c>
    </row>
    <row r="102" spans="1:18" ht="18" thickBot="1" x14ac:dyDescent="0.45">
      <c r="A102" s="2">
        <v>41183</v>
      </c>
      <c r="B102" s="3">
        <v>2.1999999999999999E-2</v>
      </c>
      <c r="C102" s="3">
        <v>1.7000000000000001E-2</v>
      </c>
      <c r="D102" s="3">
        <v>0.01</v>
      </c>
      <c r="E102" s="3">
        <v>2.7E-2</v>
      </c>
      <c r="F102" s="3">
        <v>0.04</v>
      </c>
      <c r="G102" s="3">
        <v>9.0999999999999998E-2</v>
      </c>
      <c r="H102" s="3">
        <v>-1.2E-2</v>
      </c>
      <c r="I102" s="3">
        <v>-8.4000000000000005E-2</v>
      </c>
      <c r="J102" s="3">
        <v>0.02</v>
      </c>
      <c r="K102" s="3">
        <v>7.0000000000000001E-3</v>
      </c>
      <c r="L102" s="3">
        <v>0.03</v>
      </c>
      <c r="M102" s="3">
        <v>0.01</v>
      </c>
      <c r="N102" s="3">
        <v>0.03</v>
      </c>
      <c r="O102" s="3">
        <v>2.5000000000000001E-2</v>
      </c>
      <c r="P102" s="3">
        <v>2.3E-2</v>
      </c>
      <c r="Q102" s="3">
        <v>3.9E-2</v>
      </c>
      <c r="R102" s="3">
        <v>1.4999999999999999E-2</v>
      </c>
    </row>
    <row r="103" spans="1:18" ht="18" thickBot="1" x14ac:dyDescent="0.45">
      <c r="A103" s="4">
        <v>41214</v>
      </c>
      <c r="B103" s="5">
        <v>1.7999999999999999E-2</v>
      </c>
      <c r="C103" s="5">
        <v>1.7999999999999999E-2</v>
      </c>
      <c r="D103" s="5">
        <v>1.2999999999999999E-2</v>
      </c>
      <c r="E103" s="5">
        <v>2.5999999999999999E-2</v>
      </c>
      <c r="F103" s="5">
        <v>3.0000000000000001E-3</v>
      </c>
      <c r="G103" s="5">
        <v>1.9E-2</v>
      </c>
      <c r="H103" s="5">
        <v>-7.0000000000000001E-3</v>
      </c>
      <c r="I103" s="5">
        <v>-4.7E-2</v>
      </c>
      <c r="J103" s="5">
        <v>1.9E-2</v>
      </c>
      <c r="K103" s="5">
        <v>5.0000000000000001E-3</v>
      </c>
      <c r="L103" s="5">
        <v>1.7999999999999999E-2</v>
      </c>
      <c r="M103" s="5">
        <v>1.4E-2</v>
      </c>
      <c r="N103" s="5">
        <v>2.3E-2</v>
      </c>
      <c r="O103" s="5">
        <v>2.5000000000000001E-2</v>
      </c>
      <c r="P103" s="5">
        <v>2.1999999999999999E-2</v>
      </c>
      <c r="Q103" s="5">
        <v>3.6999999999999998E-2</v>
      </c>
      <c r="R103" s="5">
        <v>1.4999999999999999E-2</v>
      </c>
    </row>
    <row r="104" spans="1:18" ht="18" thickBot="1" x14ac:dyDescent="0.45">
      <c r="A104" s="2">
        <v>41244</v>
      </c>
      <c r="B104" s="3">
        <v>1.7000000000000001E-2</v>
      </c>
      <c r="C104" s="3">
        <v>1.7999999999999999E-2</v>
      </c>
      <c r="D104" s="3">
        <v>1.2999999999999999E-2</v>
      </c>
      <c r="E104" s="3">
        <v>2.5000000000000001E-2</v>
      </c>
      <c r="F104" s="3">
        <v>5.0000000000000001E-3</v>
      </c>
      <c r="G104" s="3">
        <v>1.7000000000000001E-2</v>
      </c>
      <c r="H104" s="3">
        <v>-5.0000000000000001E-3</v>
      </c>
      <c r="I104" s="3">
        <v>-2.9000000000000001E-2</v>
      </c>
      <c r="J104" s="3">
        <v>1.9E-2</v>
      </c>
      <c r="K104" s="3">
        <v>3.0000000000000001E-3</v>
      </c>
      <c r="L104" s="3">
        <v>1.7999999999999999E-2</v>
      </c>
      <c r="M104" s="3">
        <v>1.6E-2</v>
      </c>
      <c r="N104" s="3">
        <v>1.7000000000000001E-2</v>
      </c>
      <c r="O104" s="3">
        <v>2.5000000000000001E-2</v>
      </c>
      <c r="P104" s="3">
        <v>2.1999999999999999E-2</v>
      </c>
      <c r="Q104" s="3">
        <v>3.6999999999999998E-2</v>
      </c>
      <c r="R104" s="3">
        <v>1.4999999999999999E-2</v>
      </c>
    </row>
    <row r="105" spans="1:18" ht="18" thickBot="1" x14ac:dyDescent="0.45">
      <c r="A105" s="4">
        <v>41275</v>
      </c>
      <c r="B105" s="5">
        <v>1.6E-2</v>
      </c>
      <c r="C105" s="5">
        <v>1.6E-2</v>
      </c>
      <c r="D105" s="5">
        <v>1.0999999999999999E-2</v>
      </c>
      <c r="E105" s="5">
        <v>2.3E-2</v>
      </c>
      <c r="F105" s="5">
        <v>-0.01</v>
      </c>
      <c r="G105" s="5">
        <v>-1.4999999999999999E-2</v>
      </c>
      <c r="H105" s="5">
        <v>5.0000000000000001E-3</v>
      </c>
      <c r="I105" s="5">
        <v>-2.5000000000000001E-2</v>
      </c>
      <c r="J105" s="5">
        <v>1.9E-2</v>
      </c>
      <c r="K105" s="5">
        <v>4.0000000000000001E-3</v>
      </c>
      <c r="L105" s="5">
        <v>2.1000000000000001E-2</v>
      </c>
      <c r="M105" s="5">
        <v>1.7000000000000001E-2</v>
      </c>
      <c r="N105" s="5">
        <v>1.4999999999999999E-2</v>
      </c>
      <c r="O105" s="5">
        <v>2.5000000000000001E-2</v>
      </c>
      <c r="P105" s="5">
        <v>2.1999999999999999E-2</v>
      </c>
      <c r="Q105" s="5">
        <v>3.5999999999999997E-2</v>
      </c>
      <c r="R105" s="5">
        <v>1.6E-2</v>
      </c>
    </row>
    <row r="106" spans="1:18" ht="18" thickBot="1" x14ac:dyDescent="0.45">
      <c r="A106" s="2">
        <v>41306</v>
      </c>
      <c r="B106" s="3">
        <v>0.02</v>
      </c>
      <c r="C106" s="3">
        <v>1.6E-2</v>
      </c>
      <c r="D106" s="3">
        <v>1.2E-2</v>
      </c>
      <c r="E106" s="3">
        <v>2.3E-2</v>
      </c>
      <c r="F106" s="3">
        <v>2.3E-2</v>
      </c>
      <c r="G106" s="3">
        <v>3.3000000000000002E-2</v>
      </c>
      <c r="H106" s="3">
        <v>8.0000000000000002E-3</v>
      </c>
      <c r="I106" s="3">
        <v>1.2999999999999999E-2</v>
      </c>
      <c r="J106" s="3">
        <v>0.02</v>
      </c>
      <c r="K106" s="3">
        <v>3.0000000000000001E-3</v>
      </c>
      <c r="L106" s="3">
        <v>2.4E-2</v>
      </c>
      <c r="M106" s="3">
        <v>1.0999999999999999E-2</v>
      </c>
      <c r="N106" s="3">
        <v>8.0000000000000002E-3</v>
      </c>
      <c r="O106" s="3">
        <v>2.5999999999999999E-2</v>
      </c>
      <c r="P106" s="3">
        <v>2.3E-2</v>
      </c>
      <c r="Q106" s="3">
        <v>3.9E-2</v>
      </c>
      <c r="R106" s="3">
        <v>1.7000000000000001E-2</v>
      </c>
    </row>
    <row r="107" spans="1:18" ht="18" thickBot="1" x14ac:dyDescent="0.45">
      <c r="A107" s="4">
        <v>41334</v>
      </c>
      <c r="B107" s="5">
        <v>1.4999999999999999E-2</v>
      </c>
      <c r="C107" s="5">
        <v>1.4999999999999999E-2</v>
      </c>
      <c r="D107" s="5">
        <v>0.01</v>
      </c>
      <c r="E107" s="5">
        <v>2.3E-2</v>
      </c>
      <c r="F107" s="5">
        <v>-1.6E-2</v>
      </c>
      <c r="G107" s="5">
        <v>-3.1E-2</v>
      </c>
      <c r="H107" s="5">
        <v>8.9999999999999993E-3</v>
      </c>
      <c r="I107" s="5">
        <v>1.7999999999999999E-2</v>
      </c>
      <c r="J107" s="5">
        <v>1.9E-2</v>
      </c>
      <c r="K107" s="5">
        <v>0</v>
      </c>
      <c r="L107" s="5">
        <v>8.0000000000000002E-3</v>
      </c>
      <c r="M107" s="5">
        <v>1.0999999999999999E-2</v>
      </c>
      <c r="N107" s="5">
        <v>6.0000000000000001E-3</v>
      </c>
      <c r="O107" s="5">
        <v>2.5000000000000001E-2</v>
      </c>
      <c r="P107" s="5">
        <v>2.1999999999999999E-2</v>
      </c>
      <c r="Q107" s="5">
        <v>3.9E-2</v>
      </c>
      <c r="R107" s="5">
        <v>1.7999999999999999E-2</v>
      </c>
    </row>
    <row r="108" spans="1:18" ht="18" thickBot="1" x14ac:dyDescent="0.45">
      <c r="A108" s="2">
        <v>41365</v>
      </c>
      <c r="B108" s="3">
        <v>1.0999999999999999E-2</v>
      </c>
      <c r="C108" s="3">
        <v>1.4999999999999999E-2</v>
      </c>
      <c r="D108" s="3">
        <v>0.01</v>
      </c>
      <c r="E108" s="3">
        <v>2.3E-2</v>
      </c>
      <c r="F108" s="3">
        <v>-4.2999999999999997E-2</v>
      </c>
      <c r="G108" s="3">
        <v>-8.3000000000000004E-2</v>
      </c>
      <c r="H108" s="3">
        <v>1.0999999999999999E-2</v>
      </c>
      <c r="I108" s="3">
        <v>7.5999999999999998E-2</v>
      </c>
      <c r="J108" s="3">
        <v>1.7000000000000001E-2</v>
      </c>
      <c r="K108" s="3">
        <v>-1E-3</v>
      </c>
      <c r="L108" s="3">
        <v>3.0000000000000001E-3</v>
      </c>
      <c r="M108" s="3">
        <v>1.2E-2</v>
      </c>
      <c r="N108" s="3">
        <v>7.0000000000000001E-3</v>
      </c>
      <c r="O108" s="3">
        <v>2.3E-2</v>
      </c>
      <c r="P108" s="3">
        <v>2.1999999999999999E-2</v>
      </c>
      <c r="Q108" s="3">
        <v>3.4000000000000002E-2</v>
      </c>
      <c r="R108" s="3">
        <v>1.4999999999999999E-2</v>
      </c>
    </row>
    <row r="109" spans="1:18" ht="18" thickBot="1" x14ac:dyDescent="0.45">
      <c r="A109" s="4">
        <v>41395</v>
      </c>
      <c r="B109" s="5">
        <v>1.4E-2</v>
      </c>
      <c r="C109" s="5">
        <v>1.4E-2</v>
      </c>
      <c r="D109" s="5">
        <v>8.0000000000000002E-3</v>
      </c>
      <c r="E109" s="5">
        <v>2.3E-2</v>
      </c>
      <c r="F109" s="5">
        <v>-0.01</v>
      </c>
      <c r="G109" s="5">
        <v>-4.1000000000000002E-2</v>
      </c>
      <c r="H109" s="5">
        <v>1.7000000000000001E-2</v>
      </c>
      <c r="I109" s="5">
        <v>0.14199999999999999</v>
      </c>
      <c r="J109" s="5">
        <v>1.7000000000000001E-2</v>
      </c>
      <c r="K109" s="5">
        <v>-2E-3</v>
      </c>
      <c r="L109" s="5">
        <v>2E-3</v>
      </c>
      <c r="M109" s="5">
        <v>1.0999999999999999E-2</v>
      </c>
      <c r="N109" s="5">
        <v>0</v>
      </c>
      <c r="O109" s="5">
        <v>2.3E-2</v>
      </c>
      <c r="P109" s="5">
        <v>2.3E-2</v>
      </c>
      <c r="Q109" s="5">
        <v>2.9000000000000001E-2</v>
      </c>
      <c r="R109" s="5">
        <v>1.2999999999999999E-2</v>
      </c>
    </row>
    <row r="110" spans="1:18" ht="18" thickBot="1" x14ac:dyDescent="0.45">
      <c r="A110" s="2">
        <v>41426</v>
      </c>
      <c r="B110" s="3">
        <v>1.7999999999999999E-2</v>
      </c>
      <c r="C110" s="3">
        <v>1.4E-2</v>
      </c>
      <c r="D110" s="3">
        <v>8.9999999999999993E-3</v>
      </c>
      <c r="E110" s="3">
        <v>2.1999999999999999E-2</v>
      </c>
      <c r="F110" s="3">
        <v>3.2000000000000001E-2</v>
      </c>
      <c r="G110" s="3">
        <v>2.8000000000000001E-2</v>
      </c>
      <c r="H110" s="3">
        <v>1.9E-2</v>
      </c>
      <c r="I110" s="3">
        <v>0.11700000000000001</v>
      </c>
      <c r="J110" s="3">
        <v>1.6E-2</v>
      </c>
      <c r="K110" s="3">
        <v>-2E-3</v>
      </c>
      <c r="L110" s="3">
        <v>8.0000000000000002E-3</v>
      </c>
      <c r="M110" s="3">
        <v>1.2E-2</v>
      </c>
      <c r="N110" s="3">
        <v>1E-3</v>
      </c>
      <c r="O110" s="3">
        <v>2.3E-2</v>
      </c>
      <c r="P110" s="3">
        <v>2.3E-2</v>
      </c>
      <c r="Q110" s="3">
        <v>2.8000000000000001E-2</v>
      </c>
      <c r="R110" s="3">
        <v>1.2E-2</v>
      </c>
    </row>
    <row r="111" spans="1:18" ht="18" thickBot="1" x14ac:dyDescent="0.45">
      <c r="A111" s="4">
        <v>41456</v>
      </c>
      <c r="B111" s="5">
        <v>0.02</v>
      </c>
      <c r="C111" s="5">
        <v>1.4E-2</v>
      </c>
      <c r="D111" s="5">
        <v>0.01</v>
      </c>
      <c r="E111" s="5">
        <v>2.1000000000000001E-2</v>
      </c>
      <c r="F111" s="5">
        <v>4.7E-2</v>
      </c>
      <c r="G111" s="5">
        <v>5.1999999999999998E-2</v>
      </c>
      <c r="H111" s="5">
        <v>3.1E-2</v>
      </c>
      <c r="I111" s="5">
        <v>8.7999999999999995E-2</v>
      </c>
      <c r="J111" s="5">
        <v>1.7000000000000001E-2</v>
      </c>
      <c r="K111" s="5">
        <v>-2E-3</v>
      </c>
      <c r="L111" s="5">
        <v>1.6E-2</v>
      </c>
      <c r="M111" s="5">
        <v>1.2E-2</v>
      </c>
      <c r="N111" s="5">
        <v>-1E-3</v>
      </c>
      <c r="O111" s="5">
        <v>2.4E-2</v>
      </c>
      <c r="P111" s="5">
        <v>2.3E-2</v>
      </c>
      <c r="Q111" s="5">
        <v>2.5999999999999999E-2</v>
      </c>
      <c r="R111" s="5">
        <v>1.2999999999999999E-2</v>
      </c>
    </row>
    <row r="112" spans="1:18" ht="18" thickBot="1" x14ac:dyDescent="0.45">
      <c r="A112" s="2">
        <v>41487</v>
      </c>
      <c r="B112" s="3">
        <v>1.4999999999999999E-2</v>
      </c>
      <c r="C112" s="3">
        <v>1.4E-2</v>
      </c>
      <c r="D112" s="3">
        <v>0.01</v>
      </c>
      <c r="E112" s="3">
        <v>0.02</v>
      </c>
      <c r="F112" s="3">
        <v>-1E-3</v>
      </c>
      <c r="G112" s="3">
        <v>-2.4E-2</v>
      </c>
      <c r="H112" s="3">
        <v>2.8000000000000001E-2</v>
      </c>
      <c r="I112" s="3">
        <v>4.8000000000000001E-2</v>
      </c>
      <c r="J112" s="3">
        <v>1.7999999999999999E-2</v>
      </c>
      <c r="K112" s="3">
        <v>0</v>
      </c>
      <c r="L112" s="3">
        <v>1.7999999999999999E-2</v>
      </c>
      <c r="M112" s="3">
        <v>1.0999999999999999E-2</v>
      </c>
      <c r="N112" s="3">
        <v>0</v>
      </c>
      <c r="O112" s="3">
        <v>2.4E-2</v>
      </c>
      <c r="P112" s="3">
        <v>2.4E-2</v>
      </c>
      <c r="Q112" s="3">
        <v>3.1E-2</v>
      </c>
      <c r="R112" s="3">
        <v>1.6E-2</v>
      </c>
    </row>
    <row r="113" spans="1:18" ht="18" thickBot="1" x14ac:dyDescent="0.45">
      <c r="A113" s="4">
        <v>41518</v>
      </c>
      <c r="B113" s="5">
        <v>1.2E-2</v>
      </c>
      <c r="C113" s="5">
        <v>1.4E-2</v>
      </c>
      <c r="D113" s="5">
        <v>0.01</v>
      </c>
      <c r="E113" s="5">
        <v>1.9E-2</v>
      </c>
      <c r="F113" s="5">
        <v>-3.1E-2</v>
      </c>
      <c r="G113" s="5">
        <v>-7.4999999999999997E-2</v>
      </c>
      <c r="H113" s="5">
        <v>3.2000000000000001E-2</v>
      </c>
      <c r="I113" s="5">
        <v>5.2999999999999999E-2</v>
      </c>
      <c r="J113" s="5">
        <v>1.7000000000000001E-2</v>
      </c>
      <c r="K113" s="5">
        <v>-1E-3</v>
      </c>
      <c r="L113" s="5">
        <v>8.0000000000000002E-3</v>
      </c>
      <c r="M113" s="5">
        <v>1.2E-2</v>
      </c>
      <c r="N113" s="5">
        <v>2E-3</v>
      </c>
      <c r="O113" s="5">
        <v>2.4E-2</v>
      </c>
      <c r="P113" s="5">
        <v>2.4E-2</v>
      </c>
      <c r="Q113" s="5">
        <v>3.1E-2</v>
      </c>
      <c r="R113" s="5">
        <v>1.4999999999999999E-2</v>
      </c>
    </row>
    <row r="114" spans="1:18" ht="18" thickBot="1" x14ac:dyDescent="0.45">
      <c r="A114" s="2">
        <v>41548</v>
      </c>
      <c r="B114" s="3">
        <v>0.01</v>
      </c>
      <c r="C114" s="3">
        <v>1.2999999999999999E-2</v>
      </c>
      <c r="D114" s="3">
        <v>8.0000000000000002E-3</v>
      </c>
      <c r="E114" s="3">
        <v>1.9E-2</v>
      </c>
      <c r="F114" s="3">
        <v>-4.8000000000000001E-2</v>
      </c>
      <c r="G114" s="3">
        <v>-0.10100000000000001</v>
      </c>
      <c r="H114" s="3">
        <v>0.03</v>
      </c>
      <c r="I114" s="3">
        <v>4.3999999999999997E-2</v>
      </c>
      <c r="J114" s="3">
        <v>1.7000000000000001E-2</v>
      </c>
      <c r="K114" s="3">
        <v>-1E-3</v>
      </c>
      <c r="L114" s="3">
        <v>-2E-3</v>
      </c>
      <c r="M114" s="3">
        <v>0.01</v>
      </c>
      <c r="N114" s="3">
        <v>5.0000000000000001E-3</v>
      </c>
      <c r="O114" s="3">
        <v>2.3E-2</v>
      </c>
      <c r="P114" s="3">
        <v>2.3E-2</v>
      </c>
      <c r="Q114" s="3">
        <v>2.9000000000000001E-2</v>
      </c>
      <c r="R114" s="3">
        <v>1.6E-2</v>
      </c>
    </row>
    <row r="115" spans="1:18" ht="18" thickBot="1" x14ac:dyDescent="0.45">
      <c r="A115" s="4">
        <v>41579</v>
      </c>
      <c r="B115" s="5">
        <v>1.2E-2</v>
      </c>
      <c r="C115" s="5">
        <v>1.2E-2</v>
      </c>
      <c r="D115" s="5">
        <v>6.0000000000000001E-3</v>
      </c>
      <c r="E115" s="5">
        <v>2.1000000000000001E-2</v>
      </c>
      <c r="F115" s="5">
        <v>-2.4E-2</v>
      </c>
      <c r="G115" s="5">
        <v>-5.8000000000000003E-2</v>
      </c>
      <c r="H115" s="5">
        <v>2.9000000000000001E-2</v>
      </c>
      <c r="I115" s="5">
        <v>0.01</v>
      </c>
      <c r="J115" s="5">
        <v>1.7000000000000001E-2</v>
      </c>
      <c r="K115" s="5">
        <v>-2E-3</v>
      </c>
      <c r="L115" s="5">
        <v>-1E-3</v>
      </c>
      <c r="M115" s="5">
        <v>6.0000000000000001E-3</v>
      </c>
      <c r="N115" s="5">
        <v>8.0000000000000002E-3</v>
      </c>
      <c r="O115" s="5">
        <v>2.4E-2</v>
      </c>
      <c r="P115" s="5">
        <v>2.4E-2</v>
      </c>
      <c r="Q115" s="5">
        <v>2.5999999999999999E-2</v>
      </c>
      <c r="R115" s="5">
        <v>1.6E-2</v>
      </c>
    </row>
    <row r="116" spans="1:18" ht="18" thickBot="1" x14ac:dyDescent="0.45">
      <c r="A116" s="2">
        <v>41609</v>
      </c>
      <c r="B116" s="3">
        <v>1.4999999999999999E-2</v>
      </c>
      <c r="C116" s="3">
        <v>1.0999999999999999E-2</v>
      </c>
      <c r="D116" s="3">
        <v>4.0000000000000001E-3</v>
      </c>
      <c r="E116" s="3">
        <v>2.1000000000000001E-2</v>
      </c>
      <c r="F116" s="3">
        <v>5.0000000000000001E-3</v>
      </c>
      <c r="G116" s="3">
        <v>-0.01</v>
      </c>
      <c r="H116" s="3">
        <v>3.2000000000000001E-2</v>
      </c>
      <c r="I116" s="3">
        <v>-1E-3</v>
      </c>
      <c r="J116" s="3">
        <v>1.7000000000000001E-2</v>
      </c>
      <c r="K116" s="3">
        <v>-1E-3</v>
      </c>
      <c r="L116" s="3">
        <v>6.0000000000000001E-3</v>
      </c>
      <c r="M116" s="3">
        <v>4.0000000000000001E-3</v>
      </c>
      <c r="N116" s="3">
        <v>3.0000000000000001E-3</v>
      </c>
      <c r="O116" s="3">
        <v>2.3E-2</v>
      </c>
      <c r="P116" s="3">
        <v>2.5000000000000001E-2</v>
      </c>
      <c r="Q116" s="3">
        <v>2.5000000000000001E-2</v>
      </c>
      <c r="R116" s="3">
        <v>1.6E-2</v>
      </c>
    </row>
    <row r="117" spans="1:18" ht="18" thickBot="1" x14ac:dyDescent="0.45">
      <c r="A117" s="4">
        <v>41640</v>
      </c>
      <c r="B117" s="5">
        <v>1.6E-2</v>
      </c>
      <c r="C117" s="5">
        <v>1.0999999999999999E-2</v>
      </c>
      <c r="D117" s="5">
        <v>5.0000000000000001E-3</v>
      </c>
      <c r="E117" s="5">
        <v>0.02</v>
      </c>
      <c r="F117" s="5">
        <v>2.1000000000000001E-2</v>
      </c>
      <c r="G117" s="5">
        <v>1E-3</v>
      </c>
      <c r="H117" s="5">
        <v>4.3999999999999997E-2</v>
      </c>
      <c r="I117" s="5">
        <v>4.9000000000000002E-2</v>
      </c>
      <c r="J117" s="5">
        <v>1.6E-2</v>
      </c>
      <c r="K117" s="5">
        <v>-3.0000000000000001E-3</v>
      </c>
      <c r="L117" s="5">
        <v>-3.0000000000000001E-3</v>
      </c>
      <c r="M117" s="5">
        <v>0</v>
      </c>
      <c r="N117" s="5">
        <v>8.0000000000000002E-3</v>
      </c>
      <c r="O117" s="5">
        <v>2.3E-2</v>
      </c>
      <c r="P117" s="5">
        <v>2.5999999999999999E-2</v>
      </c>
      <c r="Q117" s="5">
        <v>2.5000000000000001E-2</v>
      </c>
      <c r="R117" s="5">
        <v>1.2999999999999999E-2</v>
      </c>
    </row>
    <row r="118" spans="1:18" ht="18" thickBot="1" x14ac:dyDescent="0.45">
      <c r="A118" s="2">
        <v>41671</v>
      </c>
      <c r="B118" s="3">
        <v>1.0999999999999999E-2</v>
      </c>
      <c r="C118" s="3">
        <v>1.4E-2</v>
      </c>
      <c r="D118" s="3">
        <v>8.9999999999999993E-3</v>
      </c>
      <c r="E118" s="3">
        <v>2.1999999999999999E-2</v>
      </c>
      <c r="F118" s="3">
        <v>-2.5000000000000001E-2</v>
      </c>
      <c r="G118" s="3">
        <v>-8.1000000000000003E-2</v>
      </c>
      <c r="H118" s="3">
        <v>3.7999999999999999E-2</v>
      </c>
      <c r="I118" s="3">
        <v>8.3000000000000004E-2</v>
      </c>
      <c r="J118" s="3">
        <v>1.6E-2</v>
      </c>
      <c r="K118" s="3">
        <v>-4.0000000000000001E-3</v>
      </c>
      <c r="L118" s="3">
        <v>-6.0000000000000001E-3</v>
      </c>
      <c r="M118" s="3">
        <v>3.0000000000000001E-3</v>
      </c>
      <c r="N118" s="3">
        <v>1.7000000000000001E-2</v>
      </c>
      <c r="O118" s="3">
        <v>2.1999999999999999E-2</v>
      </c>
      <c r="P118" s="3">
        <v>2.5999999999999999E-2</v>
      </c>
      <c r="Q118" s="3">
        <v>2.4E-2</v>
      </c>
      <c r="R118" s="3">
        <v>1.0999999999999999E-2</v>
      </c>
    </row>
    <row r="119" spans="1:18" ht="18" thickBot="1" x14ac:dyDescent="0.45">
      <c r="A119" s="4">
        <v>41699</v>
      </c>
      <c r="B119" s="5">
        <v>1.4999999999999999E-2</v>
      </c>
      <c r="C119" s="5">
        <v>1.7000000000000001E-2</v>
      </c>
      <c r="D119" s="5">
        <v>1.4E-2</v>
      </c>
      <c r="E119" s="5">
        <v>2.3E-2</v>
      </c>
      <c r="F119" s="5">
        <v>4.0000000000000001E-3</v>
      </c>
      <c r="G119" s="5">
        <v>-4.7E-2</v>
      </c>
      <c r="H119" s="5">
        <v>5.2999999999999999E-2</v>
      </c>
      <c r="I119" s="5">
        <v>0.16400000000000001</v>
      </c>
      <c r="J119" s="5">
        <v>1.7000000000000001E-2</v>
      </c>
      <c r="K119" s="5">
        <v>-3.0000000000000001E-3</v>
      </c>
      <c r="L119" s="5">
        <v>5.0000000000000001E-3</v>
      </c>
      <c r="M119" s="5">
        <v>2E-3</v>
      </c>
      <c r="N119" s="5">
        <v>1.2999999999999999E-2</v>
      </c>
      <c r="O119" s="5">
        <v>2.3E-2</v>
      </c>
      <c r="P119" s="5">
        <v>2.7E-2</v>
      </c>
      <c r="Q119" s="5">
        <v>2.4E-2</v>
      </c>
      <c r="R119" s="5">
        <v>1.0999999999999999E-2</v>
      </c>
    </row>
    <row r="120" spans="1:18" ht="18" thickBot="1" x14ac:dyDescent="0.45">
      <c r="A120" s="2">
        <v>41730</v>
      </c>
      <c r="B120" s="3">
        <v>0.02</v>
      </c>
      <c r="C120" s="3">
        <v>1.9E-2</v>
      </c>
      <c r="D120" s="3">
        <v>1.7000000000000001E-2</v>
      </c>
      <c r="E120" s="3">
        <v>2.1999999999999999E-2</v>
      </c>
      <c r="F120" s="3">
        <v>3.3000000000000002E-2</v>
      </c>
      <c r="G120" s="3">
        <v>2.4E-2</v>
      </c>
      <c r="H120" s="3">
        <v>2.1000000000000001E-2</v>
      </c>
      <c r="I120" s="3">
        <v>0.11799999999999999</v>
      </c>
      <c r="J120" s="3">
        <v>1.7999999999999999E-2</v>
      </c>
      <c r="K120" s="3">
        <v>-3.0000000000000001E-3</v>
      </c>
      <c r="L120" s="3">
        <v>6.0000000000000001E-3</v>
      </c>
      <c r="M120" s="3">
        <v>4.0000000000000001E-3</v>
      </c>
      <c r="N120" s="3">
        <v>1.6E-2</v>
      </c>
      <c r="O120" s="3">
        <v>2.5999999999999999E-2</v>
      </c>
      <c r="P120" s="3">
        <v>2.8000000000000001E-2</v>
      </c>
      <c r="Q120" s="3">
        <v>2.7E-2</v>
      </c>
      <c r="R120" s="3">
        <v>1.4999999999999999E-2</v>
      </c>
    </row>
    <row r="121" spans="1:18" ht="18" thickBot="1" x14ac:dyDescent="0.45">
      <c r="A121" s="4">
        <v>41760</v>
      </c>
      <c r="B121" s="5">
        <v>2.1000000000000001E-2</v>
      </c>
      <c r="C121" s="5">
        <v>2.5000000000000001E-2</v>
      </c>
      <c r="D121" s="5">
        <v>2.7E-2</v>
      </c>
      <c r="E121" s="5">
        <v>2.1999999999999999E-2</v>
      </c>
      <c r="F121" s="5">
        <v>3.3000000000000002E-2</v>
      </c>
      <c r="G121" s="5">
        <v>2.3E-2</v>
      </c>
      <c r="H121" s="5">
        <v>3.5999999999999997E-2</v>
      </c>
      <c r="I121" s="5">
        <v>7.2999999999999995E-2</v>
      </c>
      <c r="J121" s="5">
        <v>0.02</v>
      </c>
      <c r="K121" s="5">
        <v>-2E-3</v>
      </c>
      <c r="L121" s="5">
        <v>8.0000000000000002E-3</v>
      </c>
      <c r="M121" s="5">
        <v>5.0000000000000001E-3</v>
      </c>
      <c r="N121" s="5">
        <v>2.5000000000000001E-2</v>
      </c>
      <c r="O121" s="5">
        <v>2.7E-2</v>
      </c>
      <c r="P121" s="5">
        <v>2.9000000000000001E-2</v>
      </c>
      <c r="Q121" s="5">
        <v>0.03</v>
      </c>
      <c r="R121" s="5">
        <v>1.4999999999999999E-2</v>
      </c>
    </row>
    <row r="122" spans="1:18" ht="18" thickBot="1" x14ac:dyDescent="0.45">
      <c r="A122" s="2">
        <v>41791</v>
      </c>
      <c r="B122" s="3">
        <v>2.1000000000000001E-2</v>
      </c>
      <c r="C122" s="3">
        <v>2.3E-2</v>
      </c>
      <c r="D122" s="3">
        <v>2.4E-2</v>
      </c>
      <c r="E122" s="3">
        <v>2.1999999999999999E-2</v>
      </c>
      <c r="F122" s="3">
        <v>3.2000000000000001E-2</v>
      </c>
      <c r="G122" s="3">
        <v>0.02</v>
      </c>
      <c r="H122" s="3">
        <v>4.2000000000000003E-2</v>
      </c>
      <c r="I122" s="3">
        <v>5.0999999999999997E-2</v>
      </c>
      <c r="J122" s="3">
        <v>1.9E-2</v>
      </c>
      <c r="K122" s="3">
        <v>-2E-3</v>
      </c>
      <c r="L122" s="3">
        <v>8.9999999999999993E-3</v>
      </c>
      <c r="M122" s="3">
        <v>0</v>
      </c>
      <c r="N122" s="3">
        <v>2.8000000000000001E-2</v>
      </c>
      <c r="O122" s="3">
        <v>2.7E-2</v>
      </c>
      <c r="P122" s="3">
        <v>2.8000000000000001E-2</v>
      </c>
      <c r="Q122" s="3">
        <v>2.5999999999999999E-2</v>
      </c>
      <c r="R122" s="3">
        <v>1.6E-2</v>
      </c>
    </row>
    <row r="123" spans="1:18" ht="18" thickBot="1" x14ac:dyDescent="0.45">
      <c r="A123" s="4">
        <v>41821</v>
      </c>
      <c r="B123" s="5">
        <v>0.02</v>
      </c>
      <c r="C123" s="5">
        <v>2.5000000000000001E-2</v>
      </c>
      <c r="D123" s="5">
        <v>2.7E-2</v>
      </c>
      <c r="E123" s="5">
        <v>2.4E-2</v>
      </c>
      <c r="F123" s="5">
        <v>2.5999999999999999E-2</v>
      </c>
      <c r="G123" s="5">
        <v>8.0000000000000002E-3</v>
      </c>
      <c r="H123" s="5">
        <v>0.04</v>
      </c>
      <c r="I123" s="5">
        <v>6.9000000000000006E-2</v>
      </c>
      <c r="J123" s="5">
        <v>1.9E-2</v>
      </c>
      <c r="K123" s="5">
        <v>-3.0000000000000001E-3</v>
      </c>
      <c r="L123" s="5">
        <v>3.0000000000000001E-3</v>
      </c>
      <c r="M123" s="5">
        <v>2E-3</v>
      </c>
      <c r="N123" s="5">
        <v>0.03</v>
      </c>
      <c r="O123" s="5">
        <v>2.5999999999999999E-2</v>
      </c>
      <c r="P123" s="5">
        <v>2.9000000000000001E-2</v>
      </c>
      <c r="Q123" s="5">
        <v>2.5000000000000001E-2</v>
      </c>
      <c r="R123" s="5">
        <v>1.6E-2</v>
      </c>
    </row>
    <row r="124" spans="1:18" ht="18" thickBot="1" x14ac:dyDescent="0.45">
      <c r="A124" s="2">
        <v>41852</v>
      </c>
      <c r="B124" s="3">
        <v>1.7000000000000001E-2</v>
      </c>
      <c r="C124" s="3">
        <v>2.7E-2</v>
      </c>
      <c r="D124" s="3">
        <v>2.9000000000000001E-2</v>
      </c>
      <c r="E124" s="3">
        <v>2.5000000000000001E-2</v>
      </c>
      <c r="F124" s="3">
        <v>4.0000000000000001E-3</v>
      </c>
      <c r="G124" s="3">
        <v>-2.8000000000000001E-2</v>
      </c>
      <c r="H124" s="3">
        <v>4.1000000000000002E-2</v>
      </c>
      <c r="I124" s="3">
        <v>5.8000000000000003E-2</v>
      </c>
      <c r="J124" s="3">
        <v>1.7000000000000001E-2</v>
      </c>
      <c r="K124" s="3">
        <v>-4.0000000000000001E-3</v>
      </c>
      <c r="L124" s="3">
        <v>0</v>
      </c>
      <c r="M124" s="3">
        <v>4.0000000000000001E-3</v>
      </c>
      <c r="N124" s="3">
        <v>2.5999999999999999E-2</v>
      </c>
      <c r="O124" s="3">
        <v>2.5000000000000001E-2</v>
      </c>
      <c r="P124" s="3">
        <v>2.9000000000000001E-2</v>
      </c>
      <c r="Q124" s="3">
        <v>1.9E-2</v>
      </c>
      <c r="R124" s="3">
        <v>1.4999999999999999E-2</v>
      </c>
    </row>
    <row r="125" spans="1:18" ht="18" thickBot="1" x14ac:dyDescent="0.45">
      <c r="A125" s="4">
        <v>41883</v>
      </c>
      <c r="B125" s="5">
        <v>1.7000000000000001E-2</v>
      </c>
      <c r="C125" s="5">
        <v>0.03</v>
      </c>
      <c r="D125" s="5">
        <v>3.2000000000000001E-2</v>
      </c>
      <c r="E125" s="5">
        <v>2.7E-2</v>
      </c>
      <c r="F125" s="5">
        <v>-6.0000000000000001E-3</v>
      </c>
      <c r="G125" s="5">
        <v>-3.5999999999999997E-2</v>
      </c>
      <c r="H125" s="5">
        <v>2.8000000000000001E-2</v>
      </c>
      <c r="I125" s="5">
        <v>5.8000000000000003E-2</v>
      </c>
      <c r="J125" s="5">
        <v>1.7000000000000001E-2</v>
      </c>
      <c r="K125" s="5">
        <v>-3.0000000000000001E-3</v>
      </c>
      <c r="L125" s="5">
        <v>5.0000000000000001E-3</v>
      </c>
      <c r="M125" s="5">
        <v>3.0000000000000001E-3</v>
      </c>
      <c r="N125" s="5">
        <v>2.9000000000000001E-2</v>
      </c>
      <c r="O125" s="5">
        <v>2.4E-2</v>
      </c>
      <c r="P125" s="5">
        <v>0.03</v>
      </c>
      <c r="Q125" s="5">
        <v>1.7000000000000001E-2</v>
      </c>
      <c r="R125" s="5">
        <v>1.2999999999999999E-2</v>
      </c>
    </row>
    <row r="126" spans="1:18" ht="18" thickBot="1" x14ac:dyDescent="0.45">
      <c r="A126" s="2">
        <v>41913</v>
      </c>
      <c r="B126" s="3">
        <v>1.7000000000000001E-2</v>
      </c>
      <c r="C126" s="3">
        <v>3.1E-2</v>
      </c>
      <c r="D126" s="3">
        <v>3.3000000000000002E-2</v>
      </c>
      <c r="E126" s="3">
        <v>2.8000000000000001E-2</v>
      </c>
      <c r="F126" s="3">
        <v>-1.6E-2</v>
      </c>
      <c r="G126" s="3">
        <v>-0.05</v>
      </c>
      <c r="H126" s="3">
        <v>3.1E-2</v>
      </c>
      <c r="I126" s="3">
        <v>3.4000000000000002E-2</v>
      </c>
      <c r="J126" s="3">
        <v>1.7999999999999999E-2</v>
      </c>
      <c r="K126" s="3">
        <v>-2E-3</v>
      </c>
      <c r="L126" s="3">
        <v>7.0000000000000001E-3</v>
      </c>
      <c r="M126" s="3">
        <v>6.0000000000000001E-3</v>
      </c>
      <c r="N126" s="3">
        <v>2.5999999999999999E-2</v>
      </c>
      <c r="O126" s="3">
        <v>2.5000000000000001E-2</v>
      </c>
      <c r="P126" s="3">
        <v>0.03</v>
      </c>
      <c r="Q126" s="3">
        <v>1.9E-2</v>
      </c>
      <c r="R126" s="3">
        <v>8.0000000000000002E-3</v>
      </c>
    </row>
    <row r="127" spans="1:18" ht="18" thickBot="1" x14ac:dyDescent="0.45">
      <c r="A127" s="4">
        <v>41944</v>
      </c>
      <c r="B127" s="5">
        <v>1.2999999999999999E-2</v>
      </c>
      <c r="C127" s="5">
        <v>3.2000000000000001E-2</v>
      </c>
      <c r="D127" s="5">
        <v>3.4000000000000002E-2</v>
      </c>
      <c r="E127" s="5">
        <v>2.9000000000000001E-2</v>
      </c>
      <c r="F127" s="5">
        <v>-4.8000000000000001E-2</v>
      </c>
      <c r="G127" s="5">
        <v>-0.105</v>
      </c>
      <c r="H127" s="5">
        <v>2.8000000000000001E-2</v>
      </c>
      <c r="I127" s="5">
        <v>3.2000000000000001E-2</v>
      </c>
      <c r="J127" s="5">
        <v>1.7000000000000001E-2</v>
      </c>
      <c r="K127" s="5">
        <v>-5.0000000000000001E-3</v>
      </c>
      <c r="L127" s="5">
        <v>-3.0000000000000001E-3</v>
      </c>
      <c r="M127" s="5">
        <v>6.0000000000000001E-3</v>
      </c>
      <c r="N127" s="5">
        <v>3.1E-2</v>
      </c>
      <c r="O127" s="5">
        <v>2.5000000000000001E-2</v>
      </c>
      <c r="P127" s="5">
        <v>0.03</v>
      </c>
      <c r="Q127" s="5">
        <v>2.3E-2</v>
      </c>
      <c r="R127" s="5">
        <v>6.0000000000000001E-3</v>
      </c>
    </row>
    <row r="128" spans="1:18" ht="18" thickBot="1" x14ac:dyDescent="0.45">
      <c r="A128" s="2">
        <v>41974</v>
      </c>
      <c r="B128" s="3">
        <v>8.0000000000000002E-3</v>
      </c>
      <c r="C128" s="3">
        <v>3.4000000000000002E-2</v>
      </c>
      <c r="D128" s="3">
        <v>3.6999999999999998E-2</v>
      </c>
      <c r="E128" s="3">
        <v>0.03</v>
      </c>
      <c r="F128" s="3">
        <v>-0.106</v>
      </c>
      <c r="G128" s="3">
        <v>-0.21</v>
      </c>
      <c r="H128" s="3">
        <v>3.1E-2</v>
      </c>
      <c r="I128" s="3">
        <v>5.8000000000000003E-2</v>
      </c>
      <c r="J128" s="3">
        <v>1.6E-2</v>
      </c>
      <c r="K128" s="3">
        <v>-8.0000000000000002E-3</v>
      </c>
      <c r="L128" s="3">
        <v>-0.02</v>
      </c>
      <c r="M128" s="3">
        <v>5.0000000000000001E-3</v>
      </c>
      <c r="N128" s="3">
        <v>4.8000000000000001E-2</v>
      </c>
      <c r="O128" s="3">
        <v>2.4E-2</v>
      </c>
      <c r="P128" s="3">
        <v>2.9000000000000001E-2</v>
      </c>
      <c r="Q128" s="3">
        <v>2.4E-2</v>
      </c>
      <c r="R128" s="3">
        <v>4.0000000000000001E-3</v>
      </c>
    </row>
    <row r="129" spans="1:18" ht="18" thickBot="1" x14ac:dyDescent="0.45">
      <c r="A129" s="4">
        <v>42005</v>
      </c>
      <c r="B129" s="5">
        <v>-1E-3</v>
      </c>
      <c r="C129" s="5">
        <v>3.2000000000000001E-2</v>
      </c>
      <c r="D129" s="5">
        <v>3.3000000000000002E-2</v>
      </c>
      <c r="E129" s="5">
        <v>3.1E-2</v>
      </c>
      <c r="F129" s="5">
        <v>-0.19600000000000001</v>
      </c>
      <c r="G129" s="5">
        <v>-0.35399999999999998</v>
      </c>
      <c r="H129" s="5">
        <v>2.5000000000000001E-2</v>
      </c>
      <c r="I129" s="5">
        <v>-4.0000000000000001E-3</v>
      </c>
      <c r="J129" s="5">
        <v>1.6E-2</v>
      </c>
      <c r="K129" s="5">
        <v>-8.0000000000000002E-3</v>
      </c>
      <c r="L129" s="5">
        <v>-1.4E-2</v>
      </c>
      <c r="M129" s="5">
        <v>5.0000000000000001E-3</v>
      </c>
      <c r="N129" s="5">
        <v>3.9E-2</v>
      </c>
      <c r="O129" s="5">
        <v>2.5000000000000001E-2</v>
      </c>
      <c r="P129" s="5">
        <v>2.9000000000000001E-2</v>
      </c>
      <c r="Q129" s="5">
        <v>2.3E-2</v>
      </c>
      <c r="R129" s="5">
        <v>4.0000000000000001E-3</v>
      </c>
    </row>
    <row r="130" spans="1:18" ht="18" thickBot="1" x14ac:dyDescent="0.45">
      <c r="A130" s="2">
        <v>42036</v>
      </c>
      <c r="B130" s="3">
        <v>0</v>
      </c>
      <c r="C130" s="3">
        <v>0.03</v>
      </c>
      <c r="D130" s="3">
        <v>2.9000000000000001E-2</v>
      </c>
      <c r="E130" s="3">
        <v>3.1E-2</v>
      </c>
      <c r="F130" s="3">
        <v>-0.188</v>
      </c>
      <c r="G130" s="3">
        <v>-0.32800000000000001</v>
      </c>
      <c r="H130" s="3">
        <v>3.2000000000000001E-2</v>
      </c>
      <c r="I130" s="3">
        <v>-6.5000000000000002E-2</v>
      </c>
      <c r="J130" s="3">
        <v>1.7000000000000001E-2</v>
      </c>
      <c r="K130" s="3">
        <v>-5.0000000000000001E-3</v>
      </c>
      <c r="L130" s="3">
        <v>-8.0000000000000002E-3</v>
      </c>
      <c r="M130" s="3">
        <v>6.0000000000000001E-3</v>
      </c>
      <c r="N130" s="3">
        <v>3.9E-2</v>
      </c>
      <c r="O130" s="3">
        <v>2.5000000000000001E-2</v>
      </c>
      <c r="P130" s="3">
        <v>0.03</v>
      </c>
      <c r="Q130" s="3">
        <v>1.7999999999999999E-2</v>
      </c>
      <c r="R130" s="3">
        <v>4.0000000000000001E-3</v>
      </c>
    </row>
    <row r="131" spans="1:18" ht="18" thickBot="1" x14ac:dyDescent="0.45">
      <c r="A131" s="4">
        <v>42064</v>
      </c>
      <c r="B131" s="5">
        <v>-1E-3</v>
      </c>
      <c r="C131" s="5">
        <v>2.3E-2</v>
      </c>
      <c r="D131" s="5">
        <v>1.9E-2</v>
      </c>
      <c r="E131" s="5">
        <v>2.9000000000000001E-2</v>
      </c>
      <c r="F131" s="5">
        <v>-0.183</v>
      </c>
      <c r="G131" s="5">
        <v>-0.29199999999999998</v>
      </c>
      <c r="H131" s="5">
        <v>8.9999999999999993E-3</v>
      </c>
      <c r="I131" s="5">
        <v>-0.14399999999999999</v>
      </c>
      <c r="J131" s="5">
        <v>1.7999999999999999E-2</v>
      </c>
      <c r="K131" s="5">
        <v>-2E-3</v>
      </c>
      <c r="L131" s="5">
        <v>-5.0000000000000001E-3</v>
      </c>
      <c r="M131" s="5">
        <v>8.0000000000000002E-3</v>
      </c>
      <c r="N131" s="5">
        <v>4.2000000000000003E-2</v>
      </c>
      <c r="O131" s="5">
        <v>2.4E-2</v>
      </c>
      <c r="P131" s="5">
        <v>0.03</v>
      </c>
      <c r="Q131" s="5">
        <v>1.9E-2</v>
      </c>
      <c r="R131" s="5">
        <v>3.0000000000000001E-3</v>
      </c>
    </row>
    <row r="132" spans="1:18" ht="18" thickBot="1" x14ac:dyDescent="0.45">
      <c r="A132" s="2">
        <v>42095</v>
      </c>
      <c r="B132" s="3">
        <v>-2E-3</v>
      </c>
      <c r="C132" s="3">
        <v>0.02</v>
      </c>
      <c r="D132" s="3">
        <v>1.2999999999999999E-2</v>
      </c>
      <c r="E132" s="3">
        <v>2.9000000000000001E-2</v>
      </c>
      <c r="F132" s="3">
        <v>-0.19400000000000001</v>
      </c>
      <c r="G132" s="3">
        <v>-0.317</v>
      </c>
      <c r="H132" s="3">
        <v>3.7999999999999999E-2</v>
      </c>
      <c r="I132" s="3">
        <v>-0.16300000000000001</v>
      </c>
      <c r="J132" s="3">
        <v>1.7999999999999999E-2</v>
      </c>
      <c r="K132" s="3">
        <v>-2E-3</v>
      </c>
      <c r="L132" s="3">
        <v>-8.0000000000000002E-3</v>
      </c>
      <c r="M132" s="3">
        <v>8.0000000000000002E-3</v>
      </c>
      <c r="N132" s="3">
        <v>4.1000000000000002E-2</v>
      </c>
      <c r="O132" s="3">
        <v>2.5000000000000001E-2</v>
      </c>
      <c r="P132" s="3">
        <v>0.03</v>
      </c>
      <c r="Q132" s="3">
        <v>2.5999999999999999E-2</v>
      </c>
      <c r="R132" s="3">
        <v>3.0000000000000001E-3</v>
      </c>
    </row>
    <row r="133" spans="1:18" ht="18" thickBot="1" x14ac:dyDescent="0.45">
      <c r="A133" s="4">
        <v>42125</v>
      </c>
      <c r="B133" s="5">
        <v>0</v>
      </c>
      <c r="C133" s="5">
        <v>1.6E-2</v>
      </c>
      <c r="D133" s="5">
        <v>6.0000000000000001E-3</v>
      </c>
      <c r="E133" s="5">
        <v>0.03</v>
      </c>
      <c r="F133" s="5">
        <v>-0.16300000000000001</v>
      </c>
      <c r="G133" s="5">
        <v>-0.25</v>
      </c>
      <c r="H133" s="5">
        <v>5.0000000000000001E-3</v>
      </c>
      <c r="I133" s="5">
        <v>-0.154</v>
      </c>
      <c r="J133" s="5">
        <v>1.7000000000000001E-2</v>
      </c>
      <c r="K133" s="5">
        <v>-3.0000000000000001E-3</v>
      </c>
      <c r="L133" s="5">
        <v>-1.4999999999999999E-2</v>
      </c>
      <c r="M133" s="5">
        <v>8.0000000000000002E-3</v>
      </c>
      <c r="N133" s="5">
        <v>3.9E-2</v>
      </c>
      <c r="O133" s="5">
        <v>2.4E-2</v>
      </c>
      <c r="P133" s="5">
        <v>2.9000000000000001E-2</v>
      </c>
      <c r="Q133" s="5">
        <v>2.5000000000000001E-2</v>
      </c>
      <c r="R133" s="5">
        <v>1E-3</v>
      </c>
    </row>
    <row r="134" spans="1:18" ht="18" thickBot="1" x14ac:dyDescent="0.45">
      <c r="A134" s="2">
        <v>42156</v>
      </c>
      <c r="B134" s="3">
        <v>1E-3</v>
      </c>
      <c r="C134" s="3">
        <v>1.7999999999999999E-2</v>
      </c>
      <c r="D134" s="3">
        <v>0.01</v>
      </c>
      <c r="E134" s="3">
        <v>0.03</v>
      </c>
      <c r="F134" s="3">
        <v>-0.15</v>
      </c>
      <c r="G134" s="3">
        <v>-0.23300000000000001</v>
      </c>
      <c r="H134" s="3">
        <v>0</v>
      </c>
      <c r="I134" s="3">
        <v>-0.13</v>
      </c>
      <c r="J134" s="3">
        <v>1.7999999999999999E-2</v>
      </c>
      <c r="K134" s="3">
        <v>-4.0000000000000001E-3</v>
      </c>
      <c r="L134" s="3">
        <v>-1.7999999999999999E-2</v>
      </c>
      <c r="M134" s="3">
        <v>1.2E-2</v>
      </c>
      <c r="N134" s="3">
        <v>3.3000000000000002E-2</v>
      </c>
      <c r="O134" s="3">
        <v>2.5000000000000001E-2</v>
      </c>
      <c r="P134" s="3">
        <v>0.03</v>
      </c>
      <c r="Q134" s="3">
        <v>2.3E-2</v>
      </c>
      <c r="R134" s="3">
        <v>1E-3</v>
      </c>
    </row>
    <row r="135" spans="1:18" ht="18" thickBot="1" x14ac:dyDescent="0.45">
      <c r="A135" s="4">
        <v>42186</v>
      </c>
      <c r="B135" s="5">
        <v>2E-3</v>
      </c>
      <c r="C135" s="5">
        <v>1.6E-2</v>
      </c>
      <c r="D135" s="5">
        <v>8.9999999999999993E-3</v>
      </c>
      <c r="E135" s="5">
        <v>2.7E-2</v>
      </c>
      <c r="F135" s="5">
        <v>-0.14799999999999999</v>
      </c>
      <c r="G135" s="5">
        <v>-0.223</v>
      </c>
      <c r="H135" s="5">
        <v>-7.0000000000000001E-3</v>
      </c>
      <c r="I135" s="5">
        <v>-0.14199999999999999</v>
      </c>
      <c r="J135" s="5">
        <v>1.7999999999999999E-2</v>
      </c>
      <c r="K135" s="5">
        <v>-5.0000000000000001E-3</v>
      </c>
      <c r="L135" s="5">
        <v>-1.6E-2</v>
      </c>
      <c r="M135" s="5">
        <v>7.0000000000000001E-3</v>
      </c>
      <c r="N135" s="5">
        <v>3.1E-2</v>
      </c>
      <c r="O135" s="5">
        <v>2.5999999999999999E-2</v>
      </c>
      <c r="P135" s="5">
        <v>3.1E-2</v>
      </c>
      <c r="Q135" s="5">
        <v>2.3E-2</v>
      </c>
      <c r="R135" s="5">
        <v>1E-3</v>
      </c>
    </row>
    <row r="136" spans="1:18" ht="18" thickBot="1" x14ac:dyDescent="0.45">
      <c r="A136" s="2">
        <v>42217</v>
      </c>
      <c r="B136" s="3">
        <v>2E-3</v>
      </c>
      <c r="C136" s="3">
        <v>1.6E-2</v>
      </c>
      <c r="D136" s="3">
        <v>8.0000000000000002E-3</v>
      </c>
      <c r="E136" s="3">
        <v>2.7E-2</v>
      </c>
      <c r="F136" s="3">
        <v>-0.15</v>
      </c>
      <c r="G136" s="3">
        <v>-0.23300000000000001</v>
      </c>
      <c r="H136" s="3">
        <v>-6.0000000000000001E-3</v>
      </c>
      <c r="I136" s="3">
        <v>-0.115</v>
      </c>
      <c r="J136" s="3">
        <v>1.7999999999999999E-2</v>
      </c>
      <c r="K136" s="3">
        <v>-5.0000000000000001E-3</v>
      </c>
      <c r="L136" s="3">
        <v>-8.9999999999999993E-3</v>
      </c>
      <c r="M136" s="3">
        <v>6.0000000000000001E-3</v>
      </c>
      <c r="N136" s="3">
        <v>3.4000000000000002E-2</v>
      </c>
      <c r="O136" s="3">
        <v>2.5999999999999999E-2</v>
      </c>
      <c r="P136" s="3">
        <v>3.1E-2</v>
      </c>
      <c r="Q136" s="3">
        <v>2.1999999999999999E-2</v>
      </c>
      <c r="R136" s="3">
        <v>1E-3</v>
      </c>
    </row>
    <row r="137" spans="1:18" ht="18" thickBot="1" x14ac:dyDescent="0.45">
      <c r="A137" s="4">
        <v>42248</v>
      </c>
      <c r="B137" s="5">
        <v>0</v>
      </c>
      <c r="C137" s="5">
        <v>1.6E-2</v>
      </c>
      <c r="D137" s="5">
        <v>8.0000000000000002E-3</v>
      </c>
      <c r="E137" s="5">
        <v>2.9000000000000001E-2</v>
      </c>
      <c r="F137" s="5">
        <v>-0.184</v>
      </c>
      <c r="G137" s="5">
        <v>-0.29599999999999999</v>
      </c>
      <c r="H137" s="5">
        <v>-4.0000000000000001E-3</v>
      </c>
      <c r="I137" s="5">
        <v>-0.121</v>
      </c>
      <c r="J137" s="5">
        <v>1.9E-2</v>
      </c>
      <c r="K137" s="5">
        <v>-5.0000000000000001E-3</v>
      </c>
      <c r="L137" s="5">
        <v>-1.4E-2</v>
      </c>
      <c r="M137" s="5">
        <v>5.0000000000000001E-3</v>
      </c>
      <c r="N137" s="5">
        <v>2.7E-2</v>
      </c>
      <c r="O137" s="5">
        <v>2.7E-2</v>
      </c>
      <c r="P137" s="5">
        <v>3.2000000000000001E-2</v>
      </c>
      <c r="Q137" s="5">
        <v>2.4E-2</v>
      </c>
      <c r="R137" s="5">
        <v>4.0000000000000001E-3</v>
      </c>
    </row>
    <row r="138" spans="1:18" ht="18" thickBot="1" x14ac:dyDescent="0.45">
      <c r="A138" s="2">
        <v>42278</v>
      </c>
      <c r="B138" s="3">
        <v>2E-3</v>
      </c>
      <c r="C138" s="3">
        <v>1.6E-2</v>
      </c>
      <c r="D138" s="3">
        <v>7.0000000000000001E-3</v>
      </c>
      <c r="E138" s="3">
        <v>2.9000000000000001E-2</v>
      </c>
      <c r="F138" s="3">
        <v>-0.17100000000000001</v>
      </c>
      <c r="G138" s="3">
        <v>-0.27800000000000002</v>
      </c>
      <c r="H138" s="3">
        <v>-5.0000000000000001E-3</v>
      </c>
      <c r="I138" s="3">
        <v>-0.11</v>
      </c>
      <c r="J138" s="3">
        <v>1.9E-2</v>
      </c>
      <c r="K138" s="3">
        <v>-7.0000000000000001E-3</v>
      </c>
      <c r="L138" s="3">
        <v>-1.9E-2</v>
      </c>
      <c r="M138" s="3">
        <v>1E-3</v>
      </c>
      <c r="N138" s="3">
        <v>2.8000000000000001E-2</v>
      </c>
      <c r="O138" s="3">
        <v>2.8000000000000001E-2</v>
      </c>
      <c r="P138" s="3">
        <v>3.2000000000000001E-2</v>
      </c>
      <c r="Q138" s="3">
        <v>0.03</v>
      </c>
      <c r="R138" s="3">
        <v>0.01</v>
      </c>
    </row>
    <row r="139" spans="1:18" ht="18" thickBot="1" x14ac:dyDescent="0.45">
      <c r="A139" s="4">
        <v>42309</v>
      </c>
      <c r="B139" s="5">
        <v>5.0000000000000001E-3</v>
      </c>
      <c r="C139" s="5">
        <v>1.2999999999999999E-2</v>
      </c>
      <c r="D139" s="5">
        <v>3.0000000000000001E-3</v>
      </c>
      <c r="E139" s="5">
        <v>2.7E-2</v>
      </c>
      <c r="F139" s="5">
        <v>-0.14699999999999999</v>
      </c>
      <c r="G139" s="5">
        <v>-0.24099999999999999</v>
      </c>
      <c r="H139" s="5">
        <v>-2E-3</v>
      </c>
      <c r="I139" s="5">
        <v>-0.11700000000000001</v>
      </c>
      <c r="J139" s="5">
        <v>0.02</v>
      </c>
      <c r="K139" s="5">
        <v>-6.0000000000000001E-3</v>
      </c>
      <c r="L139" s="5">
        <v>-1.4999999999999999E-2</v>
      </c>
      <c r="M139" s="5">
        <v>2E-3</v>
      </c>
      <c r="N139" s="5">
        <v>2.5000000000000001E-2</v>
      </c>
      <c r="O139" s="5">
        <v>2.9000000000000001E-2</v>
      </c>
      <c r="P139" s="5">
        <v>3.2000000000000001E-2</v>
      </c>
      <c r="Q139" s="5">
        <v>3.1E-2</v>
      </c>
      <c r="R139" s="5">
        <v>1.2999999999999999E-2</v>
      </c>
    </row>
    <row r="140" spans="1:18" ht="18" thickBot="1" x14ac:dyDescent="0.45">
      <c r="A140" s="2">
        <v>42339</v>
      </c>
      <c r="B140" s="3">
        <v>7.0000000000000001E-3</v>
      </c>
      <c r="C140" s="3">
        <v>8.0000000000000002E-3</v>
      </c>
      <c r="D140" s="3">
        <v>-4.0000000000000001E-3</v>
      </c>
      <c r="E140" s="3">
        <v>2.5999999999999999E-2</v>
      </c>
      <c r="F140" s="3">
        <v>-0.126</v>
      </c>
      <c r="G140" s="3">
        <v>-0.19700000000000001</v>
      </c>
      <c r="H140" s="3">
        <v>-1.2E-2</v>
      </c>
      <c r="I140" s="3">
        <v>-0.14899999999999999</v>
      </c>
      <c r="J140" s="3">
        <v>2.1000000000000001E-2</v>
      </c>
      <c r="K140" s="3">
        <v>-4.0000000000000001E-3</v>
      </c>
      <c r="L140" s="3">
        <v>-8.9999999999999993E-3</v>
      </c>
      <c r="M140" s="3">
        <v>2E-3</v>
      </c>
      <c r="N140" s="3">
        <v>1.4999999999999999E-2</v>
      </c>
      <c r="O140" s="3">
        <v>2.9000000000000001E-2</v>
      </c>
      <c r="P140" s="3">
        <v>3.2000000000000001E-2</v>
      </c>
      <c r="Q140" s="3">
        <v>2.9000000000000001E-2</v>
      </c>
      <c r="R140" s="3">
        <v>1.4E-2</v>
      </c>
    </row>
    <row r="141" spans="1:18" ht="18" thickBot="1" x14ac:dyDescent="0.45">
      <c r="A141" s="4">
        <v>42370</v>
      </c>
      <c r="B141" s="5">
        <v>1.4E-2</v>
      </c>
      <c r="C141" s="5">
        <v>8.0000000000000002E-3</v>
      </c>
      <c r="D141" s="5">
        <v>-5.0000000000000001E-3</v>
      </c>
      <c r="E141" s="5">
        <v>2.7E-2</v>
      </c>
      <c r="F141" s="5">
        <v>-6.5000000000000002E-2</v>
      </c>
      <c r="G141" s="5">
        <v>-7.2999999999999995E-2</v>
      </c>
      <c r="H141" s="5">
        <v>-2.4E-2</v>
      </c>
      <c r="I141" s="5">
        <v>-0.127</v>
      </c>
      <c r="J141" s="5">
        <v>2.1999999999999999E-2</v>
      </c>
      <c r="K141" s="5">
        <v>-1E-3</v>
      </c>
      <c r="L141" s="5">
        <v>-5.0000000000000001E-3</v>
      </c>
      <c r="M141" s="5">
        <v>6.0000000000000001E-3</v>
      </c>
      <c r="N141" s="5">
        <v>2.1000000000000001E-2</v>
      </c>
      <c r="O141" s="5">
        <v>0.03</v>
      </c>
      <c r="P141" s="5">
        <v>3.2000000000000001E-2</v>
      </c>
      <c r="Q141" s="5">
        <v>3.3000000000000002E-2</v>
      </c>
      <c r="R141" s="5">
        <v>1.4E-2</v>
      </c>
    </row>
    <row r="142" spans="1:18" ht="18" thickBot="1" x14ac:dyDescent="0.45">
      <c r="A142" s="2">
        <v>42401</v>
      </c>
      <c r="B142" s="3">
        <v>0.01</v>
      </c>
      <c r="C142" s="3">
        <v>8.9999999999999993E-3</v>
      </c>
      <c r="D142" s="3">
        <v>-3.0000000000000001E-3</v>
      </c>
      <c r="E142" s="3">
        <v>2.5999999999999999E-2</v>
      </c>
      <c r="F142" s="3">
        <v>-0.125</v>
      </c>
      <c r="G142" s="3">
        <v>-0.20699999999999999</v>
      </c>
      <c r="H142" s="3">
        <v>-0.03</v>
      </c>
      <c r="I142" s="3">
        <v>-0.10299999999999999</v>
      </c>
      <c r="J142" s="3">
        <v>2.3E-2</v>
      </c>
      <c r="K142" s="3">
        <v>1E-3</v>
      </c>
      <c r="L142" s="3">
        <v>8.9999999999999993E-3</v>
      </c>
      <c r="M142" s="3">
        <v>6.0000000000000001E-3</v>
      </c>
      <c r="N142" s="3">
        <v>2.1999999999999999E-2</v>
      </c>
      <c r="O142" s="3">
        <v>3.1E-2</v>
      </c>
      <c r="P142" s="3">
        <v>3.3000000000000002E-2</v>
      </c>
      <c r="Q142" s="3">
        <v>3.9E-2</v>
      </c>
      <c r="R142" s="3">
        <v>1.2E-2</v>
      </c>
    </row>
    <row r="143" spans="1:18" ht="18" thickBot="1" x14ac:dyDescent="0.45">
      <c r="A143" s="4">
        <v>42430</v>
      </c>
      <c r="B143" s="5">
        <v>8.9999999999999993E-3</v>
      </c>
      <c r="C143" s="5">
        <v>8.0000000000000002E-3</v>
      </c>
      <c r="D143" s="5">
        <v>-5.0000000000000001E-3</v>
      </c>
      <c r="E143" s="5">
        <v>2.7E-2</v>
      </c>
      <c r="F143" s="5">
        <v>-0.126</v>
      </c>
      <c r="G143" s="5">
        <v>-0.20899999999999999</v>
      </c>
      <c r="H143" s="5">
        <v>-1.7000000000000001E-2</v>
      </c>
      <c r="I143" s="5">
        <v>-9.1999999999999998E-2</v>
      </c>
      <c r="J143" s="5">
        <v>2.1999999999999999E-2</v>
      </c>
      <c r="K143" s="5">
        <v>-4.0000000000000001E-3</v>
      </c>
      <c r="L143" s="5">
        <v>-6.0000000000000001E-3</v>
      </c>
      <c r="M143" s="5">
        <v>4.0000000000000001E-3</v>
      </c>
      <c r="N143" s="5">
        <v>2.4E-2</v>
      </c>
      <c r="O143" s="5">
        <v>0.03</v>
      </c>
      <c r="P143" s="5">
        <v>3.2000000000000001E-2</v>
      </c>
      <c r="Q143" s="5">
        <v>3.5999999999999997E-2</v>
      </c>
      <c r="R143" s="5">
        <v>1.2E-2</v>
      </c>
    </row>
    <row r="144" spans="1:18" ht="18" thickBot="1" x14ac:dyDescent="0.45">
      <c r="A144" s="2">
        <v>42461</v>
      </c>
      <c r="B144" s="3">
        <v>1.0999999999999999E-2</v>
      </c>
      <c r="C144" s="3">
        <v>8.9999999999999993E-3</v>
      </c>
      <c r="D144" s="3">
        <v>-3.0000000000000001E-3</v>
      </c>
      <c r="E144" s="3">
        <v>2.7E-2</v>
      </c>
      <c r="F144" s="3">
        <v>-8.8999999999999996E-2</v>
      </c>
      <c r="G144" s="3">
        <v>-0.13800000000000001</v>
      </c>
      <c r="H144" s="3">
        <v>-2.1000000000000001E-2</v>
      </c>
      <c r="I144" s="3">
        <v>-6.5000000000000002E-2</v>
      </c>
      <c r="J144" s="3">
        <v>2.1000000000000001E-2</v>
      </c>
      <c r="K144" s="3">
        <v>-5.0000000000000001E-3</v>
      </c>
      <c r="L144" s="3">
        <v>-6.0000000000000001E-3</v>
      </c>
      <c r="M144" s="3">
        <v>0</v>
      </c>
      <c r="N144" s="3">
        <v>2.7E-2</v>
      </c>
      <c r="O144" s="3">
        <v>0.03</v>
      </c>
      <c r="P144" s="3">
        <v>3.2000000000000001E-2</v>
      </c>
      <c r="Q144" s="3">
        <v>3.1E-2</v>
      </c>
      <c r="R144" s="3">
        <v>1.2E-2</v>
      </c>
    </row>
    <row r="145" spans="1:18" ht="18" thickBot="1" x14ac:dyDescent="0.45">
      <c r="A145" s="4">
        <v>42491</v>
      </c>
      <c r="B145" s="5">
        <v>0.01</v>
      </c>
      <c r="C145" s="5">
        <v>7.0000000000000001E-3</v>
      </c>
      <c r="D145" s="5">
        <v>-7.0000000000000001E-3</v>
      </c>
      <c r="E145" s="5">
        <v>2.5999999999999999E-2</v>
      </c>
      <c r="F145" s="5">
        <v>-0.10100000000000001</v>
      </c>
      <c r="G145" s="5">
        <v>-0.16900000000000001</v>
      </c>
      <c r="H145" s="5">
        <v>-1.2999999999999999E-2</v>
      </c>
      <c r="I145" s="5">
        <v>-4.7E-2</v>
      </c>
      <c r="J145" s="5">
        <v>2.1999999999999999E-2</v>
      </c>
      <c r="K145" s="5">
        <v>-5.0000000000000001E-3</v>
      </c>
      <c r="L145" s="5">
        <v>5.0000000000000001E-3</v>
      </c>
      <c r="M145" s="5">
        <v>-2E-3</v>
      </c>
      <c r="N145" s="5">
        <v>0.02</v>
      </c>
      <c r="O145" s="5">
        <v>3.2000000000000001E-2</v>
      </c>
      <c r="P145" s="5">
        <v>3.4000000000000002E-2</v>
      </c>
      <c r="Q145" s="5">
        <v>3.5000000000000003E-2</v>
      </c>
      <c r="R145" s="5">
        <v>1.0999999999999999E-2</v>
      </c>
    </row>
    <row r="146" spans="1:18" ht="18" thickBot="1" x14ac:dyDescent="0.45">
      <c r="A146" s="2">
        <v>42522</v>
      </c>
      <c r="B146" s="3">
        <v>0.01</v>
      </c>
      <c r="C146" s="3">
        <v>3.0000000000000001E-3</v>
      </c>
      <c r="D146" s="3">
        <v>-1.2999999999999999E-2</v>
      </c>
      <c r="E146" s="3">
        <v>2.5999999999999999E-2</v>
      </c>
      <c r="F146" s="3">
        <v>-9.4E-2</v>
      </c>
      <c r="G146" s="3">
        <v>-0.154</v>
      </c>
      <c r="H146" s="3">
        <v>-1.7999999999999999E-2</v>
      </c>
      <c r="I146" s="3">
        <v>-0.05</v>
      </c>
      <c r="J146" s="3">
        <v>2.1999999999999999E-2</v>
      </c>
      <c r="K146" s="3">
        <v>-6.0000000000000001E-3</v>
      </c>
      <c r="L146" s="3">
        <v>4.0000000000000001E-3</v>
      </c>
      <c r="M146" s="3">
        <v>-4.0000000000000001E-3</v>
      </c>
      <c r="N146" s="3">
        <v>2.8000000000000001E-2</v>
      </c>
      <c r="O146" s="3">
        <v>3.2000000000000001E-2</v>
      </c>
      <c r="P146" s="3">
        <v>3.5000000000000003E-2</v>
      </c>
      <c r="Q146" s="3">
        <v>3.7999999999999999E-2</v>
      </c>
      <c r="R146" s="3">
        <v>1.0999999999999999E-2</v>
      </c>
    </row>
    <row r="147" spans="1:18" ht="18" thickBot="1" x14ac:dyDescent="0.45">
      <c r="A147" s="4">
        <v>42552</v>
      </c>
      <c r="B147" s="5">
        <v>8.0000000000000002E-3</v>
      </c>
      <c r="C147" s="5">
        <v>2E-3</v>
      </c>
      <c r="D147" s="5">
        <v>-1.6E-2</v>
      </c>
      <c r="E147" s="5">
        <v>2.8000000000000001E-2</v>
      </c>
      <c r="F147" s="5">
        <v>-0.109</v>
      </c>
      <c r="G147" s="5">
        <v>-0.19900000000000001</v>
      </c>
      <c r="H147" s="5">
        <v>-0.01</v>
      </c>
      <c r="I147" s="5">
        <v>-4.0000000000000001E-3</v>
      </c>
      <c r="J147" s="5">
        <v>2.1999999999999999E-2</v>
      </c>
      <c r="K147" s="5">
        <v>-6.0000000000000001E-3</v>
      </c>
      <c r="L147" s="5">
        <v>3.0000000000000001E-3</v>
      </c>
      <c r="M147" s="5">
        <v>0</v>
      </c>
      <c r="N147" s="5">
        <v>3.3000000000000002E-2</v>
      </c>
      <c r="O147" s="5">
        <v>3.1E-2</v>
      </c>
      <c r="P147" s="5">
        <v>3.3000000000000002E-2</v>
      </c>
      <c r="Q147" s="5">
        <v>4.1000000000000002E-2</v>
      </c>
      <c r="R147" s="5">
        <v>8.9999999999999993E-3</v>
      </c>
    </row>
    <row r="148" spans="1:18" ht="18" thickBot="1" x14ac:dyDescent="0.45">
      <c r="A148" s="2">
        <v>42583</v>
      </c>
      <c r="B148" s="3">
        <v>1.0999999999999999E-2</v>
      </c>
      <c r="C148" s="3">
        <v>0</v>
      </c>
      <c r="D148" s="3">
        <v>-1.9E-2</v>
      </c>
      <c r="E148" s="3">
        <v>2.8000000000000001E-2</v>
      </c>
      <c r="F148" s="3">
        <v>-9.1999999999999998E-2</v>
      </c>
      <c r="G148" s="3">
        <v>-0.17799999999999999</v>
      </c>
      <c r="H148" s="3">
        <v>-7.0000000000000001E-3</v>
      </c>
      <c r="I148" s="3">
        <v>1.0999999999999999E-2</v>
      </c>
      <c r="J148" s="3">
        <v>2.3E-2</v>
      </c>
      <c r="K148" s="3">
        <v>-5.0000000000000001E-3</v>
      </c>
      <c r="L148" s="3">
        <v>3.0000000000000001E-3</v>
      </c>
      <c r="M148" s="3">
        <v>0</v>
      </c>
      <c r="N148" s="3">
        <v>4.3999999999999997E-2</v>
      </c>
      <c r="O148" s="3">
        <v>3.2000000000000001E-2</v>
      </c>
      <c r="P148" s="3">
        <v>3.4000000000000002E-2</v>
      </c>
      <c r="Q148" s="3">
        <v>5.0999999999999997E-2</v>
      </c>
      <c r="R148" s="3">
        <v>7.0000000000000001E-3</v>
      </c>
    </row>
    <row r="149" spans="1:18" ht="18" thickBot="1" x14ac:dyDescent="0.45">
      <c r="A149" s="4">
        <v>42614</v>
      </c>
      <c r="B149" s="5">
        <v>1.4999999999999999E-2</v>
      </c>
      <c r="C149" s="5">
        <v>-3.0000000000000001E-3</v>
      </c>
      <c r="D149" s="5">
        <v>-2.1999999999999999E-2</v>
      </c>
      <c r="E149" s="5">
        <v>2.4E-2</v>
      </c>
      <c r="F149" s="5">
        <v>-2.9000000000000001E-2</v>
      </c>
      <c r="G149" s="5">
        <v>-6.5000000000000002E-2</v>
      </c>
      <c r="H149" s="5">
        <v>1E-3</v>
      </c>
      <c r="I149" s="5">
        <v>2.9000000000000001E-2</v>
      </c>
      <c r="J149" s="5">
        <v>2.1999999999999999E-2</v>
      </c>
      <c r="K149" s="5">
        <v>-6.0000000000000001E-3</v>
      </c>
      <c r="L149" s="5">
        <v>-1E-3</v>
      </c>
      <c r="M149" s="5">
        <v>0</v>
      </c>
      <c r="N149" s="5">
        <v>5.1999999999999998E-2</v>
      </c>
      <c r="O149" s="5">
        <v>3.2000000000000001E-2</v>
      </c>
      <c r="P149" s="5">
        <v>3.4000000000000002E-2</v>
      </c>
      <c r="Q149" s="5">
        <v>4.8000000000000001E-2</v>
      </c>
      <c r="R149" s="5">
        <v>1E-3</v>
      </c>
    </row>
    <row r="150" spans="1:18" ht="18" thickBot="1" x14ac:dyDescent="0.45">
      <c r="A150" s="2">
        <v>42644</v>
      </c>
      <c r="B150" s="3">
        <v>1.6E-2</v>
      </c>
      <c r="C150" s="3">
        <v>-4.0000000000000001E-3</v>
      </c>
      <c r="D150" s="3">
        <v>-2.3E-2</v>
      </c>
      <c r="E150" s="3">
        <v>2.4E-2</v>
      </c>
      <c r="F150" s="3">
        <v>1E-3</v>
      </c>
      <c r="G150" s="3">
        <v>-8.9999999999999993E-3</v>
      </c>
      <c r="H150" s="3">
        <v>4.0000000000000001E-3</v>
      </c>
      <c r="I150" s="3">
        <v>4.8000000000000001E-2</v>
      </c>
      <c r="J150" s="3">
        <v>2.1000000000000001E-2</v>
      </c>
      <c r="K150" s="3">
        <v>-5.0000000000000001E-3</v>
      </c>
      <c r="L150" s="3">
        <v>7.0000000000000001E-3</v>
      </c>
      <c r="M150" s="3">
        <v>3.0000000000000001E-3</v>
      </c>
      <c r="N150" s="3">
        <v>0.05</v>
      </c>
      <c r="O150" s="3">
        <v>0.03</v>
      </c>
      <c r="P150" s="3">
        <v>3.5000000000000003E-2</v>
      </c>
      <c r="Q150" s="3">
        <v>4.1000000000000002E-2</v>
      </c>
      <c r="R150" s="3">
        <v>-3.0000000000000001E-3</v>
      </c>
    </row>
    <row r="151" spans="1:18" ht="18" thickBot="1" x14ac:dyDescent="0.45">
      <c r="A151" s="4">
        <v>42675</v>
      </c>
      <c r="B151" s="5">
        <v>1.7000000000000001E-2</v>
      </c>
      <c r="C151" s="5">
        <v>-4.0000000000000001E-3</v>
      </c>
      <c r="D151" s="5">
        <v>-2.1999999999999999E-2</v>
      </c>
      <c r="E151" s="5">
        <v>2.3E-2</v>
      </c>
      <c r="F151" s="5">
        <v>1.0999999999999999E-2</v>
      </c>
      <c r="G151" s="5">
        <v>0.01</v>
      </c>
      <c r="H151" s="5">
        <v>2E-3</v>
      </c>
      <c r="I151" s="5">
        <v>6.2E-2</v>
      </c>
      <c r="J151" s="5">
        <v>2.1000000000000001E-2</v>
      </c>
      <c r="K151" s="5">
        <v>-7.0000000000000001E-3</v>
      </c>
      <c r="L151" s="5">
        <v>3.0000000000000001E-3</v>
      </c>
      <c r="M151" s="5">
        <v>2E-3</v>
      </c>
      <c r="N151" s="5">
        <v>4.2999999999999997E-2</v>
      </c>
      <c r="O151" s="5">
        <v>0.03</v>
      </c>
      <c r="P151" s="5">
        <v>3.5999999999999997E-2</v>
      </c>
      <c r="Q151" s="5">
        <v>3.9E-2</v>
      </c>
      <c r="R151" s="5">
        <v>-3.0000000000000001E-3</v>
      </c>
    </row>
    <row r="152" spans="1:18" ht="18" thickBot="1" x14ac:dyDescent="0.45">
      <c r="A152" s="2">
        <v>42705</v>
      </c>
      <c r="B152" s="3">
        <v>2.1000000000000001E-2</v>
      </c>
      <c r="C152" s="3">
        <v>-2E-3</v>
      </c>
      <c r="D152" s="3">
        <v>-0.02</v>
      </c>
      <c r="E152" s="3">
        <v>2.3E-2</v>
      </c>
      <c r="F152" s="3">
        <v>5.3999999999999999E-2</v>
      </c>
      <c r="G152" s="3">
        <v>9.0999999999999998E-2</v>
      </c>
      <c r="H152" s="3">
        <v>7.0000000000000001E-3</v>
      </c>
      <c r="I152" s="3">
        <v>7.8E-2</v>
      </c>
      <c r="J152" s="3">
        <v>2.1999999999999999E-2</v>
      </c>
      <c r="K152" s="3">
        <v>-6.0000000000000001E-3</v>
      </c>
      <c r="L152" s="3">
        <v>-1E-3</v>
      </c>
      <c r="M152" s="3">
        <v>3.0000000000000001E-3</v>
      </c>
      <c r="N152" s="3">
        <v>4.7E-2</v>
      </c>
      <c r="O152" s="3">
        <v>3.1E-2</v>
      </c>
      <c r="P152" s="3">
        <v>3.5999999999999997E-2</v>
      </c>
      <c r="Q152" s="3">
        <v>3.9E-2</v>
      </c>
      <c r="R152" s="3">
        <v>-2E-3</v>
      </c>
    </row>
    <row r="153" spans="1:18" ht="18" thickBot="1" x14ac:dyDescent="0.45">
      <c r="A153" s="4">
        <v>42736</v>
      </c>
      <c r="B153" s="5">
        <v>2.5000000000000001E-2</v>
      </c>
      <c r="C153" s="5">
        <v>-2E-3</v>
      </c>
      <c r="D153" s="5">
        <v>-1.9E-2</v>
      </c>
      <c r="E153" s="5">
        <v>2.4E-2</v>
      </c>
      <c r="F153" s="5">
        <v>0.108</v>
      </c>
      <c r="G153" s="5">
        <v>0.20300000000000001</v>
      </c>
      <c r="H153" s="5">
        <v>0.01</v>
      </c>
      <c r="I153" s="5">
        <v>0.10100000000000001</v>
      </c>
      <c r="J153" s="5">
        <v>2.3E-2</v>
      </c>
      <c r="K153" s="5">
        <v>-2E-3</v>
      </c>
      <c r="L153" s="5">
        <v>0.01</v>
      </c>
      <c r="M153" s="5">
        <v>8.9999999999999993E-3</v>
      </c>
      <c r="N153" s="5">
        <v>4.7E-2</v>
      </c>
      <c r="O153" s="5">
        <v>3.1E-2</v>
      </c>
      <c r="P153" s="5">
        <v>3.5000000000000003E-2</v>
      </c>
      <c r="Q153" s="5">
        <v>3.5999999999999997E-2</v>
      </c>
      <c r="R153" s="5">
        <v>-3.0000000000000001E-3</v>
      </c>
    </row>
    <row r="154" spans="1:18" ht="18" thickBot="1" x14ac:dyDescent="0.45">
      <c r="A154" s="2">
        <v>42767</v>
      </c>
      <c r="B154" s="3">
        <v>2.7E-2</v>
      </c>
      <c r="C154" s="3">
        <v>0</v>
      </c>
      <c r="D154" s="3">
        <v>-1.7000000000000001E-2</v>
      </c>
      <c r="E154" s="3">
        <v>2.4E-2</v>
      </c>
      <c r="F154" s="3">
        <v>0.152</v>
      </c>
      <c r="G154" s="3">
        <v>0.307</v>
      </c>
      <c r="H154" s="3">
        <v>1.9E-2</v>
      </c>
      <c r="I154" s="3">
        <v>0.109</v>
      </c>
      <c r="J154" s="3">
        <v>2.1999999999999999E-2</v>
      </c>
      <c r="K154" s="3">
        <v>-5.0000000000000001E-3</v>
      </c>
      <c r="L154" s="3">
        <v>4.0000000000000001E-3</v>
      </c>
      <c r="M154" s="3">
        <v>5.0000000000000001E-3</v>
      </c>
      <c r="N154" s="3">
        <v>4.1000000000000002E-2</v>
      </c>
      <c r="O154" s="3">
        <v>3.1E-2</v>
      </c>
      <c r="P154" s="3">
        <v>3.5000000000000003E-2</v>
      </c>
      <c r="Q154" s="3">
        <v>3.4000000000000002E-2</v>
      </c>
      <c r="R154" s="3">
        <v>-3.0000000000000001E-3</v>
      </c>
    </row>
    <row r="155" spans="1:18" ht="18" thickBot="1" x14ac:dyDescent="0.45">
      <c r="A155" s="4">
        <v>42795</v>
      </c>
      <c r="B155" s="5">
        <v>2.4E-2</v>
      </c>
      <c r="C155" s="5">
        <v>5.0000000000000001E-3</v>
      </c>
      <c r="D155" s="5">
        <v>-8.9999999999999993E-3</v>
      </c>
      <c r="E155" s="5">
        <v>2.4E-2</v>
      </c>
      <c r="F155" s="5">
        <v>0.109</v>
      </c>
      <c r="G155" s="5">
        <v>0.19900000000000001</v>
      </c>
      <c r="H155" s="5">
        <v>1.6E-2</v>
      </c>
      <c r="I155" s="5">
        <v>0.10299999999999999</v>
      </c>
      <c r="J155" s="5">
        <v>0.02</v>
      </c>
      <c r="K155" s="5">
        <v>-6.0000000000000001E-3</v>
      </c>
      <c r="L155" s="5">
        <v>6.0000000000000001E-3</v>
      </c>
      <c r="M155" s="5">
        <v>2E-3</v>
      </c>
      <c r="N155" s="5">
        <v>3.9E-2</v>
      </c>
      <c r="O155" s="5">
        <v>2.9000000000000001E-2</v>
      </c>
      <c r="P155" s="5">
        <v>3.5000000000000003E-2</v>
      </c>
      <c r="Q155" s="5">
        <v>3.4000000000000002E-2</v>
      </c>
      <c r="R155" s="5">
        <v>-2.1999999999999999E-2</v>
      </c>
    </row>
    <row r="156" spans="1:18" ht="18" thickBot="1" x14ac:dyDescent="0.45">
      <c r="A156" s="2">
        <v>42826</v>
      </c>
      <c r="B156" s="3">
        <v>2.1999999999999999E-2</v>
      </c>
      <c r="C156" s="3">
        <v>5.0000000000000001E-3</v>
      </c>
      <c r="D156" s="3">
        <v>-8.0000000000000002E-3</v>
      </c>
      <c r="E156" s="3">
        <v>2.3E-2</v>
      </c>
      <c r="F156" s="3">
        <v>9.2999999999999999E-2</v>
      </c>
      <c r="G156" s="3">
        <v>0.14299999999999999</v>
      </c>
      <c r="H156" s="3">
        <v>2.4E-2</v>
      </c>
      <c r="I156" s="3">
        <v>0.12</v>
      </c>
      <c r="J156" s="3">
        <v>1.9E-2</v>
      </c>
      <c r="K156" s="3">
        <v>-6.0000000000000001E-3</v>
      </c>
      <c r="L156" s="3">
        <v>5.0000000000000001E-3</v>
      </c>
      <c r="M156" s="3">
        <v>4.0000000000000001E-3</v>
      </c>
      <c r="N156" s="3">
        <v>2.5999999999999999E-2</v>
      </c>
      <c r="O156" s="3">
        <v>2.7E-2</v>
      </c>
      <c r="P156" s="3">
        <v>3.5000000000000003E-2</v>
      </c>
      <c r="Q156" s="3">
        <v>3.1E-2</v>
      </c>
      <c r="R156" s="3">
        <v>-2.5000000000000001E-2</v>
      </c>
    </row>
    <row r="157" spans="1:18" ht="18" thickBot="1" x14ac:dyDescent="0.45">
      <c r="A157" s="4">
        <v>42856</v>
      </c>
      <c r="B157" s="5">
        <v>1.9E-2</v>
      </c>
      <c r="C157" s="5">
        <v>8.9999999999999993E-3</v>
      </c>
      <c r="D157" s="5">
        <v>-2E-3</v>
      </c>
      <c r="E157" s="5">
        <v>2.3E-2</v>
      </c>
      <c r="F157" s="5">
        <v>5.3999999999999999E-2</v>
      </c>
      <c r="G157" s="5">
        <v>5.8000000000000003E-2</v>
      </c>
      <c r="H157" s="5">
        <v>2.7E-2</v>
      </c>
      <c r="I157" s="5">
        <v>0.128</v>
      </c>
      <c r="J157" s="5">
        <v>1.7000000000000001E-2</v>
      </c>
      <c r="K157" s="5">
        <v>-8.0000000000000002E-3</v>
      </c>
      <c r="L157" s="5">
        <v>-8.9999999999999993E-3</v>
      </c>
      <c r="M157" s="5">
        <v>3.0000000000000001E-3</v>
      </c>
      <c r="N157" s="5">
        <v>3.3000000000000002E-2</v>
      </c>
      <c r="O157" s="5">
        <v>2.5999999999999999E-2</v>
      </c>
      <c r="P157" s="5">
        <v>3.3000000000000002E-2</v>
      </c>
      <c r="Q157" s="5">
        <v>2.5000000000000001E-2</v>
      </c>
      <c r="R157" s="5">
        <v>-2.5000000000000001E-2</v>
      </c>
    </row>
    <row r="158" spans="1:18" ht="18" thickBot="1" x14ac:dyDescent="0.45">
      <c r="A158" s="2">
        <v>42887</v>
      </c>
      <c r="B158" s="3">
        <v>1.6E-2</v>
      </c>
      <c r="C158" s="3">
        <v>8.9999999999999993E-3</v>
      </c>
      <c r="D158" s="3">
        <v>-1E-3</v>
      </c>
      <c r="E158" s="3">
        <v>2.1999999999999999E-2</v>
      </c>
      <c r="F158" s="3">
        <v>2.3E-2</v>
      </c>
      <c r="G158" s="3">
        <v>-4.0000000000000001E-3</v>
      </c>
      <c r="H158" s="3">
        <v>2.5000000000000001E-2</v>
      </c>
      <c r="I158" s="3">
        <v>0.128</v>
      </c>
      <c r="J158" s="3">
        <v>1.7000000000000001E-2</v>
      </c>
      <c r="K158" s="3">
        <v>-6.0000000000000001E-3</v>
      </c>
      <c r="L158" s="3">
        <v>-7.0000000000000001E-3</v>
      </c>
      <c r="M158" s="3">
        <v>0</v>
      </c>
      <c r="N158" s="3">
        <v>3.2000000000000001E-2</v>
      </c>
      <c r="O158" s="3">
        <v>2.5000000000000001E-2</v>
      </c>
      <c r="P158" s="3">
        <v>3.3000000000000002E-2</v>
      </c>
      <c r="Q158" s="3">
        <v>2.5000000000000001E-2</v>
      </c>
      <c r="R158" s="3">
        <v>-2.4E-2</v>
      </c>
    </row>
    <row r="159" spans="1:18" ht="18" thickBot="1" x14ac:dyDescent="0.45">
      <c r="A159" s="4">
        <v>42917</v>
      </c>
      <c r="B159" s="5">
        <v>1.7000000000000001E-2</v>
      </c>
      <c r="C159" s="5">
        <v>1.0999999999999999E-2</v>
      </c>
      <c r="D159" s="5">
        <v>3.0000000000000001E-3</v>
      </c>
      <c r="E159" s="5">
        <v>2.1000000000000001E-2</v>
      </c>
      <c r="F159" s="5">
        <v>3.4000000000000002E-2</v>
      </c>
      <c r="G159" s="5">
        <v>0.03</v>
      </c>
      <c r="H159" s="5">
        <v>2.5999999999999999E-2</v>
      </c>
      <c r="I159" s="5">
        <v>7.4999999999999997E-2</v>
      </c>
      <c r="J159" s="5">
        <v>1.7000000000000001E-2</v>
      </c>
      <c r="K159" s="5">
        <v>-6.0000000000000001E-3</v>
      </c>
      <c r="L159" s="5">
        <v>-4.0000000000000001E-3</v>
      </c>
      <c r="M159" s="5">
        <v>-6.0000000000000001E-3</v>
      </c>
      <c r="N159" s="5">
        <v>3.6999999999999998E-2</v>
      </c>
      <c r="O159" s="5">
        <v>2.4E-2</v>
      </c>
      <c r="P159" s="5">
        <v>3.2000000000000001E-2</v>
      </c>
      <c r="Q159" s="5">
        <v>2.3E-2</v>
      </c>
      <c r="R159" s="5">
        <v>-2.5000000000000001E-2</v>
      </c>
    </row>
    <row r="160" spans="1:18" ht="18" thickBot="1" x14ac:dyDescent="0.45">
      <c r="A160" s="2">
        <v>42948</v>
      </c>
      <c r="B160" s="3">
        <v>1.9E-2</v>
      </c>
      <c r="C160" s="3">
        <v>1.0999999999999999E-2</v>
      </c>
      <c r="D160" s="3">
        <v>3.0000000000000001E-3</v>
      </c>
      <c r="E160" s="3">
        <v>2.1999999999999999E-2</v>
      </c>
      <c r="F160" s="3">
        <v>6.4000000000000001E-2</v>
      </c>
      <c r="G160" s="3">
        <v>0.104</v>
      </c>
      <c r="H160" s="3">
        <v>2.3E-2</v>
      </c>
      <c r="I160" s="3">
        <v>5.3999999999999999E-2</v>
      </c>
      <c r="J160" s="3">
        <v>1.7000000000000001E-2</v>
      </c>
      <c r="K160" s="3">
        <v>-8.9999999999999993E-3</v>
      </c>
      <c r="L160" s="3">
        <v>-6.0000000000000001E-3</v>
      </c>
      <c r="M160" s="3">
        <v>-7.0000000000000001E-3</v>
      </c>
      <c r="N160" s="3">
        <v>2.4E-2</v>
      </c>
      <c r="O160" s="3">
        <v>2.5000000000000001E-2</v>
      </c>
      <c r="P160" s="3">
        <v>3.3000000000000002E-2</v>
      </c>
      <c r="Q160" s="3">
        <v>1.6E-2</v>
      </c>
      <c r="R160" s="3">
        <v>-2.5999999999999999E-2</v>
      </c>
    </row>
    <row r="161" spans="1:18" ht="18" thickBot="1" x14ac:dyDescent="0.45">
      <c r="A161" s="4">
        <v>42979</v>
      </c>
      <c r="B161" s="5">
        <v>2.1999999999999999E-2</v>
      </c>
      <c r="C161" s="5">
        <v>1.2E-2</v>
      </c>
      <c r="D161" s="5">
        <v>4.0000000000000001E-3</v>
      </c>
      <c r="E161" s="5">
        <v>2.4E-2</v>
      </c>
      <c r="F161" s="5">
        <v>0.10100000000000001</v>
      </c>
      <c r="G161" s="5">
        <v>0.193</v>
      </c>
      <c r="H161" s="5">
        <v>1.7000000000000001E-2</v>
      </c>
      <c r="I161" s="5">
        <v>3.7999999999999999E-2</v>
      </c>
      <c r="J161" s="5">
        <v>1.7000000000000001E-2</v>
      </c>
      <c r="K161" s="5">
        <v>-0.01</v>
      </c>
      <c r="L161" s="5">
        <v>-2E-3</v>
      </c>
      <c r="M161" s="5">
        <v>-0.01</v>
      </c>
      <c r="N161" s="5">
        <v>0.01</v>
      </c>
      <c r="O161" s="5">
        <v>2.5999999999999999E-2</v>
      </c>
      <c r="P161" s="5">
        <v>3.2000000000000001E-2</v>
      </c>
      <c r="Q161" s="5">
        <v>1.7000000000000001E-2</v>
      </c>
      <c r="R161" s="5">
        <v>-2.1000000000000001E-2</v>
      </c>
    </row>
    <row r="162" spans="1:18" ht="18" thickBot="1" x14ac:dyDescent="0.45">
      <c r="A162" s="2">
        <v>43009</v>
      </c>
      <c r="B162" s="3">
        <v>0.02</v>
      </c>
      <c r="C162" s="3">
        <v>1.2999999999999999E-2</v>
      </c>
      <c r="D162" s="3">
        <v>6.0000000000000001E-3</v>
      </c>
      <c r="E162" s="3">
        <v>2.3E-2</v>
      </c>
      <c r="F162" s="3">
        <v>6.4000000000000001E-2</v>
      </c>
      <c r="G162" s="3">
        <v>0.108</v>
      </c>
      <c r="H162" s="3">
        <v>0.02</v>
      </c>
      <c r="I162" s="3">
        <v>3.2000000000000001E-2</v>
      </c>
      <c r="J162" s="3">
        <v>1.7999999999999999E-2</v>
      </c>
      <c r="K162" s="3">
        <v>-0.01</v>
      </c>
      <c r="L162" s="3">
        <v>-6.0000000000000001E-3</v>
      </c>
      <c r="M162" s="3">
        <v>-1.4E-2</v>
      </c>
      <c r="N162" s="3">
        <v>8.9999999999999993E-3</v>
      </c>
      <c r="O162" s="3">
        <v>2.7E-2</v>
      </c>
      <c r="P162" s="3">
        <v>3.2000000000000001E-2</v>
      </c>
      <c r="Q162" s="3">
        <v>1.9E-2</v>
      </c>
      <c r="R162" s="3">
        <v>-1.7999999999999999E-2</v>
      </c>
    </row>
    <row r="163" spans="1:18" ht="18" thickBot="1" x14ac:dyDescent="0.45">
      <c r="A163" s="4">
        <v>43040</v>
      </c>
      <c r="B163" s="5">
        <v>2.1999999999999999E-2</v>
      </c>
      <c r="C163" s="5">
        <v>1.4E-2</v>
      </c>
      <c r="D163" s="5">
        <v>6.0000000000000001E-3</v>
      </c>
      <c r="E163" s="5">
        <v>2.4E-2</v>
      </c>
      <c r="F163" s="5">
        <v>9.4E-2</v>
      </c>
      <c r="G163" s="5">
        <v>0.16500000000000001</v>
      </c>
      <c r="H163" s="5">
        <v>2.5000000000000001E-2</v>
      </c>
      <c r="I163" s="5">
        <v>3.5999999999999997E-2</v>
      </c>
      <c r="J163" s="5">
        <v>1.7000000000000001E-2</v>
      </c>
      <c r="K163" s="5">
        <v>-8.9999999999999993E-3</v>
      </c>
      <c r="L163" s="5">
        <v>-1.6E-2</v>
      </c>
      <c r="M163" s="5">
        <v>-1.0999999999999999E-2</v>
      </c>
      <c r="N163" s="5">
        <v>1.7999999999999999E-2</v>
      </c>
      <c r="O163" s="5">
        <v>2.5000000000000001E-2</v>
      </c>
      <c r="P163" s="5">
        <v>3.2000000000000001E-2</v>
      </c>
      <c r="Q163" s="5">
        <v>1.6E-2</v>
      </c>
      <c r="R163" s="5">
        <v>-1.7000000000000001E-2</v>
      </c>
    </row>
    <row r="164" spans="1:18" ht="18" thickBot="1" x14ac:dyDescent="0.45">
      <c r="A164" s="2">
        <v>43070</v>
      </c>
      <c r="B164" s="3">
        <v>2.1000000000000001E-2</v>
      </c>
      <c r="C164" s="3">
        <v>1.6E-2</v>
      </c>
      <c r="D164" s="3">
        <v>8.9999999999999993E-3</v>
      </c>
      <c r="E164" s="3">
        <v>2.5000000000000001E-2</v>
      </c>
      <c r="F164" s="3">
        <v>6.9000000000000006E-2</v>
      </c>
      <c r="G164" s="3">
        <v>0.107</v>
      </c>
      <c r="H164" s="3">
        <v>2.5999999999999999E-2</v>
      </c>
      <c r="I164" s="3">
        <v>4.7E-2</v>
      </c>
      <c r="J164" s="3">
        <v>1.7999999999999999E-2</v>
      </c>
      <c r="K164" s="3">
        <v>-7.0000000000000001E-3</v>
      </c>
      <c r="L164" s="3">
        <v>-1.6E-2</v>
      </c>
      <c r="M164" s="3">
        <v>-5.0000000000000001E-3</v>
      </c>
      <c r="N164" s="3">
        <v>2.3E-2</v>
      </c>
      <c r="O164" s="3">
        <v>2.5999999999999999E-2</v>
      </c>
      <c r="P164" s="3">
        <v>3.2000000000000001E-2</v>
      </c>
      <c r="Q164" s="3">
        <v>1.6E-2</v>
      </c>
      <c r="R164" s="3">
        <v>-1.7000000000000001E-2</v>
      </c>
    </row>
    <row r="165" spans="1:18" ht="18" thickBot="1" x14ac:dyDescent="0.45">
      <c r="A165" s="4">
        <v>43101</v>
      </c>
      <c r="B165" s="5">
        <v>2.1000000000000001E-2</v>
      </c>
      <c r="C165" s="5">
        <v>1.7000000000000001E-2</v>
      </c>
      <c r="D165" s="5">
        <v>0.01</v>
      </c>
      <c r="E165" s="5">
        <v>2.5000000000000001E-2</v>
      </c>
      <c r="F165" s="5">
        <v>5.5E-2</v>
      </c>
      <c r="G165" s="5">
        <v>8.5000000000000006E-2</v>
      </c>
      <c r="H165" s="5">
        <v>2.4E-2</v>
      </c>
      <c r="I165" s="5">
        <v>2E-3</v>
      </c>
      <c r="J165" s="5">
        <v>1.7999999999999999E-2</v>
      </c>
      <c r="K165" s="5">
        <v>-7.0000000000000001E-3</v>
      </c>
      <c r="L165" s="5">
        <v>-7.0000000000000001E-3</v>
      </c>
      <c r="M165" s="5">
        <v>-1.2E-2</v>
      </c>
      <c r="N165" s="5">
        <v>1.7999999999999999E-2</v>
      </c>
      <c r="O165" s="5">
        <v>2.5999999999999999E-2</v>
      </c>
      <c r="P165" s="5">
        <v>3.2000000000000001E-2</v>
      </c>
      <c r="Q165" s="5">
        <v>0.02</v>
      </c>
      <c r="R165" s="5">
        <v>-1.7000000000000001E-2</v>
      </c>
    </row>
    <row r="166" spans="1:18" ht="18" thickBot="1" x14ac:dyDescent="0.45">
      <c r="A166" s="2">
        <v>43132</v>
      </c>
      <c r="B166" s="3">
        <v>2.1999999999999999E-2</v>
      </c>
      <c r="C166" s="3">
        <v>1.4E-2</v>
      </c>
      <c r="D166" s="3">
        <v>5.0000000000000001E-3</v>
      </c>
      <c r="E166" s="3">
        <v>2.5999999999999999E-2</v>
      </c>
      <c r="F166" s="3">
        <v>7.6999999999999999E-2</v>
      </c>
      <c r="G166" s="3">
        <v>0.126</v>
      </c>
      <c r="H166" s="3">
        <v>2.1999999999999999E-2</v>
      </c>
      <c r="I166" s="3">
        <v>3.7999999999999999E-2</v>
      </c>
      <c r="J166" s="3">
        <v>1.7999999999999999E-2</v>
      </c>
      <c r="K166" s="3">
        <v>-5.0000000000000001E-3</v>
      </c>
      <c r="L166" s="3">
        <v>4.0000000000000001E-3</v>
      </c>
      <c r="M166" s="3">
        <v>-1.4999999999999999E-2</v>
      </c>
      <c r="N166" s="3">
        <v>1.6E-2</v>
      </c>
      <c r="O166" s="3">
        <v>2.5999999999999999E-2</v>
      </c>
      <c r="P166" s="3">
        <v>3.1E-2</v>
      </c>
      <c r="Q166" s="3">
        <v>1.7999999999999999E-2</v>
      </c>
      <c r="R166" s="3">
        <v>-1.7999999999999999E-2</v>
      </c>
    </row>
    <row r="167" spans="1:18" ht="18" thickBot="1" x14ac:dyDescent="0.45">
      <c r="A167" s="4">
        <v>43160</v>
      </c>
      <c r="B167" s="5">
        <v>2.4E-2</v>
      </c>
      <c r="C167" s="5">
        <v>1.2999999999999999E-2</v>
      </c>
      <c r="D167" s="5">
        <v>4.0000000000000001E-3</v>
      </c>
      <c r="E167" s="5">
        <v>2.5000000000000001E-2</v>
      </c>
      <c r="F167" s="5">
        <v>7.0000000000000007E-2</v>
      </c>
      <c r="G167" s="5">
        <v>0.111</v>
      </c>
      <c r="H167" s="5">
        <v>2.1999999999999999E-2</v>
      </c>
      <c r="I167" s="5">
        <v>3.4000000000000002E-2</v>
      </c>
      <c r="J167" s="5">
        <v>2.1000000000000001E-2</v>
      </c>
      <c r="K167" s="5">
        <v>-3.0000000000000001E-3</v>
      </c>
      <c r="L167" s="5">
        <v>3.0000000000000001E-3</v>
      </c>
      <c r="M167" s="5">
        <v>-1.2E-2</v>
      </c>
      <c r="N167" s="5">
        <v>1.4E-2</v>
      </c>
      <c r="O167" s="5">
        <v>2.9000000000000001E-2</v>
      </c>
      <c r="P167" s="5">
        <v>3.3000000000000002E-2</v>
      </c>
      <c r="Q167" s="5">
        <v>2.1000000000000001E-2</v>
      </c>
      <c r="R167" s="5">
        <v>-2E-3</v>
      </c>
    </row>
    <row r="168" spans="1:18" ht="18" thickBot="1" x14ac:dyDescent="0.45">
      <c r="A168" s="2">
        <v>43191</v>
      </c>
      <c r="B168" s="3">
        <v>2.5000000000000001E-2</v>
      </c>
      <c r="C168" s="3">
        <v>1.4E-2</v>
      </c>
      <c r="D168" s="3">
        <v>5.0000000000000001E-3</v>
      </c>
      <c r="E168" s="3">
        <v>2.5000000000000001E-2</v>
      </c>
      <c r="F168" s="3">
        <v>7.9000000000000001E-2</v>
      </c>
      <c r="G168" s="3">
        <v>0.13400000000000001</v>
      </c>
      <c r="H168" s="3">
        <v>1.2E-2</v>
      </c>
      <c r="I168" s="3">
        <v>0.01</v>
      </c>
      <c r="J168" s="3">
        <v>2.1000000000000001E-2</v>
      </c>
      <c r="K168" s="3">
        <v>-4.0000000000000001E-3</v>
      </c>
      <c r="L168" s="3">
        <v>8.0000000000000002E-3</v>
      </c>
      <c r="M168" s="3">
        <v>-1.6E-2</v>
      </c>
      <c r="N168" s="3">
        <v>1.9E-2</v>
      </c>
      <c r="O168" s="3">
        <v>2.9000000000000001E-2</v>
      </c>
      <c r="P168" s="3">
        <v>3.4000000000000002E-2</v>
      </c>
      <c r="Q168" s="3">
        <v>2.1999999999999999E-2</v>
      </c>
      <c r="R168" s="3">
        <v>1E-3</v>
      </c>
    </row>
    <row r="169" spans="1:18" ht="18" thickBot="1" x14ac:dyDescent="0.45">
      <c r="A169" s="4">
        <v>43221</v>
      </c>
      <c r="B169" s="5">
        <v>2.8000000000000001E-2</v>
      </c>
      <c r="C169" s="5">
        <v>1.2E-2</v>
      </c>
      <c r="D169" s="5">
        <v>1E-3</v>
      </c>
      <c r="E169" s="5">
        <v>2.7E-2</v>
      </c>
      <c r="F169" s="5">
        <v>0.11700000000000001</v>
      </c>
      <c r="G169" s="5">
        <v>0.218</v>
      </c>
      <c r="H169" s="5">
        <v>0.01</v>
      </c>
      <c r="I169" s="5">
        <v>-8.0000000000000002E-3</v>
      </c>
      <c r="J169" s="5">
        <v>2.1999999999999999E-2</v>
      </c>
      <c r="K169" s="5">
        <v>-3.0000000000000001E-3</v>
      </c>
      <c r="L169" s="5">
        <v>1.4E-2</v>
      </c>
      <c r="M169" s="5">
        <v>-1.0999999999999999E-2</v>
      </c>
      <c r="N169" s="5">
        <v>2.7E-2</v>
      </c>
      <c r="O169" s="5">
        <v>0.03</v>
      </c>
      <c r="P169" s="5">
        <v>3.5000000000000003E-2</v>
      </c>
      <c r="Q169" s="5">
        <v>2.3E-2</v>
      </c>
      <c r="R169" s="5">
        <v>5.0000000000000001E-3</v>
      </c>
    </row>
    <row r="170" spans="1:18" ht="18" thickBot="1" x14ac:dyDescent="0.45">
      <c r="A170" s="2">
        <v>43252</v>
      </c>
      <c r="B170" s="3">
        <v>2.9000000000000001E-2</v>
      </c>
      <c r="C170" s="3">
        <v>1.4E-2</v>
      </c>
      <c r="D170" s="3">
        <v>4.0000000000000001E-3</v>
      </c>
      <c r="E170" s="3">
        <v>2.8000000000000001E-2</v>
      </c>
      <c r="F170" s="3">
        <v>0.12</v>
      </c>
      <c r="G170" s="3">
        <v>0.24299999999999999</v>
      </c>
      <c r="H170" s="3">
        <v>-1E-3</v>
      </c>
      <c r="I170" s="3">
        <v>-2.1000000000000001E-2</v>
      </c>
      <c r="J170" s="3">
        <v>2.3E-2</v>
      </c>
      <c r="K170" s="3">
        <v>-2E-3</v>
      </c>
      <c r="L170" s="3">
        <v>6.0000000000000001E-3</v>
      </c>
      <c r="M170" s="3">
        <v>-5.0000000000000001E-3</v>
      </c>
      <c r="N170" s="3">
        <v>2.4E-2</v>
      </c>
      <c r="O170" s="3">
        <v>3.1E-2</v>
      </c>
      <c r="P170" s="3">
        <v>3.4000000000000002E-2</v>
      </c>
      <c r="Q170" s="3">
        <v>2.5000000000000001E-2</v>
      </c>
      <c r="R170" s="3">
        <v>8.0000000000000002E-3</v>
      </c>
    </row>
    <row r="171" spans="1:18" ht="18" thickBot="1" x14ac:dyDescent="0.45">
      <c r="A171" s="4">
        <v>43282</v>
      </c>
      <c r="B171" s="5">
        <v>2.9000000000000001E-2</v>
      </c>
      <c r="C171" s="5">
        <v>1.4E-2</v>
      </c>
      <c r="D171" s="5">
        <v>4.0000000000000001E-3</v>
      </c>
      <c r="E171" s="5">
        <v>2.8000000000000001E-2</v>
      </c>
      <c r="F171" s="5">
        <v>0.121</v>
      </c>
      <c r="G171" s="5">
        <v>0.254</v>
      </c>
      <c r="H171" s="5">
        <v>-8.0000000000000002E-3</v>
      </c>
      <c r="I171" s="5">
        <v>-1.2999999999999999E-2</v>
      </c>
      <c r="J171" s="5">
        <v>2.4E-2</v>
      </c>
      <c r="K171" s="5">
        <v>0</v>
      </c>
      <c r="L171" s="5">
        <v>3.0000000000000001E-3</v>
      </c>
      <c r="M171" s="5">
        <v>2E-3</v>
      </c>
      <c r="N171" s="5">
        <v>4.0000000000000001E-3</v>
      </c>
      <c r="O171" s="5">
        <v>3.1E-2</v>
      </c>
      <c r="P171" s="5">
        <v>3.5000000000000003E-2</v>
      </c>
      <c r="Q171" s="5">
        <v>2.3E-2</v>
      </c>
      <c r="R171" s="5">
        <v>0.01</v>
      </c>
    </row>
    <row r="172" spans="1:18" ht="18" thickBot="1" x14ac:dyDescent="0.45">
      <c r="A172" s="2">
        <v>43313</v>
      </c>
      <c r="B172" s="3">
        <v>2.7E-2</v>
      </c>
      <c r="C172" s="3">
        <v>1.4E-2</v>
      </c>
      <c r="D172" s="3">
        <v>5.0000000000000001E-3</v>
      </c>
      <c r="E172" s="3">
        <v>2.5999999999999999E-2</v>
      </c>
      <c r="F172" s="3">
        <v>0.10199999999999999</v>
      </c>
      <c r="G172" s="3">
        <v>0.20300000000000001</v>
      </c>
      <c r="H172" s="3">
        <v>-5.0000000000000001E-3</v>
      </c>
      <c r="I172" s="3">
        <v>1E-3</v>
      </c>
      <c r="J172" s="3">
        <v>2.1999999999999999E-2</v>
      </c>
      <c r="K172" s="3">
        <v>-2E-3</v>
      </c>
      <c r="L172" s="3">
        <v>-1.4E-2</v>
      </c>
      <c r="M172" s="3">
        <v>3.0000000000000001E-3</v>
      </c>
      <c r="N172" s="3">
        <v>3.0000000000000001E-3</v>
      </c>
      <c r="O172" s="3">
        <v>0.03</v>
      </c>
      <c r="P172" s="3">
        <v>3.4000000000000002E-2</v>
      </c>
      <c r="Q172" s="3">
        <v>1.9E-2</v>
      </c>
      <c r="R172" s="3">
        <v>1.2E-2</v>
      </c>
    </row>
    <row r="173" spans="1:18" ht="18" thickBot="1" x14ac:dyDescent="0.45">
      <c r="A173" s="4">
        <v>43344</v>
      </c>
      <c r="B173" s="5">
        <v>2.3E-2</v>
      </c>
      <c r="C173" s="5">
        <v>1.4E-2</v>
      </c>
      <c r="D173" s="5">
        <v>4.0000000000000001E-3</v>
      </c>
      <c r="E173" s="5">
        <v>2.5999999999999999E-2</v>
      </c>
      <c r="F173" s="5">
        <v>4.8000000000000001E-2</v>
      </c>
      <c r="G173" s="5">
        <v>9.0999999999999998E-2</v>
      </c>
      <c r="H173" s="5">
        <v>-1.2E-2</v>
      </c>
      <c r="I173" s="5">
        <v>-1.2E-2</v>
      </c>
      <c r="J173" s="5">
        <v>2.1999999999999999E-2</v>
      </c>
      <c r="K173" s="5">
        <v>-3.0000000000000001E-3</v>
      </c>
      <c r="L173" s="5">
        <v>-6.0000000000000001E-3</v>
      </c>
      <c r="M173" s="5">
        <v>5.0000000000000001E-3</v>
      </c>
      <c r="N173" s="5">
        <v>7.0000000000000001E-3</v>
      </c>
      <c r="O173" s="5">
        <v>0.03</v>
      </c>
      <c r="P173" s="5">
        <v>3.3000000000000002E-2</v>
      </c>
      <c r="Q173" s="5">
        <v>0.02</v>
      </c>
      <c r="R173" s="5">
        <v>1.2E-2</v>
      </c>
    </row>
    <row r="174" spans="1:18" ht="18" thickBot="1" x14ac:dyDescent="0.45">
      <c r="A174" s="2">
        <v>43374</v>
      </c>
      <c r="B174" s="3">
        <v>2.5000000000000001E-2</v>
      </c>
      <c r="C174" s="3">
        <v>1.2E-2</v>
      </c>
      <c r="D174" s="3">
        <v>1E-3</v>
      </c>
      <c r="E174" s="3">
        <v>2.5000000000000001E-2</v>
      </c>
      <c r="F174" s="3">
        <v>8.8999999999999996E-2</v>
      </c>
      <c r="G174" s="3">
        <v>0.161</v>
      </c>
      <c r="H174" s="3">
        <v>7.0000000000000001E-3</v>
      </c>
      <c r="I174" s="3">
        <v>-2.1000000000000001E-2</v>
      </c>
      <c r="J174" s="3">
        <v>2.1000000000000001E-2</v>
      </c>
      <c r="K174" s="3">
        <v>-1E-3</v>
      </c>
      <c r="L174" s="3">
        <v>-4.0000000000000001E-3</v>
      </c>
      <c r="M174" s="3">
        <v>5.0000000000000001E-3</v>
      </c>
      <c r="N174" s="3">
        <v>7.0000000000000001E-3</v>
      </c>
      <c r="O174" s="3">
        <v>2.9000000000000001E-2</v>
      </c>
      <c r="P174" s="3">
        <v>3.2000000000000001E-2</v>
      </c>
      <c r="Q174" s="3">
        <v>1.9E-2</v>
      </c>
      <c r="R174" s="3">
        <v>8.9999999999999993E-3</v>
      </c>
    </row>
    <row r="175" spans="1:18" ht="18" thickBot="1" x14ac:dyDescent="0.45">
      <c r="A175" s="4">
        <v>43405</v>
      </c>
      <c r="B175" s="5">
        <v>2.1999999999999999E-2</v>
      </c>
      <c r="C175" s="5">
        <v>1.4E-2</v>
      </c>
      <c r="D175" s="5">
        <v>4.0000000000000001E-3</v>
      </c>
      <c r="E175" s="5">
        <v>2.5999999999999999E-2</v>
      </c>
      <c r="F175" s="5">
        <v>3.1E-2</v>
      </c>
      <c r="G175" s="5">
        <v>0.05</v>
      </c>
      <c r="H175" s="5">
        <v>6.0000000000000001E-3</v>
      </c>
      <c r="I175" s="5">
        <v>-2.1000000000000001E-2</v>
      </c>
      <c r="J175" s="5">
        <v>2.1999999999999999E-2</v>
      </c>
      <c r="K175" s="5">
        <v>2E-3</v>
      </c>
      <c r="L175" s="5">
        <v>-4.0000000000000001E-3</v>
      </c>
      <c r="M175" s="5">
        <v>3.0000000000000001E-3</v>
      </c>
      <c r="N175" s="5">
        <v>6.0000000000000001E-3</v>
      </c>
      <c r="O175" s="5">
        <v>2.9000000000000001E-2</v>
      </c>
      <c r="P175" s="5">
        <v>3.2000000000000001E-2</v>
      </c>
      <c r="Q175" s="5">
        <v>2.4E-2</v>
      </c>
      <c r="R175" s="5">
        <v>2E-3</v>
      </c>
    </row>
    <row r="176" spans="1:18" ht="18" thickBot="1" x14ac:dyDescent="0.45">
      <c r="A176" s="2">
        <v>43435</v>
      </c>
      <c r="B176" s="3">
        <v>1.9E-2</v>
      </c>
      <c r="C176" s="3">
        <v>1.6E-2</v>
      </c>
      <c r="D176" s="3">
        <v>6.0000000000000001E-3</v>
      </c>
      <c r="E176" s="3">
        <v>2.8000000000000001E-2</v>
      </c>
      <c r="F176" s="3">
        <v>-3.0000000000000001E-3</v>
      </c>
      <c r="G176" s="3">
        <v>-2.1000000000000001E-2</v>
      </c>
      <c r="H176" s="3">
        <v>1.0999999999999999E-2</v>
      </c>
      <c r="I176" s="3">
        <v>2.3E-2</v>
      </c>
      <c r="J176" s="3">
        <v>2.1999999999999999E-2</v>
      </c>
      <c r="K176" s="3">
        <v>1E-3</v>
      </c>
      <c r="L176" s="3">
        <v>-1E-3</v>
      </c>
      <c r="M176" s="3">
        <v>-3.0000000000000001E-3</v>
      </c>
      <c r="N176" s="3">
        <v>-5.0000000000000001E-3</v>
      </c>
      <c r="O176" s="3">
        <v>2.9000000000000001E-2</v>
      </c>
      <c r="P176" s="3">
        <v>3.2000000000000001E-2</v>
      </c>
      <c r="Q176" s="3">
        <v>2.5999999999999999E-2</v>
      </c>
      <c r="R176" s="3">
        <v>2E-3</v>
      </c>
    </row>
    <row r="177" spans="1:18" ht="18" thickBot="1" x14ac:dyDescent="0.45">
      <c r="A177" s="4">
        <v>43466</v>
      </c>
      <c r="B177" s="5">
        <v>1.6E-2</v>
      </c>
      <c r="C177" s="5">
        <v>1.6E-2</v>
      </c>
      <c r="D177" s="5">
        <v>6.0000000000000001E-3</v>
      </c>
      <c r="E177" s="5">
        <v>2.8000000000000001E-2</v>
      </c>
      <c r="F177" s="5">
        <v>-4.8000000000000001E-2</v>
      </c>
      <c r="G177" s="5">
        <v>-0.10100000000000001</v>
      </c>
      <c r="H177" s="5">
        <v>4.0000000000000001E-3</v>
      </c>
      <c r="I177" s="5">
        <v>4.2999999999999997E-2</v>
      </c>
      <c r="J177" s="5">
        <v>2.1999999999999999E-2</v>
      </c>
      <c r="K177" s="5">
        <v>3.0000000000000001E-3</v>
      </c>
      <c r="L177" s="5">
        <v>1E-3</v>
      </c>
      <c r="M177" s="5">
        <v>0</v>
      </c>
      <c r="N177" s="5">
        <v>-3.0000000000000001E-3</v>
      </c>
      <c r="O177" s="5">
        <v>2.8000000000000001E-2</v>
      </c>
      <c r="P177" s="5">
        <v>3.2000000000000001E-2</v>
      </c>
      <c r="Q177" s="5">
        <v>2.4E-2</v>
      </c>
      <c r="R177" s="5">
        <v>3.0000000000000001E-3</v>
      </c>
    </row>
    <row r="178" spans="1:18" ht="18" thickBot="1" x14ac:dyDescent="0.45">
      <c r="A178" s="2">
        <v>43497</v>
      </c>
      <c r="B178" s="3">
        <v>1.4999999999999999E-2</v>
      </c>
      <c r="C178" s="3">
        <v>0.02</v>
      </c>
      <c r="D178" s="3">
        <v>1.2E-2</v>
      </c>
      <c r="E178" s="3">
        <v>2.9000000000000001E-2</v>
      </c>
      <c r="F178" s="3">
        <v>-0.05</v>
      </c>
      <c r="G178" s="3">
        <v>-9.0999999999999998E-2</v>
      </c>
      <c r="H178" s="3">
        <v>0</v>
      </c>
      <c r="I178" s="3">
        <v>-2.5999999999999999E-2</v>
      </c>
      <c r="J178" s="3">
        <v>2.1000000000000001E-2</v>
      </c>
      <c r="K178" s="3">
        <v>1E-3</v>
      </c>
      <c r="L178" s="3">
        <v>-8.0000000000000002E-3</v>
      </c>
      <c r="M178" s="3">
        <v>3.0000000000000001E-3</v>
      </c>
      <c r="N178" s="3">
        <v>-1.0999999999999999E-2</v>
      </c>
      <c r="O178" s="3">
        <v>2.7E-2</v>
      </c>
      <c r="P178" s="3">
        <v>3.4000000000000002E-2</v>
      </c>
      <c r="Q178" s="3">
        <v>2.4E-2</v>
      </c>
      <c r="R178" s="3">
        <v>6.0000000000000001E-3</v>
      </c>
    </row>
    <row r="179" spans="1:18" ht="18" thickBot="1" x14ac:dyDescent="0.45">
      <c r="A179" s="4">
        <v>43525</v>
      </c>
      <c r="B179" s="5">
        <v>1.9E-2</v>
      </c>
      <c r="C179" s="5">
        <v>2.1000000000000001E-2</v>
      </c>
      <c r="D179" s="5">
        <v>1.4E-2</v>
      </c>
      <c r="E179" s="5">
        <v>0.03</v>
      </c>
      <c r="F179" s="5">
        <v>-4.0000000000000001E-3</v>
      </c>
      <c r="G179" s="5">
        <v>-7.0000000000000001E-3</v>
      </c>
      <c r="H179" s="5">
        <v>3.0000000000000001E-3</v>
      </c>
      <c r="I179" s="5">
        <v>-1.4E-2</v>
      </c>
      <c r="J179" s="5">
        <v>0.02</v>
      </c>
      <c r="K179" s="5">
        <v>0</v>
      </c>
      <c r="L179" s="5">
        <v>-2.1999999999999999E-2</v>
      </c>
      <c r="M179" s="5">
        <v>7.0000000000000001E-3</v>
      </c>
      <c r="N179" s="5">
        <v>-6.0000000000000001E-3</v>
      </c>
      <c r="O179" s="5">
        <v>2.7E-2</v>
      </c>
      <c r="P179" s="5">
        <v>3.4000000000000002E-2</v>
      </c>
      <c r="Q179" s="5">
        <v>2.3E-2</v>
      </c>
      <c r="R179" s="5">
        <v>8.0000000000000002E-3</v>
      </c>
    </row>
    <row r="180" spans="1:18" ht="18" thickBot="1" x14ac:dyDescent="0.45">
      <c r="A180" s="2">
        <v>43556</v>
      </c>
      <c r="B180" s="3">
        <v>0.02</v>
      </c>
      <c r="C180" s="3">
        <v>1.7999999999999999E-2</v>
      </c>
      <c r="D180" s="3">
        <v>7.0000000000000001E-3</v>
      </c>
      <c r="E180" s="3">
        <v>3.1E-2</v>
      </c>
      <c r="F180" s="3">
        <v>1.7000000000000001E-2</v>
      </c>
      <c r="G180" s="3">
        <v>3.1E-2</v>
      </c>
      <c r="H180" s="3">
        <v>6.0000000000000001E-3</v>
      </c>
      <c r="I180" s="3">
        <v>-1.9E-2</v>
      </c>
      <c r="J180" s="3">
        <v>2.1000000000000001E-2</v>
      </c>
      <c r="K180" s="3">
        <v>-2E-3</v>
      </c>
      <c r="L180" s="3">
        <v>-0.03</v>
      </c>
      <c r="M180" s="3">
        <v>1.2E-2</v>
      </c>
      <c r="N180" s="3">
        <v>2E-3</v>
      </c>
      <c r="O180" s="3">
        <v>2.8000000000000001E-2</v>
      </c>
      <c r="P180" s="3">
        <v>3.4000000000000002E-2</v>
      </c>
      <c r="Q180" s="3">
        <v>2.3E-2</v>
      </c>
      <c r="R180" s="3">
        <v>8.9999999999999993E-3</v>
      </c>
    </row>
    <row r="181" spans="1:18" ht="18" thickBot="1" x14ac:dyDescent="0.45">
      <c r="A181" s="4">
        <v>43586</v>
      </c>
      <c r="B181" s="5">
        <v>1.7999999999999999E-2</v>
      </c>
      <c r="C181" s="5">
        <v>0.02</v>
      </c>
      <c r="D181" s="5">
        <v>1.2E-2</v>
      </c>
      <c r="E181" s="5">
        <v>2.9000000000000001E-2</v>
      </c>
      <c r="F181" s="5">
        <v>-5.0000000000000001E-3</v>
      </c>
      <c r="G181" s="5">
        <v>-2E-3</v>
      </c>
      <c r="H181" s="5">
        <v>-2E-3</v>
      </c>
      <c r="I181" s="5">
        <v>-2.5999999999999999E-2</v>
      </c>
      <c r="J181" s="5">
        <v>0.02</v>
      </c>
      <c r="K181" s="5">
        <v>-2E-3</v>
      </c>
      <c r="L181" s="5">
        <v>-3.1E-2</v>
      </c>
      <c r="M181" s="5">
        <v>8.9999999999999993E-3</v>
      </c>
      <c r="N181" s="5">
        <v>-7.0000000000000001E-3</v>
      </c>
      <c r="O181" s="5">
        <v>2.7E-2</v>
      </c>
      <c r="P181" s="5">
        <v>3.3000000000000002E-2</v>
      </c>
      <c r="Q181" s="5">
        <v>2.8000000000000001E-2</v>
      </c>
      <c r="R181" s="5">
        <v>7.0000000000000001E-3</v>
      </c>
    </row>
    <row r="182" spans="1:18" ht="18" thickBot="1" x14ac:dyDescent="0.45">
      <c r="A182" s="2">
        <v>43617</v>
      </c>
      <c r="B182" s="3">
        <v>1.6E-2</v>
      </c>
      <c r="C182" s="3">
        <v>1.9E-2</v>
      </c>
      <c r="D182" s="3">
        <v>8.9999999999999993E-3</v>
      </c>
      <c r="E182" s="3">
        <v>3.1E-2</v>
      </c>
      <c r="F182" s="3">
        <v>-3.4000000000000002E-2</v>
      </c>
      <c r="G182" s="3">
        <v>-5.3999999999999999E-2</v>
      </c>
      <c r="H182" s="3">
        <v>-3.0000000000000001E-3</v>
      </c>
      <c r="I182" s="3">
        <v>-2.1000000000000001E-2</v>
      </c>
      <c r="J182" s="3">
        <v>2.1000000000000001E-2</v>
      </c>
      <c r="K182" s="3">
        <v>2E-3</v>
      </c>
      <c r="L182" s="3">
        <v>-1.2999999999999999E-2</v>
      </c>
      <c r="M182" s="3">
        <v>6.0000000000000001E-3</v>
      </c>
      <c r="N182" s="3">
        <v>-1.4999999999999999E-2</v>
      </c>
      <c r="O182" s="3">
        <v>2.8000000000000001E-2</v>
      </c>
      <c r="P182" s="3">
        <v>3.5000000000000003E-2</v>
      </c>
      <c r="Q182" s="3">
        <v>2.8000000000000001E-2</v>
      </c>
      <c r="R182" s="3">
        <v>6.0000000000000001E-3</v>
      </c>
    </row>
    <row r="183" spans="1:18" ht="18" thickBot="1" x14ac:dyDescent="0.45">
      <c r="A183" s="4">
        <v>43647</v>
      </c>
      <c r="B183" s="5">
        <v>1.7999999999999999E-2</v>
      </c>
      <c r="C183" s="5">
        <v>1.7999999999999999E-2</v>
      </c>
      <c r="D183" s="5">
        <v>6.0000000000000001E-3</v>
      </c>
      <c r="E183" s="5">
        <v>3.2000000000000001E-2</v>
      </c>
      <c r="F183" s="5">
        <v>-0.02</v>
      </c>
      <c r="G183" s="5">
        <v>-3.3000000000000002E-2</v>
      </c>
      <c r="H183" s="5">
        <v>5.0000000000000001E-3</v>
      </c>
      <c r="I183" s="5">
        <v>-2.9000000000000001E-2</v>
      </c>
      <c r="J183" s="5">
        <v>2.1999999999999999E-2</v>
      </c>
      <c r="K183" s="5">
        <v>4.0000000000000001E-3</v>
      </c>
      <c r="L183" s="5">
        <v>-5.0000000000000001E-3</v>
      </c>
      <c r="M183" s="5">
        <v>3.0000000000000001E-3</v>
      </c>
      <c r="N183" s="5">
        <v>-4.0000000000000001E-3</v>
      </c>
      <c r="O183" s="5">
        <v>2.8000000000000001E-2</v>
      </c>
      <c r="P183" s="5">
        <v>3.5000000000000003E-2</v>
      </c>
      <c r="Q183" s="5">
        <v>3.3000000000000002E-2</v>
      </c>
      <c r="R183" s="5">
        <v>6.0000000000000001E-3</v>
      </c>
    </row>
    <row r="184" spans="1:18" ht="18" thickBot="1" x14ac:dyDescent="0.45">
      <c r="A184" s="2">
        <v>43678</v>
      </c>
      <c r="B184" s="3">
        <v>1.7000000000000001E-2</v>
      </c>
      <c r="C184" s="3">
        <v>1.7000000000000001E-2</v>
      </c>
      <c r="D184" s="3">
        <v>5.0000000000000001E-3</v>
      </c>
      <c r="E184" s="3">
        <v>3.2000000000000001E-2</v>
      </c>
      <c r="F184" s="3">
        <v>-4.3999999999999997E-2</v>
      </c>
      <c r="G184" s="3">
        <v>-7.0999999999999994E-2</v>
      </c>
      <c r="H184" s="3">
        <v>-1E-3</v>
      </c>
      <c r="I184" s="3">
        <v>-3.5000000000000003E-2</v>
      </c>
      <c r="J184" s="3">
        <v>2.4E-2</v>
      </c>
      <c r="K184" s="3">
        <v>8.0000000000000002E-3</v>
      </c>
      <c r="L184" s="3">
        <v>0.01</v>
      </c>
      <c r="M184" s="3">
        <v>2E-3</v>
      </c>
      <c r="N184" s="3">
        <v>1E-3</v>
      </c>
      <c r="O184" s="3">
        <v>2.9000000000000001E-2</v>
      </c>
      <c r="P184" s="3">
        <v>3.4000000000000002E-2</v>
      </c>
      <c r="Q184" s="3">
        <v>4.2999999999999997E-2</v>
      </c>
      <c r="R184" s="3">
        <v>6.0000000000000001E-3</v>
      </c>
    </row>
    <row r="185" spans="1:18" ht="18" thickBot="1" x14ac:dyDescent="0.45">
      <c r="A185" s="4">
        <v>43709</v>
      </c>
      <c r="B185" s="5">
        <v>1.7000000000000001E-2</v>
      </c>
      <c r="C185" s="5">
        <v>1.7999999999999999E-2</v>
      </c>
      <c r="D185" s="5">
        <v>6.0000000000000001E-3</v>
      </c>
      <c r="E185" s="5">
        <v>3.2000000000000001E-2</v>
      </c>
      <c r="F185" s="5">
        <v>-4.8000000000000001E-2</v>
      </c>
      <c r="G185" s="5">
        <v>-8.2000000000000003E-2</v>
      </c>
      <c r="H185" s="5">
        <v>7.0000000000000001E-3</v>
      </c>
      <c r="I185" s="5">
        <v>-2.7E-2</v>
      </c>
      <c r="J185" s="5">
        <v>2.4E-2</v>
      </c>
      <c r="K185" s="5">
        <v>7.0000000000000001E-3</v>
      </c>
      <c r="L185" s="5">
        <v>-3.0000000000000001E-3</v>
      </c>
      <c r="M185" s="5">
        <v>1E-3</v>
      </c>
      <c r="N185" s="5">
        <v>-3.0000000000000001E-3</v>
      </c>
      <c r="O185" s="5">
        <v>2.9000000000000001E-2</v>
      </c>
      <c r="P185" s="5">
        <v>3.5000000000000003E-2</v>
      </c>
      <c r="Q185" s="5">
        <v>4.3999999999999997E-2</v>
      </c>
      <c r="R185" s="5">
        <v>4.0000000000000001E-3</v>
      </c>
    </row>
    <row r="186" spans="1:18" ht="18" thickBot="1" x14ac:dyDescent="0.45">
      <c r="A186" s="2">
        <v>43739</v>
      </c>
      <c r="B186" s="3">
        <v>1.7999999999999999E-2</v>
      </c>
      <c r="C186" s="3">
        <v>2.1000000000000001E-2</v>
      </c>
      <c r="D186" s="3">
        <v>0.01</v>
      </c>
      <c r="E186" s="3">
        <v>3.3000000000000002E-2</v>
      </c>
      <c r="F186" s="3">
        <v>-4.2000000000000003E-2</v>
      </c>
      <c r="G186" s="3">
        <v>-7.2999999999999995E-2</v>
      </c>
      <c r="H186" s="3">
        <v>4.0000000000000001E-3</v>
      </c>
      <c r="I186" s="3">
        <v>2E-3</v>
      </c>
      <c r="J186" s="3">
        <v>2.3E-2</v>
      </c>
      <c r="K186" s="3">
        <v>3.0000000000000001E-3</v>
      </c>
      <c r="L186" s="3">
        <v>-2.3E-2</v>
      </c>
      <c r="M186" s="3">
        <v>1E-3</v>
      </c>
      <c r="N186" s="3">
        <v>0.01</v>
      </c>
      <c r="O186" s="3">
        <v>0.03</v>
      </c>
      <c r="P186" s="3">
        <v>3.3000000000000002E-2</v>
      </c>
      <c r="Q186" s="3">
        <v>5.0999999999999997E-2</v>
      </c>
      <c r="R186" s="3">
        <v>5.0000000000000001E-3</v>
      </c>
    </row>
    <row r="187" spans="1:18" ht="18" thickBot="1" x14ac:dyDescent="0.45">
      <c r="A187" s="4">
        <v>43770</v>
      </c>
      <c r="B187" s="5">
        <v>2.1000000000000001E-2</v>
      </c>
      <c r="C187" s="5">
        <v>0.02</v>
      </c>
      <c r="D187" s="5">
        <v>0.01</v>
      </c>
      <c r="E187" s="5">
        <v>3.2000000000000001E-2</v>
      </c>
      <c r="F187" s="5">
        <v>-6.0000000000000001E-3</v>
      </c>
      <c r="G187" s="5">
        <v>-1.2E-2</v>
      </c>
      <c r="H187" s="5">
        <v>5.0000000000000001E-3</v>
      </c>
      <c r="I187" s="5">
        <v>1.0999999999999999E-2</v>
      </c>
      <c r="J187" s="5">
        <v>2.3E-2</v>
      </c>
      <c r="K187" s="5">
        <v>1E-3</v>
      </c>
      <c r="L187" s="5">
        <v>-1.6E-2</v>
      </c>
      <c r="M187" s="5">
        <v>-1E-3</v>
      </c>
      <c r="N187" s="5">
        <v>6.0000000000000001E-3</v>
      </c>
      <c r="O187" s="5">
        <v>0.03</v>
      </c>
      <c r="P187" s="5">
        <v>3.3000000000000002E-2</v>
      </c>
      <c r="Q187" s="5">
        <v>5.0999999999999997E-2</v>
      </c>
      <c r="R187" s="5">
        <v>1.4E-2</v>
      </c>
    </row>
    <row r="188" spans="1:18" ht="18" thickBot="1" x14ac:dyDescent="0.45">
      <c r="A188" s="2">
        <v>43800</v>
      </c>
      <c r="B188" s="3">
        <v>2.3E-2</v>
      </c>
      <c r="C188" s="3">
        <v>1.7999999999999999E-2</v>
      </c>
      <c r="D188" s="3">
        <v>7.0000000000000001E-3</v>
      </c>
      <c r="E188" s="3">
        <v>3.1E-2</v>
      </c>
      <c r="F188" s="3">
        <v>3.4000000000000002E-2</v>
      </c>
      <c r="G188" s="3">
        <v>7.9000000000000001E-2</v>
      </c>
      <c r="H188" s="3">
        <v>-4.0000000000000001E-3</v>
      </c>
      <c r="I188" s="3">
        <v>-3.5000000000000003E-2</v>
      </c>
      <c r="J188" s="3">
        <v>2.3E-2</v>
      </c>
      <c r="K188" s="3">
        <v>1E-3</v>
      </c>
      <c r="L188" s="3">
        <v>-1.2E-2</v>
      </c>
      <c r="M188" s="3">
        <v>1E-3</v>
      </c>
      <c r="N188" s="3">
        <v>2.5000000000000001E-2</v>
      </c>
      <c r="O188" s="3">
        <v>0.03</v>
      </c>
      <c r="P188" s="3">
        <v>3.2000000000000001E-2</v>
      </c>
      <c r="Q188" s="3">
        <v>5.0999999999999997E-2</v>
      </c>
      <c r="R188" s="3">
        <v>1.4E-2</v>
      </c>
    </row>
    <row r="189" spans="1:18" ht="18" thickBot="1" x14ac:dyDescent="0.45">
      <c r="A189" s="4">
        <v>43831</v>
      </c>
      <c r="B189" s="5">
        <v>2.5000000000000001E-2</v>
      </c>
      <c r="C189" s="5">
        <v>1.7999999999999999E-2</v>
      </c>
      <c r="D189" s="5">
        <v>7.0000000000000001E-3</v>
      </c>
      <c r="E189" s="5">
        <v>3.1E-2</v>
      </c>
      <c r="F189" s="5">
        <v>6.2E-2</v>
      </c>
      <c r="G189" s="5">
        <v>0.128</v>
      </c>
      <c r="H189" s="5">
        <v>5.0000000000000001E-3</v>
      </c>
      <c r="I189" s="5">
        <v>-3.2000000000000001E-2</v>
      </c>
      <c r="J189" s="5">
        <v>2.3E-2</v>
      </c>
      <c r="K189" s="5">
        <v>-3.0000000000000001E-3</v>
      </c>
      <c r="L189" s="5">
        <v>-1.2999999999999999E-2</v>
      </c>
      <c r="M189" s="5">
        <v>1E-3</v>
      </c>
      <c r="N189" s="5">
        <v>1.7000000000000001E-2</v>
      </c>
      <c r="O189" s="5">
        <v>3.1E-2</v>
      </c>
      <c r="P189" s="5">
        <v>3.3000000000000002E-2</v>
      </c>
      <c r="Q189" s="5">
        <v>5.0999999999999997E-2</v>
      </c>
      <c r="R189" s="5">
        <v>1.4999999999999999E-2</v>
      </c>
    </row>
    <row r="190" spans="1:18" ht="18" thickBot="1" x14ac:dyDescent="0.45">
      <c r="A190" s="2">
        <v>43862</v>
      </c>
      <c r="B190" s="3">
        <v>2.3E-2</v>
      </c>
      <c r="C190" s="3">
        <v>1.7999999999999999E-2</v>
      </c>
      <c r="D190" s="3">
        <v>8.0000000000000002E-3</v>
      </c>
      <c r="E190" s="3">
        <v>0.03</v>
      </c>
      <c r="F190" s="3">
        <v>2.8000000000000001E-2</v>
      </c>
      <c r="G190" s="3">
        <v>5.6000000000000001E-2</v>
      </c>
      <c r="H190" s="3">
        <v>6.0000000000000001E-3</v>
      </c>
      <c r="I190" s="3">
        <v>-0.02</v>
      </c>
      <c r="J190" s="3">
        <v>2.4E-2</v>
      </c>
      <c r="K190" s="3">
        <v>0</v>
      </c>
      <c r="L190" s="3">
        <v>-8.9999999999999993E-3</v>
      </c>
      <c r="M190" s="3">
        <v>4.0000000000000001E-3</v>
      </c>
      <c r="N190" s="3">
        <v>1.7999999999999999E-2</v>
      </c>
      <c r="O190" s="3">
        <v>3.1E-2</v>
      </c>
      <c r="P190" s="3">
        <v>3.3000000000000002E-2</v>
      </c>
      <c r="Q190" s="3">
        <v>5.2999999999999999E-2</v>
      </c>
      <c r="R190" s="3">
        <v>1.4999999999999999E-2</v>
      </c>
    </row>
    <row r="191" spans="1:18" ht="18" thickBot="1" x14ac:dyDescent="0.45">
      <c r="A191" s="4">
        <v>43891</v>
      </c>
      <c r="B191" s="5">
        <v>1.4999999999999999E-2</v>
      </c>
      <c r="C191" s="5">
        <v>1.9E-2</v>
      </c>
      <c r="D191" s="5">
        <v>1.0999999999999999E-2</v>
      </c>
      <c r="E191" s="5">
        <v>0.03</v>
      </c>
      <c r="F191" s="5">
        <v>-5.7000000000000002E-2</v>
      </c>
      <c r="G191" s="5">
        <v>-0.10199999999999999</v>
      </c>
      <c r="H191" s="5">
        <v>2E-3</v>
      </c>
      <c r="I191" s="5">
        <v>-2.9000000000000001E-2</v>
      </c>
      <c r="J191" s="5">
        <v>2.1000000000000001E-2</v>
      </c>
      <c r="K191" s="5">
        <v>-2E-3</v>
      </c>
      <c r="L191" s="5">
        <v>-1.6E-2</v>
      </c>
      <c r="M191" s="5">
        <v>-4.0000000000000001E-3</v>
      </c>
      <c r="N191" s="5">
        <v>1.2999999999999999E-2</v>
      </c>
      <c r="O191" s="5">
        <v>2.8000000000000001E-2</v>
      </c>
      <c r="P191" s="5">
        <v>0.03</v>
      </c>
      <c r="Q191" s="5">
        <v>5.5E-2</v>
      </c>
      <c r="R191" s="5">
        <v>1.4999999999999999E-2</v>
      </c>
    </row>
    <row r="192" spans="1:18" ht="18" thickBot="1" x14ac:dyDescent="0.45">
      <c r="A192" s="2">
        <v>43922</v>
      </c>
      <c r="B192" s="3">
        <v>3.0000000000000001E-3</v>
      </c>
      <c r="C192" s="3">
        <v>3.5000000000000003E-2</v>
      </c>
      <c r="D192" s="3">
        <v>4.1000000000000002E-2</v>
      </c>
      <c r="E192" s="3">
        <v>2.8000000000000001E-2</v>
      </c>
      <c r="F192" s="3">
        <v>-0.17699999999999999</v>
      </c>
      <c r="G192" s="3">
        <v>-0.32</v>
      </c>
      <c r="H192" s="3">
        <v>2E-3</v>
      </c>
      <c r="I192" s="3">
        <v>-1.9E-2</v>
      </c>
      <c r="J192" s="3">
        <v>1.4E-2</v>
      </c>
      <c r="K192" s="3">
        <v>-8.9999999999999993E-3</v>
      </c>
      <c r="L192" s="3">
        <v>-5.7000000000000002E-2</v>
      </c>
      <c r="M192" s="3">
        <v>-6.0000000000000001E-3</v>
      </c>
      <c r="N192" s="3">
        <v>7.0000000000000001E-3</v>
      </c>
      <c r="O192" s="3">
        <v>2.1999999999999999E-2</v>
      </c>
      <c r="P192" s="3">
        <v>2.5999999999999999E-2</v>
      </c>
      <c r="Q192" s="3">
        <v>5.8000000000000003E-2</v>
      </c>
      <c r="R192" s="3">
        <v>1.6E-2</v>
      </c>
    </row>
    <row r="193" spans="1:18" ht="18" thickBot="1" x14ac:dyDescent="0.45">
      <c r="A193" s="4">
        <v>43952</v>
      </c>
      <c r="B193" s="5">
        <v>1E-3</v>
      </c>
      <c r="C193" s="5">
        <v>0.04</v>
      </c>
      <c r="D193" s="5">
        <v>4.8000000000000001E-2</v>
      </c>
      <c r="E193" s="5">
        <v>2.9000000000000001E-2</v>
      </c>
      <c r="F193" s="5">
        <v>-0.189</v>
      </c>
      <c r="G193" s="5">
        <v>-0.33800000000000002</v>
      </c>
      <c r="H193" s="5">
        <v>-2E-3</v>
      </c>
      <c r="I193" s="5">
        <v>-3.0000000000000001E-3</v>
      </c>
      <c r="J193" s="5">
        <v>1.2E-2</v>
      </c>
      <c r="K193" s="5">
        <v>-0.01</v>
      </c>
      <c r="L193" s="5">
        <v>-7.9000000000000001E-2</v>
      </c>
      <c r="M193" s="5">
        <v>-3.0000000000000001E-3</v>
      </c>
      <c r="N193" s="5">
        <v>8.0000000000000002E-3</v>
      </c>
      <c r="O193" s="5">
        <v>0.02</v>
      </c>
      <c r="P193" s="5">
        <v>2.5000000000000001E-2</v>
      </c>
      <c r="Q193" s="5">
        <v>5.8999999999999997E-2</v>
      </c>
      <c r="R193" s="5">
        <v>1.6E-2</v>
      </c>
    </row>
    <row r="194" spans="1:18" ht="18" thickBot="1" x14ac:dyDescent="0.45">
      <c r="A194" s="2">
        <v>43983</v>
      </c>
      <c r="B194" s="3">
        <v>6.0000000000000001E-3</v>
      </c>
      <c r="C194" s="3">
        <v>4.4999999999999998E-2</v>
      </c>
      <c r="D194" s="3">
        <v>5.6000000000000001E-2</v>
      </c>
      <c r="E194" s="3">
        <v>3.1E-2</v>
      </c>
      <c r="F194" s="3">
        <v>-0.126</v>
      </c>
      <c r="G194" s="3">
        <v>-0.23400000000000001</v>
      </c>
      <c r="H194" s="3">
        <v>1E-3</v>
      </c>
      <c r="I194" s="3">
        <v>-2E-3</v>
      </c>
      <c r="J194" s="3">
        <v>1.2E-2</v>
      </c>
      <c r="K194" s="3">
        <v>-1.0999999999999999E-2</v>
      </c>
      <c r="L194" s="3">
        <v>-7.2999999999999995E-2</v>
      </c>
      <c r="M194" s="3">
        <v>-2E-3</v>
      </c>
      <c r="N194" s="3">
        <v>1.2999999999999999E-2</v>
      </c>
      <c r="O194" s="3">
        <v>1.9E-2</v>
      </c>
      <c r="P194" s="3">
        <v>2.4E-2</v>
      </c>
      <c r="Q194" s="3">
        <v>0.06</v>
      </c>
      <c r="R194" s="3">
        <v>1.4E-2</v>
      </c>
    </row>
    <row r="195" spans="1:18" ht="18" thickBot="1" x14ac:dyDescent="0.45">
      <c r="A195" s="4">
        <v>44013</v>
      </c>
      <c r="B195" s="5">
        <v>0.01</v>
      </c>
      <c r="C195" s="5">
        <v>4.1000000000000002E-2</v>
      </c>
      <c r="D195" s="5">
        <v>4.5999999999999999E-2</v>
      </c>
      <c r="E195" s="5">
        <v>3.4000000000000002E-2</v>
      </c>
      <c r="F195" s="5">
        <v>-0.112</v>
      </c>
      <c r="G195" s="5">
        <v>-0.20300000000000001</v>
      </c>
      <c r="H195" s="5">
        <v>-1E-3</v>
      </c>
      <c r="I195" s="5">
        <v>-3.0000000000000001E-3</v>
      </c>
      <c r="J195" s="5">
        <v>1.6E-2</v>
      </c>
      <c r="K195" s="5">
        <v>-5.0000000000000001E-3</v>
      </c>
      <c r="L195" s="5">
        <v>-6.5000000000000002E-2</v>
      </c>
      <c r="M195" s="5">
        <v>5.0000000000000001E-3</v>
      </c>
      <c r="N195" s="5">
        <v>1.0999999999999999E-2</v>
      </c>
      <c r="O195" s="5">
        <v>2.3E-2</v>
      </c>
      <c r="P195" s="5">
        <v>2.3E-2</v>
      </c>
      <c r="Q195" s="5">
        <v>5.8999999999999997E-2</v>
      </c>
      <c r="R195" s="5">
        <v>2.3E-2</v>
      </c>
    </row>
    <row r="196" spans="1:18" ht="18" thickBot="1" x14ac:dyDescent="0.45">
      <c r="A196" s="2">
        <v>44044</v>
      </c>
      <c r="B196" s="3">
        <v>1.2999999999999999E-2</v>
      </c>
      <c r="C196" s="3">
        <v>4.1000000000000002E-2</v>
      </c>
      <c r="D196" s="3">
        <v>4.5999999999999999E-2</v>
      </c>
      <c r="E196" s="3">
        <v>3.5000000000000003E-2</v>
      </c>
      <c r="F196" s="3">
        <v>-0.09</v>
      </c>
      <c r="G196" s="3">
        <v>-0.16800000000000001</v>
      </c>
      <c r="H196" s="3">
        <v>-1E-3</v>
      </c>
      <c r="I196" s="3">
        <v>-5.0000000000000001E-3</v>
      </c>
      <c r="J196" s="3">
        <v>1.7000000000000001E-2</v>
      </c>
      <c r="K196" s="3">
        <v>4.0000000000000001E-3</v>
      </c>
      <c r="L196" s="3">
        <v>-5.8999999999999997E-2</v>
      </c>
      <c r="M196" s="3">
        <v>7.0000000000000001E-3</v>
      </c>
      <c r="N196" s="3">
        <v>8.0000000000000002E-3</v>
      </c>
      <c r="O196" s="3">
        <v>2.1999999999999999E-2</v>
      </c>
      <c r="P196" s="3">
        <v>2.3E-2</v>
      </c>
      <c r="Q196" s="3">
        <v>5.2999999999999999E-2</v>
      </c>
      <c r="R196" s="3">
        <v>2.3E-2</v>
      </c>
    </row>
    <row r="197" spans="1:18" ht="18" thickBot="1" x14ac:dyDescent="0.45">
      <c r="A197" s="4">
        <v>44075</v>
      </c>
      <c r="B197" s="5">
        <v>1.4E-2</v>
      </c>
      <c r="C197" s="5">
        <v>3.9E-2</v>
      </c>
      <c r="D197" s="5">
        <v>4.1000000000000002E-2</v>
      </c>
      <c r="E197" s="5">
        <v>3.7999999999999999E-2</v>
      </c>
      <c r="F197" s="5">
        <v>-7.6999999999999999E-2</v>
      </c>
      <c r="G197" s="5">
        <v>-0.154</v>
      </c>
      <c r="H197" s="5">
        <v>7.0000000000000001E-3</v>
      </c>
      <c r="I197" s="5">
        <v>3.7999999999999999E-2</v>
      </c>
      <c r="J197" s="5">
        <v>1.7000000000000001E-2</v>
      </c>
      <c r="K197" s="5">
        <v>0.01</v>
      </c>
      <c r="L197" s="5">
        <v>-0.06</v>
      </c>
      <c r="M197" s="5">
        <v>0.01</v>
      </c>
      <c r="N197" s="5">
        <v>8.9999999999999993E-3</v>
      </c>
      <c r="O197" s="5">
        <v>1.9E-2</v>
      </c>
      <c r="P197" s="5">
        <v>0.02</v>
      </c>
      <c r="Q197" s="5">
        <v>4.9000000000000002E-2</v>
      </c>
      <c r="R197" s="5">
        <v>2.1000000000000001E-2</v>
      </c>
    </row>
    <row r="198" spans="1:18" ht="18" thickBot="1" x14ac:dyDescent="0.45">
      <c r="A198" s="2">
        <v>44105</v>
      </c>
      <c r="B198" s="3">
        <v>1.2E-2</v>
      </c>
      <c r="C198" s="3">
        <v>3.9E-2</v>
      </c>
      <c r="D198" s="3">
        <v>0.04</v>
      </c>
      <c r="E198" s="3">
        <v>3.9E-2</v>
      </c>
      <c r="F198" s="3">
        <v>-9.1999999999999998E-2</v>
      </c>
      <c r="G198" s="3">
        <v>-0.18</v>
      </c>
      <c r="H198" s="3">
        <v>1.2999999999999999E-2</v>
      </c>
      <c r="I198" s="3">
        <v>1.7999999999999999E-2</v>
      </c>
      <c r="J198" s="3">
        <v>1.6E-2</v>
      </c>
      <c r="K198" s="3">
        <v>1.2E-2</v>
      </c>
      <c r="L198" s="3">
        <v>-5.5E-2</v>
      </c>
      <c r="M198" s="3">
        <v>1.4999999999999999E-2</v>
      </c>
      <c r="N198" s="3">
        <v>-8.0000000000000002E-3</v>
      </c>
      <c r="O198" s="3">
        <v>1.7000000000000001E-2</v>
      </c>
      <c r="P198" s="3">
        <v>0.02</v>
      </c>
      <c r="Q198" s="3">
        <v>3.6999999999999998E-2</v>
      </c>
      <c r="R198" s="3">
        <v>2.1000000000000001E-2</v>
      </c>
    </row>
    <row r="199" spans="1:18" ht="18" thickBot="1" x14ac:dyDescent="0.45">
      <c r="A199" s="4">
        <v>44136</v>
      </c>
      <c r="B199" s="5">
        <v>1.2E-2</v>
      </c>
      <c r="C199" s="5">
        <v>3.6999999999999998E-2</v>
      </c>
      <c r="D199" s="5">
        <v>3.5999999999999997E-2</v>
      </c>
      <c r="E199" s="5">
        <v>3.7999999999999999E-2</v>
      </c>
      <c r="F199" s="5">
        <v>-9.4E-2</v>
      </c>
      <c r="G199" s="5">
        <v>-0.193</v>
      </c>
      <c r="H199" s="5">
        <v>1.6E-2</v>
      </c>
      <c r="I199" s="5">
        <v>4.3999999999999997E-2</v>
      </c>
      <c r="J199" s="5">
        <v>1.6E-2</v>
      </c>
      <c r="K199" s="5">
        <v>1.4E-2</v>
      </c>
      <c r="L199" s="5">
        <v>-5.1999999999999998E-2</v>
      </c>
      <c r="M199" s="5">
        <v>1.6E-2</v>
      </c>
      <c r="N199" s="5">
        <v>-1.0999999999999999E-2</v>
      </c>
      <c r="O199" s="5">
        <v>1.7000000000000001E-2</v>
      </c>
      <c r="P199" s="5">
        <v>1.9E-2</v>
      </c>
      <c r="Q199" s="5">
        <v>3.2000000000000001E-2</v>
      </c>
      <c r="R199" s="5">
        <v>1.9E-2</v>
      </c>
    </row>
    <row r="200" spans="1:18" ht="18" thickBot="1" x14ac:dyDescent="0.45">
      <c r="A200" s="2">
        <v>44166</v>
      </c>
      <c r="B200" s="3">
        <v>1.4E-2</v>
      </c>
      <c r="C200" s="3">
        <v>3.9E-2</v>
      </c>
      <c r="D200" s="3">
        <v>3.9E-2</v>
      </c>
      <c r="E200" s="3">
        <v>3.9E-2</v>
      </c>
      <c r="F200" s="3">
        <v>-7.0000000000000007E-2</v>
      </c>
      <c r="G200" s="3">
        <v>-0.152</v>
      </c>
      <c r="H200" s="3">
        <v>2.1999999999999999E-2</v>
      </c>
      <c r="I200" s="3">
        <v>4.1000000000000002E-2</v>
      </c>
      <c r="J200" s="3">
        <v>1.6E-2</v>
      </c>
      <c r="K200" s="3">
        <v>1.7000000000000001E-2</v>
      </c>
      <c r="L200" s="3">
        <v>-3.9E-2</v>
      </c>
      <c r="M200" s="3">
        <v>0.02</v>
      </c>
      <c r="N200" s="3">
        <v>-2.5000000000000001E-2</v>
      </c>
      <c r="O200" s="3">
        <v>1.6E-2</v>
      </c>
      <c r="P200" s="3">
        <v>1.7999999999999999E-2</v>
      </c>
      <c r="Q200" s="3">
        <v>2.8000000000000001E-2</v>
      </c>
      <c r="R200" s="3">
        <v>0.02</v>
      </c>
    </row>
    <row r="201" spans="1:18" ht="18" thickBot="1" x14ac:dyDescent="0.45">
      <c r="A201" s="4">
        <v>44197</v>
      </c>
      <c r="B201" s="5">
        <v>1.4E-2</v>
      </c>
      <c r="C201" s="5">
        <v>3.7999999999999999E-2</v>
      </c>
      <c r="D201" s="5">
        <v>3.6999999999999998E-2</v>
      </c>
      <c r="E201" s="5">
        <v>3.9E-2</v>
      </c>
      <c r="F201" s="5">
        <v>-3.5999999999999997E-2</v>
      </c>
      <c r="G201" s="5">
        <v>-8.5999999999999993E-2</v>
      </c>
      <c r="H201" s="5">
        <v>1.4999999999999999E-2</v>
      </c>
      <c r="I201" s="5">
        <v>4.2999999999999997E-2</v>
      </c>
      <c r="J201" s="5">
        <v>1.4E-2</v>
      </c>
      <c r="K201" s="5">
        <v>1.7000000000000001E-2</v>
      </c>
      <c r="L201" s="5">
        <v>-2.5000000000000001E-2</v>
      </c>
      <c r="M201" s="5">
        <v>1.4E-2</v>
      </c>
      <c r="N201" s="5">
        <v>-2.3E-2</v>
      </c>
      <c r="O201" s="5">
        <v>1.2999999999999999E-2</v>
      </c>
      <c r="P201" s="5">
        <v>1.6E-2</v>
      </c>
      <c r="Q201" s="5">
        <v>2.9000000000000001E-2</v>
      </c>
      <c r="R201" s="5">
        <v>1.7000000000000001E-2</v>
      </c>
    </row>
    <row r="202" spans="1:18" ht="18" thickBot="1" x14ac:dyDescent="0.45">
      <c r="A202" s="2">
        <v>44228</v>
      </c>
      <c r="B202" s="3">
        <v>1.7000000000000001E-2</v>
      </c>
      <c r="C202" s="3">
        <v>3.5999999999999997E-2</v>
      </c>
      <c r="D202" s="3">
        <v>3.5000000000000003E-2</v>
      </c>
      <c r="E202" s="3">
        <v>3.6999999999999998E-2</v>
      </c>
      <c r="F202" s="3">
        <v>2.4E-2</v>
      </c>
      <c r="G202" s="3">
        <v>1.4999999999999999E-2</v>
      </c>
      <c r="H202" s="3">
        <v>2.3E-2</v>
      </c>
      <c r="I202" s="3">
        <v>6.7000000000000004E-2</v>
      </c>
      <c r="J202" s="3">
        <v>1.2999999999999999E-2</v>
      </c>
      <c r="K202" s="3">
        <v>1.2999999999999999E-2</v>
      </c>
      <c r="L202" s="3">
        <v>-3.5999999999999997E-2</v>
      </c>
      <c r="M202" s="3">
        <v>1.2E-2</v>
      </c>
      <c r="N202" s="3">
        <v>-2.5000000000000001E-2</v>
      </c>
      <c r="O202" s="3">
        <v>1.2999999999999999E-2</v>
      </c>
      <c r="P202" s="3">
        <v>1.4999999999999999E-2</v>
      </c>
      <c r="Q202" s="3">
        <v>0.03</v>
      </c>
      <c r="R202" s="3">
        <v>1.7000000000000001E-2</v>
      </c>
    </row>
    <row r="203" spans="1:18" ht="18" thickBot="1" x14ac:dyDescent="0.45">
      <c r="A203" s="4">
        <v>44256</v>
      </c>
      <c r="B203" s="5">
        <v>2.5999999999999999E-2</v>
      </c>
      <c r="C203" s="5">
        <v>3.5000000000000003E-2</v>
      </c>
      <c r="D203" s="5">
        <v>3.3000000000000002E-2</v>
      </c>
      <c r="E203" s="5">
        <v>3.6999999999999998E-2</v>
      </c>
      <c r="F203" s="5">
        <v>0.13200000000000001</v>
      </c>
      <c r="G203" s="5">
        <v>0.22500000000000001</v>
      </c>
      <c r="H203" s="5">
        <v>2.5000000000000001E-2</v>
      </c>
      <c r="I203" s="5">
        <v>9.8000000000000004E-2</v>
      </c>
      <c r="J203" s="5">
        <v>1.6E-2</v>
      </c>
      <c r="K203" s="5">
        <v>1.7000000000000001E-2</v>
      </c>
      <c r="L203" s="5">
        <v>-2.5000000000000001E-2</v>
      </c>
      <c r="M203" s="5">
        <v>1.4999999999999999E-2</v>
      </c>
      <c r="N203" s="5">
        <v>-2.4E-2</v>
      </c>
      <c r="O203" s="5">
        <v>1.6E-2</v>
      </c>
      <c r="P203" s="5">
        <v>1.7000000000000001E-2</v>
      </c>
      <c r="Q203" s="5">
        <v>2.7E-2</v>
      </c>
      <c r="R203" s="5">
        <v>1.4999999999999999E-2</v>
      </c>
    </row>
    <row r="204" spans="1:18" ht="18" thickBot="1" x14ac:dyDescent="0.45">
      <c r="A204" s="2">
        <v>44287</v>
      </c>
      <c r="B204" s="3">
        <v>4.2000000000000003E-2</v>
      </c>
      <c r="C204" s="3">
        <v>2.4E-2</v>
      </c>
      <c r="D204" s="3">
        <v>1.2E-2</v>
      </c>
      <c r="E204" s="3">
        <v>3.7999999999999999E-2</v>
      </c>
      <c r="F204" s="3">
        <v>0.251</v>
      </c>
      <c r="G204" s="3">
        <v>0.496</v>
      </c>
      <c r="H204" s="3">
        <v>3.5999999999999997E-2</v>
      </c>
      <c r="I204" s="3">
        <v>0.121</v>
      </c>
      <c r="J204" s="3">
        <v>0.03</v>
      </c>
      <c r="K204" s="3">
        <v>4.3999999999999997E-2</v>
      </c>
      <c r="L204" s="3">
        <v>1.9E-2</v>
      </c>
      <c r="M204" s="3">
        <v>0.02</v>
      </c>
      <c r="N204" s="3">
        <v>-1.7000000000000001E-2</v>
      </c>
      <c r="O204" s="3">
        <v>2.5000000000000001E-2</v>
      </c>
      <c r="P204" s="3">
        <v>2.1000000000000001E-2</v>
      </c>
      <c r="Q204" s="3">
        <v>2.1999999999999999E-2</v>
      </c>
      <c r="R204" s="3">
        <v>1.7000000000000001E-2</v>
      </c>
    </row>
    <row r="205" spans="1:18" ht="18" thickBot="1" x14ac:dyDescent="0.45">
      <c r="A205" s="4">
        <v>44317</v>
      </c>
      <c r="B205" s="5">
        <v>0.05</v>
      </c>
      <c r="C205" s="5">
        <v>2.1999999999999999E-2</v>
      </c>
      <c r="D205" s="5">
        <v>7.0000000000000001E-3</v>
      </c>
      <c r="E205" s="5">
        <v>0.04</v>
      </c>
      <c r="F205" s="5">
        <v>0.28499999999999998</v>
      </c>
      <c r="G205" s="5">
        <v>0.56200000000000006</v>
      </c>
      <c r="H205" s="5">
        <v>4.2000000000000003E-2</v>
      </c>
      <c r="I205" s="5">
        <v>0.13500000000000001</v>
      </c>
      <c r="J205" s="5">
        <v>3.7999999999999999E-2</v>
      </c>
      <c r="K205" s="5">
        <v>6.5000000000000002E-2</v>
      </c>
      <c r="L205" s="5">
        <v>5.6000000000000001E-2</v>
      </c>
      <c r="M205" s="5">
        <v>3.3000000000000002E-2</v>
      </c>
      <c r="N205" s="5">
        <v>-1.9E-2</v>
      </c>
      <c r="O205" s="5">
        <v>2.9000000000000001E-2</v>
      </c>
      <c r="P205" s="5">
        <v>2.1999999999999999E-2</v>
      </c>
      <c r="Q205" s="5">
        <v>1.4999999999999999E-2</v>
      </c>
      <c r="R205" s="5">
        <v>1.9E-2</v>
      </c>
    </row>
    <row r="206" spans="1:18" ht="18" thickBot="1" x14ac:dyDescent="0.45">
      <c r="A206" s="2">
        <v>44348</v>
      </c>
      <c r="B206" s="3">
        <v>5.3999999999999999E-2</v>
      </c>
      <c r="C206" s="3">
        <v>2.4E-2</v>
      </c>
      <c r="D206" s="3">
        <v>8.9999999999999993E-3</v>
      </c>
      <c r="E206" s="3">
        <v>4.2000000000000003E-2</v>
      </c>
      <c r="F206" s="3">
        <v>0.245</v>
      </c>
      <c r="G206" s="3">
        <v>0.45100000000000001</v>
      </c>
      <c r="H206" s="3">
        <v>3.7999999999999999E-2</v>
      </c>
      <c r="I206" s="3">
        <v>0.156</v>
      </c>
      <c r="J206" s="3">
        <v>4.4999999999999998E-2</v>
      </c>
      <c r="K206" s="3">
        <v>8.6999999999999994E-2</v>
      </c>
      <c r="L206" s="3">
        <v>4.9000000000000002E-2</v>
      </c>
      <c r="M206" s="3">
        <v>5.2999999999999999E-2</v>
      </c>
      <c r="N206" s="3">
        <v>-2.1999999999999999E-2</v>
      </c>
      <c r="O206" s="3">
        <v>3.1E-2</v>
      </c>
      <c r="P206" s="3">
        <v>2.5999999999999999E-2</v>
      </c>
      <c r="Q206" s="3">
        <v>0.01</v>
      </c>
      <c r="R206" s="3">
        <v>2.1000000000000001E-2</v>
      </c>
    </row>
    <row r="207" spans="1:18" ht="18" thickBot="1" x14ac:dyDescent="0.45">
      <c r="A207" s="4">
        <v>44378</v>
      </c>
      <c r="B207" s="5">
        <v>5.3999999999999999E-2</v>
      </c>
      <c r="C207" s="5">
        <v>3.4000000000000002E-2</v>
      </c>
      <c r="D207" s="5">
        <v>2.5999999999999999E-2</v>
      </c>
      <c r="E207" s="5">
        <v>4.5999999999999999E-2</v>
      </c>
      <c r="F207" s="5">
        <v>0.23799999999999999</v>
      </c>
      <c r="G207" s="5">
        <v>0.41799999999999998</v>
      </c>
      <c r="H207" s="5">
        <v>0.04</v>
      </c>
      <c r="I207" s="5">
        <v>0.19</v>
      </c>
      <c r="J207" s="5">
        <v>4.2999999999999997E-2</v>
      </c>
      <c r="K207" s="5">
        <v>8.5000000000000006E-2</v>
      </c>
      <c r="L207" s="5">
        <v>4.2000000000000003E-2</v>
      </c>
      <c r="M207" s="5">
        <v>6.4000000000000001E-2</v>
      </c>
      <c r="N207" s="5">
        <v>-2.1000000000000001E-2</v>
      </c>
      <c r="O207" s="5">
        <v>2.9000000000000001E-2</v>
      </c>
      <c r="P207" s="5">
        <v>2.8000000000000001E-2</v>
      </c>
      <c r="Q207" s="5">
        <v>8.0000000000000002E-3</v>
      </c>
      <c r="R207" s="5">
        <v>1.0999999999999999E-2</v>
      </c>
    </row>
    <row r="208" spans="1:18" ht="18" thickBot="1" x14ac:dyDescent="0.45">
      <c r="A208" s="2">
        <v>44409</v>
      </c>
      <c r="B208" s="3">
        <v>5.2999999999999999E-2</v>
      </c>
      <c r="C208" s="3">
        <v>3.6999999999999998E-2</v>
      </c>
      <c r="D208" s="3">
        <v>0.03</v>
      </c>
      <c r="E208" s="3">
        <v>4.7E-2</v>
      </c>
      <c r="F208" s="3">
        <v>0.25</v>
      </c>
      <c r="G208" s="3">
        <v>0.42699999999999999</v>
      </c>
      <c r="H208" s="3">
        <v>5.1999999999999998E-2</v>
      </c>
      <c r="I208" s="3">
        <v>0.21099999999999999</v>
      </c>
      <c r="J208" s="3">
        <v>0.04</v>
      </c>
      <c r="K208" s="3">
        <v>7.6999999999999999E-2</v>
      </c>
      <c r="L208" s="3">
        <v>4.2000000000000003E-2</v>
      </c>
      <c r="M208" s="3">
        <v>7.5999999999999998E-2</v>
      </c>
      <c r="N208" s="3">
        <v>-2.5000000000000001E-2</v>
      </c>
      <c r="O208" s="3">
        <v>2.7E-2</v>
      </c>
      <c r="P208" s="3">
        <v>2.8000000000000001E-2</v>
      </c>
      <c r="Q208" s="3">
        <v>0.01</v>
      </c>
      <c r="R208" s="3">
        <v>1.2E-2</v>
      </c>
    </row>
    <row r="209" spans="1:18" ht="18" thickBot="1" x14ac:dyDescent="0.45">
      <c r="A209" s="4">
        <v>44440</v>
      </c>
      <c r="B209" s="5">
        <v>5.3999999999999999E-2</v>
      </c>
      <c r="C209" s="5">
        <v>4.5999999999999999E-2</v>
      </c>
      <c r="D209" s="5">
        <v>4.4999999999999998E-2</v>
      </c>
      <c r="E209" s="5">
        <v>4.7E-2</v>
      </c>
      <c r="F209" s="5">
        <v>0.248</v>
      </c>
      <c r="G209" s="5">
        <v>0.42099999999999999</v>
      </c>
      <c r="H209" s="5">
        <v>5.1999999999999998E-2</v>
      </c>
      <c r="I209" s="5">
        <v>0.20599999999999999</v>
      </c>
      <c r="J209" s="5">
        <v>0.04</v>
      </c>
      <c r="K209" s="5">
        <v>7.2999999999999995E-2</v>
      </c>
      <c r="L209" s="5">
        <v>3.4000000000000002E-2</v>
      </c>
      <c r="M209" s="5">
        <v>8.6999999999999994E-2</v>
      </c>
      <c r="N209" s="5">
        <v>-1.6E-2</v>
      </c>
      <c r="O209" s="5">
        <v>2.9000000000000001E-2</v>
      </c>
      <c r="P209" s="5">
        <v>3.2000000000000001E-2</v>
      </c>
      <c r="Q209" s="5">
        <v>8.9999999999999993E-3</v>
      </c>
      <c r="R209" s="5">
        <v>1.7000000000000001E-2</v>
      </c>
    </row>
    <row r="210" spans="1:18" ht="18" thickBot="1" x14ac:dyDescent="0.45">
      <c r="A210" s="2">
        <v>44470</v>
      </c>
      <c r="B210" s="3">
        <v>6.2E-2</v>
      </c>
      <c r="C210" s="3">
        <v>5.2999999999999999E-2</v>
      </c>
      <c r="D210" s="3">
        <v>5.3999999999999999E-2</v>
      </c>
      <c r="E210" s="3">
        <v>5.2999999999999999E-2</v>
      </c>
      <c r="F210" s="3">
        <v>0.3</v>
      </c>
      <c r="G210" s="3">
        <v>0.496</v>
      </c>
      <c r="H210" s="3">
        <v>6.5000000000000002E-2</v>
      </c>
      <c r="I210" s="3">
        <v>0.28100000000000003</v>
      </c>
      <c r="J210" s="3">
        <v>4.5999999999999999E-2</v>
      </c>
      <c r="K210" s="3">
        <v>8.4000000000000005E-2</v>
      </c>
      <c r="L210" s="3">
        <v>4.2999999999999997E-2</v>
      </c>
      <c r="M210" s="3">
        <v>9.8000000000000004E-2</v>
      </c>
      <c r="N210" s="3">
        <v>-4.0000000000000001E-3</v>
      </c>
      <c r="O210" s="3">
        <v>3.2000000000000001E-2</v>
      </c>
      <c r="P210" s="3">
        <v>3.5000000000000003E-2</v>
      </c>
      <c r="Q210" s="3">
        <v>1.7000000000000001E-2</v>
      </c>
      <c r="R210" s="3">
        <v>1.7999999999999999E-2</v>
      </c>
    </row>
    <row r="211" spans="1:18" ht="18" thickBot="1" x14ac:dyDescent="0.45">
      <c r="A211" s="4">
        <v>44501</v>
      </c>
      <c r="B211" s="5">
        <v>6.8000000000000005E-2</v>
      </c>
      <c r="C211" s="5">
        <v>6.0999999999999999E-2</v>
      </c>
      <c r="D211" s="5">
        <v>6.4000000000000001E-2</v>
      </c>
      <c r="E211" s="5">
        <v>5.8000000000000003E-2</v>
      </c>
      <c r="F211" s="5">
        <v>0.33300000000000002</v>
      </c>
      <c r="G211" s="5">
        <v>0.58099999999999996</v>
      </c>
      <c r="H211" s="5">
        <v>6.5000000000000002E-2</v>
      </c>
      <c r="I211" s="5">
        <v>0.251</v>
      </c>
      <c r="J211" s="5">
        <v>4.9000000000000002E-2</v>
      </c>
      <c r="K211" s="5">
        <v>9.4E-2</v>
      </c>
      <c r="L211" s="5">
        <v>0.05</v>
      </c>
      <c r="M211" s="5">
        <v>0.111</v>
      </c>
      <c r="N211" s="5">
        <v>2E-3</v>
      </c>
      <c r="O211" s="5">
        <v>3.4000000000000002E-2</v>
      </c>
      <c r="P211" s="5">
        <v>3.7999999999999999E-2</v>
      </c>
      <c r="Q211" s="5">
        <v>2.1000000000000001E-2</v>
      </c>
      <c r="R211" s="5">
        <v>1.7000000000000001E-2</v>
      </c>
    </row>
    <row r="212" spans="1:18" ht="18" thickBot="1" x14ac:dyDescent="0.45">
      <c r="A212" s="2">
        <v>44531</v>
      </c>
      <c r="B212" s="3">
        <v>7.0000000000000007E-2</v>
      </c>
      <c r="C212" s="3">
        <v>6.3E-2</v>
      </c>
      <c r="D212" s="3">
        <v>6.5000000000000002E-2</v>
      </c>
      <c r="E212" s="3">
        <v>0.06</v>
      </c>
      <c r="F212" s="3">
        <v>0.29299999999999998</v>
      </c>
      <c r="G212" s="3">
        <v>0.496</v>
      </c>
      <c r="H212" s="3">
        <v>6.3E-2</v>
      </c>
      <c r="I212" s="3">
        <v>0.24099999999999999</v>
      </c>
      <c r="J212" s="3">
        <v>5.5E-2</v>
      </c>
      <c r="K212" s="3">
        <v>0.107</v>
      </c>
      <c r="L212" s="3">
        <v>5.8000000000000003E-2</v>
      </c>
      <c r="M212" s="3">
        <v>0.11799999999999999</v>
      </c>
      <c r="N212" s="3">
        <v>4.0000000000000001E-3</v>
      </c>
      <c r="O212" s="3">
        <v>3.6999999999999998E-2</v>
      </c>
      <c r="P212" s="3">
        <v>4.1000000000000002E-2</v>
      </c>
      <c r="Q212" s="3">
        <v>2.5000000000000001E-2</v>
      </c>
      <c r="R212" s="3">
        <v>1.6E-2</v>
      </c>
    </row>
    <row r="213" spans="1:18" ht="18" thickBot="1" x14ac:dyDescent="0.45">
      <c r="A213" s="4">
        <v>44562</v>
      </c>
      <c r="B213" s="5">
        <v>7.4999999999999997E-2</v>
      </c>
      <c r="C213" s="5">
        <v>7.0000000000000007E-2</v>
      </c>
      <c r="D213" s="5">
        <v>7.3999999999999996E-2</v>
      </c>
      <c r="E213" s="5">
        <v>6.4000000000000001E-2</v>
      </c>
      <c r="F213" s="5">
        <v>0.27</v>
      </c>
      <c r="G213" s="5">
        <v>0.4</v>
      </c>
      <c r="H213" s="5">
        <v>0.107</v>
      </c>
      <c r="I213" s="5">
        <v>0.23899999999999999</v>
      </c>
      <c r="J213" s="5">
        <v>0.06</v>
      </c>
      <c r="K213" s="5">
        <v>0.11700000000000001</v>
      </c>
      <c r="L213" s="5">
        <v>5.2999999999999999E-2</v>
      </c>
      <c r="M213" s="5">
        <v>0.122</v>
      </c>
      <c r="N213" s="5">
        <v>1.4E-2</v>
      </c>
      <c r="O213" s="5">
        <v>4.1000000000000002E-2</v>
      </c>
      <c r="P213" s="5">
        <v>4.3999999999999997E-2</v>
      </c>
      <c r="Q213" s="5">
        <v>2.7E-2</v>
      </c>
      <c r="R213" s="5">
        <v>1.6E-2</v>
      </c>
    </row>
    <row r="214" spans="1:18" ht="18" thickBot="1" x14ac:dyDescent="0.45">
      <c r="A214" s="2">
        <v>44593</v>
      </c>
      <c r="B214" s="3">
        <v>7.9000000000000001E-2</v>
      </c>
      <c r="C214" s="3">
        <v>7.9000000000000001E-2</v>
      </c>
      <c r="D214" s="3">
        <v>8.5999999999999993E-2</v>
      </c>
      <c r="E214" s="3">
        <v>6.8000000000000005E-2</v>
      </c>
      <c r="F214" s="3">
        <v>0.25600000000000001</v>
      </c>
      <c r="G214" s="3">
        <v>0.38</v>
      </c>
      <c r="H214" s="3">
        <v>0.09</v>
      </c>
      <c r="I214" s="3">
        <v>0.23799999999999999</v>
      </c>
      <c r="J214" s="3">
        <v>6.4000000000000001E-2</v>
      </c>
      <c r="K214" s="3">
        <v>0.123</v>
      </c>
      <c r="L214" s="3">
        <v>6.6000000000000003E-2</v>
      </c>
      <c r="M214" s="3">
        <v>0.124</v>
      </c>
      <c r="N214" s="3">
        <v>2.5000000000000001E-2</v>
      </c>
      <c r="O214" s="3">
        <v>4.3999999999999997E-2</v>
      </c>
      <c r="P214" s="3">
        <v>4.7E-2</v>
      </c>
      <c r="Q214" s="3">
        <v>2.4E-2</v>
      </c>
      <c r="R214" s="3">
        <v>1.6E-2</v>
      </c>
    </row>
    <row r="215" spans="1:18" ht="18" thickBot="1" x14ac:dyDescent="0.45">
      <c r="A215" s="4">
        <v>44621</v>
      </c>
      <c r="B215" s="5">
        <v>8.5000000000000006E-2</v>
      </c>
      <c r="C215" s="5">
        <v>8.7999999999999995E-2</v>
      </c>
      <c r="D215" s="5">
        <v>0.1</v>
      </c>
      <c r="E215" s="5">
        <v>6.9000000000000006E-2</v>
      </c>
      <c r="F215" s="5">
        <v>0.32</v>
      </c>
      <c r="G215" s="5">
        <v>0.48</v>
      </c>
      <c r="H215" s="5">
        <v>0.111</v>
      </c>
      <c r="I215" s="5">
        <v>0.216</v>
      </c>
      <c r="J215" s="5">
        <v>6.5000000000000002E-2</v>
      </c>
      <c r="K215" s="5">
        <v>0.11700000000000001</v>
      </c>
      <c r="L215" s="5">
        <v>6.8000000000000005E-2</v>
      </c>
      <c r="M215" s="5">
        <v>0.125</v>
      </c>
      <c r="N215" s="5">
        <v>2.7E-2</v>
      </c>
      <c r="O215" s="5">
        <v>4.7E-2</v>
      </c>
      <c r="P215" s="5">
        <v>0.05</v>
      </c>
      <c r="Q215" s="5">
        <v>2.9000000000000001E-2</v>
      </c>
      <c r="R215" s="5">
        <v>1.4999999999999999E-2</v>
      </c>
    </row>
    <row r="216" spans="1:18" ht="18" thickBot="1" x14ac:dyDescent="0.45">
      <c r="A216" s="2">
        <v>44652</v>
      </c>
      <c r="B216" s="3">
        <v>8.3000000000000004E-2</v>
      </c>
      <c r="C216" s="3">
        <v>9.4E-2</v>
      </c>
      <c r="D216" s="3">
        <v>0.108</v>
      </c>
      <c r="E216" s="3">
        <v>7.1999999999999995E-2</v>
      </c>
      <c r="F216" s="3">
        <v>0.30299999999999999</v>
      </c>
      <c r="G216" s="3">
        <v>0.436</v>
      </c>
      <c r="H216" s="3">
        <v>0.11</v>
      </c>
      <c r="I216" s="3">
        <v>0.22700000000000001</v>
      </c>
      <c r="J216" s="3">
        <v>6.2E-2</v>
      </c>
      <c r="K216" s="3">
        <v>9.7000000000000003E-2</v>
      </c>
      <c r="L216" s="3">
        <v>5.3999999999999999E-2</v>
      </c>
      <c r="M216" s="3">
        <v>0.13200000000000001</v>
      </c>
      <c r="N216" s="3">
        <v>2.1000000000000001E-2</v>
      </c>
      <c r="O216" s="3">
        <v>4.9000000000000002E-2</v>
      </c>
      <c r="P216" s="3">
        <v>5.0999999999999997E-2</v>
      </c>
      <c r="Q216" s="3">
        <v>3.5000000000000003E-2</v>
      </c>
      <c r="R216" s="3">
        <v>0.01</v>
      </c>
    </row>
    <row r="217" spans="1:18" ht="18" thickBot="1" x14ac:dyDescent="0.45">
      <c r="A217" s="4">
        <v>44682</v>
      </c>
      <c r="B217" s="5">
        <v>8.5999999999999993E-2</v>
      </c>
      <c r="C217" s="5">
        <v>0.10100000000000001</v>
      </c>
      <c r="D217" s="5">
        <v>0.11899999999999999</v>
      </c>
      <c r="E217" s="5">
        <v>7.3999999999999996E-2</v>
      </c>
      <c r="F217" s="5">
        <v>0.34599999999999997</v>
      </c>
      <c r="G217" s="5">
        <v>0.48699999999999999</v>
      </c>
      <c r="H217" s="5">
        <v>0.12</v>
      </c>
      <c r="I217" s="5">
        <v>0.30199999999999999</v>
      </c>
      <c r="J217" s="5">
        <v>0.06</v>
      </c>
      <c r="K217" s="5">
        <v>8.5000000000000006E-2</v>
      </c>
      <c r="L217" s="5">
        <v>0.05</v>
      </c>
      <c r="M217" s="5">
        <v>0.126</v>
      </c>
      <c r="N217" s="5">
        <v>2.4E-2</v>
      </c>
      <c r="O217" s="5">
        <v>5.1999999999999998E-2</v>
      </c>
      <c r="P217" s="5">
        <v>5.5E-2</v>
      </c>
      <c r="Q217" s="5">
        <v>0.04</v>
      </c>
      <c r="R217" s="5">
        <v>8.0000000000000002E-3</v>
      </c>
    </row>
    <row r="218" spans="1:18" ht="18" thickBot="1" x14ac:dyDescent="0.45">
      <c r="A218" s="2">
        <v>44713</v>
      </c>
      <c r="B218" s="3">
        <v>9.0999999999999998E-2</v>
      </c>
      <c r="C218" s="3">
        <v>0.104</v>
      </c>
      <c r="D218" s="3">
        <v>0.122</v>
      </c>
      <c r="E218" s="3">
        <v>7.6999999999999999E-2</v>
      </c>
      <c r="F218" s="3">
        <v>0.41599999999999998</v>
      </c>
      <c r="G218" s="3">
        <v>0.59899999999999998</v>
      </c>
      <c r="H218" s="3">
        <v>0.13700000000000001</v>
      </c>
      <c r="I218" s="3">
        <v>0.38400000000000001</v>
      </c>
      <c r="J218" s="3">
        <v>5.8999999999999997E-2</v>
      </c>
      <c r="K218" s="3">
        <v>7.1999999999999995E-2</v>
      </c>
      <c r="L218" s="3">
        <v>5.1999999999999998E-2</v>
      </c>
      <c r="M218" s="3">
        <v>0.114</v>
      </c>
      <c r="N218" s="3">
        <v>3.2000000000000001E-2</v>
      </c>
      <c r="O218" s="3">
        <v>5.5E-2</v>
      </c>
      <c r="P218" s="3">
        <v>5.6000000000000001E-2</v>
      </c>
      <c r="Q218" s="3">
        <v>4.8000000000000001E-2</v>
      </c>
      <c r="R218" s="3">
        <v>8.0000000000000002E-3</v>
      </c>
    </row>
    <row r="219" spans="1:18" ht="18" thickBot="1" x14ac:dyDescent="0.45">
      <c r="A219" s="4">
        <v>44743</v>
      </c>
      <c r="B219" s="5">
        <v>8.5000000000000006E-2</v>
      </c>
      <c r="C219" s="5">
        <v>0.109</v>
      </c>
      <c r="D219" s="5">
        <v>0.13100000000000001</v>
      </c>
      <c r="E219" s="5">
        <v>7.5999999999999998E-2</v>
      </c>
      <c r="F219" s="5">
        <v>0.32900000000000001</v>
      </c>
      <c r="G219" s="5">
        <v>0.44</v>
      </c>
      <c r="H219" s="5">
        <v>0.152</v>
      </c>
      <c r="I219" s="5">
        <v>0.30499999999999999</v>
      </c>
      <c r="J219" s="5">
        <v>5.8999999999999997E-2</v>
      </c>
      <c r="K219" s="5">
        <v>7.0000000000000007E-2</v>
      </c>
      <c r="L219" s="5">
        <v>5.0999999999999997E-2</v>
      </c>
      <c r="M219" s="5">
        <v>0.104</v>
      </c>
      <c r="N219" s="5">
        <v>3.6999999999999998E-2</v>
      </c>
      <c r="O219" s="5">
        <v>5.5E-2</v>
      </c>
      <c r="P219" s="5">
        <v>5.7000000000000002E-2</v>
      </c>
      <c r="Q219" s="5">
        <v>5.0999999999999997E-2</v>
      </c>
      <c r="R219" s="5">
        <v>5.0000000000000001E-3</v>
      </c>
    </row>
    <row r="220" spans="1:18" ht="18" thickBot="1" x14ac:dyDescent="0.45">
      <c r="A220" s="2">
        <v>44774</v>
      </c>
      <c r="B220" s="3">
        <v>8.3000000000000004E-2</v>
      </c>
      <c r="C220" s="3">
        <v>0.114</v>
      </c>
      <c r="D220" s="3">
        <v>0.13500000000000001</v>
      </c>
      <c r="E220" s="3">
        <v>0.08</v>
      </c>
      <c r="F220" s="3">
        <v>0.23799999999999999</v>
      </c>
      <c r="G220" s="3">
        <v>0.25600000000000001</v>
      </c>
      <c r="H220" s="3">
        <v>0.158</v>
      </c>
      <c r="I220" s="3">
        <v>0.33</v>
      </c>
      <c r="J220" s="3">
        <v>6.3E-2</v>
      </c>
      <c r="K220" s="3">
        <v>7.0999999999999994E-2</v>
      </c>
      <c r="L220" s="3">
        <v>5.0999999999999997E-2</v>
      </c>
      <c r="M220" s="3">
        <v>0.10100000000000001</v>
      </c>
      <c r="N220" s="3">
        <v>4.1000000000000002E-2</v>
      </c>
      <c r="O220" s="3">
        <v>6.0999999999999999E-2</v>
      </c>
      <c r="P220" s="3">
        <v>6.2E-2</v>
      </c>
      <c r="Q220" s="3">
        <v>5.6000000000000001E-2</v>
      </c>
      <c r="R220" s="3">
        <v>5.0000000000000001E-3</v>
      </c>
    </row>
    <row r="221" spans="1:18" ht="18" thickBot="1" x14ac:dyDescent="0.45">
      <c r="A221" s="4">
        <v>44805</v>
      </c>
      <c r="B221" s="5">
        <v>8.2000000000000003E-2</v>
      </c>
      <c r="C221" s="5">
        <v>0.112</v>
      </c>
      <c r="D221" s="5">
        <v>0.13</v>
      </c>
      <c r="E221" s="5">
        <v>8.5000000000000006E-2</v>
      </c>
      <c r="F221" s="5">
        <v>0.19800000000000001</v>
      </c>
      <c r="G221" s="5">
        <v>0.182</v>
      </c>
      <c r="H221" s="5">
        <v>0.155</v>
      </c>
      <c r="I221" s="5">
        <v>0.33100000000000002</v>
      </c>
      <c r="J221" s="5">
        <v>6.6000000000000003E-2</v>
      </c>
      <c r="K221" s="5">
        <v>6.6000000000000003E-2</v>
      </c>
      <c r="L221" s="5">
        <v>5.5E-2</v>
      </c>
      <c r="M221" s="5">
        <v>9.4E-2</v>
      </c>
      <c r="N221" s="5">
        <v>3.6999999999999998E-2</v>
      </c>
      <c r="O221" s="5">
        <v>6.7000000000000004E-2</v>
      </c>
      <c r="P221" s="5">
        <v>6.6000000000000003E-2</v>
      </c>
      <c r="Q221" s="5">
        <v>6.5000000000000002E-2</v>
      </c>
      <c r="R221" s="5">
        <v>2E-3</v>
      </c>
    </row>
    <row r="222" spans="1:18" ht="18" thickBot="1" x14ac:dyDescent="0.45">
      <c r="A222" s="2">
        <v>44835</v>
      </c>
      <c r="B222" s="3">
        <v>7.6999999999999999E-2</v>
      </c>
      <c r="C222" s="3">
        <v>0.109</v>
      </c>
      <c r="D222" s="3">
        <v>0.124</v>
      </c>
      <c r="E222" s="3">
        <v>8.5999999999999993E-2</v>
      </c>
      <c r="F222" s="3">
        <v>0.17599999999999999</v>
      </c>
      <c r="G222" s="3">
        <v>0.17499999999999999</v>
      </c>
      <c r="H222" s="3">
        <v>0.14099999999999999</v>
      </c>
      <c r="I222" s="3">
        <v>0.2</v>
      </c>
      <c r="J222" s="3">
        <v>6.3E-2</v>
      </c>
      <c r="K222" s="3">
        <v>5.0999999999999997E-2</v>
      </c>
      <c r="L222" s="3">
        <v>4.1000000000000002E-2</v>
      </c>
      <c r="M222" s="3">
        <v>8.4000000000000005E-2</v>
      </c>
      <c r="N222" s="3">
        <v>3.1E-2</v>
      </c>
      <c r="O222" s="3">
        <v>6.7000000000000004E-2</v>
      </c>
      <c r="P222" s="3">
        <v>6.9000000000000006E-2</v>
      </c>
      <c r="Q222" s="3">
        <v>5.3999999999999999E-2</v>
      </c>
      <c r="R222" s="3">
        <v>0</v>
      </c>
    </row>
    <row r="223" spans="1:18" ht="18" thickBot="1" x14ac:dyDescent="0.45">
      <c r="A223" s="4">
        <v>44866</v>
      </c>
      <c r="B223" s="5">
        <v>7.0999999999999994E-2</v>
      </c>
      <c r="C223" s="5">
        <v>0.106</v>
      </c>
      <c r="D223" s="5">
        <v>0.12</v>
      </c>
      <c r="E223" s="5">
        <v>8.5000000000000006E-2</v>
      </c>
      <c r="F223" s="5">
        <v>0.13100000000000001</v>
      </c>
      <c r="G223" s="5">
        <v>0.10100000000000001</v>
      </c>
      <c r="H223" s="5">
        <v>0.13700000000000001</v>
      </c>
      <c r="I223" s="5">
        <v>0.155</v>
      </c>
      <c r="J223" s="5">
        <v>0.06</v>
      </c>
      <c r="K223" s="5">
        <v>3.6999999999999998E-2</v>
      </c>
      <c r="L223" s="5">
        <v>3.5999999999999997E-2</v>
      </c>
      <c r="M223" s="5">
        <v>7.1999999999999995E-2</v>
      </c>
      <c r="N223" s="5">
        <v>3.1E-2</v>
      </c>
      <c r="O223" s="5">
        <v>6.8000000000000005E-2</v>
      </c>
      <c r="P223" s="5">
        <v>7.0999999999999994E-2</v>
      </c>
      <c r="Q223" s="5">
        <v>4.3999999999999997E-2</v>
      </c>
      <c r="R223" s="5">
        <v>7.0000000000000001E-3</v>
      </c>
    </row>
    <row r="224" spans="1:18" ht="18" thickBot="1" x14ac:dyDescent="0.45">
      <c r="A224" s="2">
        <v>44896</v>
      </c>
      <c r="B224" s="3">
        <v>6.5000000000000002E-2</v>
      </c>
      <c r="C224" s="3">
        <v>0.104</v>
      </c>
      <c r="D224" s="3">
        <v>0.11799999999999999</v>
      </c>
      <c r="E224" s="3">
        <v>8.3000000000000004E-2</v>
      </c>
      <c r="F224" s="3">
        <v>7.2999999999999995E-2</v>
      </c>
      <c r="G224" s="3">
        <v>-1.4999999999999999E-2</v>
      </c>
      <c r="H224" s="3">
        <v>0.14299999999999999</v>
      </c>
      <c r="I224" s="3">
        <v>0.193</v>
      </c>
      <c r="J224" s="3">
        <v>5.7000000000000002E-2</v>
      </c>
      <c r="K224" s="3">
        <v>2.1000000000000001E-2</v>
      </c>
      <c r="L224" s="3">
        <v>2.9000000000000001E-2</v>
      </c>
      <c r="M224" s="3">
        <v>5.8999999999999997E-2</v>
      </c>
      <c r="N224" s="3">
        <v>3.2000000000000001E-2</v>
      </c>
      <c r="O224" s="3">
        <v>7.0000000000000007E-2</v>
      </c>
      <c r="P224" s="3">
        <v>7.4999999999999997E-2</v>
      </c>
      <c r="Q224" s="3">
        <v>4.1000000000000002E-2</v>
      </c>
      <c r="R224" s="3">
        <v>7.0000000000000001E-3</v>
      </c>
    </row>
    <row r="225" spans="1:18" ht="18" thickBot="1" x14ac:dyDescent="0.45">
      <c r="A225" s="4">
        <v>44927</v>
      </c>
      <c r="B225" s="5">
        <v>6.4000000000000001E-2</v>
      </c>
      <c r="C225" s="5">
        <v>0.10100000000000001</v>
      </c>
      <c r="D225" s="5">
        <v>0.113</v>
      </c>
      <c r="E225" s="5">
        <v>8.2000000000000003E-2</v>
      </c>
      <c r="F225" s="5">
        <v>8.6999999999999994E-2</v>
      </c>
      <c r="G225" s="5">
        <v>1.4999999999999999E-2</v>
      </c>
      <c r="H225" s="5">
        <v>0.11899999999999999</v>
      </c>
      <c r="I225" s="5">
        <v>0.26700000000000002</v>
      </c>
      <c r="J225" s="5">
        <v>5.6000000000000001E-2</v>
      </c>
      <c r="K225" s="5">
        <v>1.4E-2</v>
      </c>
      <c r="L225" s="5">
        <v>3.1E-2</v>
      </c>
      <c r="M225" s="5">
        <v>5.8000000000000003E-2</v>
      </c>
      <c r="N225" s="5">
        <v>3.4000000000000002E-2</v>
      </c>
      <c r="O225" s="5">
        <v>7.1999999999999995E-2</v>
      </c>
      <c r="P225" s="5">
        <v>7.9000000000000001E-2</v>
      </c>
      <c r="Q225" s="5">
        <v>0.03</v>
      </c>
      <c r="R225" s="5">
        <v>0.01</v>
      </c>
    </row>
    <row r="226" spans="1:18" ht="18" thickBot="1" x14ac:dyDescent="0.45">
      <c r="A226" s="2">
        <v>44958</v>
      </c>
      <c r="B226" s="3">
        <v>0.06</v>
      </c>
      <c r="C226" s="3">
        <v>9.5000000000000001E-2</v>
      </c>
      <c r="D226" s="3">
        <v>0.10199999999999999</v>
      </c>
      <c r="E226" s="3">
        <v>8.4000000000000005E-2</v>
      </c>
      <c r="F226" s="3">
        <v>5.1999999999999998E-2</v>
      </c>
      <c r="G226" s="3">
        <v>-0.02</v>
      </c>
      <c r="H226" s="3">
        <v>0.129</v>
      </c>
      <c r="I226" s="3">
        <v>0.14299999999999999</v>
      </c>
      <c r="J226" s="3">
        <v>5.5E-2</v>
      </c>
      <c r="K226" s="3">
        <v>0.01</v>
      </c>
      <c r="L226" s="3">
        <v>3.3000000000000002E-2</v>
      </c>
      <c r="M226" s="3">
        <v>5.8000000000000003E-2</v>
      </c>
      <c r="N226" s="3">
        <v>3.2000000000000001E-2</v>
      </c>
      <c r="O226" s="3">
        <v>7.2999999999999995E-2</v>
      </c>
      <c r="P226" s="3">
        <v>8.1000000000000003E-2</v>
      </c>
      <c r="Q226" s="3">
        <v>2.1000000000000001E-2</v>
      </c>
      <c r="R226" s="3">
        <v>0.01</v>
      </c>
    </row>
    <row r="227" spans="1:18" ht="18" thickBot="1" x14ac:dyDescent="0.45">
      <c r="A227" s="4">
        <v>44986</v>
      </c>
      <c r="B227" s="5">
        <v>0.05</v>
      </c>
      <c r="C227" s="5">
        <v>8.5000000000000006E-2</v>
      </c>
      <c r="D227" s="5">
        <v>8.4000000000000005E-2</v>
      </c>
      <c r="E227" s="5">
        <v>8.7999999999999995E-2</v>
      </c>
      <c r="F227" s="5">
        <v>-6.4000000000000001E-2</v>
      </c>
      <c r="G227" s="5">
        <v>-0.17399999999999999</v>
      </c>
      <c r="H227" s="5">
        <v>0.10199999999999999</v>
      </c>
      <c r="I227" s="5">
        <v>5.5E-2</v>
      </c>
      <c r="J227" s="5">
        <v>5.6000000000000001E-2</v>
      </c>
      <c r="K227" s="5">
        <v>1.4999999999999999E-2</v>
      </c>
      <c r="L227" s="5">
        <v>3.3000000000000002E-2</v>
      </c>
      <c r="M227" s="5">
        <v>6.0999999999999999E-2</v>
      </c>
      <c r="N227" s="5">
        <v>3.5999999999999997E-2</v>
      </c>
      <c r="O227" s="5">
        <v>7.0999999999999994E-2</v>
      </c>
      <c r="P227" s="5">
        <v>8.2000000000000003E-2</v>
      </c>
      <c r="Q227" s="5">
        <v>0.01</v>
      </c>
      <c r="R227" s="5">
        <v>1.4E-2</v>
      </c>
    </row>
    <row r="228" spans="1:18" ht="18" thickBot="1" x14ac:dyDescent="0.45">
      <c r="A228" s="2">
        <v>45017</v>
      </c>
      <c r="B228" s="3">
        <v>4.9000000000000002E-2</v>
      </c>
      <c r="C228" s="3">
        <v>7.6999999999999999E-2</v>
      </c>
      <c r="D228" s="3">
        <v>7.0999999999999994E-2</v>
      </c>
      <c r="E228" s="3">
        <v>8.5999999999999993E-2</v>
      </c>
      <c r="F228" s="3">
        <v>-5.0999999999999997E-2</v>
      </c>
      <c r="G228" s="3">
        <v>-0.122</v>
      </c>
      <c r="H228" s="3">
        <v>8.4000000000000005E-2</v>
      </c>
      <c r="I228" s="3">
        <v>-2.1000000000000001E-2</v>
      </c>
      <c r="J228" s="3">
        <v>5.5E-2</v>
      </c>
      <c r="K228" s="3">
        <v>0.02</v>
      </c>
      <c r="L228" s="3">
        <v>3.5999999999999997E-2</v>
      </c>
      <c r="M228" s="3">
        <v>5.3999999999999999E-2</v>
      </c>
      <c r="N228" s="3">
        <v>0.04</v>
      </c>
      <c r="O228" s="3">
        <v>6.8000000000000005E-2</v>
      </c>
      <c r="P228" s="3">
        <v>8.1000000000000003E-2</v>
      </c>
      <c r="Q228" s="3">
        <v>4.0000000000000001E-3</v>
      </c>
      <c r="R228" s="3">
        <v>1.6E-2</v>
      </c>
    </row>
    <row r="229" spans="1:18" ht="18" thickBot="1" x14ac:dyDescent="0.45">
      <c r="A229" s="4">
        <v>45047</v>
      </c>
      <c r="B229" s="5">
        <v>0.04</v>
      </c>
      <c r="C229" s="5">
        <v>6.7000000000000004E-2</v>
      </c>
      <c r="D229" s="5">
        <v>5.8000000000000003E-2</v>
      </c>
      <c r="E229" s="5">
        <v>8.3000000000000004E-2</v>
      </c>
      <c r="F229" s="5">
        <v>-0.11700000000000001</v>
      </c>
      <c r="G229" s="5">
        <v>-0.19700000000000001</v>
      </c>
      <c r="H229" s="5">
        <v>5.8999999999999997E-2</v>
      </c>
      <c r="I229" s="5">
        <v>-0.11</v>
      </c>
      <c r="J229" s="5">
        <v>5.2999999999999999E-2</v>
      </c>
      <c r="K229" s="5">
        <v>0.02</v>
      </c>
      <c r="L229" s="5">
        <v>3.5000000000000003E-2</v>
      </c>
      <c r="M229" s="5">
        <v>4.7E-2</v>
      </c>
      <c r="N229" s="5">
        <v>4.3999999999999997E-2</v>
      </c>
      <c r="O229" s="5">
        <v>6.6000000000000003E-2</v>
      </c>
      <c r="P229" s="5">
        <v>0.08</v>
      </c>
      <c r="Q229" s="5">
        <v>-1E-3</v>
      </c>
      <c r="R229" s="5">
        <v>1.4999999999999999E-2</v>
      </c>
    </row>
    <row r="230" spans="1:18" ht="18" thickBot="1" x14ac:dyDescent="0.45">
      <c r="A230" s="2">
        <v>45078</v>
      </c>
      <c r="B230" s="3">
        <v>0.03</v>
      </c>
      <c r="C230" s="3">
        <v>5.7000000000000002E-2</v>
      </c>
      <c r="D230" s="3">
        <v>4.7E-2</v>
      </c>
      <c r="E230" s="3">
        <v>7.6999999999999999E-2</v>
      </c>
      <c r="F230" s="3">
        <v>-0.16700000000000001</v>
      </c>
      <c r="G230" s="3">
        <v>-0.26500000000000001</v>
      </c>
      <c r="H230" s="3">
        <v>5.3999999999999999E-2</v>
      </c>
      <c r="I230" s="3">
        <v>-0.186</v>
      </c>
      <c r="J230" s="3">
        <v>4.8000000000000001E-2</v>
      </c>
      <c r="K230" s="3">
        <v>1.2999999999999999E-2</v>
      </c>
      <c r="L230" s="3">
        <v>3.1E-2</v>
      </c>
      <c r="M230" s="3">
        <v>4.1000000000000002E-2</v>
      </c>
      <c r="N230" s="3">
        <v>4.2000000000000003E-2</v>
      </c>
      <c r="O230" s="3">
        <v>6.2E-2</v>
      </c>
      <c r="P230" s="3">
        <v>7.8E-2</v>
      </c>
      <c r="Q230" s="3">
        <v>-8.0000000000000002E-3</v>
      </c>
      <c r="R230" s="3">
        <v>1.0999999999999999E-2</v>
      </c>
    </row>
    <row r="231" spans="1:18" ht="18" thickBot="1" x14ac:dyDescent="0.45">
      <c r="A231" s="4">
        <v>45108</v>
      </c>
      <c r="B231" s="5">
        <v>3.2000000000000001E-2</v>
      </c>
      <c r="C231" s="5">
        <v>4.9000000000000002E-2</v>
      </c>
      <c r="D231" s="5">
        <v>3.5999999999999997E-2</v>
      </c>
      <c r="E231" s="5">
        <v>7.0999999999999994E-2</v>
      </c>
      <c r="F231" s="5">
        <v>-0.125</v>
      </c>
      <c r="G231" s="5">
        <v>-0.19900000000000001</v>
      </c>
      <c r="H231" s="5">
        <v>0.03</v>
      </c>
      <c r="I231" s="5">
        <v>-0.13700000000000001</v>
      </c>
      <c r="J231" s="5">
        <v>4.7E-2</v>
      </c>
      <c r="K231" s="5">
        <v>8.0000000000000002E-3</v>
      </c>
      <c r="L231" s="5">
        <v>3.2000000000000001E-2</v>
      </c>
      <c r="M231" s="5">
        <v>3.5000000000000003E-2</v>
      </c>
      <c r="N231" s="5">
        <v>4.1000000000000002E-2</v>
      </c>
      <c r="O231" s="5">
        <v>6.0999999999999999E-2</v>
      </c>
      <c r="P231" s="5">
        <v>7.6999999999999999E-2</v>
      </c>
      <c r="Q231" s="5">
        <v>-1.4999999999999999E-2</v>
      </c>
      <c r="R231" s="5">
        <v>1.2E-2</v>
      </c>
    </row>
    <row r="232" spans="1:18" ht="18" thickBot="1" x14ac:dyDescent="0.45">
      <c r="A232" s="2">
        <v>45139</v>
      </c>
      <c r="B232" s="3">
        <v>3.6999999999999998E-2</v>
      </c>
      <c r="C232" s="3">
        <v>4.2999999999999997E-2</v>
      </c>
      <c r="D232" s="3">
        <v>0.03</v>
      </c>
      <c r="E232" s="3">
        <v>6.5000000000000002E-2</v>
      </c>
      <c r="F232" s="3">
        <v>-3.5999999999999997E-2</v>
      </c>
      <c r="G232" s="3">
        <v>-3.3000000000000002E-2</v>
      </c>
      <c r="H232" s="3">
        <v>2.1000000000000001E-2</v>
      </c>
      <c r="I232" s="3">
        <v>-0.16500000000000001</v>
      </c>
      <c r="J232" s="3">
        <v>4.2999999999999997E-2</v>
      </c>
      <c r="K232" s="3">
        <v>2E-3</v>
      </c>
      <c r="L232" s="3">
        <v>3.1E-2</v>
      </c>
      <c r="M232" s="3">
        <v>2.9000000000000001E-2</v>
      </c>
      <c r="N232" s="3">
        <v>4.4999999999999998E-2</v>
      </c>
      <c r="O232" s="3">
        <v>5.8999999999999997E-2</v>
      </c>
      <c r="P232" s="3">
        <v>7.2999999999999995E-2</v>
      </c>
      <c r="Q232" s="3">
        <v>-2.1000000000000001E-2</v>
      </c>
      <c r="R232" s="3">
        <v>0.01</v>
      </c>
    </row>
    <row r="233" spans="1:18" ht="18" thickBot="1" x14ac:dyDescent="0.45">
      <c r="A233" s="4">
        <v>45170</v>
      </c>
      <c r="B233" s="5">
        <v>3.6999999999999998E-2</v>
      </c>
      <c r="C233" s="5">
        <v>3.6999999999999998E-2</v>
      </c>
      <c r="D233" s="5">
        <v>2.4E-2</v>
      </c>
      <c r="E233" s="5">
        <v>0.06</v>
      </c>
      <c r="F233" s="5">
        <v>-5.0000000000000001E-3</v>
      </c>
      <c r="G233" s="5">
        <v>0.03</v>
      </c>
      <c r="H233" s="5">
        <v>2.5999999999999999E-2</v>
      </c>
      <c r="I233" s="5">
        <v>-0.19900000000000001</v>
      </c>
      <c r="J233" s="5">
        <v>4.1000000000000002E-2</v>
      </c>
      <c r="K233" s="5">
        <v>0</v>
      </c>
      <c r="L233" s="5">
        <v>2.3E-2</v>
      </c>
      <c r="M233" s="5">
        <v>2.5000000000000001E-2</v>
      </c>
      <c r="N233" s="5">
        <v>4.2000000000000003E-2</v>
      </c>
      <c r="O233" s="5">
        <v>5.7000000000000002E-2</v>
      </c>
      <c r="P233" s="5">
        <v>7.1999999999999995E-2</v>
      </c>
      <c r="Q233" s="5">
        <v>-2.5999999999999999E-2</v>
      </c>
      <c r="R233" s="5">
        <v>0.01</v>
      </c>
    </row>
    <row r="234" spans="1:18" ht="18" thickBot="1" x14ac:dyDescent="0.45">
      <c r="A234" s="2">
        <v>45200</v>
      </c>
      <c r="B234" s="3">
        <v>3.2000000000000001E-2</v>
      </c>
      <c r="C234" s="3">
        <v>3.3000000000000002E-2</v>
      </c>
      <c r="D234" s="3">
        <v>2.1000000000000001E-2</v>
      </c>
      <c r="E234" s="3">
        <v>5.3999999999999999E-2</v>
      </c>
      <c r="F234" s="3">
        <v>-4.4999999999999998E-2</v>
      </c>
      <c r="G234" s="3">
        <v>-5.2999999999999999E-2</v>
      </c>
      <c r="H234" s="3">
        <v>2.4E-2</v>
      </c>
      <c r="I234" s="3">
        <v>-0.158</v>
      </c>
      <c r="J234" s="3">
        <v>0.04</v>
      </c>
      <c r="K234" s="3">
        <v>1E-3</v>
      </c>
      <c r="L234" s="3">
        <v>2.5999999999999999E-2</v>
      </c>
      <c r="M234" s="3">
        <v>1.9E-2</v>
      </c>
      <c r="N234" s="3">
        <v>4.7E-2</v>
      </c>
      <c r="O234" s="3">
        <v>5.5E-2</v>
      </c>
      <c r="P234" s="3">
        <v>6.7000000000000004E-2</v>
      </c>
      <c r="Q234" s="3">
        <v>-0.02</v>
      </c>
      <c r="R234" s="3">
        <v>8.9999999999999993E-3</v>
      </c>
    </row>
    <row r="235" spans="1:18" ht="18" thickBot="1" x14ac:dyDescent="0.45">
      <c r="A235" s="4">
        <v>45231</v>
      </c>
      <c r="B235" s="5">
        <v>3.1E-2</v>
      </c>
      <c r="C235" s="5">
        <v>2.9000000000000001E-2</v>
      </c>
      <c r="D235" s="5">
        <v>1.7000000000000001E-2</v>
      </c>
      <c r="E235" s="5">
        <v>5.2999999999999999E-2</v>
      </c>
      <c r="F235" s="5">
        <v>-5.3999999999999999E-2</v>
      </c>
      <c r="G235" s="5">
        <v>-8.8999999999999996E-2</v>
      </c>
      <c r="H235" s="5">
        <v>3.4000000000000002E-2</v>
      </c>
      <c r="I235" s="5">
        <v>-0.104</v>
      </c>
      <c r="J235" s="5">
        <v>0.04</v>
      </c>
      <c r="K235" s="5">
        <v>0</v>
      </c>
      <c r="L235" s="5">
        <v>1.0999999999999999E-2</v>
      </c>
      <c r="M235" s="5">
        <v>1.2999999999999999E-2</v>
      </c>
      <c r="N235" s="5">
        <v>0.05</v>
      </c>
      <c r="O235" s="5">
        <v>5.5E-2</v>
      </c>
      <c r="P235" s="5">
        <v>6.5000000000000002E-2</v>
      </c>
      <c r="Q235" s="5">
        <v>-8.9999999999999993E-3</v>
      </c>
      <c r="R235" s="5">
        <v>-1E-3</v>
      </c>
    </row>
    <row r="236" spans="1:18" ht="18" thickBot="1" x14ac:dyDescent="0.45">
      <c r="A236" s="2">
        <v>45261</v>
      </c>
      <c r="B236" s="3">
        <v>3.4000000000000002E-2</v>
      </c>
      <c r="C236" s="3">
        <v>2.7E-2</v>
      </c>
      <c r="D236" s="3">
        <v>1.2999999999999999E-2</v>
      </c>
      <c r="E236" s="3">
        <v>5.1999999999999998E-2</v>
      </c>
      <c r="F236" s="3">
        <v>-0.02</v>
      </c>
      <c r="G236" s="3">
        <v>-1.9E-2</v>
      </c>
      <c r="H236" s="3">
        <v>3.3000000000000002E-2</v>
      </c>
      <c r="I236" s="3">
        <v>-0.13800000000000001</v>
      </c>
      <c r="J236" s="3">
        <v>3.9E-2</v>
      </c>
      <c r="K236" s="3">
        <v>2E-3</v>
      </c>
      <c r="L236" s="3">
        <v>0.01</v>
      </c>
      <c r="M236" s="3">
        <v>0.01</v>
      </c>
      <c r="N236" s="3">
        <v>4.7E-2</v>
      </c>
      <c r="O236" s="3">
        <v>5.2999999999999999E-2</v>
      </c>
      <c r="P236" s="3">
        <v>6.2E-2</v>
      </c>
      <c r="Q236" s="3">
        <v>-5.0000000000000001E-3</v>
      </c>
      <c r="R236" s="3">
        <v>-1E-3</v>
      </c>
    </row>
    <row r="237" spans="1:18" ht="18" thickBot="1" x14ac:dyDescent="0.45">
      <c r="A237" s="4">
        <v>45292</v>
      </c>
      <c r="B237" s="5">
        <v>3.1E-2</v>
      </c>
      <c r="C237" s="5">
        <v>2.5999999999999999E-2</v>
      </c>
      <c r="D237" s="5">
        <v>1.2E-2</v>
      </c>
      <c r="E237" s="5">
        <v>5.0999999999999997E-2</v>
      </c>
      <c r="F237" s="5">
        <v>-4.5999999999999999E-2</v>
      </c>
      <c r="G237" s="5">
        <v>-6.4000000000000001E-2</v>
      </c>
      <c r="H237" s="5">
        <v>3.7999999999999999E-2</v>
      </c>
      <c r="I237" s="5">
        <v>-0.17799999999999999</v>
      </c>
      <c r="J237" s="5">
        <v>3.9E-2</v>
      </c>
      <c r="K237" s="5">
        <v>-3.0000000000000001E-3</v>
      </c>
      <c r="L237" s="5">
        <v>1E-3</v>
      </c>
      <c r="M237" s="5">
        <v>7.0000000000000001E-3</v>
      </c>
      <c r="N237" s="5">
        <v>0.03</v>
      </c>
      <c r="O237" s="5">
        <v>5.3999999999999999E-2</v>
      </c>
      <c r="P237" s="5">
        <v>0.06</v>
      </c>
      <c r="Q237" s="5">
        <v>6.0000000000000001E-3</v>
      </c>
      <c r="R237" s="5">
        <v>0</v>
      </c>
    </row>
    <row r="238" spans="1:18" ht="18" thickBot="1" x14ac:dyDescent="0.45">
      <c r="A238" s="2">
        <v>45323</v>
      </c>
      <c r="B238" s="3">
        <v>3.2000000000000001E-2</v>
      </c>
      <c r="C238" s="3">
        <v>2.1999999999999999E-2</v>
      </c>
      <c r="D238" s="3">
        <v>0.01</v>
      </c>
      <c r="E238" s="3">
        <v>4.4999999999999998E-2</v>
      </c>
      <c r="F238" s="3">
        <v>-1.9E-2</v>
      </c>
      <c r="G238" s="3">
        <v>-3.9E-2</v>
      </c>
      <c r="H238" s="3">
        <v>3.5999999999999997E-2</v>
      </c>
      <c r="I238" s="3">
        <v>-8.7999999999999995E-2</v>
      </c>
      <c r="J238" s="3">
        <v>3.7999999999999999E-2</v>
      </c>
      <c r="K238" s="3">
        <v>-3.0000000000000001E-3</v>
      </c>
      <c r="L238" s="3">
        <v>0</v>
      </c>
      <c r="M238" s="3">
        <v>4.0000000000000001E-3</v>
      </c>
      <c r="N238" s="3">
        <v>2.9000000000000001E-2</v>
      </c>
      <c r="O238" s="3">
        <v>5.1999999999999998E-2</v>
      </c>
      <c r="P238" s="3">
        <v>5.7000000000000002E-2</v>
      </c>
      <c r="Q238" s="3">
        <v>1.0999999999999999E-2</v>
      </c>
      <c r="R238" s="3">
        <v>4.0000000000000001E-3</v>
      </c>
    </row>
    <row r="239" spans="1:18" ht="18" thickBot="1" x14ac:dyDescent="0.45">
      <c r="A239" s="4">
        <v>45352</v>
      </c>
      <c r="B239" s="5">
        <v>3.5000000000000003E-2</v>
      </c>
      <c r="C239" s="5">
        <v>2.1999999999999999E-2</v>
      </c>
      <c r="D239" s="5">
        <v>1.2E-2</v>
      </c>
      <c r="E239" s="5">
        <v>4.2000000000000003E-2</v>
      </c>
      <c r="F239" s="5">
        <v>2.1000000000000001E-2</v>
      </c>
      <c r="G239" s="5">
        <v>1.2999999999999999E-2</v>
      </c>
      <c r="H239" s="5">
        <v>0.05</v>
      </c>
      <c r="I239" s="5">
        <v>-3.2000000000000001E-2</v>
      </c>
      <c r="J239" s="5">
        <v>3.7999999999999999E-2</v>
      </c>
      <c r="K239" s="5">
        <v>-7.0000000000000001E-3</v>
      </c>
      <c r="L239" s="5">
        <v>4.0000000000000001E-3</v>
      </c>
      <c r="M239" s="5">
        <v>-1E-3</v>
      </c>
      <c r="N239" s="5">
        <v>2.5000000000000001E-2</v>
      </c>
      <c r="O239" s="5">
        <v>5.3999999999999999E-2</v>
      </c>
      <c r="P239" s="5">
        <v>5.7000000000000002E-2</v>
      </c>
      <c r="Q239" s="5">
        <v>2.1000000000000001E-2</v>
      </c>
      <c r="R239" s="5">
        <v>2E-3</v>
      </c>
    </row>
    <row r="240" spans="1:18" ht="18" thickBot="1" x14ac:dyDescent="0.45">
      <c r="A240" s="2">
        <v>45383</v>
      </c>
      <c r="B240" s="3">
        <v>3.4000000000000002E-2</v>
      </c>
      <c r="C240" s="3">
        <v>2.1999999999999999E-2</v>
      </c>
      <c r="D240" s="3">
        <v>1.0999999999999999E-2</v>
      </c>
      <c r="E240" s="3">
        <v>4.1000000000000002E-2</v>
      </c>
      <c r="F240" s="3">
        <v>2.5999999999999999E-2</v>
      </c>
      <c r="G240" s="3">
        <v>1.2E-2</v>
      </c>
      <c r="H240" s="3">
        <v>5.0999999999999997E-2</v>
      </c>
      <c r="I240" s="3">
        <v>-1.9E-2</v>
      </c>
      <c r="J240" s="3">
        <v>3.5999999999999997E-2</v>
      </c>
      <c r="K240" s="3">
        <v>-1.2999999999999999E-2</v>
      </c>
      <c r="L240" s="3">
        <v>1.2999999999999999E-2</v>
      </c>
      <c r="M240" s="3">
        <v>-4.0000000000000001E-3</v>
      </c>
      <c r="N240" s="3">
        <v>2.5000000000000001E-2</v>
      </c>
      <c r="O240" s="3">
        <v>5.2999999999999999E-2</v>
      </c>
      <c r="P240" s="3">
        <v>5.5E-2</v>
      </c>
      <c r="Q240" s="3">
        <v>2.7E-2</v>
      </c>
      <c r="R240" s="3">
        <v>4.0000000000000001E-3</v>
      </c>
    </row>
    <row r="241" spans="1:18" ht="18" thickBot="1" x14ac:dyDescent="0.45">
      <c r="A241" s="4">
        <v>45413</v>
      </c>
      <c r="B241" s="5">
        <v>3.3000000000000002E-2</v>
      </c>
      <c r="C241" s="5">
        <v>2.1000000000000001E-2</v>
      </c>
      <c r="D241" s="5">
        <v>0.01</v>
      </c>
      <c r="E241" s="5">
        <v>0.04</v>
      </c>
      <c r="F241" s="5">
        <v>3.6999999999999998E-2</v>
      </c>
      <c r="G241" s="5">
        <v>2.1999999999999999E-2</v>
      </c>
      <c r="H241" s="5">
        <v>5.8999999999999997E-2</v>
      </c>
      <c r="I241" s="5">
        <v>2E-3</v>
      </c>
      <c r="J241" s="5">
        <v>3.4000000000000002E-2</v>
      </c>
      <c r="K241" s="5">
        <v>-1.7000000000000001E-2</v>
      </c>
      <c r="L241" s="5">
        <v>8.0000000000000002E-3</v>
      </c>
      <c r="M241" s="5">
        <v>-8.0000000000000002E-3</v>
      </c>
      <c r="N241" s="5">
        <v>3.1E-2</v>
      </c>
      <c r="O241" s="5">
        <v>5.2999999999999999E-2</v>
      </c>
      <c r="P241" s="5">
        <v>5.3999999999999999E-2</v>
      </c>
      <c r="Q241" s="5">
        <v>3.1E-2</v>
      </c>
      <c r="R241" s="5">
        <v>5.0000000000000001E-3</v>
      </c>
    </row>
    <row r="242" spans="1:18" ht="18" thickBot="1" x14ac:dyDescent="0.45">
      <c r="A242" s="2">
        <v>45444</v>
      </c>
      <c r="B242" s="3">
        <v>0.03</v>
      </c>
      <c r="C242" s="3">
        <v>2.1999999999999999E-2</v>
      </c>
      <c r="D242" s="3">
        <v>1.0999999999999999E-2</v>
      </c>
      <c r="E242" s="3">
        <v>4.1000000000000002E-2</v>
      </c>
      <c r="F242" s="3">
        <v>0.01</v>
      </c>
      <c r="G242" s="3">
        <v>-2.5000000000000001E-2</v>
      </c>
      <c r="H242" s="3">
        <v>4.3999999999999997E-2</v>
      </c>
      <c r="I242" s="3">
        <v>3.6999999999999998E-2</v>
      </c>
      <c r="J242" s="3">
        <v>3.3000000000000002E-2</v>
      </c>
      <c r="K242" s="3">
        <v>-1.7999999999999999E-2</v>
      </c>
      <c r="L242" s="3">
        <v>8.0000000000000002E-3</v>
      </c>
      <c r="M242" s="3">
        <v>-8.9999999999999993E-3</v>
      </c>
      <c r="N242" s="3">
        <v>3.1E-2</v>
      </c>
      <c r="O242" s="3">
        <v>5.0999999999999997E-2</v>
      </c>
      <c r="P242" s="3">
        <v>5.1999999999999998E-2</v>
      </c>
      <c r="Q242" s="3">
        <v>3.3000000000000002E-2</v>
      </c>
      <c r="R242" s="3">
        <v>7.0000000000000001E-3</v>
      </c>
    </row>
    <row r="243" spans="1:18" ht="18" thickBot="1" x14ac:dyDescent="0.45">
      <c r="A243" s="4">
        <v>45474</v>
      </c>
      <c r="B243" s="5">
        <v>2.9000000000000001E-2</v>
      </c>
      <c r="C243" s="5">
        <v>2.1999999999999999E-2</v>
      </c>
      <c r="D243" s="5">
        <v>1.0999999999999999E-2</v>
      </c>
      <c r="E243" s="5">
        <v>4.1000000000000002E-2</v>
      </c>
      <c r="F243" s="5">
        <v>1.0999999999999999E-2</v>
      </c>
      <c r="G243" s="5">
        <v>-2.1999999999999999E-2</v>
      </c>
      <c r="H243" s="5">
        <v>4.9000000000000002E-2</v>
      </c>
      <c r="I243" s="5">
        <v>1.4999999999999999E-2</v>
      </c>
      <c r="J243" s="5">
        <v>3.2000000000000001E-2</v>
      </c>
      <c r="K243" s="5">
        <v>-1.9E-2</v>
      </c>
      <c r="L243" s="5">
        <v>2E-3</v>
      </c>
      <c r="M243" s="5">
        <v>-0.01</v>
      </c>
      <c r="N243" s="5">
        <v>2.8000000000000001E-2</v>
      </c>
      <c r="O243" s="5">
        <v>4.9000000000000002E-2</v>
      </c>
      <c r="P243" s="5">
        <v>5.0999999999999997E-2</v>
      </c>
      <c r="Q243" s="5">
        <v>3.3000000000000002E-2</v>
      </c>
      <c r="R243" s="5">
        <v>8.9999999999999993E-3</v>
      </c>
    </row>
    <row r="244" spans="1:18" ht="18" thickBot="1" x14ac:dyDescent="0.45">
      <c r="A244" s="2">
        <v>45505</v>
      </c>
      <c r="B244" s="3">
        <v>2.5000000000000001E-2</v>
      </c>
      <c r="C244" s="3">
        <v>2.1000000000000001E-2</v>
      </c>
      <c r="D244" s="3">
        <v>8.9999999999999993E-3</v>
      </c>
      <c r="E244" s="3">
        <v>0.04</v>
      </c>
      <c r="F244" s="3">
        <v>-0.04</v>
      </c>
      <c r="G244" s="3">
        <v>-0.10299999999999999</v>
      </c>
      <c r="H244" s="3">
        <v>3.9E-2</v>
      </c>
      <c r="I244" s="3">
        <v>-1E-3</v>
      </c>
      <c r="J244" s="3">
        <v>3.2000000000000001E-2</v>
      </c>
      <c r="K244" s="3">
        <v>-1.9E-2</v>
      </c>
      <c r="L244" s="3">
        <v>3.0000000000000001E-3</v>
      </c>
      <c r="M244" s="3">
        <v>-1.2E-2</v>
      </c>
      <c r="N244" s="3">
        <v>0.02</v>
      </c>
      <c r="O244" s="3">
        <v>4.9000000000000002E-2</v>
      </c>
      <c r="P244" s="3">
        <v>5.1999999999999998E-2</v>
      </c>
      <c r="Q244" s="3">
        <v>3.2000000000000001E-2</v>
      </c>
      <c r="R244" s="3">
        <v>0.01</v>
      </c>
    </row>
    <row r="245" spans="1:18" ht="18" thickBot="1" x14ac:dyDescent="0.45">
      <c r="A245" s="4">
        <v>45536</v>
      </c>
      <c r="B245" s="5">
        <v>2.4E-2</v>
      </c>
      <c r="C245" s="5">
        <v>2.3E-2</v>
      </c>
      <c r="D245" s="5">
        <v>1.2999999999999999E-2</v>
      </c>
      <c r="E245" s="5">
        <v>3.9E-2</v>
      </c>
      <c r="F245" s="5">
        <v>-6.8000000000000005E-2</v>
      </c>
      <c r="G245" s="5">
        <v>-0.153</v>
      </c>
      <c r="H245" s="5">
        <v>3.6999999999999998E-2</v>
      </c>
      <c r="I245" s="5">
        <v>0.02</v>
      </c>
      <c r="J245" s="5">
        <v>3.3000000000000002E-2</v>
      </c>
      <c r="K245" s="5">
        <v>-0.01</v>
      </c>
      <c r="L245" s="5">
        <v>1.7999999999999999E-2</v>
      </c>
      <c r="M245" s="5">
        <v>-1.2999999999999999E-2</v>
      </c>
      <c r="N245" s="5">
        <v>1.6E-2</v>
      </c>
      <c r="O245" s="5">
        <v>4.7E-2</v>
      </c>
      <c r="P245" s="5">
        <v>4.9000000000000002E-2</v>
      </c>
      <c r="Q245" s="5">
        <v>3.5999999999999997E-2</v>
      </c>
      <c r="R245" s="5">
        <v>8.9999999999999993E-3</v>
      </c>
    </row>
    <row r="246" spans="1:18" ht="18" thickBot="1" x14ac:dyDescent="0.45">
      <c r="A246" s="2">
        <v>45566</v>
      </c>
      <c r="B246" s="3">
        <v>2.5999999999999999E-2</v>
      </c>
      <c r="C246" s="3">
        <v>2.1000000000000001E-2</v>
      </c>
      <c r="D246" s="3">
        <v>1.0999999999999999E-2</v>
      </c>
      <c r="E246" s="3">
        <v>3.7999999999999999E-2</v>
      </c>
      <c r="F246" s="3">
        <v>-4.9000000000000002E-2</v>
      </c>
      <c r="G246" s="3">
        <v>-0.122</v>
      </c>
      <c r="H246" s="3">
        <v>4.4999999999999998E-2</v>
      </c>
      <c r="I246" s="3">
        <v>0.02</v>
      </c>
      <c r="J246" s="3">
        <v>3.3000000000000002E-2</v>
      </c>
      <c r="K246" s="3">
        <v>-0.01</v>
      </c>
      <c r="L246" s="3">
        <v>3.0000000000000001E-3</v>
      </c>
      <c r="M246" s="3">
        <v>-1.2999999999999999E-2</v>
      </c>
      <c r="N246" s="3">
        <v>0.01</v>
      </c>
      <c r="O246" s="3">
        <v>4.8000000000000001E-2</v>
      </c>
      <c r="P246" s="3">
        <v>4.9000000000000002E-2</v>
      </c>
      <c r="Q246" s="3">
        <v>3.7999999999999999E-2</v>
      </c>
      <c r="R246" s="6">
        <v>0.8</v>
      </c>
    </row>
  </sheetData>
  <phoneticPr fontId="4" type="noConversion"/>
  <hyperlinks>
    <hyperlink ref="A2" r:id="rId1" xr:uid="{803C8039-EE5F-470E-93BF-581001AE0C1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AE4A0-80CA-4790-A273-33EE017D9D63}">
  <dimension ref="A1:AC992"/>
  <sheetViews>
    <sheetView showGridLines="0" topLeftCell="A154" workbookViewId="0">
      <selection activeCell="A5" sqref="A5:B173"/>
    </sheetView>
  </sheetViews>
  <sheetFormatPr defaultRowHeight="17.399999999999999" x14ac:dyDescent="0.4"/>
  <cols>
    <col min="1" max="1" width="14.8984375" customWidth="1"/>
    <col min="2" max="5" width="8.796875" customWidth="1"/>
    <col min="7" max="7" width="13.69921875" customWidth="1"/>
    <col min="8" max="11" width="8.796875" customWidth="1"/>
  </cols>
  <sheetData>
    <row r="1" spans="1:29" s="10" customFormat="1" ht="14.4" x14ac:dyDescent="0.4">
      <c r="A1" s="10" t="s">
        <v>91</v>
      </c>
    </row>
    <row r="2" spans="1:29" s="10" customFormat="1" x14ac:dyDescent="0.4">
      <c r="A2" s="15" t="s">
        <v>89</v>
      </c>
      <c r="B2" s="16"/>
      <c r="C2" s="16"/>
      <c r="D2" s="16"/>
      <c r="E2" s="16"/>
    </row>
    <row r="3" spans="1:29" s="10" customFormat="1" ht="14.4" x14ac:dyDescent="0.4">
      <c r="A3" s="10" t="s">
        <v>90</v>
      </c>
    </row>
    <row r="5" spans="1:29" x14ac:dyDescent="0.4">
      <c r="A5" s="14" t="s">
        <v>122</v>
      </c>
      <c r="B5" s="14" t="s">
        <v>86</v>
      </c>
      <c r="G5" s="14" t="s">
        <v>122</v>
      </c>
      <c r="H5" s="14" t="s">
        <v>88</v>
      </c>
      <c r="I5" s="14"/>
      <c r="J5" s="14"/>
      <c r="K5" s="14"/>
      <c r="L5" s="14" t="s">
        <v>87</v>
      </c>
      <c r="M5" s="14" t="s">
        <v>86</v>
      </c>
      <c r="N5" s="14" t="s">
        <v>85</v>
      </c>
      <c r="O5" s="14" t="s">
        <v>84</v>
      </c>
      <c r="P5" s="14" t="s">
        <v>83</v>
      </c>
      <c r="Q5" s="14" t="s">
        <v>82</v>
      </c>
      <c r="R5" s="14" t="s">
        <v>81</v>
      </c>
      <c r="S5" s="14" t="s">
        <v>80</v>
      </c>
      <c r="T5" s="14" t="s">
        <v>79</v>
      </c>
      <c r="U5" s="14" t="s">
        <v>78</v>
      </c>
      <c r="V5" s="14" t="s">
        <v>77</v>
      </c>
      <c r="W5" s="14" t="s">
        <v>76</v>
      </c>
      <c r="X5" s="14" t="s">
        <v>75</v>
      </c>
      <c r="Y5" s="14" t="s">
        <v>74</v>
      </c>
      <c r="Z5" s="14" t="s">
        <v>73</v>
      </c>
      <c r="AA5" s="14" t="s">
        <v>72</v>
      </c>
      <c r="AB5" s="14" t="s">
        <v>71</v>
      </c>
      <c r="AC5" s="14" t="s">
        <v>70</v>
      </c>
    </row>
    <row r="6" spans="1:29" x14ac:dyDescent="0.4">
      <c r="A6" s="13">
        <v>40544</v>
      </c>
      <c r="B6">
        <v>0.19</v>
      </c>
      <c r="G6" s="13" t="str">
        <f t="shared" ref="G6:G37" si="0">CONCATENATE(K6,"-",I6,"-",J6)</f>
        <v>2011-01-01</v>
      </c>
      <c r="H6" s="38" t="s">
        <v>249</v>
      </c>
      <c r="I6" s="13" t="str">
        <f t="shared" ref="I6:I37" si="1">MID($H6,1,2)</f>
        <v>01</v>
      </c>
      <c r="J6" s="13" t="str">
        <f t="shared" ref="J6" si="2">MID($H$7,4,2)</f>
        <v>01</v>
      </c>
      <c r="K6" s="13" t="str">
        <f t="shared" ref="K6:K37" si="3">MID($H6,7,4)</f>
        <v>2011</v>
      </c>
      <c r="L6" t="s">
        <v>21</v>
      </c>
      <c r="M6">
        <v>0.19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>
        <v>0</v>
      </c>
      <c r="T6">
        <v>0.25</v>
      </c>
      <c r="U6">
        <v>0.13</v>
      </c>
      <c r="V6">
        <v>0.38</v>
      </c>
      <c r="W6">
        <v>0.04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 x14ac:dyDescent="0.4">
      <c r="A7" s="13">
        <v>40575</v>
      </c>
      <c r="B7">
        <v>0.18</v>
      </c>
      <c r="G7" s="13" t="str">
        <f t="shared" si="0"/>
        <v>2011-02-01</v>
      </c>
      <c r="H7" s="38" t="s">
        <v>248</v>
      </c>
      <c r="I7" s="13" t="str">
        <f t="shared" si="1"/>
        <v>02</v>
      </c>
      <c r="J7" s="13" t="str">
        <f>MID($H$7,4,2)</f>
        <v>01</v>
      </c>
      <c r="K7" s="13" t="str">
        <f t="shared" si="3"/>
        <v>2011</v>
      </c>
      <c r="L7" t="s">
        <v>21</v>
      </c>
      <c r="M7">
        <v>0.18</v>
      </c>
      <c r="N7" t="s">
        <v>20</v>
      </c>
      <c r="O7" t="s">
        <v>20</v>
      </c>
      <c r="P7" t="s">
        <v>20</v>
      </c>
      <c r="Q7" t="s">
        <v>20</v>
      </c>
      <c r="R7" t="s">
        <v>20</v>
      </c>
      <c r="S7">
        <v>0</v>
      </c>
      <c r="T7">
        <v>0.25</v>
      </c>
      <c r="U7">
        <v>0.13</v>
      </c>
      <c r="V7">
        <v>0.38</v>
      </c>
      <c r="W7">
        <v>0.03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 x14ac:dyDescent="0.4">
      <c r="A8" s="13">
        <v>40603</v>
      </c>
      <c r="B8">
        <v>0.15</v>
      </c>
      <c r="G8" s="13" t="str">
        <f t="shared" si="0"/>
        <v>2011-03-01</v>
      </c>
      <c r="H8" s="38" t="s">
        <v>247</v>
      </c>
      <c r="I8" s="13" t="str">
        <f t="shared" si="1"/>
        <v>03</v>
      </c>
      <c r="J8" s="13" t="str">
        <f t="shared" ref="J8:J71" si="4">MID($H$7,4,2)</f>
        <v>01</v>
      </c>
      <c r="K8" s="13" t="str">
        <f t="shared" si="3"/>
        <v>2011</v>
      </c>
      <c r="L8" t="s">
        <v>21</v>
      </c>
      <c r="M8">
        <v>0.15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>
        <v>0</v>
      </c>
      <c r="T8">
        <v>0.25</v>
      </c>
      <c r="U8">
        <v>0.05</v>
      </c>
      <c r="V8">
        <v>0.38</v>
      </c>
      <c r="W8">
        <v>0.03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 x14ac:dyDescent="0.4">
      <c r="A9" s="13">
        <v>40634</v>
      </c>
      <c r="B9">
        <v>0.11</v>
      </c>
      <c r="G9" s="13" t="str">
        <f t="shared" si="0"/>
        <v>2011-04-01</v>
      </c>
      <c r="H9" s="38" t="s">
        <v>246</v>
      </c>
      <c r="I9" s="13" t="str">
        <f t="shared" si="1"/>
        <v>04</v>
      </c>
      <c r="J9" s="13" t="str">
        <f t="shared" si="4"/>
        <v>01</v>
      </c>
      <c r="K9" s="13" t="str">
        <f t="shared" si="3"/>
        <v>2011</v>
      </c>
      <c r="L9" t="s">
        <v>21</v>
      </c>
      <c r="M9">
        <v>0.11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>
        <v>0</v>
      </c>
      <c r="T9">
        <v>0.25</v>
      </c>
      <c r="U9">
        <v>0.04</v>
      </c>
      <c r="V9">
        <v>0.38</v>
      </c>
      <c r="W9">
        <v>0.03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 x14ac:dyDescent="0.4">
      <c r="A10" s="13">
        <v>40664</v>
      </c>
      <c r="B10">
        <v>0.09</v>
      </c>
      <c r="G10" s="13" t="str">
        <f t="shared" si="0"/>
        <v>2011-05-01</v>
      </c>
      <c r="H10" s="38" t="s">
        <v>245</v>
      </c>
      <c r="I10" s="13" t="str">
        <f t="shared" si="1"/>
        <v>05</v>
      </c>
      <c r="J10" s="13" t="str">
        <f t="shared" si="4"/>
        <v>01</v>
      </c>
      <c r="K10" s="13" t="str">
        <f t="shared" si="3"/>
        <v>2011</v>
      </c>
      <c r="L10" t="s">
        <v>21</v>
      </c>
      <c r="M10">
        <v>0.09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>
        <v>0</v>
      </c>
      <c r="T10">
        <v>0.25</v>
      </c>
      <c r="U10">
        <v>0.05</v>
      </c>
      <c r="V10">
        <v>0.38</v>
      </c>
      <c r="W10">
        <v>0.03</v>
      </c>
      <c r="X10" t="s">
        <v>20</v>
      </c>
      <c r="Y10" t="s">
        <v>20</v>
      </c>
      <c r="Z10" t="s">
        <v>20</v>
      </c>
      <c r="AA10" t="s">
        <v>20</v>
      </c>
      <c r="AB10" t="s">
        <v>20</v>
      </c>
      <c r="AC10" t="s">
        <v>20</v>
      </c>
    </row>
    <row r="11" spans="1:29" x14ac:dyDescent="0.4">
      <c r="A11" s="13">
        <v>40695</v>
      </c>
      <c r="B11">
        <v>0.1</v>
      </c>
      <c r="G11" s="13" t="str">
        <f t="shared" si="0"/>
        <v>2011-06-01</v>
      </c>
      <c r="H11" s="38" t="s">
        <v>244</v>
      </c>
      <c r="I11" s="13" t="str">
        <f t="shared" si="1"/>
        <v>06</v>
      </c>
      <c r="J11" s="13" t="str">
        <f t="shared" si="4"/>
        <v>01</v>
      </c>
      <c r="K11" s="13" t="str">
        <f t="shared" si="3"/>
        <v>2011</v>
      </c>
      <c r="L11" t="s">
        <v>21</v>
      </c>
      <c r="M11">
        <v>0.1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  <c r="S11">
        <v>0</v>
      </c>
      <c r="T11">
        <v>0.25</v>
      </c>
      <c r="U11">
        <v>0.05</v>
      </c>
      <c r="V11">
        <v>0.31</v>
      </c>
      <c r="W11">
        <v>0.03</v>
      </c>
      <c r="X11" t="s">
        <v>20</v>
      </c>
      <c r="Y11" t="s">
        <v>20</v>
      </c>
      <c r="Z11" t="s">
        <v>20</v>
      </c>
      <c r="AA11" t="s">
        <v>20</v>
      </c>
      <c r="AB11" t="s">
        <v>20</v>
      </c>
      <c r="AC11" t="s">
        <v>20</v>
      </c>
    </row>
    <row r="12" spans="1:29" x14ac:dyDescent="0.4">
      <c r="A12" s="13">
        <v>40725</v>
      </c>
      <c r="B12">
        <v>0.08</v>
      </c>
      <c r="G12" s="13" t="str">
        <f t="shared" si="0"/>
        <v>2011-07-01</v>
      </c>
      <c r="H12" s="38" t="s">
        <v>243</v>
      </c>
      <c r="I12" s="13" t="str">
        <f t="shared" si="1"/>
        <v>07</v>
      </c>
      <c r="J12" s="13" t="str">
        <f t="shared" si="4"/>
        <v>01</v>
      </c>
      <c r="K12" s="13" t="str">
        <f t="shared" si="3"/>
        <v>2011</v>
      </c>
      <c r="L12" t="s">
        <v>21</v>
      </c>
      <c r="M12">
        <v>0.08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  <c r="S12">
        <v>0</v>
      </c>
      <c r="T12">
        <v>0.25</v>
      </c>
      <c r="U12">
        <v>0.03</v>
      </c>
      <c r="V12">
        <v>0.38</v>
      </c>
      <c r="W12">
        <v>0.03</v>
      </c>
      <c r="X12" t="s">
        <v>20</v>
      </c>
      <c r="Y12" t="s">
        <v>20</v>
      </c>
      <c r="Z12" t="s">
        <v>20</v>
      </c>
      <c r="AA12" t="s">
        <v>20</v>
      </c>
      <c r="AB12" t="s">
        <v>20</v>
      </c>
      <c r="AC12" t="s">
        <v>20</v>
      </c>
    </row>
    <row r="13" spans="1:29" x14ac:dyDescent="0.4">
      <c r="A13" s="13">
        <v>40756</v>
      </c>
      <c r="B13">
        <v>0.17</v>
      </c>
      <c r="G13" s="13" t="str">
        <f t="shared" si="0"/>
        <v>2011-08-01</v>
      </c>
      <c r="H13" s="38" t="s">
        <v>242</v>
      </c>
      <c r="I13" s="13" t="str">
        <f t="shared" si="1"/>
        <v>08</v>
      </c>
      <c r="J13" s="13" t="str">
        <f t="shared" si="4"/>
        <v>01</v>
      </c>
      <c r="K13" s="13" t="str">
        <f t="shared" si="3"/>
        <v>2011</v>
      </c>
      <c r="L13" t="s">
        <v>21</v>
      </c>
      <c r="M13">
        <v>0.17</v>
      </c>
      <c r="N13" t="s">
        <v>20</v>
      </c>
      <c r="O13" t="s">
        <v>20</v>
      </c>
      <c r="P13" t="s">
        <v>20</v>
      </c>
      <c r="Q13" t="s">
        <v>20</v>
      </c>
      <c r="R13" t="s">
        <v>20</v>
      </c>
      <c r="S13">
        <v>0</v>
      </c>
      <c r="T13">
        <v>0.25</v>
      </c>
      <c r="U13">
        <v>0.01</v>
      </c>
      <c r="V13">
        <v>0.38</v>
      </c>
      <c r="W13">
        <v>0.08</v>
      </c>
      <c r="X13" t="s">
        <v>20</v>
      </c>
      <c r="Y13" t="s">
        <v>20</v>
      </c>
      <c r="Z13" t="s">
        <v>20</v>
      </c>
      <c r="AA13" t="s">
        <v>20</v>
      </c>
      <c r="AB13" t="s">
        <v>20</v>
      </c>
      <c r="AC13" t="s">
        <v>20</v>
      </c>
    </row>
    <row r="14" spans="1:29" x14ac:dyDescent="0.4">
      <c r="A14" s="13">
        <v>40787</v>
      </c>
      <c r="B14">
        <v>0.08</v>
      </c>
      <c r="G14" s="13" t="str">
        <f t="shared" si="0"/>
        <v>2011-09-01</v>
      </c>
      <c r="H14" s="38" t="s">
        <v>241</v>
      </c>
      <c r="I14" s="13" t="str">
        <f t="shared" si="1"/>
        <v>09</v>
      </c>
      <c r="J14" s="13" t="str">
        <f t="shared" si="4"/>
        <v>01</v>
      </c>
      <c r="K14" s="13" t="str">
        <f t="shared" si="3"/>
        <v>2011</v>
      </c>
      <c r="L14" t="s">
        <v>21</v>
      </c>
      <c r="M14">
        <v>0.08</v>
      </c>
      <c r="N14" t="s">
        <v>20</v>
      </c>
      <c r="O14" t="s">
        <v>20</v>
      </c>
      <c r="P14" t="s">
        <v>20</v>
      </c>
      <c r="Q14" t="s">
        <v>20</v>
      </c>
      <c r="R14" t="s">
        <v>20</v>
      </c>
      <c r="S14">
        <v>0</v>
      </c>
      <c r="T14">
        <v>0.25</v>
      </c>
      <c r="U14">
        <v>0.01</v>
      </c>
      <c r="V14">
        <v>0.38</v>
      </c>
      <c r="W14">
        <v>0.05</v>
      </c>
      <c r="X14" t="s">
        <v>20</v>
      </c>
      <c r="Y14" t="s">
        <v>20</v>
      </c>
      <c r="Z14" t="s">
        <v>20</v>
      </c>
      <c r="AA14" t="s">
        <v>20</v>
      </c>
      <c r="AB14" t="s">
        <v>20</v>
      </c>
      <c r="AC14" t="s">
        <v>20</v>
      </c>
    </row>
    <row r="15" spans="1:29" x14ac:dyDescent="0.4">
      <c r="A15" s="13">
        <v>40817</v>
      </c>
      <c r="B15">
        <v>0.08</v>
      </c>
      <c r="G15" s="13" t="str">
        <f t="shared" si="0"/>
        <v>2011-10-01</v>
      </c>
      <c r="H15" s="38" t="s">
        <v>240</v>
      </c>
      <c r="I15" s="13" t="str">
        <f t="shared" si="1"/>
        <v>10</v>
      </c>
      <c r="J15" s="13" t="str">
        <f t="shared" si="4"/>
        <v>01</v>
      </c>
      <c r="K15" s="13" t="str">
        <f t="shared" si="3"/>
        <v>2011</v>
      </c>
      <c r="L15" t="s">
        <v>21</v>
      </c>
      <c r="M15">
        <v>0.08</v>
      </c>
      <c r="N15" t="s">
        <v>20</v>
      </c>
      <c r="O15" t="s">
        <v>20</v>
      </c>
      <c r="P15" t="s">
        <v>20</v>
      </c>
      <c r="Q15" t="s">
        <v>20</v>
      </c>
      <c r="R15" t="s">
        <v>20</v>
      </c>
      <c r="S15">
        <v>0</v>
      </c>
      <c r="T15">
        <v>0.25</v>
      </c>
      <c r="U15">
        <v>0.01</v>
      </c>
      <c r="V15">
        <v>0.38</v>
      </c>
      <c r="W15">
        <v>0.04</v>
      </c>
      <c r="X15" t="s">
        <v>20</v>
      </c>
      <c r="Y15" t="s">
        <v>20</v>
      </c>
      <c r="Z15" t="s">
        <v>20</v>
      </c>
      <c r="AA15" t="s">
        <v>20</v>
      </c>
      <c r="AB15" t="s">
        <v>20</v>
      </c>
      <c r="AC15" t="s">
        <v>20</v>
      </c>
    </row>
    <row r="16" spans="1:29" x14ac:dyDescent="0.4">
      <c r="A16" s="13">
        <v>40848</v>
      </c>
      <c r="B16">
        <v>0.08</v>
      </c>
      <c r="G16" s="13" t="str">
        <f t="shared" si="0"/>
        <v>2011-11-01</v>
      </c>
      <c r="H16" s="38" t="s">
        <v>239</v>
      </c>
      <c r="I16" s="13" t="str">
        <f t="shared" si="1"/>
        <v>11</v>
      </c>
      <c r="J16" s="13" t="str">
        <f t="shared" si="4"/>
        <v>01</v>
      </c>
      <c r="K16" s="13" t="str">
        <f t="shared" si="3"/>
        <v>2011</v>
      </c>
      <c r="L16" t="s">
        <v>21</v>
      </c>
      <c r="M16">
        <v>0.08</v>
      </c>
      <c r="N16" t="s">
        <v>20</v>
      </c>
      <c r="O16" t="s">
        <v>20</v>
      </c>
      <c r="P16" t="s">
        <v>20</v>
      </c>
      <c r="Q16" t="s">
        <v>20</v>
      </c>
      <c r="R16" t="s">
        <v>20</v>
      </c>
      <c r="S16">
        <v>0</v>
      </c>
      <c r="T16">
        <v>0.25</v>
      </c>
      <c r="U16">
        <v>0.01</v>
      </c>
      <c r="V16">
        <v>0.38</v>
      </c>
      <c r="W16">
        <v>0.06</v>
      </c>
      <c r="X16" t="s">
        <v>20</v>
      </c>
      <c r="Y16" t="s">
        <v>20</v>
      </c>
      <c r="Z16" t="s">
        <v>20</v>
      </c>
      <c r="AA16" t="s">
        <v>20</v>
      </c>
      <c r="AB16" t="s">
        <v>20</v>
      </c>
      <c r="AC16" t="s">
        <v>20</v>
      </c>
    </row>
    <row r="17" spans="1:29" x14ac:dyDescent="0.4">
      <c r="A17" s="13">
        <v>40878</v>
      </c>
      <c r="B17">
        <v>0.08</v>
      </c>
      <c r="G17" s="13" t="str">
        <f t="shared" si="0"/>
        <v>2011-12-01</v>
      </c>
      <c r="H17" s="38" t="s">
        <v>238</v>
      </c>
      <c r="I17" s="13" t="str">
        <f t="shared" si="1"/>
        <v>12</v>
      </c>
      <c r="J17" s="13" t="str">
        <f t="shared" si="4"/>
        <v>01</v>
      </c>
      <c r="K17" s="13" t="str">
        <f t="shared" si="3"/>
        <v>2011</v>
      </c>
      <c r="L17" t="s">
        <v>21</v>
      </c>
      <c r="M17">
        <v>0.08</v>
      </c>
      <c r="N17" t="s">
        <v>20</v>
      </c>
      <c r="O17" t="s">
        <v>20</v>
      </c>
      <c r="P17" t="s">
        <v>20</v>
      </c>
      <c r="Q17" t="s">
        <v>20</v>
      </c>
      <c r="R17" t="s">
        <v>20</v>
      </c>
      <c r="S17">
        <v>0</v>
      </c>
      <c r="T17">
        <v>0.25</v>
      </c>
      <c r="U17">
        <v>0.01</v>
      </c>
      <c r="V17">
        <v>0.38</v>
      </c>
      <c r="W17">
        <v>0.05</v>
      </c>
      <c r="X17" t="s">
        <v>20</v>
      </c>
      <c r="Y17" t="s">
        <v>20</v>
      </c>
      <c r="Z17" t="s">
        <v>20</v>
      </c>
      <c r="AA17" t="s">
        <v>20</v>
      </c>
      <c r="AB17" t="s">
        <v>20</v>
      </c>
      <c r="AC17" t="s">
        <v>20</v>
      </c>
    </row>
    <row r="18" spans="1:29" x14ac:dyDescent="0.4">
      <c r="A18" s="13">
        <v>40909</v>
      </c>
      <c r="B18">
        <v>7.0000000000000007E-2</v>
      </c>
      <c r="G18" s="13" t="str">
        <f t="shared" si="0"/>
        <v>2012-01-01</v>
      </c>
      <c r="H18" s="38" t="s">
        <v>237</v>
      </c>
      <c r="I18" s="13" t="str">
        <f t="shared" si="1"/>
        <v>01</v>
      </c>
      <c r="J18" s="13" t="str">
        <f t="shared" si="4"/>
        <v>01</v>
      </c>
      <c r="K18" s="13" t="str">
        <f t="shared" si="3"/>
        <v>2012</v>
      </c>
      <c r="L18" t="s">
        <v>21</v>
      </c>
      <c r="M18">
        <v>7.0000000000000007E-2</v>
      </c>
      <c r="N18" t="s">
        <v>20</v>
      </c>
      <c r="O18" t="s">
        <v>20</v>
      </c>
      <c r="P18" t="s">
        <v>20</v>
      </c>
      <c r="Q18" t="s">
        <v>20</v>
      </c>
      <c r="R18" t="s">
        <v>20</v>
      </c>
      <c r="S18">
        <v>0</v>
      </c>
      <c r="T18">
        <v>0.25</v>
      </c>
      <c r="U18">
        <v>0.02</v>
      </c>
      <c r="V18">
        <v>0.38</v>
      </c>
      <c r="W18">
        <v>0.05</v>
      </c>
      <c r="X18" t="s">
        <v>20</v>
      </c>
      <c r="Y18" t="s">
        <v>20</v>
      </c>
      <c r="Z18" t="s">
        <v>20</v>
      </c>
      <c r="AA18" t="s">
        <v>20</v>
      </c>
      <c r="AB18" t="s">
        <v>20</v>
      </c>
      <c r="AC18" t="s">
        <v>20</v>
      </c>
    </row>
    <row r="19" spans="1:29" x14ac:dyDescent="0.4">
      <c r="A19" s="13">
        <v>40940</v>
      </c>
      <c r="B19">
        <v>0.11</v>
      </c>
      <c r="G19" s="13" t="str">
        <f t="shared" si="0"/>
        <v>2012-02-01</v>
      </c>
      <c r="H19" s="38" t="s">
        <v>236</v>
      </c>
      <c r="I19" s="13" t="str">
        <f t="shared" si="1"/>
        <v>02</v>
      </c>
      <c r="J19" s="13" t="str">
        <f t="shared" si="4"/>
        <v>01</v>
      </c>
      <c r="K19" s="13" t="str">
        <f t="shared" si="3"/>
        <v>2012</v>
      </c>
      <c r="L19" t="s">
        <v>21</v>
      </c>
      <c r="M19">
        <v>0.11</v>
      </c>
      <c r="N19" t="s">
        <v>20</v>
      </c>
      <c r="O19" t="s">
        <v>20</v>
      </c>
      <c r="P19" t="s">
        <v>20</v>
      </c>
      <c r="Q19" t="s">
        <v>20</v>
      </c>
      <c r="R19" t="s">
        <v>20</v>
      </c>
      <c r="S19">
        <v>0</v>
      </c>
      <c r="T19">
        <v>0.25</v>
      </c>
      <c r="U19">
        <v>0.05</v>
      </c>
      <c r="V19">
        <v>0.38</v>
      </c>
      <c r="W19">
        <v>0.04</v>
      </c>
      <c r="X19" t="s">
        <v>20</v>
      </c>
      <c r="Y19" t="s">
        <v>20</v>
      </c>
      <c r="Z19" t="s">
        <v>20</v>
      </c>
      <c r="AA19" t="s">
        <v>20</v>
      </c>
      <c r="AB19" t="s">
        <v>20</v>
      </c>
      <c r="AC19" t="s">
        <v>20</v>
      </c>
    </row>
    <row r="20" spans="1:29" x14ac:dyDescent="0.4">
      <c r="A20" s="13">
        <v>40969</v>
      </c>
      <c r="B20">
        <v>0.11</v>
      </c>
      <c r="G20" s="13" t="str">
        <f t="shared" si="0"/>
        <v>2012-03-01</v>
      </c>
      <c r="H20" s="38" t="s">
        <v>235</v>
      </c>
      <c r="I20" s="13" t="str">
        <f t="shared" si="1"/>
        <v>03</v>
      </c>
      <c r="J20" s="13" t="str">
        <f t="shared" si="4"/>
        <v>01</v>
      </c>
      <c r="K20" s="13" t="str">
        <f t="shared" si="3"/>
        <v>2012</v>
      </c>
      <c r="L20" t="s">
        <v>21</v>
      </c>
      <c r="M20">
        <v>0.11</v>
      </c>
      <c r="N20" t="s">
        <v>20</v>
      </c>
      <c r="O20" t="s">
        <v>20</v>
      </c>
      <c r="P20" t="s">
        <v>20</v>
      </c>
      <c r="Q20" t="s">
        <v>20</v>
      </c>
      <c r="R20" t="s">
        <v>20</v>
      </c>
      <c r="S20">
        <v>0</v>
      </c>
      <c r="T20">
        <v>0.25</v>
      </c>
      <c r="U20">
        <v>0.05</v>
      </c>
      <c r="V20">
        <v>0.38</v>
      </c>
      <c r="W20">
        <v>0.04</v>
      </c>
      <c r="X20" t="s">
        <v>20</v>
      </c>
      <c r="Y20" t="s">
        <v>20</v>
      </c>
      <c r="Z20" t="s">
        <v>20</v>
      </c>
      <c r="AA20" t="s">
        <v>20</v>
      </c>
      <c r="AB20" t="s">
        <v>20</v>
      </c>
      <c r="AC20" t="s">
        <v>20</v>
      </c>
    </row>
    <row r="21" spans="1:29" x14ac:dyDescent="0.4">
      <c r="A21" s="13">
        <v>41000</v>
      </c>
      <c r="B21">
        <v>0.15</v>
      </c>
      <c r="G21" s="13" t="str">
        <f t="shared" si="0"/>
        <v>2012-04-01</v>
      </c>
      <c r="H21" s="38" t="s">
        <v>234</v>
      </c>
      <c r="I21" s="13" t="str">
        <f t="shared" si="1"/>
        <v>04</v>
      </c>
      <c r="J21" s="13" t="str">
        <f t="shared" si="4"/>
        <v>01</v>
      </c>
      <c r="K21" s="13" t="str">
        <f t="shared" si="3"/>
        <v>2012</v>
      </c>
      <c r="L21" t="s">
        <v>21</v>
      </c>
      <c r="M21">
        <v>0.15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  <c r="S21">
        <v>0</v>
      </c>
      <c r="T21">
        <v>0.25</v>
      </c>
      <c r="U21">
        <v>0.06</v>
      </c>
      <c r="V21">
        <v>0.38</v>
      </c>
      <c r="W21">
        <v>0.04</v>
      </c>
      <c r="X21" t="s">
        <v>20</v>
      </c>
      <c r="Y21" t="s">
        <v>20</v>
      </c>
      <c r="Z21" t="s">
        <v>20</v>
      </c>
      <c r="AA21" t="s">
        <v>20</v>
      </c>
      <c r="AB21" t="s">
        <v>20</v>
      </c>
      <c r="AC21" t="s">
        <v>20</v>
      </c>
    </row>
    <row r="22" spans="1:29" x14ac:dyDescent="0.4">
      <c r="A22" s="13">
        <v>41030</v>
      </c>
      <c r="B22">
        <v>0.16</v>
      </c>
      <c r="G22" s="13" t="str">
        <f t="shared" si="0"/>
        <v>2012-05-01</v>
      </c>
      <c r="H22" s="38" t="s">
        <v>233</v>
      </c>
      <c r="I22" s="13" t="str">
        <f t="shared" si="1"/>
        <v>05</v>
      </c>
      <c r="J22" s="13" t="str">
        <f t="shared" si="4"/>
        <v>01</v>
      </c>
      <c r="K22" s="13" t="str">
        <f t="shared" si="3"/>
        <v>2012</v>
      </c>
      <c r="L22" t="s">
        <v>21</v>
      </c>
      <c r="M22">
        <v>0.16</v>
      </c>
      <c r="N22" t="s">
        <v>20</v>
      </c>
      <c r="O22" t="s">
        <v>20</v>
      </c>
      <c r="P22" t="s">
        <v>20</v>
      </c>
      <c r="Q22" t="s">
        <v>20</v>
      </c>
      <c r="R22" t="s">
        <v>20</v>
      </c>
      <c r="S22">
        <v>0</v>
      </c>
      <c r="T22">
        <v>0.25</v>
      </c>
      <c r="U22">
        <v>0.08</v>
      </c>
      <c r="V22">
        <v>0.38</v>
      </c>
      <c r="W22">
        <v>0.04</v>
      </c>
      <c r="X22" t="s">
        <v>20</v>
      </c>
      <c r="Y22" t="s">
        <v>20</v>
      </c>
      <c r="Z22" t="s">
        <v>20</v>
      </c>
      <c r="AA22" t="s">
        <v>20</v>
      </c>
      <c r="AB22" t="s">
        <v>20</v>
      </c>
      <c r="AC22" t="s">
        <v>20</v>
      </c>
    </row>
    <row r="23" spans="1:29" x14ac:dyDescent="0.4">
      <c r="A23" s="13">
        <v>41061</v>
      </c>
      <c r="B23">
        <v>0.16</v>
      </c>
      <c r="G23" s="13" t="str">
        <f t="shared" si="0"/>
        <v>2012-06-01</v>
      </c>
      <c r="H23" s="38" t="s">
        <v>232</v>
      </c>
      <c r="I23" s="13" t="str">
        <f t="shared" si="1"/>
        <v>06</v>
      </c>
      <c r="J23" s="13" t="str">
        <f t="shared" si="4"/>
        <v>01</v>
      </c>
      <c r="K23" s="13" t="str">
        <f t="shared" si="3"/>
        <v>2012</v>
      </c>
      <c r="L23" t="s">
        <v>21</v>
      </c>
      <c r="M23">
        <v>0.16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S23">
        <v>0</v>
      </c>
      <c r="T23">
        <v>0.25</v>
      </c>
      <c r="U23">
        <v>0.05</v>
      </c>
      <c r="V23">
        <v>0.38</v>
      </c>
      <c r="W23">
        <v>0.03</v>
      </c>
      <c r="X23" t="s">
        <v>20</v>
      </c>
      <c r="Y23" t="s">
        <v>20</v>
      </c>
      <c r="Z23" t="s">
        <v>20</v>
      </c>
      <c r="AA23" t="s">
        <v>20</v>
      </c>
      <c r="AB23" t="s">
        <v>20</v>
      </c>
      <c r="AC23" t="s">
        <v>20</v>
      </c>
    </row>
    <row r="24" spans="1:29" x14ac:dyDescent="0.4">
      <c r="A24" s="13">
        <v>41091</v>
      </c>
      <c r="B24">
        <v>0.18</v>
      </c>
      <c r="G24" s="13" t="str">
        <f t="shared" si="0"/>
        <v>2012-07-01</v>
      </c>
      <c r="H24" s="38" t="s">
        <v>231</v>
      </c>
      <c r="I24" s="13" t="str">
        <f t="shared" si="1"/>
        <v>07</v>
      </c>
      <c r="J24" s="13" t="str">
        <f t="shared" si="4"/>
        <v>01</v>
      </c>
      <c r="K24" s="13" t="str">
        <f t="shared" si="3"/>
        <v>2012</v>
      </c>
      <c r="L24" t="s">
        <v>21</v>
      </c>
      <c r="M24">
        <v>0.18</v>
      </c>
      <c r="N24" t="s">
        <v>20</v>
      </c>
      <c r="O24" t="s">
        <v>20</v>
      </c>
      <c r="P24" t="s">
        <v>20</v>
      </c>
      <c r="Q24" t="s">
        <v>20</v>
      </c>
      <c r="R24" t="s">
        <v>20</v>
      </c>
      <c r="S24">
        <v>0</v>
      </c>
      <c r="T24">
        <v>0.25</v>
      </c>
      <c r="U24">
        <v>0.1</v>
      </c>
      <c r="V24">
        <v>0.38</v>
      </c>
      <c r="W24">
        <v>0.03</v>
      </c>
      <c r="X24" t="s">
        <v>20</v>
      </c>
      <c r="Y24" t="s">
        <v>20</v>
      </c>
      <c r="Z24" t="s">
        <v>20</v>
      </c>
      <c r="AA24" t="s">
        <v>20</v>
      </c>
      <c r="AB24" t="s">
        <v>20</v>
      </c>
      <c r="AC24" t="s">
        <v>20</v>
      </c>
    </row>
    <row r="25" spans="1:29" x14ac:dyDescent="0.4">
      <c r="A25" s="13">
        <v>41122</v>
      </c>
      <c r="B25">
        <v>0.14000000000000001</v>
      </c>
      <c r="G25" s="13" t="str">
        <f t="shared" si="0"/>
        <v>2012-08-01</v>
      </c>
      <c r="H25" s="38" t="s">
        <v>230</v>
      </c>
      <c r="I25" s="13" t="str">
        <f t="shared" si="1"/>
        <v>08</v>
      </c>
      <c r="J25" s="13" t="str">
        <f t="shared" si="4"/>
        <v>01</v>
      </c>
      <c r="K25" s="13" t="str">
        <f t="shared" si="3"/>
        <v>2012</v>
      </c>
      <c r="L25" t="s">
        <v>21</v>
      </c>
      <c r="M25">
        <v>0.14000000000000001</v>
      </c>
      <c r="N25" t="s">
        <v>20</v>
      </c>
      <c r="O25" t="s">
        <v>20</v>
      </c>
      <c r="P25" t="s">
        <v>20</v>
      </c>
      <c r="Q25" t="s">
        <v>20</v>
      </c>
      <c r="R25" t="s">
        <v>20</v>
      </c>
      <c r="S25">
        <v>0</v>
      </c>
      <c r="T25">
        <v>0.25</v>
      </c>
      <c r="U25">
        <v>0.05</v>
      </c>
      <c r="V25">
        <v>0.38</v>
      </c>
      <c r="W25">
        <v>0.04</v>
      </c>
      <c r="X25" t="s">
        <v>20</v>
      </c>
      <c r="Y25" t="s">
        <v>20</v>
      </c>
      <c r="Z25" t="s">
        <v>20</v>
      </c>
      <c r="AA25" t="s">
        <v>20</v>
      </c>
      <c r="AB25" t="s">
        <v>20</v>
      </c>
      <c r="AC25" t="s">
        <v>20</v>
      </c>
    </row>
    <row r="26" spans="1:29" x14ac:dyDescent="0.4">
      <c r="A26" s="13">
        <v>41153</v>
      </c>
      <c r="B26">
        <v>0.14000000000000001</v>
      </c>
      <c r="G26" s="13" t="str">
        <f t="shared" si="0"/>
        <v>2012-09-01</v>
      </c>
      <c r="H26" s="38" t="s">
        <v>229</v>
      </c>
      <c r="I26" s="13" t="str">
        <f t="shared" si="1"/>
        <v>09</v>
      </c>
      <c r="J26" s="13" t="str">
        <f t="shared" si="4"/>
        <v>01</v>
      </c>
      <c r="K26" s="13" t="str">
        <f t="shared" si="3"/>
        <v>2012</v>
      </c>
      <c r="L26" t="s">
        <v>21</v>
      </c>
      <c r="M26">
        <v>0.14000000000000001</v>
      </c>
      <c r="N26" t="s">
        <v>20</v>
      </c>
      <c r="O26" t="s">
        <v>20</v>
      </c>
      <c r="P26" t="s">
        <v>20</v>
      </c>
      <c r="Q26" t="s">
        <v>20</v>
      </c>
      <c r="R26" t="s">
        <v>20</v>
      </c>
      <c r="S26">
        <v>0</v>
      </c>
      <c r="T26">
        <v>0.25</v>
      </c>
      <c r="U26">
        <v>0.06</v>
      </c>
      <c r="V26">
        <v>0.38</v>
      </c>
      <c r="W26">
        <v>0.04</v>
      </c>
      <c r="X26" t="s">
        <v>20</v>
      </c>
      <c r="Y26" t="s">
        <v>20</v>
      </c>
      <c r="Z26" t="s">
        <v>20</v>
      </c>
      <c r="AA26" t="s">
        <v>20</v>
      </c>
      <c r="AB26" t="s">
        <v>20</v>
      </c>
      <c r="AC26" t="s">
        <v>20</v>
      </c>
    </row>
    <row r="27" spans="1:29" x14ac:dyDescent="0.4">
      <c r="A27" s="13">
        <v>41183</v>
      </c>
      <c r="B27">
        <v>0.15</v>
      </c>
      <c r="G27" s="13" t="str">
        <f t="shared" si="0"/>
        <v>2012-10-01</v>
      </c>
      <c r="H27" s="38" t="s">
        <v>228</v>
      </c>
      <c r="I27" s="13" t="str">
        <f t="shared" si="1"/>
        <v>10</v>
      </c>
      <c r="J27" s="13" t="str">
        <f t="shared" si="4"/>
        <v>01</v>
      </c>
      <c r="K27" s="13" t="str">
        <f t="shared" si="3"/>
        <v>2012</v>
      </c>
      <c r="L27" t="s">
        <v>21</v>
      </c>
      <c r="M27">
        <v>0.15</v>
      </c>
      <c r="N27" t="s">
        <v>20</v>
      </c>
      <c r="O27" t="s">
        <v>20</v>
      </c>
      <c r="P27" t="s">
        <v>20</v>
      </c>
      <c r="Q27" t="s">
        <v>20</v>
      </c>
      <c r="R27" t="s">
        <v>20</v>
      </c>
      <c r="S27">
        <v>0</v>
      </c>
      <c r="T27">
        <v>0.25</v>
      </c>
      <c r="U27">
        <v>0.08</v>
      </c>
      <c r="V27">
        <v>0.31</v>
      </c>
      <c r="W27">
        <v>0.04</v>
      </c>
      <c r="X27" t="s">
        <v>20</v>
      </c>
      <c r="Y27" t="s">
        <v>20</v>
      </c>
      <c r="Z27" t="s">
        <v>20</v>
      </c>
      <c r="AA27" t="s">
        <v>20</v>
      </c>
      <c r="AB27" t="s">
        <v>20</v>
      </c>
      <c r="AC27" t="s">
        <v>20</v>
      </c>
    </row>
    <row r="28" spans="1:29" x14ac:dyDescent="0.4">
      <c r="A28" s="13">
        <v>41214</v>
      </c>
      <c r="B28">
        <v>0.17</v>
      </c>
      <c r="G28" s="13" t="str">
        <f t="shared" si="0"/>
        <v>2012-11-01</v>
      </c>
      <c r="H28" s="38" t="s">
        <v>227</v>
      </c>
      <c r="I28" s="13" t="str">
        <f t="shared" si="1"/>
        <v>11</v>
      </c>
      <c r="J28" s="13" t="str">
        <f t="shared" si="4"/>
        <v>01</v>
      </c>
      <c r="K28" s="13" t="str">
        <f t="shared" si="3"/>
        <v>2012</v>
      </c>
      <c r="L28" t="s">
        <v>21</v>
      </c>
      <c r="M28">
        <v>0.17</v>
      </c>
      <c r="N28" t="s">
        <v>20</v>
      </c>
      <c r="O28" t="s">
        <v>20</v>
      </c>
      <c r="P28" t="s">
        <v>20</v>
      </c>
      <c r="Q28" t="s">
        <v>20</v>
      </c>
      <c r="R28" t="s">
        <v>20</v>
      </c>
      <c r="S28">
        <v>0</v>
      </c>
      <c r="T28">
        <v>0.25</v>
      </c>
      <c r="U28">
        <v>7.0000000000000007E-2</v>
      </c>
      <c r="V28">
        <v>0.31</v>
      </c>
      <c r="W28">
        <v>0.04</v>
      </c>
      <c r="X28" t="s">
        <v>20</v>
      </c>
      <c r="Y28" t="s">
        <v>20</v>
      </c>
      <c r="Z28" t="s">
        <v>20</v>
      </c>
      <c r="AA28" t="s">
        <v>20</v>
      </c>
      <c r="AB28" t="s">
        <v>20</v>
      </c>
      <c r="AC28" t="s">
        <v>20</v>
      </c>
    </row>
    <row r="29" spans="1:29" x14ac:dyDescent="0.4">
      <c r="A29" s="13">
        <v>41244</v>
      </c>
      <c r="B29">
        <v>0.16</v>
      </c>
      <c r="G29" s="13" t="str">
        <f t="shared" si="0"/>
        <v>2012-12-01</v>
      </c>
      <c r="H29" s="38" t="s">
        <v>226</v>
      </c>
      <c r="I29" s="13" t="str">
        <f t="shared" si="1"/>
        <v>12</v>
      </c>
      <c r="J29" s="13" t="str">
        <f t="shared" si="4"/>
        <v>01</v>
      </c>
      <c r="K29" s="13" t="str">
        <f t="shared" si="3"/>
        <v>2012</v>
      </c>
      <c r="L29" t="s">
        <v>21</v>
      </c>
      <c r="M29">
        <v>0.16</v>
      </c>
      <c r="N29" t="s">
        <v>20</v>
      </c>
      <c r="O29" t="s">
        <v>20</v>
      </c>
      <c r="P29" t="s">
        <v>20</v>
      </c>
      <c r="Q29" t="s">
        <v>20</v>
      </c>
      <c r="R29" t="s">
        <v>20</v>
      </c>
      <c r="S29">
        <v>0</v>
      </c>
      <c r="T29">
        <v>0.25</v>
      </c>
      <c r="U29">
        <v>7.0000000000000007E-2</v>
      </c>
      <c r="V29">
        <v>0.31</v>
      </c>
      <c r="W29">
        <v>0.03</v>
      </c>
      <c r="X29" t="s">
        <v>20</v>
      </c>
      <c r="Y29" t="s">
        <v>20</v>
      </c>
      <c r="Z29" t="s">
        <v>20</v>
      </c>
      <c r="AA29" t="s">
        <v>20</v>
      </c>
      <c r="AB29" t="s">
        <v>20</v>
      </c>
      <c r="AC29" t="s">
        <v>20</v>
      </c>
    </row>
    <row r="30" spans="1:29" x14ac:dyDescent="0.4">
      <c r="A30" s="13">
        <v>41275</v>
      </c>
      <c r="B30">
        <v>0.17</v>
      </c>
      <c r="G30" s="13" t="str">
        <f t="shared" si="0"/>
        <v>2013-01-01</v>
      </c>
      <c r="H30" s="38" t="s">
        <v>225</v>
      </c>
      <c r="I30" s="13" t="str">
        <f t="shared" si="1"/>
        <v>01</v>
      </c>
      <c r="J30" s="13" t="str">
        <f t="shared" si="4"/>
        <v>01</v>
      </c>
      <c r="K30" s="13" t="str">
        <f t="shared" si="3"/>
        <v>2013</v>
      </c>
      <c r="L30" t="s">
        <v>21</v>
      </c>
      <c r="M30">
        <v>0.17</v>
      </c>
      <c r="N30" t="s">
        <v>20</v>
      </c>
      <c r="O30" t="s">
        <v>20</v>
      </c>
      <c r="P30" t="s">
        <v>20</v>
      </c>
      <c r="Q30" t="s">
        <v>20</v>
      </c>
      <c r="R30" t="s">
        <v>20</v>
      </c>
      <c r="S30">
        <v>0</v>
      </c>
      <c r="T30">
        <v>0.25</v>
      </c>
      <c r="U30">
        <v>0.05</v>
      </c>
      <c r="V30">
        <v>0.31</v>
      </c>
      <c r="W30">
        <v>0.04</v>
      </c>
      <c r="X30" t="s">
        <v>20</v>
      </c>
      <c r="Y30" t="s">
        <v>20</v>
      </c>
      <c r="Z30" t="s">
        <v>20</v>
      </c>
      <c r="AA30" t="s">
        <v>20</v>
      </c>
      <c r="AB30" t="s">
        <v>20</v>
      </c>
      <c r="AC30" t="s">
        <v>20</v>
      </c>
    </row>
    <row r="31" spans="1:29" x14ac:dyDescent="0.4">
      <c r="A31" s="13">
        <v>41306</v>
      </c>
      <c r="B31">
        <v>0.14000000000000001</v>
      </c>
      <c r="G31" s="13" t="str">
        <f t="shared" si="0"/>
        <v>2013-02-01</v>
      </c>
      <c r="H31" s="38" t="s">
        <v>224</v>
      </c>
      <c r="I31" s="13" t="str">
        <f t="shared" si="1"/>
        <v>02</v>
      </c>
      <c r="J31" s="13" t="str">
        <f t="shared" si="4"/>
        <v>01</v>
      </c>
      <c r="K31" s="13" t="str">
        <f t="shared" si="3"/>
        <v>2013</v>
      </c>
      <c r="L31" t="s">
        <v>21</v>
      </c>
      <c r="M31">
        <v>0.14000000000000001</v>
      </c>
      <c r="N31" t="s">
        <v>20</v>
      </c>
      <c r="O31" t="s">
        <v>20</v>
      </c>
      <c r="P31" t="s">
        <v>20</v>
      </c>
      <c r="Q31" t="s">
        <v>20</v>
      </c>
      <c r="R31" t="s">
        <v>20</v>
      </c>
      <c r="S31">
        <v>0</v>
      </c>
      <c r="T31">
        <v>0.25</v>
      </c>
      <c r="U31">
        <v>0.05</v>
      </c>
      <c r="V31">
        <v>0.31</v>
      </c>
      <c r="W31">
        <v>0.04</v>
      </c>
      <c r="X31" t="s">
        <v>20</v>
      </c>
      <c r="Y31" t="s">
        <v>20</v>
      </c>
      <c r="Z31" t="s">
        <v>20</v>
      </c>
      <c r="AA31" t="s">
        <v>20</v>
      </c>
      <c r="AB31" t="s">
        <v>20</v>
      </c>
      <c r="AC31" t="s">
        <v>20</v>
      </c>
    </row>
    <row r="32" spans="1:29" x14ac:dyDescent="0.4">
      <c r="A32" s="13">
        <v>41334</v>
      </c>
      <c r="B32">
        <v>0.14000000000000001</v>
      </c>
      <c r="G32" s="13" t="str">
        <f t="shared" si="0"/>
        <v>2013-03-01</v>
      </c>
      <c r="H32" s="38" t="s">
        <v>223</v>
      </c>
      <c r="I32" s="13" t="str">
        <f t="shared" si="1"/>
        <v>03</v>
      </c>
      <c r="J32" s="13" t="str">
        <f t="shared" si="4"/>
        <v>01</v>
      </c>
      <c r="K32" s="13" t="str">
        <f t="shared" si="3"/>
        <v>2013</v>
      </c>
      <c r="L32" t="s">
        <v>21</v>
      </c>
      <c r="M32">
        <v>0.14000000000000001</v>
      </c>
      <c r="N32" t="s">
        <v>20</v>
      </c>
      <c r="O32" t="s">
        <v>20</v>
      </c>
      <c r="P32" t="s">
        <v>20</v>
      </c>
      <c r="Q32" t="s">
        <v>20</v>
      </c>
      <c r="R32" t="s">
        <v>20</v>
      </c>
      <c r="S32">
        <v>0</v>
      </c>
      <c r="T32">
        <v>0.25</v>
      </c>
      <c r="U32">
        <v>0.05</v>
      </c>
      <c r="V32">
        <v>0.31</v>
      </c>
      <c r="W32">
        <v>0.04</v>
      </c>
      <c r="X32" t="s">
        <v>20</v>
      </c>
      <c r="Y32" t="s">
        <v>20</v>
      </c>
      <c r="Z32" t="s">
        <v>20</v>
      </c>
      <c r="AA32" t="s">
        <v>20</v>
      </c>
      <c r="AB32" t="s">
        <v>20</v>
      </c>
      <c r="AC32" t="s">
        <v>20</v>
      </c>
    </row>
    <row r="33" spans="1:29" x14ac:dyDescent="0.4">
      <c r="A33" s="13">
        <v>41365</v>
      </c>
      <c r="B33">
        <v>0.16</v>
      </c>
      <c r="G33" s="13" t="str">
        <f t="shared" si="0"/>
        <v>2013-04-01</v>
      </c>
      <c r="H33" s="38" t="s">
        <v>222</v>
      </c>
      <c r="I33" s="13" t="str">
        <f t="shared" si="1"/>
        <v>04</v>
      </c>
      <c r="J33" s="13" t="str">
        <f t="shared" si="4"/>
        <v>01</v>
      </c>
      <c r="K33" s="13" t="str">
        <f t="shared" si="3"/>
        <v>2013</v>
      </c>
      <c r="L33" t="s">
        <v>21</v>
      </c>
      <c r="M33">
        <v>0.16</v>
      </c>
      <c r="N33" t="s">
        <v>20</v>
      </c>
      <c r="O33" t="s">
        <v>20</v>
      </c>
      <c r="P33" t="s">
        <v>20</v>
      </c>
      <c r="Q33" t="s">
        <v>20</v>
      </c>
      <c r="R33" t="s">
        <v>20</v>
      </c>
      <c r="S33">
        <v>0</v>
      </c>
      <c r="T33">
        <v>0.25</v>
      </c>
      <c r="U33">
        <v>7.0000000000000007E-2</v>
      </c>
      <c r="V33">
        <v>0.31</v>
      </c>
      <c r="W33">
        <v>0.04</v>
      </c>
      <c r="X33" t="s">
        <v>20</v>
      </c>
      <c r="Y33" t="s">
        <v>20</v>
      </c>
      <c r="Z33" t="s">
        <v>20</v>
      </c>
      <c r="AA33" t="s">
        <v>20</v>
      </c>
      <c r="AB33" t="s">
        <v>20</v>
      </c>
      <c r="AC33" t="s">
        <v>20</v>
      </c>
    </row>
    <row r="34" spans="1:29" x14ac:dyDescent="0.4">
      <c r="A34" s="13">
        <v>41395</v>
      </c>
      <c r="B34">
        <v>0.14000000000000001</v>
      </c>
      <c r="G34" s="13" t="str">
        <f t="shared" si="0"/>
        <v>2013-05-01</v>
      </c>
      <c r="H34" s="38" t="s">
        <v>221</v>
      </c>
      <c r="I34" s="13" t="str">
        <f t="shared" si="1"/>
        <v>05</v>
      </c>
      <c r="J34" s="13" t="str">
        <f t="shared" si="4"/>
        <v>01</v>
      </c>
      <c r="K34" s="13" t="str">
        <f t="shared" si="3"/>
        <v>2013</v>
      </c>
      <c r="L34" t="s">
        <v>21</v>
      </c>
      <c r="M34">
        <v>0.14000000000000001</v>
      </c>
      <c r="N34" t="s">
        <v>20</v>
      </c>
      <c r="O34" t="s">
        <v>20</v>
      </c>
      <c r="P34" t="s">
        <v>20</v>
      </c>
      <c r="Q34" t="s">
        <v>20</v>
      </c>
      <c r="R34" t="s">
        <v>20</v>
      </c>
      <c r="S34">
        <v>0</v>
      </c>
      <c r="T34">
        <v>0.25</v>
      </c>
      <c r="U34">
        <v>0.09</v>
      </c>
      <c r="V34">
        <v>0.31</v>
      </c>
      <c r="W34">
        <v>0.05</v>
      </c>
      <c r="X34" t="s">
        <v>20</v>
      </c>
      <c r="Y34" t="s">
        <v>20</v>
      </c>
      <c r="Z34" t="s">
        <v>20</v>
      </c>
      <c r="AA34" t="s">
        <v>20</v>
      </c>
      <c r="AB34" t="s">
        <v>20</v>
      </c>
      <c r="AC34" t="s">
        <v>20</v>
      </c>
    </row>
    <row r="35" spans="1:29" x14ac:dyDescent="0.4">
      <c r="A35" s="13">
        <v>41426</v>
      </c>
      <c r="B35">
        <v>0.1</v>
      </c>
      <c r="G35" s="13" t="str">
        <f t="shared" si="0"/>
        <v>2013-06-01</v>
      </c>
      <c r="H35" s="38" t="s">
        <v>220</v>
      </c>
      <c r="I35" s="13" t="str">
        <f t="shared" si="1"/>
        <v>06</v>
      </c>
      <c r="J35" s="13" t="str">
        <f t="shared" si="4"/>
        <v>01</v>
      </c>
      <c r="K35" s="13" t="str">
        <f t="shared" si="3"/>
        <v>2013</v>
      </c>
      <c r="L35" t="s">
        <v>21</v>
      </c>
      <c r="M35">
        <v>0.1</v>
      </c>
      <c r="N35" t="s">
        <v>20</v>
      </c>
      <c r="O35" t="s">
        <v>20</v>
      </c>
      <c r="P35" t="s">
        <v>20</v>
      </c>
      <c r="Q35" t="s">
        <v>20</v>
      </c>
      <c r="R35" t="s">
        <v>20</v>
      </c>
      <c r="S35">
        <v>0</v>
      </c>
      <c r="T35">
        <v>0.25</v>
      </c>
      <c r="U35">
        <v>0.04</v>
      </c>
      <c r="V35">
        <v>0.31</v>
      </c>
      <c r="W35">
        <v>0.06</v>
      </c>
      <c r="X35" t="s">
        <v>20</v>
      </c>
      <c r="Y35" t="s">
        <v>20</v>
      </c>
      <c r="Z35" t="s">
        <v>20</v>
      </c>
      <c r="AA35" t="s">
        <v>20</v>
      </c>
      <c r="AB35" t="s">
        <v>20</v>
      </c>
      <c r="AC35" t="s">
        <v>20</v>
      </c>
    </row>
    <row r="36" spans="1:29" x14ac:dyDescent="0.4">
      <c r="A36" s="13">
        <v>41456</v>
      </c>
      <c r="B36">
        <v>0.1</v>
      </c>
      <c r="G36" s="13" t="str">
        <f t="shared" si="0"/>
        <v>2013-07-01</v>
      </c>
      <c r="H36" s="38" t="s">
        <v>219</v>
      </c>
      <c r="I36" s="13" t="str">
        <f t="shared" si="1"/>
        <v>07</v>
      </c>
      <c r="J36" s="13" t="str">
        <f t="shared" si="4"/>
        <v>01</v>
      </c>
      <c r="K36" s="13" t="str">
        <f t="shared" si="3"/>
        <v>2013</v>
      </c>
      <c r="L36" t="s">
        <v>21</v>
      </c>
      <c r="M36">
        <v>0.1</v>
      </c>
      <c r="N36" t="s">
        <v>20</v>
      </c>
      <c r="O36" t="s">
        <v>20</v>
      </c>
      <c r="P36" t="s">
        <v>20</v>
      </c>
      <c r="Q36" t="s">
        <v>20</v>
      </c>
      <c r="R36" t="s">
        <v>20</v>
      </c>
      <c r="S36">
        <v>0</v>
      </c>
      <c r="T36">
        <v>0.25</v>
      </c>
      <c r="U36">
        <v>0.05</v>
      </c>
      <c r="V36">
        <v>0.38</v>
      </c>
      <c r="W36">
        <v>7.0000000000000007E-2</v>
      </c>
      <c r="X36" t="s">
        <v>20</v>
      </c>
      <c r="Y36" t="s">
        <v>20</v>
      </c>
      <c r="Z36" t="s">
        <v>20</v>
      </c>
      <c r="AA36" t="s">
        <v>20</v>
      </c>
      <c r="AB36" t="s">
        <v>20</v>
      </c>
      <c r="AC36" t="s">
        <v>20</v>
      </c>
    </row>
    <row r="37" spans="1:29" x14ac:dyDescent="0.4">
      <c r="A37" s="13">
        <v>41487</v>
      </c>
      <c r="B37">
        <v>0.08</v>
      </c>
      <c r="G37" s="13" t="str">
        <f t="shared" si="0"/>
        <v>2013-08-01</v>
      </c>
      <c r="H37" s="38" t="s">
        <v>218</v>
      </c>
      <c r="I37" s="13" t="str">
        <f t="shared" si="1"/>
        <v>08</v>
      </c>
      <c r="J37" s="13" t="str">
        <f t="shared" si="4"/>
        <v>01</v>
      </c>
      <c r="K37" s="13" t="str">
        <f t="shared" si="3"/>
        <v>2013</v>
      </c>
      <c r="L37" t="s">
        <v>21</v>
      </c>
      <c r="M37">
        <v>0.08</v>
      </c>
      <c r="N37" t="s">
        <v>20</v>
      </c>
      <c r="O37" t="s">
        <v>20</v>
      </c>
      <c r="P37" t="s">
        <v>20</v>
      </c>
      <c r="Q37" t="s">
        <v>20</v>
      </c>
      <c r="R37" t="s">
        <v>20</v>
      </c>
      <c r="S37">
        <v>0</v>
      </c>
      <c r="T37">
        <v>0.25</v>
      </c>
      <c r="U37">
        <v>0.04</v>
      </c>
      <c r="V37">
        <v>0.38</v>
      </c>
      <c r="W37">
        <v>0.05</v>
      </c>
      <c r="X37" t="s">
        <v>20</v>
      </c>
      <c r="Y37" t="s">
        <v>20</v>
      </c>
      <c r="Z37" t="s">
        <v>20</v>
      </c>
      <c r="AA37" t="s">
        <v>20</v>
      </c>
      <c r="AB37" t="s">
        <v>20</v>
      </c>
      <c r="AC37" t="s">
        <v>20</v>
      </c>
    </row>
    <row r="38" spans="1:29" x14ac:dyDescent="0.4">
      <c r="A38" s="13">
        <v>41518</v>
      </c>
      <c r="B38">
        <v>0.09</v>
      </c>
      <c r="G38" s="13" t="str">
        <f t="shared" ref="G38:G69" si="5">CONCATENATE(K38,"-",I38,"-",J38)</f>
        <v>2013-09-01</v>
      </c>
      <c r="H38" s="38" t="s">
        <v>217</v>
      </c>
      <c r="I38" s="13" t="str">
        <f t="shared" ref="I38:I69" si="6">MID($H38,1,2)</f>
        <v>09</v>
      </c>
      <c r="J38" s="13" t="str">
        <f t="shared" si="4"/>
        <v>01</v>
      </c>
      <c r="K38" s="13" t="str">
        <f t="shared" ref="K38:K69" si="7">MID($H38,7,4)</f>
        <v>2013</v>
      </c>
      <c r="L38" t="s">
        <v>21</v>
      </c>
      <c r="M38">
        <v>0.09</v>
      </c>
      <c r="N38" t="s">
        <v>20</v>
      </c>
      <c r="O38" t="s">
        <v>20</v>
      </c>
      <c r="P38" t="s">
        <v>20</v>
      </c>
      <c r="Q38" t="s">
        <v>20</v>
      </c>
      <c r="R38" t="s">
        <v>20</v>
      </c>
      <c r="S38">
        <v>0</v>
      </c>
      <c r="T38">
        <v>0.25</v>
      </c>
      <c r="U38">
        <v>0.04</v>
      </c>
      <c r="V38">
        <v>0.31</v>
      </c>
      <c r="W38">
        <v>0.06</v>
      </c>
      <c r="X38" t="s">
        <v>20</v>
      </c>
      <c r="Y38" t="s">
        <v>20</v>
      </c>
      <c r="Z38" t="s">
        <v>20</v>
      </c>
      <c r="AA38" t="s">
        <v>20</v>
      </c>
      <c r="AB38" t="s">
        <v>20</v>
      </c>
      <c r="AC38" t="s">
        <v>20</v>
      </c>
    </row>
    <row r="39" spans="1:29" x14ac:dyDescent="0.4">
      <c r="A39" s="13">
        <v>41548</v>
      </c>
      <c r="B39">
        <v>0.08</v>
      </c>
      <c r="G39" s="13" t="str">
        <f t="shared" si="5"/>
        <v>2013-10-01</v>
      </c>
      <c r="H39" s="38" t="s">
        <v>216</v>
      </c>
      <c r="I39" s="13" t="str">
        <f t="shared" si="6"/>
        <v>10</v>
      </c>
      <c r="J39" s="13" t="str">
        <f t="shared" si="4"/>
        <v>01</v>
      </c>
      <c r="K39" s="13" t="str">
        <f t="shared" si="7"/>
        <v>2013</v>
      </c>
      <c r="L39" t="s">
        <v>21</v>
      </c>
      <c r="M39">
        <v>0.08</v>
      </c>
      <c r="N39" t="s">
        <v>20</v>
      </c>
      <c r="O39" t="s">
        <v>20</v>
      </c>
      <c r="P39" t="s">
        <v>20</v>
      </c>
      <c r="Q39" t="s">
        <v>20</v>
      </c>
      <c r="R39" t="s">
        <v>20</v>
      </c>
      <c r="S39">
        <v>0</v>
      </c>
      <c r="T39">
        <v>0.25</v>
      </c>
      <c r="U39">
        <v>0.04</v>
      </c>
      <c r="V39">
        <v>0.31</v>
      </c>
      <c r="W39">
        <v>0.05</v>
      </c>
      <c r="X39" t="s">
        <v>20</v>
      </c>
      <c r="Y39" t="s">
        <v>20</v>
      </c>
      <c r="Z39" t="s">
        <v>20</v>
      </c>
      <c r="AA39" t="s">
        <v>20</v>
      </c>
      <c r="AB39" t="s">
        <v>20</v>
      </c>
      <c r="AC39" t="s">
        <v>20</v>
      </c>
    </row>
    <row r="40" spans="1:29" x14ac:dyDescent="0.4">
      <c r="A40" s="13">
        <v>41579</v>
      </c>
      <c r="B40">
        <v>0.08</v>
      </c>
      <c r="G40" s="13" t="str">
        <f t="shared" si="5"/>
        <v>2013-11-01</v>
      </c>
      <c r="H40" s="38" t="s">
        <v>215</v>
      </c>
      <c r="I40" s="13" t="str">
        <f t="shared" si="6"/>
        <v>11</v>
      </c>
      <c r="J40" s="13" t="str">
        <f t="shared" si="4"/>
        <v>01</v>
      </c>
      <c r="K40" s="13" t="str">
        <f t="shared" si="7"/>
        <v>2013</v>
      </c>
      <c r="L40" t="s">
        <v>21</v>
      </c>
      <c r="M40">
        <v>0.08</v>
      </c>
      <c r="N40" t="s">
        <v>20</v>
      </c>
      <c r="O40" t="s">
        <v>20</v>
      </c>
      <c r="P40" t="s">
        <v>20</v>
      </c>
      <c r="Q40" t="s">
        <v>20</v>
      </c>
      <c r="R40" t="s">
        <v>20</v>
      </c>
      <c r="S40">
        <v>0</v>
      </c>
      <c r="T40">
        <v>0.25</v>
      </c>
      <c r="U40">
        <v>0.04</v>
      </c>
      <c r="V40">
        <v>0.31</v>
      </c>
      <c r="W40">
        <v>0.05</v>
      </c>
      <c r="X40" t="s">
        <v>20</v>
      </c>
      <c r="Y40" t="s">
        <v>20</v>
      </c>
      <c r="Z40" t="s">
        <v>20</v>
      </c>
      <c r="AA40" t="s">
        <v>20</v>
      </c>
      <c r="AB40" t="s">
        <v>20</v>
      </c>
      <c r="AC40" t="s">
        <v>20</v>
      </c>
    </row>
    <row r="41" spans="1:29" x14ac:dyDescent="0.4">
      <c r="A41" s="13">
        <v>41609</v>
      </c>
      <c r="B41">
        <v>0.09</v>
      </c>
      <c r="G41" s="13" t="str">
        <f t="shared" si="5"/>
        <v>2013-12-01</v>
      </c>
      <c r="H41" s="38" t="s">
        <v>214</v>
      </c>
      <c r="I41" s="13" t="str">
        <f t="shared" si="6"/>
        <v>12</v>
      </c>
      <c r="J41" s="13" t="str">
        <f t="shared" si="4"/>
        <v>01</v>
      </c>
      <c r="K41" s="13" t="str">
        <f t="shared" si="7"/>
        <v>2013</v>
      </c>
      <c r="L41" t="s">
        <v>21</v>
      </c>
      <c r="M41">
        <v>0.09</v>
      </c>
      <c r="N41" t="s">
        <v>20</v>
      </c>
      <c r="O41" t="s">
        <v>20</v>
      </c>
      <c r="P41" t="s">
        <v>20</v>
      </c>
      <c r="Q41" t="s">
        <v>20</v>
      </c>
      <c r="R41" t="s">
        <v>20</v>
      </c>
      <c r="S41">
        <v>0</v>
      </c>
      <c r="T41">
        <v>0.25</v>
      </c>
      <c r="U41">
        <v>0.05</v>
      </c>
      <c r="V41">
        <v>0.38</v>
      </c>
      <c r="W41">
        <v>0.05</v>
      </c>
      <c r="X41" t="s">
        <v>20</v>
      </c>
      <c r="Y41" t="s">
        <v>20</v>
      </c>
      <c r="Z41" t="s">
        <v>20</v>
      </c>
      <c r="AA41" t="s">
        <v>20</v>
      </c>
      <c r="AB41" t="s">
        <v>20</v>
      </c>
      <c r="AC41" t="s">
        <v>20</v>
      </c>
    </row>
    <row r="42" spans="1:29" x14ac:dyDescent="0.4">
      <c r="A42" s="13">
        <v>41640</v>
      </c>
      <c r="B42">
        <v>0.08</v>
      </c>
      <c r="G42" s="13" t="str">
        <f t="shared" si="5"/>
        <v>2014-01-01</v>
      </c>
      <c r="H42" s="38" t="s">
        <v>213</v>
      </c>
      <c r="I42" s="13" t="str">
        <f t="shared" si="6"/>
        <v>01</v>
      </c>
      <c r="J42" s="13" t="str">
        <f t="shared" si="4"/>
        <v>01</v>
      </c>
      <c r="K42" s="13" t="str">
        <f t="shared" si="7"/>
        <v>2014</v>
      </c>
      <c r="L42" t="s">
        <v>21</v>
      </c>
      <c r="M42">
        <v>0.08</v>
      </c>
      <c r="N42" t="s">
        <v>20</v>
      </c>
      <c r="O42" t="s">
        <v>20</v>
      </c>
      <c r="P42" t="s">
        <v>20</v>
      </c>
      <c r="Q42" t="s">
        <v>20</v>
      </c>
      <c r="R42" t="s">
        <v>20</v>
      </c>
      <c r="S42">
        <v>0</v>
      </c>
      <c r="T42">
        <v>0.25</v>
      </c>
      <c r="U42">
        <v>0.03</v>
      </c>
      <c r="V42">
        <v>0.31</v>
      </c>
      <c r="W42">
        <v>0.05</v>
      </c>
      <c r="X42" t="s">
        <v>20</v>
      </c>
      <c r="Y42" t="s">
        <v>20</v>
      </c>
      <c r="Z42" t="s">
        <v>20</v>
      </c>
      <c r="AA42" t="s">
        <v>20</v>
      </c>
      <c r="AB42" t="s">
        <v>20</v>
      </c>
      <c r="AC42" t="s">
        <v>20</v>
      </c>
    </row>
    <row r="43" spans="1:29" x14ac:dyDescent="0.4">
      <c r="A43" s="13">
        <v>41671</v>
      </c>
      <c r="B43">
        <v>7.0000000000000007E-2</v>
      </c>
      <c r="G43" s="13" t="str">
        <f t="shared" si="5"/>
        <v>2014-02-01</v>
      </c>
      <c r="H43" s="38" t="s">
        <v>212</v>
      </c>
      <c r="I43" s="13" t="str">
        <f t="shared" si="6"/>
        <v>02</v>
      </c>
      <c r="J43" s="13" t="str">
        <f t="shared" si="4"/>
        <v>01</v>
      </c>
      <c r="K43" s="13" t="str">
        <f t="shared" si="7"/>
        <v>2014</v>
      </c>
      <c r="L43" t="s">
        <v>21</v>
      </c>
      <c r="M43">
        <v>7.0000000000000007E-2</v>
      </c>
      <c r="N43" t="s">
        <v>20</v>
      </c>
      <c r="O43" t="s">
        <v>20</v>
      </c>
      <c r="P43" t="s">
        <v>20</v>
      </c>
      <c r="Q43" t="s">
        <v>20</v>
      </c>
      <c r="R43" t="s">
        <v>20</v>
      </c>
      <c r="S43">
        <v>0</v>
      </c>
      <c r="T43">
        <v>0.25</v>
      </c>
      <c r="U43">
        <v>0.03</v>
      </c>
      <c r="V43">
        <v>0.31</v>
      </c>
      <c r="W43">
        <v>0.06</v>
      </c>
      <c r="X43" t="s">
        <v>20</v>
      </c>
      <c r="Y43" t="s">
        <v>20</v>
      </c>
      <c r="Z43" t="s">
        <v>20</v>
      </c>
      <c r="AA43" t="s">
        <v>20</v>
      </c>
      <c r="AB43" t="s">
        <v>20</v>
      </c>
      <c r="AC43" t="s">
        <v>20</v>
      </c>
    </row>
    <row r="44" spans="1:29" x14ac:dyDescent="0.4">
      <c r="A44" s="13">
        <v>41699</v>
      </c>
      <c r="B44">
        <v>7.0000000000000007E-2</v>
      </c>
      <c r="G44" s="13" t="str">
        <f t="shared" si="5"/>
        <v>2014-03-01</v>
      </c>
      <c r="H44" s="38" t="s">
        <v>211</v>
      </c>
      <c r="I44" s="13" t="str">
        <f t="shared" si="6"/>
        <v>03</v>
      </c>
      <c r="J44" s="13" t="str">
        <f t="shared" si="4"/>
        <v>01</v>
      </c>
      <c r="K44" s="13" t="str">
        <f t="shared" si="7"/>
        <v>2014</v>
      </c>
      <c r="L44" t="s">
        <v>21</v>
      </c>
      <c r="M44">
        <v>7.0000000000000007E-2</v>
      </c>
      <c r="N44" t="s">
        <v>20</v>
      </c>
      <c r="O44" t="s">
        <v>20</v>
      </c>
      <c r="P44" t="s">
        <v>20</v>
      </c>
      <c r="Q44" t="s">
        <v>20</v>
      </c>
      <c r="R44" t="s">
        <v>20</v>
      </c>
      <c r="S44">
        <v>0</v>
      </c>
      <c r="T44">
        <v>0.25</v>
      </c>
      <c r="U44">
        <v>0.04</v>
      </c>
      <c r="V44">
        <v>0.31</v>
      </c>
      <c r="W44">
        <v>0.05</v>
      </c>
      <c r="X44" t="s">
        <v>20</v>
      </c>
      <c r="Y44" t="s">
        <v>20</v>
      </c>
      <c r="Z44" t="s">
        <v>20</v>
      </c>
      <c r="AA44" t="s">
        <v>20</v>
      </c>
      <c r="AB44" t="s">
        <v>20</v>
      </c>
      <c r="AC44" t="s">
        <v>20</v>
      </c>
    </row>
    <row r="45" spans="1:29" x14ac:dyDescent="0.4">
      <c r="A45" s="13">
        <v>41730</v>
      </c>
      <c r="B45">
        <v>0.08</v>
      </c>
      <c r="G45" s="13" t="str">
        <f t="shared" si="5"/>
        <v>2014-04-01</v>
      </c>
      <c r="H45" s="38" t="s">
        <v>210</v>
      </c>
      <c r="I45" s="13" t="str">
        <f t="shared" si="6"/>
        <v>04</v>
      </c>
      <c r="J45" s="13" t="str">
        <f t="shared" si="4"/>
        <v>01</v>
      </c>
      <c r="K45" s="13" t="str">
        <f t="shared" si="7"/>
        <v>2014</v>
      </c>
      <c r="L45" t="s">
        <v>21</v>
      </c>
      <c r="M45">
        <v>0.08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>
        <v>0</v>
      </c>
      <c r="T45">
        <v>0.25</v>
      </c>
      <c r="U45">
        <v>0.05</v>
      </c>
      <c r="V45">
        <v>0.31</v>
      </c>
      <c r="W45">
        <v>0.05</v>
      </c>
      <c r="X45" t="s">
        <v>20</v>
      </c>
      <c r="Y45" t="s">
        <v>20</v>
      </c>
      <c r="Z45" t="s">
        <v>20</v>
      </c>
      <c r="AA45" t="s">
        <v>20</v>
      </c>
      <c r="AB45" t="s">
        <v>20</v>
      </c>
      <c r="AC45" t="s">
        <v>20</v>
      </c>
    </row>
    <row r="46" spans="1:29" x14ac:dyDescent="0.4">
      <c r="A46" s="13">
        <v>41760</v>
      </c>
      <c r="B46">
        <v>0.09</v>
      </c>
      <c r="G46" s="13" t="str">
        <f t="shared" si="5"/>
        <v>2014-05-01</v>
      </c>
      <c r="H46" s="38" t="s">
        <v>209</v>
      </c>
      <c r="I46" s="13" t="str">
        <f t="shared" si="6"/>
        <v>05</v>
      </c>
      <c r="J46" s="13" t="str">
        <f t="shared" si="4"/>
        <v>01</v>
      </c>
      <c r="K46" s="13" t="str">
        <f t="shared" si="7"/>
        <v>2014</v>
      </c>
      <c r="L46" t="s">
        <v>21</v>
      </c>
      <c r="M46">
        <v>0.09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>
        <v>0</v>
      </c>
      <c r="T46">
        <v>0.25</v>
      </c>
      <c r="U46">
        <v>0.04</v>
      </c>
      <c r="V46">
        <v>0.31</v>
      </c>
      <c r="W46">
        <v>0.06</v>
      </c>
      <c r="X46" t="s">
        <v>20</v>
      </c>
      <c r="Y46" t="s">
        <v>20</v>
      </c>
      <c r="Z46" t="s">
        <v>20</v>
      </c>
      <c r="AA46" t="s">
        <v>20</v>
      </c>
      <c r="AB46" t="s">
        <v>20</v>
      </c>
      <c r="AC46" t="s">
        <v>20</v>
      </c>
    </row>
    <row r="47" spans="1:29" x14ac:dyDescent="0.4">
      <c r="A47" s="13">
        <v>41791</v>
      </c>
      <c r="B47">
        <v>0.09</v>
      </c>
      <c r="G47" s="13" t="str">
        <f t="shared" si="5"/>
        <v>2014-06-01</v>
      </c>
      <c r="H47" s="38" t="s">
        <v>208</v>
      </c>
      <c r="I47" s="13" t="str">
        <f t="shared" si="6"/>
        <v>06</v>
      </c>
      <c r="J47" s="13" t="str">
        <f t="shared" si="4"/>
        <v>01</v>
      </c>
      <c r="K47" s="13" t="str">
        <f t="shared" si="7"/>
        <v>2014</v>
      </c>
      <c r="L47" t="s">
        <v>21</v>
      </c>
      <c r="M47">
        <v>0.09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>
        <v>0</v>
      </c>
      <c r="T47">
        <v>0.25</v>
      </c>
      <c r="U47">
        <v>0.05</v>
      </c>
      <c r="V47">
        <v>0.31</v>
      </c>
      <c r="W47">
        <v>0.06</v>
      </c>
      <c r="X47" t="s">
        <v>20</v>
      </c>
      <c r="Y47" t="s">
        <v>20</v>
      </c>
      <c r="Z47" t="s">
        <v>20</v>
      </c>
      <c r="AA47" t="s">
        <v>20</v>
      </c>
      <c r="AB47" t="s">
        <v>20</v>
      </c>
      <c r="AC47" t="s">
        <v>20</v>
      </c>
    </row>
    <row r="48" spans="1:29" x14ac:dyDescent="0.4">
      <c r="A48" s="13">
        <v>41821</v>
      </c>
      <c r="B48">
        <v>0.1</v>
      </c>
      <c r="G48" s="13" t="str">
        <f t="shared" si="5"/>
        <v>2014-07-01</v>
      </c>
      <c r="H48" s="38" t="s">
        <v>207</v>
      </c>
      <c r="I48" s="13" t="str">
        <f t="shared" si="6"/>
        <v>07</v>
      </c>
      <c r="J48" s="13" t="str">
        <f t="shared" si="4"/>
        <v>01</v>
      </c>
      <c r="K48" s="13" t="str">
        <f t="shared" si="7"/>
        <v>2014</v>
      </c>
      <c r="L48" t="s">
        <v>21</v>
      </c>
      <c r="M48">
        <v>0.1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>
        <v>0</v>
      </c>
      <c r="T48">
        <v>0.25</v>
      </c>
      <c r="U48">
        <v>0.05</v>
      </c>
      <c r="V48">
        <v>0.31</v>
      </c>
      <c r="W48">
        <v>0.05</v>
      </c>
      <c r="X48" t="s">
        <v>20</v>
      </c>
      <c r="Y48" t="s">
        <v>20</v>
      </c>
      <c r="Z48" t="s">
        <v>20</v>
      </c>
      <c r="AA48" t="s">
        <v>20</v>
      </c>
      <c r="AB48" t="s">
        <v>20</v>
      </c>
      <c r="AC48" t="s">
        <v>20</v>
      </c>
    </row>
    <row r="49" spans="1:29" x14ac:dyDescent="0.4">
      <c r="A49" s="13">
        <v>41852</v>
      </c>
      <c r="B49">
        <v>0.09</v>
      </c>
      <c r="G49" s="13" t="str">
        <f t="shared" si="5"/>
        <v>2014-08-01</v>
      </c>
      <c r="H49" s="38" t="s">
        <v>206</v>
      </c>
      <c r="I49" s="13" t="str">
        <f t="shared" si="6"/>
        <v>08</v>
      </c>
      <c r="J49" s="13" t="str">
        <f t="shared" si="4"/>
        <v>01</v>
      </c>
      <c r="K49" s="13" t="str">
        <f t="shared" si="7"/>
        <v>2014</v>
      </c>
      <c r="L49" t="s">
        <v>21</v>
      </c>
      <c r="M49">
        <v>0.09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>
        <v>0</v>
      </c>
      <c r="T49">
        <v>0.25</v>
      </c>
      <c r="U49">
        <v>0.05</v>
      </c>
      <c r="V49">
        <v>0.31</v>
      </c>
      <c r="W49">
        <v>0.05</v>
      </c>
      <c r="X49" t="s">
        <v>20</v>
      </c>
      <c r="Y49" t="s">
        <v>20</v>
      </c>
      <c r="Z49" t="s">
        <v>20</v>
      </c>
      <c r="AA49" t="s">
        <v>20</v>
      </c>
      <c r="AB49" t="s">
        <v>20</v>
      </c>
      <c r="AC49" t="s">
        <v>20</v>
      </c>
    </row>
    <row r="50" spans="1:29" x14ac:dyDescent="0.4">
      <c r="A50" s="13">
        <v>41883</v>
      </c>
      <c r="B50">
        <v>0.09</v>
      </c>
      <c r="G50" s="13" t="str">
        <f t="shared" si="5"/>
        <v>2014-09-01</v>
      </c>
      <c r="H50" s="38" t="s">
        <v>205</v>
      </c>
      <c r="I50" s="13" t="str">
        <f t="shared" si="6"/>
        <v>09</v>
      </c>
      <c r="J50" s="13" t="str">
        <f t="shared" si="4"/>
        <v>01</v>
      </c>
      <c r="K50" s="13" t="str">
        <f t="shared" si="7"/>
        <v>2014</v>
      </c>
      <c r="L50" t="s">
        <v>21</v>
      </c>
      <c r="M50">
        <v>0.09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>
        <v>0</v>
      </c>
      <c r="T50">
        <v>0.25</v>
      </c>
      <c r="U50">
        <v>0.05</v>
      </c>
      <c r="V50">
        <v>0.31</v>
      </c>
      <c r="W50">
        <v>0.05</v>
      </c>
      <c r="X50" t="s">
        <v>20</v>
      </c>
      <c r="Y50" t="s">
        <v>20</v>
      </c>
      <c r="Z50" t="s">
        <v>20</v>
      </c>
      <c r="AA50" t="s">
        <v>20</v>
      </c>
      <c r="AB50" t="s">
        <v>20</v>
      </c>
      <c r="AC50" t="s">
        <v>20</v>
      </c>
    </row>
    <row r="51" spans="1:29" x14ac:dyDescent="0.4">
      <c r="A51" s="13">
        <v>41913</v>
      </c>
      <c r="B51">
        <v>0.09</v>
      </c>
      <c r="G51" s="13" t="str">
        <f t="shared" si="5"/>
        <v>2014-10-01</v>
      </c>
      <c r="H51" s="38" t="s">
        <v>204</v>
      </c>
      <c r="I51" s="13" t="str">
        <f t="shared" si="6"/>
        <v>10</v>
      </c>
      <c r="J51" s="13" t="str">
        <f t="shared" si="4"/>
        <v>01</v>
      </c>
      <c r="K51" s="13" t="str">
        <f t="shared" si="7"/>
        <v>2014</v>
      </c>
      <c r="L51" t="s">
        <v>21</v>
      </c>
      <c r="M51">
        <v>0.09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>
        <v>0</v>
      </c>
      <c r="T51">
        <v>0.25</v>
      </c>
      <c r="U51">
        <v>0.06</v>
      </c>
      <c r="V51">
        <v>0.31</v>
      </c>
      <c r="W51">
        <v>0.05</v>
      </c>
      <c r="X51" t="s">
        <v>20</v>
      </c>
      <c r="Y51" t="s">
        <v>20</v>
      </c>
      <c r="Z51" t="s">
        <v>20</v>
      </c>
      <c r="AA51" t="s">
        <v>20</v>
      </c>
      <c r="AB51" t="s">
        <v>20</v>
      </c>
      <c r="AC51" t="s">
        <v>20</v>
      </c>
    </row>
    <row r="52" spans="1:29" x14ac:dyDescent="0.4">
      <c r="A52" s="13">
        <v>41944</v>
      </c>
      <c r="B52">
        <v>0.09</v>
      </c>
      <c r="G52" s="13" t="str">
        <f t="shared" si="5"/>
        <v>2014-11-01</v>
      </c>
      <c r="H52" s="38" t="s">
        <v>203</v>
      </c>
      <c r="I52" s="13" t="str">
        <f t="shared" si="6"/>
        <v>11</v>
      </c>
      <c r="J52" s="13" t="str">
        <f t="shared" si="4"/>
        <v>01</v>
      </c>
      <c r="K52" s="13" t="str">
        <f t="shared" si="7"/>
        <v>2014</v>
      </c>
      <c r="L52" t="s">
        <v>21</v>
      </c>
      <c r="M52">
        <v>0.09</v>
      </c>
      <c r="N52" t="s">
        <v>20</v>
      </c>
      <c r="O52" t="s">
        <v>20</v>
      </c>
      <c r="P52" t="s">
        <v>20</v>
      </c>
      <c r="Q52" t="s">
        <v>20</v>
      </c>
      <c r="R52" t="s">
        <v>20</v>
      </c>
      <c r="S52">
        <v>0</v>
      </c>
      <c r="T52">
        <v>0.25</v>
      </c>
      <c r="U52">
        <v>0.06</v>
      </c>
      <c r="V52">
        <v>0.31</v>
      </c>
      <c r="W52">
        <v>0.04</v>
      </c>
      <c r="X52" t="s">
        <v>20</v>
      </c>
      <c r="Y52" t="s">
        <v>20</v>
      </c>
      <c r="Z52" t="s">
        <v>20</v>
      </c>
      <c r="AA52" t="s">
        <v>20</v>
      </c>
      <c r="AB52" t="s">
        <v>20</v>
      </c>
      <c r="AC52" t="s">
        <v>20</v>
      </c>
    </row>
    <row r="53" spans="1:29" x14ac:dyDescent="0.4">
      <c r="A53" s="13">
        <v>41974</v>
      </c>
      <c r="B53">
        <v>0.13</v>
      </c>
      <c r="G53" s="13" t="str">
        <f t="shared" si="5"/>
        <v>2014-12-01</v>
      </c>
      <c r="H53" s="38" t="s">
        <v>202</v>
      </c>
      <c r="I53" s="13" t="str">
        <f t="shared" si="6"/>
        <v>12</v>
      </c>
      <c r="J53" s="13" t="str">
        <f t="shared" si="4"/>
        <v>01</v>
      </c>
      <c r="K53" s="13" t="str">
        <f t="shared" si="7"/>
        <v>2014</v>
      </c>
      <c r="L53" t="s">
        <v>21</v>
      </c>
      <c r="M53">
        <v>0.13</v>
      </c>
      <c r="N53" t="s">
        <v>20</v>
      </c>
      <c r="O53" t="s">
        <v>20</v>
      </c>
      <c r="P53" t="s">
        <v>20</v>
      </c>
      <c r="Q53" t="s">
        <v>20</v>
      </c>
      <c r="R53" t="s">
        <v>20</v>
      </c>
      <c r="S53">
        <v>0</v>
      </c>
      <c r="T53">
        <v>0.25</v>
      </c>
      <c r="U53">
        <v>0.05</v>
      </c>
      <c r="V53">
        <v>0.31</v>
      </c>
      <c r="W53">
        <v>0.04</v>
      </c>
      <c r="X53" t="s">
        <v>20</v>
      </c>
      <c r="Y53" t="s">
        <v>20</v>
      </c>
      <c r="Z53" t="s">
        <v>20</v>
      </c>
      <c r="AA53" t="s">
        <v>20</v>
      </c>
      <c r="AB53" t="s">
        <v>20</v>
      </c>
      <c r="AC53" t="s">
        <v>20</v>
      </c>
    </row>
    <row r="54" spans="1:29" x14ac:dyDescent="0.4">
      <c r="A54" s="13">
        <v>42005</v>
      </c>
      <c r="B54">
        <v>0.12</v>
      </c>
      <c r="G54" s="13" t="str">
        <f t="shared" si="5"/>
        <v>2015-01-01</v>
      </c>
      <c r="H54" s="38" t="s">
        <v>201</v>
      </c>
      <c r="I54" s="13" t="str">
        <f t="shared" si="6"/>
        <v>01</v>
      </c>
      <c r="J54" s="13" t="str">
        <f t="shared" si="4"/>
        <v>01</v>
      </c>
      <c r="K54" s="13" t="str">
        <f t="shared" si="7"/>
        <v>2015</v>
      </c>
      <c r="L54" t="s">
        <v>21</v>
      </c>
      <c r="M54">
        <v>0.12</v>
      </c>
      <c r="N54" t="s">
        <v>20</v>
      </c>
      <c r="O54" t="s">
        <v>20</v>
      </c>
      <c r="P54" t="s">
        <v>20</v>
      </c>
      <c r="Q54" t="s">
        <v>20</v>
      </c>
      <c r="R54" t="s">
        <v>20</v>
      </c>
      <c r="S54">
        <v>0</v>
      </c>
      <c r="T54">
        <v>0.25</v>
      </c>
      <c r="U54">
        <v>0.02</v>
      </c>
      <c r="V54">
        <v>0.32</v>
      </c>
      <c r="W54">
        <v>0.04</v>
      </c>
      <c r="X54" t="s">
        <v>20</v>
      </c>
      <c r="Y54" t="s">
        <v>20</v>
      </c>
      <c r="Z54" t="s">
        <v>20</v>
      </c>
      <c r="AA54" t="s">
        <v>20</v>
      </c>
      <c r="AB54" t="s">
        <v>20</v>
      </c>
      <c r="AC54" t="s">
        <v>20</v>
      </c>
    </row>
    <row r="55" spans="1:29" x14ac:dyDescent="0.4">
      <c r="A55" s="13">
        <v>42036</v>
      </c>
      <c r="B55">
        <v>0.12</v>
      </c>
      <c r="G55" s="13" t="str">
        <f t="shared" si="5"/>
        <v>2015-02-01</v>
      </c>
      <c r="H55" s="38" t="s">
        <v>200</v>
      </c>
      <c r="I55" s="13" t="str">
        <f t="shared" si="6"/>
        <v>02</v>
      </c>
      <c r="J55" s="13" t="str">
        <f t="shared" si="4"/>
        <v>01</v>
      </c>
      <c r="K55" s="13" t="str">
        <f t="shared" si="7"/>
        <v>2015</v>
      </c>
      <c r="L55" t="s">
        <v>21</v>
      </c>
      <c r="M55">
        <v>0.12</v>
      </c>
      <c r="N55" t="s">
        <v>20</v>
      </c>
      <c r="O55" t="s">
        <v>20</v>
      </c>
      <c r="P55" t="s">
        <v>20</v>
      </c>
      <c r="Q55" t="s">
        <v>20</v>
      </c>
      <c r="R55" t="s">
        <v>20</v>
      </c>
      <c r="S55">
        <v>0</v>
      </c>
      <c r="T55">
        <v>0.25</v>
      </c>
      <c r="U55">
        <v>0.03</v>
      </c>
      <c r="V55">
        <v>0.31</v>
      </c>
      <c r="W55">
        <v>0.04</v>
      </c>
      <c r="X55" t="s">
        <v>20</v>
      </c>
      <c r="Y55" t="s">
        <v>20</v>
      </c>
      <c r="Z55" t="s">
        <v>20</v>
      </c>
      <c r="AA55" t="s">
        <v>20</v>
      </c>
      <c r="AB55" t="s">
        <v>20</v>
      </c>
      <c r="AC55" t="s">
        <v>20</v>
      </c>
    </row>
    <row r="56" spans="1:29" x14ac:dyDescent="0.4">
      <c r="A56" s="13">
        <v>42064</v>
      </c>
      <c r="B56">
        <v>0.12</v>
      </c>
      <c r="G56" s="13" t="str">
        <f t="shared" si="5"/>
        <v>2015-03-01</v>
      </c>
      <c r="H56" s="38" t="s">
        <v>199</v>
      </c>
      <c r="I56" s="13" t="str">
        <f t="shared" si="6"/>
        <v>03</v>
      </c>
      <c r="J56" s="13" t="str">
        <f t="shared" si="4"/>
        <v>01</v>
      </c>
      <c r="K56" s="13" t="str">
        <f t="shared" si="7"/>
        <v>2015</v>
      </c>
      <c r="L56" t="s">
        <v>21</v>
      </c>
      <c r="M56">
        <v>0.12</v>
      </c>
      <c r="N56" t="s">
        <v>20</v>
      </c>
      <c r="O56" t="s">
        <v>20</v>
      </c>
      <c r="P56" t="s">
        <v>20</v>
      </c>
      <c r="Q56" t="s">
        <v>20</v>
      </c>
      <c r="R56" t="s">
        <v>20</v>
      </c>
      <c r="S56">
        <v>0</v>
      </c>
      <c r="T56">
        <v>0.25</v>
      </c>
      <c r="U56">
        <v>0.05</v>
      </c>
      <c r="V56">
        <v>0.31</v>
      </c>
      <c r="W56">
        <v>0.04</v>
      </c>
      <c r="X56" t="s">
        <v>20</v>
      </c>
      <c r="Y56" t="s">
        <v>20</v>
      </c>
      <c r="Z56" t="s">
        <v>20</v>
      </c>
      <c r="AA56" t="s">
        <v>20</v>
      </c>
      <c r="AB56" t="s">
        <v>20</v>
      </c>
      <c r="AC56" t="s">
        <v>20</v>
      </c>
    </row>
    <row r="57" spans="1:29" x14ac:dyDescent="0.4">
      <c r="A57" s="13">
        <v>42095</v>
      </c>
      <c r="B57">
        <v>0.12</v>
      </c>
      <c r="G57" s="13" t="str">
        <f t="shared" si="5"/>
        <v>2015-04-01</v>
      </c>
      <c r="H57" s="38" t="s">
        <v>198</v>
      </c>
      <c r="I57" s="13" t="str">
        <f t="shared" si="6"/>
        <v>04</v>
      </c>
      <c r="J57" s="13" t="str">
        <f t="shared" si="4"/>
        <v>01</v>
      </c>
      <c r="K57" s="13" t="str">
        <f t="shared" si="7"/>
        <v>2015</v>
      </c>
      <c r="L57" t="s">
        <v>21</v>
      </c>
      <c r="M57">
        <v>0.12</v>
      </c>
      <c r="N57" t="s">
        <v>20</v>
      </c>
      <c r="O57" t="s">
        <v>20</v>
      </c>
      <c r="P57" t="s">
        <v>20</v>
      </c>
      <c r="Q57" t="s">
        <v>20</v>
      </c>
      <c r="R57" t="s">
        <v>20</v>
      </c>
      <c r="S57">
        <v>0</v>
      </c>
      <c r="T57">
        <v>0.25</v>
      </c>
      <c r="U57">
        <v>0.04</v>
      </c>
      <c r="V57">
        <v>0.31</v>
      </c>
      <c r="W57">
        <v>0.04</v>
      </c>
      <c r="X57" t="s">
        <v>20</v>
      </c>
      <c r="Y57" t="s">
        <v>20</v>
      </c>
      <c r="Z57" t="s">
        <v>20</v>
      </c>
      <c r="AA57" t="s">
        <v>20</v>
      </c>
      <c r="AB57" t="s">
        <v>20</v>
      </c>
      <c r="AC57" t="s">
        <v>20</v>
      </c>
    </row>
    <row r="58" spans="1:29" x14ac:dyDescent="0.4">
      <c r="A58" s="13">
        <v>42125</v>
      </c>
      <c r="B58">
        <v>0.13</v>
      </c>
      <c r="G58" s="13" t="str">
        <f t="shared" si="5"/>
        <v>2015-05-01</v>
      </c>
      <c r="H58" s="38" t="s">
        <v>197</v>
      </c>
      <c r="I58" s="13" t="str">
        <f t="shared" si="6"/>
        <v>05</v>
      </c>
      <c r="J58" s="13" t="str">
        <f t="shared" si="4"/>
        <v>01</v>
      </c>
      <c r="K58" s="13" t="str">
        <f t="shared" si="7"/>
        <v>2015</v>
      </c>
      <c r="L58" t="s">
        <v>21</v>
      </c>
      <c r="M58">
        <v>0.13</v>
      </c>
      <c r="N58" t="s">
        <v>20</v>
      </c>
      <c r="O58" t="s">
        <v>20</v>
      </c>
      <c r="P58" t="s">
        <v>20</v>
      </c>
      <c r="Q58" t="s">
        <v>20</v>
      </c>
      <c r="R58" t="s">
        <v>20</v>
      </c>
      <c r="S58">
        <v>0</v>
      </c>
      <c r="T58">
        <v>0.25</v>
      </c>
      <c r="U58">
        <v>0.02</v>
      </c>
      <c r="V58">
        <v>0.34</v>
      </c>
      <c r="W58">
        <v>0.04</v>
      </c>
      <c r="X58" t="s">
        <v>20</v>
      </c>
      <c r="Y58" t="s">
        <v>20</v>
      </c>
      <c r="Z58" t="s">
        <v>20</v>
      </c>
      <c r="AA58" t="s">
        <v>20</v>
      </c>
      <c r="AB58" t="s">
        <v>20</v>
      </c>
      <c r="AC58" t="s">
        <v>20</v>
      </c>
    </row>
    <row r="59" spans="1:29" x14ac:dyDescent="0.4">
      <c r="A59" s="13">
        <v>42156</v>
      </c>
      <c r="B59">
        <v>0.12</v>
      </c>
      <c r="G59" s="13" t="str">
        <f t="shared" si="5"/>
        <v>2015-06-01</v>
      </c>
      <c r="H59" s="38" t="s">
        <v>196</v>
      </c>
      <c r="I59" s="13" t="str">
        <f t="shared" si="6"/>
        <v>06</v>
      </c>
      <c r="J59" s="13" t="str">
        <f t="shared" si="4"/>
        <v>01</v>
      </c>
      <c r="K59" s="13" t="str">
        <f t="shared" si="7"/>
        <v>2015</v>
      </c>
      <c r="L59" t="s">
        <v>21</v>
      </c>
      <c r="M59">
        <v>0.12</v>
      </c>
      <c r="N59" t="s">
        <v>20</v>
      </c>
      <c r="O59" t="s">
        <v>20</v>
      </c>
      <c r="P59" t="s">
        <v>20</v>
      </c>
      <c r="Q59" t="s">
        <v>20</v>
      </c>
      <c r="R59" t="s">
        <v>20</v>
      </c>
      <c r="S59">
        <v>0</v>
      </c>
      <c r="T59">
        <v>0.25</v>
      </c>
      <c r="U59">
        <v>0.05</v>
      </c>
      <c r="V59">
        <v>0.31</v>
      </c>
      <c r="W59">
        <v>0.04</v>
      </c>
      <c r="X59" t="s">
        <v>20</v>
      </c>
      <c r="Y59" t="s">
        <v>20</v>
      </c>
      <c r="Z59" t="s">
        <v>20</v>
      </c>
      <c r="AA59" t="s">
        <v>20</v>
      </c>
      <c r="AB59" t="s">
        <v>20</v>
      </c>
      <c r="AC59" t="s">
        <v>20</v>
      </c>
    </row>
    <row r="60" spans="1:29" x14ac:dyDescent="0.4">
      <c r="A60" s="13">
        <v>42186</v>
      </c>
      <c r="B60">
        <v>0.13</v>
      </c>
      <c r="G60" s="13" t="str">
        <f t="shared" si="5"/>
        <v>2015-07-01</v>
      </c>
      <c r="H60" s="38" t="s">
        <v>195</v>
      </c>
      <c r="I60" s="13" t="str">
        <f t="shared" si="6"/>
        <v>07</v>
      </c>
      <c r="J60" s="13" t="str">
        <f t="shared" si="4"/>
        <v>01</v>
      </c>
      <c r="K60" s="13" t="str">
        <f t="shared" si="7"/>
        <v>2015</v>
      </c>
      <c r="L60" t="s">
        <v>21</v>
      </c>
      <c r="M60">
        <v>0.13</v>
      </c>
      <c r="N60" t="s">
        <v>20</v>
      </c>
      <c r="O60" t="s">
        <v>20</v>
      </c>
      <c r="P60" t="s">
        <v>20</v>
      </c>
      <c r="Q60" t="s">
        <v>20</v>
      </c>
      <c r="R60" t="s">
        <v>20</v>
      </c>
      <c r="S60">
        <v>0</v>
      </c>
      <c r="T60">
        <v>0.25</v>
      </c>
      <c r="U60">
        <v>0.06</v>
      </c>
      <c r="V60">
        <v>0.31</v>
      </c>
      <c r="W60">
        <v>0.04</v>
      </c>
      <c r="X60" t="s">
        <v>20</v>
      </c>
      <c r="Y60" t="s">
        <v>20</v>
      </c>
      <c r="Z60" t="s">
        <v>20</v>
      </c>
      <c r="AA60" t="s">
        <v>20</v>
      </c>
      <c r="AB60" t="s">
        <v>20</v>
      </c>
      <c r="AC60" t="s">
        <v>20</v>
      </c>
    </row>
    <row r="61" spans="1:29" x14ac:dyDescent="0.4">
      <c r="A61" s="13">
        <v>42217</v>
      </c>
      <c r="B61">
        <v>0.14000000000000001</v>
      </c>
      <c r="G61" s="13" t="str">
        <f t="shared" si="5"/>
        <v>2015-08-01</v>
      </c>
      <c r="H61" s="38" t="s">
        <v>194</v>
      </c>
      <c r="I61" s="13" t="str">
        <f t="shared" si="6"/>
        <v>08</v>
      </c>
      <c r="J61" s="13" t="str">
        <f t="shared" si="4"/>
        <v>01</v>
      </c>
      <c r="K61" s="13" t="str">
        <f t="shared" si="7"/>
        <v>2015</v>
      </c>
      <c r="L61" t="s">
        <v>21</v>
      </c>
      <c r="M61">
        <v>0.14000000000000001</v>
      </c>
      <c r="N61" t="s">
        <v>20</v>
      </c>
      <c r="O61" t="s">
        <v>20</v>
      </c>
      <c r="P61" t="s">
        <v>20</v>
      </c>
      <c r="Q61" t="s">
        <v>20</v>
      </c>
      <c r="R61" t="s">
        <v>20</v>
      </c>
      <c r="S61">
        <v>0</v>
      </c>
      <c r="T61">
        <v>0.25</v>
      </c>
      <c r="U61">
        <v>0.05</v>
      </c>
      <c r="V61">
        <v>0.31</v>
      </c>
      <c r="W61">
        <v>0.04</v>
      </c>
      <c r="X61" t="s">
        <v>20</v>
      </c>
      <c r="Y61" t="s">
        <v>20</v>
      </c>
      <c r="Z61" t="s">
        <v>20</v>
      </c>
      <c r="AA61" t="s">
        <v>20</v>
      </c>
      <c r="AB61" t="s">
        <v>20</v>
      </c>
      <c r="AC61" t="s">
        <v>20</v>
      </c>
    </row>
    <row r="62" spans="1:29" x14ac:dyDescent="0.4">
      <c r="A62" s="13">
        <v>42248</v>
      </c>
      <c r="B62">
        <v>0.14000000000000001</v>
      </c>
      <c r="G62" s="13" t="str">
        <f t="shared" si="5"/>
        <v>2015-09-01</v>
      </c>
      <c r="H62" s="38" t="s">
        <v>193</v>
      </c>
      <c r="I62" s="13" t="str">
        <f t="shared" si="6"/>
        <v>09</v>
      </c>
      <c r="J62" s="13" t="str">
        <f t="shared" si="4"/>
        <v>01</v>
      </c>
      <c r="K62" s="13" t="str">
        <f t="shared" si="7"/>
        <v>2015</v>
      </c>
      <c r="L62" t="s">
        <v>21</v>
      </c>
      <c r="M62">
        <v>0.14000000000000001</v>
      </c>
      <c r="N62" t="s">
        <v>20</v>
      </c>
      <c r="O62" t="s">
        <v>20</v>
      </c>
      <c r="P62" t="s">
        <v>20</v>
      </c>
      <c r="Q62" t="s">
        <v>20</v>
      </c>
      <c r="R62" t="s">
        <v>20</v>
      </c>
      <c r="S62">
        <v>0</v>
      </c>
      <c r="T62">
        <v>0.25</v>
      </c>
      <c r="U62">
        <v>0.06</v>
      </c>
      <c r="V62">
        <v>0.31</v>
      </c>
      <c r="W62">
        <v>0.04</v>
      </c>
      <c r="X62" t="s">
        <v>20</v>
      </c>
      <c r="Y62" t="s">
        <v>20</v>
      </c>
      <c r="Z62" t="s">
        <v>20</v>
      </c>
      <c r="AA62" t="s">
        <v>20</v>
      </c>
      <c r="AB62" t="s">
        <v>20</v>
      </c>
      <c r="AC62" t="s">
        <v>20</v>
      </c>
    </row>
    <row r="63" spans="1:29" x14ac:dyDescent="0.4">
      <c r="A63" s="13">
        <v>42278</v>
      </c>
      <c r="B63">
        <v>0.13</v>
      </c>
      <c r="G63" s="13" t="str">
        <f t="shared" si="5"/>
        <v>2015-10-01</v>
      </c>
      <c r="H63" s="38" t="s">
        <v>192</v>
      </c>
      <c r="I63" s="13" t="str">
        <f t="shared" si="6"/>
        <v>10</v>
      </c>
      <c r="J63" s="13" t="str">
        <f t="shared" si="4"/>
        <v>01</v>
      </c>
      <c r="K63" s="13" t="str">
        <f t="shared" si="7"/>
        <v>2015</v>
      </c>
      <c r="L63" t="s">
        <v>21</v>
      </c>
      <c r="M63">
        <v>0.13</v>
      </c>
      <c r="N63" t="s">
        <v>20</v>
      </c>
      <c r="O63" t="s">
        <v>20</v>
      </c>
      <c r="P63" t="s">
        <v>20</v>
      </c>
      <c r="Q63" t="s">
        <v>20</v>
      </c>
      <c r="R63" t="s">
        <v>20</v>
      </c>
      <c r="S63">
        <v>0</v>
      </c>
      <c r="T63">
        <v>0.25</v>
      </c>
      <c r="U63">
        <v>0.04</v>
      </c>
      <c r="V63">
        <v>0.35</v>
      </c>
      <c r="W63">
        <v>0.04</v>
      </c>
      <c r="X63" t="s">
        <v>20</v>
      </c>
      <c r="Y63" t="s">
        <v>20</v>
      </c>
      <c r="Z63" t="s">
        <v>20</v>
      </c>
      <c r="AA63" t="s">
        <v>20</v>
      </c>
      <c r="AB63" t="s">
        <v>20</v>
      </c>
      <c r="AC63" t="s">
        <v>20</v>
      </c>
    </row>
    <row r="64" spans="1:29" x14ac:dyDescent="0.4">
      <c r="A64" s="13">
        <v>42309</v>
      </c>
      <c r="B64">
        <v>0.12</v>
      </c>
      <c r="G64" s="13" t="str">
        <f t="shared" si="5"/>
        <v>2015-11-01</v>
      </c>
      <c r="H64" s="38" t="s">
        <v>191</v>
      </c>
      <c r="I64" s="13" t="str">
        <f t="shared" si="6"/>
        <v>11</v>
      </c>
      <c r="J64" s="13" t="str">
        <f t="shared" si="4"/>
        <v>01</v>
      </c>
      <c r="K64" s="13" t="str">
        <f t="shared" si="7"/>
        <v>2015</v>
      </c>
      <c r="L64" t="s">
        <v>21</v>
      </c>
      <c r="M64">
        <v>0.12</v>
      </c>
      <c r="N64" t="s">
        <v>20</v>
      </c>
      <c r="O64" t="s">
        <v>20</v>
      </c>
      <c r="P64" t="s">
        <v>20</v>
      </c>
      <c r="Q64" t="s">
        <v>20</v>
      </c>
      <c r="R64" t="s">
        <v>20</v>
      </c>
      <c r="S64">
        <v>0</v>
      </c>
      <c r="T64">
        <v>0.25</v>
      </c>
      <c r="U64">
        <v>0.06</v>
      </c>
      <c r="V64">
        <v>0.35</v>
      </c>
      <c r="W64">
        <v>0.04</v>
      </c>
      <c r="X64" t="s">
        <v>20</v>
      </c>
      <c r="Y64" t="s">
        <v>20</v>
      </c>
      <c r="Z64" t="s">
        <v>20</v>
      </c>
      <c r="AA64" t="s">
        <v>20</v>
      </c>
      <c r="AB64" t="s">
        <v>20</v>
      </c>
      <c r="AC64" t="s">
        <v>20</v>
      </c>
    </row>
    <row r="65" spans="1:29" x14ac:dyDescent="0.4">
      <c r="A65" s="13">
        <v>42339</v>
      </c>
      <c r="B65">
        <v>0.13</v>
      </c>
      <c r="G65" s="13" t="str">
        <f t="shared" si="5"/>
        <v>2015-12-01</v>
      </c>
      <c r="H65" s="38" t="s">
        <v>190</v>
      </c>
      <c r="I65" s="13" t="str">
        <f t="shared" si="6"/>
        <v>12</v>
      </c>
      <c r="J65" s="13" t="str">
        <f t="shared" si="4"/>
        <v>01</v>
      </c>
      <c r="K65" s="13" t="str">
        <f t="shared" si="7"/>
        <v>2015</v>
      </c>
      <c r="L65" t="s">
        <v>21</v>
      </c>
      <c r="M65">
        <v>0.13</v>
      </c>
      <c r="N65" t="s">
        <v>20</v>
      </c>
      <c r="O65" t="s">
        <v>20</v>
      </c>
      <c r="P65" t="s">
        <v>20</v>
      </c>
      <c r="Q65" t="s">
        <v>20</v>
      </c>
      <c r="R65" t="s">
        <v>20</v>
      </c>
      <c r="S65">
        <v>0</v>
      </c>
      <c r="T65">
        <v>0.25</v>
      </c>
      <c r="U65">
        <v>7.0000000000000007E-2</v>
      </c>
      <c r="V65">
        <v>0.35</v>
      </c>
      <c r="W65">
        <v>0.05</v>
      </c>
      <c r="X65" t="s">
        <v>20</v>
      </c>
      <c r="Y65" t="s">
        <v>20</v>
      </c>
      <c r="Z65" t="s">
        <v>20</v>
      </c>
      <c r="AA65" t="s">
        <v>20</v>
      </c>
      <c r="AB65" t="s">
        <v>20</v>
      </c>
      <c r="AC65" t="s">
        <v>20</v>
      </c>
    </row>
    <row r="66" spans="1:29" x14ac:dyDescent="0.4">
      <c r="A66" s="13">
        <v>42370</v>
      </c>
      <c r="B66">
        <v>0.36</v>
      </c>
      <c r="G66" s="13" t="str">
        <f t="shared" si="5"/>
        <v>2016-01-01</v>
      </c>
      <c r="H66" s="38" t="s">
        <v>189</v>
      </c>
      <c r="I66" s="13" t="str">
        <f t="shared" si="6"/>
        <v>01</v>
      </c>
      <c r="J66" s="13" t="str">
        <f t="shared" si="4"/>
        <v>01</v>
      </c>
      <c r="K66" s="13" t="str">
        <f t="shared" si="7"/>
        <v>2016</v>
      </c>
      <c r="L66" t="s">
        <v>21</v>
      </c>
      <c r="M66">
        <v>0.36</v>
      </c>
      <c r="N66" t="s">
        <v>20</v>
      </c>
      <c r="O66" t="s">
        <v>20</v>
      </c>
      <c r="P66" t="s">
        <v>20</v>
      </c>
      <c r="Q66" t="s">
        <v>20</v>
      </c>
      <c r="R66" t="s">
        <v>20</v>
      </c>
      <c r="S66">
        <v>0.25</v>
      </c>
      <c r="T66">
        <v>0.5</v>
      </c>
      <c r="U66">
        <v>0.28000000000000003</v>
      </c>
      <c r="V66">
        <v>0.63</v>
      </c>
      <c r="W66">
        <v>0.05</v>
      </c>
      <c r="X66" t="s">
        <v>20</v>
      </c>
      <c r="Y66" t="s">
        <v>20</v>
      </c>
      <c r="Z66" t="s">
        <v>20</v>
      </c>
      <c r="AA66" t="s">
        <v>20</v>
      </c>
      <c r="AB66" t="s">
        <v>20</v>
      </c>
      <c r="AC66" t="s">
        <v>20</v>
      </c>
    </row>
    <row r="67" spans="1:29" x14ac:dyDescent="0.4">
      <c r="A67" s="13">
        <v>42401</v>
      </c>
      <c r="B67">
        <v>0.38</v>
      </c>
      <c r="G67" s="13" t="str">
        <f t="shared" si="5"/>
        <v>2016-02-01</v>
      </c>
      <c r="H67" s="38" t="s">
        <v>188</v>
      </c>
      <c r="I67" s="13" t="str">
        <f t="shared" si="6"/>
        <v>02</v>
      </c>
      <c r="J67" s="13" t="str">
        <f t="shared" si="4"/>
        <v>01</v>
      </c>
      <c r="K67" s="13" t="str">
        <f t="shared" si="7"/>
        <v>2016</v>
      </c>
      <c r="L67" t="s">
        <v>21</v>
      </c>
      <c r="M67">
        <v>0.38</v>
      </c>
      <c r="N67" t="s">
        <v>20</v>
      </c>
      <c r="O67" t="s">
        <v>20</v>
      </c>
      <c r="P67" t="s">
        <v>20</v>
      </c>
      <c r="Q67" t="s">
        <v>20</v>
      </c>
      <c r="R67" t="s">
        <v>20</v>
      </c>
      <c r="S67">
        <v>0.25</v>
      </c>
      <c r="T67">
        <v>0.5</v>
      </c>
      <c r="U67">
        <v>0.3</v>
      </c>
      <c r="V67">
        <v>0.56000000000000005</v>
      </c>
      <c r="W67">
        <v>0.04</v>
      </c>
      <c r="X67" t="s">
        <v>20</v>
      </c>
      <c r="Y67" t="s">
        <v>20</v>
      </c>
      <c r="Z67" t="s">
        <v>20</v>
      </c>
      <c r="AA67" t="s">
        <v>20</v>
      </c>
      <c r="AB67" t="s">
        <v>20</v>
      </c>
      <c r="AC67" t="s">
        <v>20</v>
      </c>
    </row>
    <row r="68" spans="1:29" x14ac:dyDescent="0.4">
      <c r="A68" s="13">
        <v>42430</v>
      </c>
      <c r="B68">
        <v>0.36</v>
      </c>
      <c r="G68" s="13" t="str">
        <f t="shared" si="5"/>
        <v>2016-03-01</v>
      </c>
      <c r="H68" s="38" t="s">
        <v>187</v>
      </c>
      <c r="I68" s="13" t="str">
        <f t="shared" si="6"/>
        <v>03</v>
      </c>
      <c r="J68" s="13" t="str">
        <f t="shared" si="4"/>
        <v>01</v>
      </c>
      <c r="K68" s="13" t="str">
        <f t="shared" si="7"/>
        <v>2016</v>
      </c>
      <c r="L68" t="s">
        <v>21</v>
      </c>
      <c r="M68">
        <v>0.36</v>
      </c>
      <c r="N68">
        <v>0.34</v>
      </c>
      <c r="O68">
        <v>0.36</v>
      </c>
      <c r="P68">
        <v>0.37</v>
      </c>
      <c r="Q68">
        <v>0.5</v>
      </c>
      <c r="R68">
        <v>76</v>
      </c>
      <c r="S68">
        <v>0.25</v>
      </c>
      <c r="T68">
        <v>0.5</v>
      </c>
      <c r="U68" t="s">
        <v>20</v>
      </c>
      <c r="V68" t="s">
        <v>20</v>
      </c>
      <c r="W68" t="s">
        <v>20</v>
      </c>
      <c r="X68" t="s">
        <v>20</v>
      </c>
      <c r="Y68" t="s">
        <v>20</v>
      </c>
      <c r="Z68" t="s">
        <v>20</v>
      </c>
      <c r="AA68" t="s">
        <v>20</v>
      </c>
      <c r="AB68" t="s">
        <v>20</v>
      </c>
      <c r="AC68" t="s">
        <v>20</v>
      </c>
    </row>
    <row r="69" spans="1:29" x14ac:dyDescent="0.4">
      <c r="A69" s="13">
        <v>42461</v>
      </c>
      <c r="B69">
        <v>0.37</v>
      </c>
      <c r="G69" s="13" t="str">
        <f t="shared" si="5"/>
        <v>2016-04-01</v>
      </c>
      <c r="H69" s="38" t="s">
        <v>186</v>
      </c>
      <c r="I69" s="13" t="str">
        <f t="shared" si="6"/>
        <v>04</v>
      </c>
      <c r="J69" s="13" t="str">
        <f t="shared" si="4"/>
        <v>01</v>
      </c>
      <c r="K69" s="13" t="str">
        <f t="shared" si="7"/>
        <v>2016</v>
      </c>
      <c r="L69" t="s">
        <v>21</v>
      </c>
      <c r="M69">
        <v>0.37</v>
      </c>
      <c r="N69">
        <v>0.34</v>
      </c>
      <c r="O69">
        <v>0.36</v>
      </c>
      <c r="P69">
        <v>0.37</v>
      </c>
      <c r="Q69">
        <v>0.55000000000000004</v>
      </c>
      <c r="R69">
        <v>72</v>
      </c>
      <c r="S69">
        <v>0.25</v>
      </c>
      <c r="T69">
        <v>0.5</v>
      </c>
      <c r="U69" t="s">
        <v>20</v>
      </c>
      <c r="V69" t="s">
        <v>20</v>
      </c>
      <c r="W69" t="s">
        <v>20</v>
      </c>
      <c r="X69" t="s">
        <v>20</v>
      </c>
      <c r="Y69" t="s">
        <v>20</v>
      </c>
      <c r="Z69" t="s">
        <v>20</v>
      </c>
      <c r="AA69" t="s">
        <v>20</v>
      </c>
      <c r="AB69" t="s">
        <v>20</v>
      </c>
      <c r="AC69" t="s">
        <v>20</v>
      </c>
    </row>
    <row r="70" spans="1:29" x14ac:dyDescent="0.4">
      <c r="A70" s="13">
        <v>42491</v>
      </c>
      <c r="B70">
        <v>0.37</v>
      </c>
      <c r="G70" s="13" t="str">
        <f t="shared" ref="G70:G101" si="8">CONCATENATE(K70,"-",I70,"-",J70)</f>
        <v>2016-05-01</v>
      </c>
      <c r="H70" s="38" t="s">
        <v>185</v>
      </c>
      <c r="I70" s="13" t="str">
        <f t="shared" ref="I70:I101" si="9">MID($H70,1,2)</f>
        <v>05</v>
      </c>
      <c r="J70" s="13" t="str">
        <f t="shared" si="4"/>
        <v>01</v>
      </c>
      <c r="K70" s="13" t="str">
        <f t="shared" ref="K70:K101" si="10">MID($H70,7,4)</f>
        <v>2016</v>
      </c>
      <c r="L70" t="s">
        <v>21</v>
      </c>
      <c r="M70">
        <v>0.37</v>
      </c>
      <c r="N70">
        <v>0.33</v>
      </c>
      <c r="O70">
        <v>0.37</v>
      </c>
      <c r="P70">
        <v>0.37</v>
      </c>
      <c r="Q70">
        <v>0.56000000000000005</v>
      </c>
      <c r="R70">
        <v>59</v>
      </c>
      <c r="S70">
        <v>0.25</v>
      </c>
      <c r="T70">
        <v>0.5</v>
      </c>
      <c r="U70" t="s">
        <v>20</v>
      </c>
      <c r="V70" t="s">
        <v>20</v>
      </c>
      <c r="W70" t="s">
        <v>20</v>
      </c>
      <c r="X70" t="s">
        <v>20</v>
      </c>
      <c r="Y70" t="s">
        <v>20</v>
      </c>
      <c r="Z70" t="s">
        <v>20</v>
      </c>
      <c r="AA70" t="s">
        <v>20</v>
      </c>
      <c r="AB70" t="s">
        <v>20</v>
      </c>
      <c r="AC70" t="s">
        <v>20</v>
      </c>
    </row>
    <row r="71" spans="1:29" x14ac:dyDescent="0.4">
      <c r="A71" s="13">
        <v>42522</v>
      </c>
      <c r="B71">
        <v>0.37</v>
      </c>
      <c r="G71" s="13" t="str">
        <f t="shared" si="8"/>
        <v>2016-06-01</v>
      </c>
      <c r="H71" s="38" t="s">
        <v>184</v>
      </c>
      <c r="I71" s="13" t="str">
        <f t="shared" si="9"/>
        <v>06</v>
      </c>
      <c r="J71" s="13" t="str">
        <f t="shared" si="4"/>
        <v>01</v>
      </c>
      <c r="K71" s="13" t="str">
        <f t="shared" si="10"/>
        <v>2016</v>
      </c>
      <c r="L71" t="s">
        <v>21</v>
      </c>
      <c r="M71">
        <v>0.37</v>
      </c>
      <c r="N71">
        <v>0.36</v>
      </c>
      <c r="O71">
        <v>0.37</v>
      </c>
      <c r="P71">
        <v>0.38</v>
      </c>
      <c r="Q71">
        <v>0.53</v>
      </c>
      <c r="R71">
        <v>67</v>
      </c>
      <c r="S71">
        <v>0.25</v>
      </c>
      <c r="T71">
        <v>0.5</v>
      </c>
      <c r="U71" t="s">
        <v>20</v>
      </c>
      <c r="V71" t="s">
        <v>20</v>
      </c>
      <c r="W71" t="s">
        <v>20</v>
      </c>
      <c r="X71" t="s">
        <v>20</v>
      </c>
      <c r="Y71" t="s">
        <v>20</v>
      </c>
      <c r="Z71" t="s">
        <v>20</v>
      </c>
      <c r="AA71" t="s">
        <v>20</v>
      </c>
      <c r="AB71" t="s">
        <v>20</v>
      </c>
      <c r="AC71" t="s">
        <v>20</v>
      </c>
    </row>
    <row r="72" spans="1:29" x14ac:dyDescent="0.4">
      <c r="A72" s="13">
        <v>42552</v>
      </c>
      <c r="B72">
        <v>0.41</v>
      </c>
      <c r="G72" s="13" t="str">
        <f t="shared" si="8"/>
        <v>2016-07-01</v>
      </c>
      <c r="H72" s="38" t="s">
        <v>183</v>
      </c>
      <c r="I72" s="13" t="str">
        <f t="shared" si="9"/>
        <v>07</v>
      </c>
      <c r="J72" s="13" t="str">
        <f t="shared" ref="J72:J135" si="11">MID($H$7,4,2)</f>
        <v>01</v>
      </c>
      <c r="K72" s="13" t="str">
        <f t="shared" si="10"/>
        <v>2016</v>
      </c>
      <c r="L72" t="s">
        <v>21</v>
      </c>
      <c r="M72">
        <v>0.41</v>
      </c>
      <c r="N72">
        <v>0.3</v>
      </c>
      <c r="O72">
        <v>0.4</v>
      </c>
      <c r="P72">
        <v>0.41</v>
      </c>
      <c r="Q72">
        <v>0.56000000000000005</v>
      </c>
      <c r="R72">
        <v>68</v>
      </c>
      <c r="S72">
        <v>0.25</v>
      </c>
      <c r="T72">
        <v>0.5</v>
      </c>
      <c r="U72" t="s">
        <v>20</v>
      </c>
      <c r="V72" t="s">
        <v>20</v>
      </c>
      <c r="W72" t="s">
        <v>20</v>
      </c>
      <c r="X72" t="s">
        <v>20</v>
      </c>
      <c r="Y72" t="s">
        <v>20</v>
      </c>
      <c r="Z72" t="s">
        <v>20</v>
      </c>
      <c r="AA72" t="s">
        <v>20</v>
      </c>
      <c r="AB72" t="s">
        <v>20</v>
      </c>
      <c r="AC72" t="s">
        <v>20</v>
      </c>
    </row>
    <row r="73" spans="1:29" x14ac:dyDescent="0.4">
      <c r="A73" s="13">
        <v>42583</v>
      </c>
      <c r="B73">
        <v>0.4</v>
      </c>
      <c r="G73" s="13" t="str">
        <f t="shared" si="8"/>
        <v>2016-08-01</v>
      </c>
      <c r="H73" s="38" t="s">
        <v>182</v>
      </c>
      <c r="I73" s="13" t="str">
        <f t="shared" si="9"/>
        <v>08</v>
      </c>
      <c r="J73" s="13" t="str">
        <f t="shared" si="11"/>
        <v>01</v>
      </c>
      <c r="K73" s="13" t="str">
        <f t="shared" si="10"/>
        <v>2016</v>
      </c>
      <c r="L73" t="s">
        <v>21</v>
      </c>
      <c r="M73">
        <v>0.4</v>
      </c>
      <c r="N73">
        <v>0.31</v>
      </c>
      <c r="O73">
        <v>0.4</v>
      </c>
      <c r="P73">
        <v>0.41</v>
      </c>
      <c r="Q73">
        <v>0.53</v>
      </c>
      <c r="R73">
        <v>69</v>
      </c>
      <c r="S73">
        <v>0.25</v>
      </c>
      <c r="T73">
        <v>0.5</v>
      </c>
      <c r="U73" t="s">
        <v>20</v>
      </c>
      <c r="V73" t="s">
        <v>20</v>
      </c>
      <c r="W73" t="s">
        <v>20</v>
      </c>
      <c r="X73" t="s">
        <v>20</v>
      </c>
      <c r="Y73" t="s">
        <v>20</v>
      </c>
      <c r="Z73" t="s">
        <v>20</v>
      </c>
      <c r="AA73" t="s">
        <v>20</v>
      </c>
      <c r="AB73" t="s">
        <v>20</v>
      </c>
      <c r="AC73" t="s">
        <v>20</v>
      </c>
    </row>
    <row r="74" spans="1:29" x14ac:dyDescent="0.4">
      <c r="A74" s="13">
        <v>42614</v>
      </c>
      <c r="B74">
        <v>0.4</v>
      </c>
      <c r="G74" s="13" t="str">
        <f t="shared" si="8"/>
        <v>2016-09-01</v>
      </c>
      <c r="H74" s="38" t="s">
        <v>181</v>
      </c>
      <c r="I74" s="13" t="str">
        <f t="shared" si="9"/>
        <v>09</v>
      </c>
      <c r="J74" s="13" t="str">
        <f t="shared" si="11"/>
        <v>01</v>
      </c>
      <c r="K74" s="13" t="str">
        <f t="shared" si="10"/>
        <v>2016</v>
      </c>
      <c r="L74" t="s">
        <v>21</v>
      </c>
      <c r="M74">
        <v>0.4</v>
      </c>
      <c r="N74">
        <v>0.31</v>
      </c>
      <c r="O74">
        <v>0.4</v>
      </c>
      <c r="P74">
        <v>0.41</v>
      </c>
      <c r="Q74">
        <v>0.5</v>
      </c>
      <c r="R74">
        <v>63</v>
      </c>
      <c r="S74">
        <v>0.25</v>
      </c>
      <c r="T74">
        <v>0.5</v>
      </c>
      <c r="U74" t="s">
        <v>20</v>
      </c>
      <c r="V74" t="s">
        <v>20</v>
      </c>
      <c r="W74" t="s">
        <v>20</v>
      </c>
      <c r="X74" t="s">
        <v>20</v>
      </c>
      <c r="Y74" t="s">
        <v>20</v>
      </c>
      <c r="Z74" t="s">
        <v>20</v>
      </c>
      <c r="AA74" t="s">
        <v>20</v>
      </c>
      <c r="AB74" t="s">
        <v>20</v>
      </c>
      <c r="AC74" t="s">
        <v>20</v>
      </c>
    </row>
    <row r="75" spans="1:29" x14ac:dyDescent="0.4">
      <c r="A75" s="13">
        <v>42644</v>
      </c>
      <c r="B75">
        <v>0.4</v>
      </c>
      <c r="G75" s="13" t="str">
        <f t="shared" si="8"/>
        <v>2016-10-01</v>
      </c>
      <c r="H75" s="38" t="s">
        <v>180</v>
      </c>
      <c r="I75" s="13" t="str">
        <f t="shared" si="9"/>
        <v>10</v>
      </c>
      <c r="J75" s="13" t="str">
        <f t="shared" si="11"/>
        <v>01</v>
      </c>
      <c r="K75" s="13" t="str">
        <f t="shared" si="10"/>
        <v>2016</v>
      </c>
      <c r="L75" t="s">
        <v>21</v>
      </c>
      <c r="M75">
        <v>0.4</v>
      </c>
      <c r="N75">
        <v>0.26</v>
      </c>
      <c r="O75">
        <v>0.4</v>
      </c>
      <c r="P75">
        <v>0.41</v>
      </c>
      <c r="Q75">
        <v>0.5</v>
      </c>
      <c r="R75">
        <v>66</v>
      </c>
      <c r="S75">
        <v>0.25</v>
      </c>
      <c r="T75">
        <v>0.5</v>
      </c>
      <c r="U75" t="s">
        <v>20</v>
      </c>
      <c r="V75" t="s">
        <v>20</v>
      </c>
      <c r="W75" t="s">
        <v>20</v>
      </c>
      <c r="X75" t="s">
        <v>20</v>
      </c>
      <c r="Y75" t="s">
        <v>20</v>
      </c>
      <c r="Z75" t="s">
        <v>20</v>
      </c>
      <c r="AA75" t="s">
        <v>20</v>
      </c>
      <c r="AB75" t="s">
        <v>20</v>
      </c>
      <c r="AC75" t="s">
        <v>20</v>
      </c>
    </row>
    <row r="76" spans="1:29" x14ac:dyDescent="0.4">
      <c r="A76" s="13">
        <v>42675</v>
      </c>
      <c r="B76">
        <v>0.41</v>
      </c>
      <c r="G76" s="13" t="str">
        <f t="shared" si="8"/>
        <v>2016-11-01</v>
      </c>
      <c r="H76" s="38" t="s">
        <v>179</v>
      </c>
      <c r="I76" s="13" t="str">
        <f t="shared" si="9"/>
        <v>11</v>
      </c>
      <c r="J76" s="13" t="str">
        <f t="shared" si="11"/>
        <v>01</v>
      </c>
      <c r="K76" s="13" t="str">
        <f t="shared" si="10"/>
        <v>2016</v>
      </c>
      <c r="L76" t="s">
        <v>21</v>
      </c>
      <c r="M76">
        <v>0.41</v>
      </c>
      <c r="N76">
        <v>0.3</v>
      </c>
      <c r="O76">
        <v>0.4</v>
      </c>
      <c r="P76">
        <v>0.41</v>
      </c>
      <c r="Q76">
        <v>0.5</v>
      </c>
      <c r="R76">
        <v>63</v>
      </c>
      <c r="S76">
        <v>0.25</v>
      </c>
      <c r="T76">
        <v>0.5</v>
      </c>
      <c r="U76" t="s">
        <v>20</v>
      </c>
      <c r="V76" t="s">
        <v>20</v>
      </c>
      <c r="W76" t="s">
        <v>20</v>
      </c>
      <c r="X76" t="s">
        <v>20</v>
      </c>
      <c r="Y76" t="s">
        <v>20</v>
      </c>
      <c r="Z76" t="s">
        <v>20</v>
      </c>
      <c r="AA76" t="s">
        <v>20</v>
      </c>
      <c r="AB76" t="s">
        <v>20</v>
      </c>
      <c r="AC76" t="s">
        <v>20</v>
      </c>
    </row>
    <row r="77" spans="1:29" x14ac:dyDescent="0.4">
      <c r="A77" s="13">
        <v>42705</v>
      </c>
      <c r="B77">
        <v>0.41</v>
      </c>
      <c r="G77" s="13" t="str">
        <f t="shared" si="8"/>
        <v>2016-12-01</v>
      </c>
      <c r="H77" s="38" t="s">
        <v>178</v>
      </c>
      <c r="I77" s="13" t="str">
        <f t="shared" si="9"/>
        <v>12</v>
      </c>
      <c r="J77" s="13" t="str">
        <f t="shared" si="11"/>
        <v>01</v>
      </c>
      <c r="K77" s="13" t="str">
        <f t="shared" si="10"/>
        <v>2016</v>
      </c>
      <c r="L77" t="s">
        <v>21</v>
      </c>
      <c r="M77">
        <v>0.41</v>
      </c>
      <c r="N77">
        <v>0.25</v>
      </c>
      <c r="O77">
        <v>0.41</v>
      </c>
      <c r="P77">
        <v>0.41</v>
      </c>
      <c r="Q77">
        <v>0.5</v>
      </c>
      <c r="R77">
        <v>81</v>
      </c>
      <c r="S77">
        <v>0.25</v>
      </c>
      <c r="T77">
        <v>0.5</v>
      </c>
      <c r="U77" t="s">
        <v>20</v>
      </c>
      <c r="V77" t="s">
        <v>20</v>
      </c>
      <c r="W77" t="s">
        <v>20</v>
      </c>
      <c r="X77" t="s">
        <v>20</v>
      </c>
      <c r="Y77" t="s">
        <v>20</v>
      </c>
      <c r="Z77" t="s">
        <v>20</v>
      </c>
      <c r="AA77" t="s">
        <v>20</v>
      </c>
      <c r="AB77" t="s">
        <v>20</v>
      </c>
      <c r="AC77" t="s">
        <v>20</v>
      </c>
    </row>
    <row r="78" spans="1:29" x14ac:dyDescent="0.4">
      <c r="A78" s="13">
        <v>42736</v>
      </c>
      <c r="B78">
        <v>0.66</v>
      </c>
      <c r="G78" s="13" t="str">
        <f t="shared" si="8"/>
        <v>2017-01-01</v>
      </c>
      <c r="H78" s="38" t="s">
        <v>177</v>
      </c>
      <c r="I78" s="13" t="str">
        <f t="shared" si="9"/>
        <v>01</v>
      </c>
      <c r="J78" s="13" t="str">
        <f t="shared" si="11"/>
        <v>01</v>
      </c>
      <c r="K78" s="13" t="str">
        <f t="shared" si="10"/>
        <v>2017</v>
      </c>
      <c r="L78" t="s">
        <v>21</v>
      </c>
      <c r="M78">
        <v>0.66</v>
      </c>
      <c r="N78">
        <v>0.5</v>
      </c>
      <c r="O78">
        <v>0.66</v>
      </c>
      <c r="P78">
        <v>0.66</v>
      </c>
      <c r="Q78">
        <v>0.8</v>
      </c>
      <c r="R78">
        <v>80</v>
      </c>
      <c r="S78">
        <v>0.5</v>
      </c>
      <c r="T78">
        <v>0.75</v>
      </c>
      <c r="U78" t="s">
        <v>20</v>
      </c>
      <c r="V78" t="s">
        <v>20</v>
      </c>
      <c r="W78" t="s">
        <v>20</v>
      </c>
      <c r="X78" t="s">
        <v>20</v>
      </c>
      <c r="Y78" t="s">
        <v>20</v>
      </c>
      <c r="Z78" t="s">
        <v>20</v>
      </c>
      <c r="AA78" t="s">
        <v>20</v>
      </c>
      <c r="AB78" t="s">
        <v>20</v>
      </c>
      <c r="AC78" t="s">
        <v>20</v>
      </c>
    </row>
    <row r="79" spans="1:29" x14ac:dyDescent="0.4">
      <c r="A79" s="13">
        <v>42767</v>
      </c>
      <c r="B79">
        <v>0.66</v>
      </c>
      <c r="G79" s="13" t="str">
        <f t="shared" si="8"/>
        <v>2017-02-01</v>
      </c>
      <c r="H79" s="38" t="s">
        <v>176</v>
      </c>
      <c r="I79" s="13" t="str">
        <f t="shared" si="9"/>
        <v>02</v>
      </c>
      <c r="J79" s="13" t="str">
        <f t="shared" si="11"/>
        <v>01</v>
      </c>
      <c r="K79" s="13" t="str">
        <f t="shared" si="10"/>
        <v>2017</v>
      </c>
      <c r="L79" t="s">
        <v>21</v>
      </c>
      <c r="M79">
        <v>0.66</v>
      </c>
      <c r="N79">
        <v>0.62</v>
      </c>
      <c r="O79">
        <v>0.66</v>
      </c>
      <c r="P79">
        <v>0.67</v>
      </c>
      <c r="Q79">
        <v>0.8</v>
      </c>
      <c r="R79">
        <v>80</v>
      </c>
      <c r="S79">
        <v>0.5</v>
      </c>
      <c r="T79">
        <v>0.75</v>
      </c>
      <c r="U79" t="s">
        <v>20</v>
      </c>
      <c r="V79" t="s">
        <v>20</v>
      </c>
      <c r="W79" t="s">
        <v>20</v>
      </c>
      <c r="X79" t="s">
        <v>20</v>
      </c>
      <c r="Y79" t="s">
        <v>20</v>
      </c>
      <c r="Z79" t="s">
        <v>20</v>
      </c>
      <c r="AA79" t="s">
        <v>20</v>
      </c>
      <c r="AB79" t="s">
        <v>20</v>
      </c>
      <c r="AC79" t="s">
        <v>20</v>
      </c>
    </row>
    <row r="80" spans="1:29" x14ac:dyDescent="0.4">
      <c r="A80" s="13">
        <v>42795</v>
      </c>
      <c r="B80">
        <v>0.66</v>
      </c>
      <c r="G80" s="13" t="str">
        <f t="shared" si="8"/>
        <v>2017-03-01</v>
      </c>
      <c r="H80" s="38" t="s">
        <v>175</v>
      </c>
      <c r="I80" s="13" t="str">
        <f t="shared" si="9"/>
        <v>03</v>
      </c>
      <c r="J80" s="13" t="str">
        <f t="shared" si="11"/>
        <v>01</v>
      </c>
      <c r="K80" s="13" t="str">
        <f t="shared" si="10"/>
        <v>2017</v>
      </c>
      <c r="L80" t="s">
        <v>21</v>
      </c>
      <c r="M80">
        <v>0.66</v>
      </c>
      <c r="N80">
        <v>0.6</v>
      </c>
      <c r="O80">
        <v>0.66</v>
      </c>
      <c r="P80">
        <v>0.67</v>
      </c>
      <c r="Q80">
        <v>0.75</v>
      </c>
      <c r="R80">
        <v>84</v>
      </c>
      <c r="S80">
        <v>0.5</v>
      </c>
      <c r="T80">
        <v>0.75</v>
      </c>
      <c r="U80" t="s">
        <v>20</v>
      </c>
      <c r="V80" t="s">
        <v>20</v>
      </c>
      <c r="W80" t="s">
        <v>20</v>
      </c>
      <c r="X80" t="s">
        <v>20</v>
      </c>
      <c r="Y80" t="s">
        <v>20</v>
      </c>
      <c r="Z80" t="s">
        <v>20</v>
      </c>
      <c r="AA80" t="s">
        <v>20</v>
      </c>
      <c r="AB80" t="s">
        <v>20</v>
      </c>
      <c r="AC80" t="s">
        <v>20</v>
      </c>
    </row>
    <row r="81" spans="1:29" x14ac:dyDescent="0.4">
      <c r="A81" s="13">
        <v>42826</v>
      </c>
      <c r="B81">
        <v>0.91</v>
      </c>
      <c r="G81" s="13" t="str">
        <f t="shared" si="8"/>
        <v>2017-04-01</v>
      </c>
      <c r="H81" s="38" t="s">
        <v>174</v>
      </c>
      <c r="I81" s="13" t="str">
        <f t="shared" si="9"/>
        <v>04</v>
      </c>
      <c r="J81" s="13" t="str">
        <f t="shared" si="11"/>
        <v>01</v>
      </c>
      <c r="K81" s="13" t="str">
        <f t="shared" si="10"/>
        <v>2017</v>
      </c>
      <c r="L81" t="s">
        <v>21</v>
      </c>
      <c r="M81">
        <v>0.91</v>
      </c>
      <c r="N81">
        <v>0.77</v>
      </c>
      <c r="O81">
        <v>0.91</v>
      </c>
      <c r="P81">
        <v>0.91</v>
      </c>
      <c r="Q81">
        <v>1</v>
      </c>
      <c r="R81">
        <v>82</v>
      </c>
      <c r="S81">
        <v>0.75</v>
      </c>
      <c r="T81">
        <v>1</v>
      </c>
      <c r="U81" t="s">
        <v>20</v>
      </c>
      <c r="V81" t="s">
        <v>20</v>
      </c>
      <c r="W81" t="s">
        <v>20</v>
      </c>
      <c r="X81" t="s">
        <v>20</v>
      </c>
      <c r="Y81" t="s">
        <v>20</v>
      </c>
      <c r="Z81" t="s">
        <v>20</v>
      </c>
      <c r="AA81" t="s">
        <v>20</v>
      </c>
      <c r="AB81" t="s">
        <v>20</v>
      </c>
      <c r="AC81" t="s">
        <v>20</v>
      </c>
    </row>
    <row r="82" spans="1:29" x14ac:dyDescent="0.4">
      <c r="A82" s="13">
        <v>42856</v>
      </c>
      <c r="B82">
        <v>0.91</v>
      </c>
      <c r="G82" s="13" t="str">
        <f t="shared" si="8"/>
        <v>2017-05-01</v>
      </c>
      <c r="H82" s="38" t="s">
        <v>173</v>
      </c>
      <c r="I82" s="13" t="str">
        <f t="shared" si="9"/>
        <v>05</v>
      </c>
      <c r="J82" s="13" t="str">
        <f t="shared" si="11"/>
        <v>01</v>
      </c>
      <c r="K82" s="13" t="str">
        <f t="shared" si="10"/>
        <v>2017</v>
      </c>
      <c r="L82" t="s">
        <v>21</v>
      </c>
      <c r="M82">
        <v>0.91</v>
      </c>
      <c r="N82">
        <v>0.89</v>
      </c>
      <c r="O82">
        <v>0.91</v>
      </c>
      <c r="P82">
        <v>0.92</v>
      </c>
      <c r="Q82">
        <v>1.05</v>
      </c>
      <c r="R82">
        <v>70</v>
      </c>
      <c r="S82">
        <v>0.75</v>
      </c>
      <c r="T82">
        <v>1</v>
      </c>
      <c r="U82" t="s">
        <v>20</v>
      </c>
      <c r="V82" t="s">
        <v>20</v>
      </c>
      <c r="W82" t="s">
        <v>20</v>
      </c>
      <c r="X82" t="s">
        <v>20</v>
      </c>
      <c r="Y82" t="s">
        <v>20</v>
      </c>
      <c r="Z82" t="s">
        <v>20</v>
      </c>
      <c r="AA82" t="s">
        <v>20</v>
      </c>
      <c r="AB82" t="s">
        <v>20</v>
      </c>
      <c r="AC82" t="s">
        <v>20</v>
      </c>
    </row>
    <row r="83" spans="1:29" x14ac:dyDescent="0.4">
      <c r="A83" s="13">
        <v>42887</v>
      </c>
      <c r="B83">
        <v>0.91</v>
      </c>
      <c r="G83" s="13" t="str">
        <f t="shared" si="8"/>
        <v>2017-06-01</v>
      </c>
      <c r="H83" s="38" t="s">
        <v>172</v>
      </c>
      <c r="I83" s="13" t="str">
        <f t="shared" si="9"/>
        <v>06</v>
      </c>
      <c r="J83" s="13" t="str">
        <f t="shared" si="11"/>
        <v>01</v>
      </c>
      <c r="K83" s="13" t="str">
        <f t="shared" si="10"/>
        <v>2017</v>
      </c>
      <c r="L83" t="s">
        <v>21</v>
      </c>
      <c r="M83">
        <v>0.91</v>
      </c>
      <c r="N83">
        <v>0.8</v>
      </c>
      <c r="O83">
        <v>0.91</v>
      </c>
      <c r="P83">
        <v>0.92</v>
      </c>
      <c r="Q83">
        <v>1.05</v>
      </c>
      <c r="R83">
        <v>84</v>
      </c>
      <c r="S83">
        <v>0.75</v>
      </c>
      <c r="T83">
        <v>1</v>
      </c>
      <c r="U83" t="s">
        <v>20</v>
      </c>
      <c r="V83" t="s">
        <v>20</v>
      </c>
      <c r="W83" t="s">
        <v>20</v>
      </c>
      <c r="X83" t="s">
        <v>20</v>
      </c>
      <c r="Y83" t="s">
        <v>20</v>
      </c>
      <c r="Z83" t="s">
        <v>20</v>
      </c>
      <c r="AA83" t="s">
        <v>20</v>
      </c>
      <c r="AB83" t="s">
        <v>20</v>
      </c>
      <c r="AC83" t="s">
        <v>20</v>
      </c>
    </row>
    <row r="84" spans="1:29" x14ac:dyDescent="0.4">
      <c r="A84" s="13">
        <v>42917</v>
      </c>
      <c r="B84">
        <v>1.1599999999999999</v>
      </c>
      <c r="G84" s="13" t="str">
        <f t="shared" si="8"/>
        <v>2017-07-01</v>
      </c>
      <c r="H84" s="38" t="s">
        <v>171</v>
      </c>
      <c r="I84" s="13" t="str">
        <f t="shared" si="9"/>
        <v>07</v>
      </c>
      <c r="J84" s="13" t="str">
        <f t="shared" si="11"/>
        <v>01</v>
      </c>
      <c r="K84" s="13" t="str">
        <f t="shared" si="10"/>
        <v>2017</v>
      </c>
      <c r="L84" t="s">
        <v>21</v>
      </c>
      <c r="M84">
        <v>1.1599999999999999</v>
      </c>
      <c r="N84">
        <v>1.1399999999999999</v>
      </c>
      <c r="O84">
        <v>1.1599999999999999</v>
      </c>
      <c r="P84">
        <v>1.17</v>
      </c>
      <c r="Q84">
        <v>1.31</v>
      </c>
      <c r="R84">
        <v>85</v>
      </c>
      <c r="S84">
        <v>1</v>
      </c>
      <c r="T84">
        <v>1.25</v>
      </c>
      <c r="U84" t="s">
        <v>20</v>
      </c>
      <c r="V84" t="s">
        <v>20</v>
      </c>
      <c r="W84" t="s">
        <v>20</v>
      </c>
      <c r="X84" t="s">
        <v>20</v>
      </c>
      <c r="Y84" t="s">
        <v>20</v>
      </c>
      <c r="Z84" t="s">
        <v>20</v>
      </c>
      <c r="AA84" t="s">
        <v>20</v>
      </c>
      <c r="AB84" t="s">
        <v>20</v>
      </c>
      <c r="AC84" t="s">
        <v>20</v>
      </c>
    </row>
    <row r="85" spans="1:29" x14ac:dyDescent="0.4">
      <c r="A85" s="13">
        <v>42948</v>
      </c>
      <c r="B85">
        <v>1.1599999999999999</v>
      </c>
      <c r="G85" s="13" t="str">
        <f t="shared" si="8"/>
        <v>2017-08-01</v>
      </c>
      <c r="H85" s="38" t="s">
        <v>170</v>
      </c>
      <c r="I85" s="13" t="str">
        <f t="shared" si="9"/>
        <v>08</v>
      </c>
      <c r="J85" s="13" t="str">
        <f t="shared" si="11"/>
        <v>01</v>
      </c>
      <c r="K85" s="13" t="str">
        <f t="shared" si="10"/>
        <v>2017</v>
      </c>
      <c r="L85" t="s">
        <v>21</v>
      </c>
      <c r="M85">
        <v>1.1599999999999999</v>
      </c>
      <c r="N85">
        <v>1.1000000000000001</v>
      </c>
      <c r="O85">
        <v>1.1599999999999999</v>
      </c>
      <c r="P85">
        <v>1.17</v>
      </c>
      <c r="Q85">
        <v>1.22</v>
      </c>
      <c r="R85">
        <v>100</v>
      </c>
      <c r="S85">
        <v>1</v>
      </c>
      <c r="T85">
        <v>1.25</v>
      </c>
      <c r="U85" t="s">
        <v>20</v>
      </c>
      <c r="V85" t="s">
        <v>20</v>
      </c>
      <c r="W85" t="s">
        <v>20</v>
      </c>
      <c r="X85" t="s">
        <v>20</v>
      </c>
      <c r="Y85" t="s">
        <v>20</v>
      </c>
      <c r="Z85" t="s">
        <v>20</v>
      </c>
      <c r="AA85" t="s">
        <v>20</v>
      </c>
      <c r="AB85" t="s">
        <v>20</v>
      </c>
      <c r="AC85" t="s">
        <v>20</v>
      </c>
    </row>
    <row r="86" spans="1:29" x14ac:dyDescent="0.4">
      <c r="A86" s="13">
        <v>42979</v>
      </c>
      <c r="B86">
        <v>1.1599999999999999</v>
      </c>
      <c r="G86" s="13" t="str">
        <f t="shared" si="8"/>
        <v>2017-09-01</v>
      </c>
      <c r="H86" s="38" t="s">
        <v>169</v>
      </c>
      <c r="I86" s="13" t="str">
        <f t="shared" si="9"/>
        <v>09</v>
      </c>
      <c r="J86" s="13" t="str">
        <f t="shared" si="11"/>
        <v>01</v>
      </c>
      <c r="K86" s="13" t="str">
        <f t="shared" si="10"/>
        <v>2017</v>
      </c>
      <c r="L86" t="s">
        <v>21</v>
      </c>
      <c r="M86">
        <v>1.1599999999999999</v>
      </c>
      <c r="N86">
        <v>1.1499999999999999</v>
      </c>
      <c r="O86">
        <v>1.1599999999999999</v>
      </c>
      <c r="P86">
        <v>1.17</v>
      </c>
      <c r="Q86">
        <v>1.25</v>
      </c>
      <c r="R86">
        <v>97</v>
      </c>
      <c r="S86">
        <v>1</v>
      </c>
      <c r="T86">
        <v>1.25</v>
      </c>
      <c r="U86" t="s">
        <v>20</v>
      </c>
      <c r="V86" t="s">
        <v>20</v>
      </c>
      <c r="W86" t="s">
        <v>20</v>
      </c>
      <c r="X86" t="s">
        <v>20</v>
      </c>
      <c r="Y86" t="s">
        <v>20</v>
      </c>
      <c r="Z86" t="s">
        <v>20</v>
      </c>
      <c r="AA86" t="s">
        <v>20</v>
      </c>
      <c r="AB86" t="s">
        <v>20</v>
      </c>
      <c r="AC86" t="s">
        <v>20</v>
      </c>
    </row>
    <row r="87" spans="1:29" x14ac:dyDescent="0.4">
      <c r="A87" s="13">
        <v>43009</v>
      </c>
      <c r="B87">
        <v>1.1599999999999999</v>
      </c>
      <c r="G87" s="13" t="str">
        <f t="shared" si="8"/>
        <v>2017-10-01</v>
      </c>
      <c r="H87" s="38" t="s">
        <v>168</v>
      </c>
      <c r="I87" s="13" t="str">
        <f t="shared" si="9"/>
        <v>10</v>
      </c>
      <c r="J87" s="13" t="str">
        <f t="shared" si="11"/>
        <v>01</v>
      </c>
      <c r="K87" s="13" t="str">
        <f t="shared" si="10"/>
        <v>2017</v>
      </c>
      <c r="L87" t="s">
        <v>21</v>
      </c>
      <c r="M87">
        <v>1.1599999999999999</v>
      </c>
      <c r="N87">
        <v>1.05</v>
      </c>
      <c r="O87">
        <v>1.1599999999999999</v>
      </c>
      <c r="P87">
        <v>1.17</v>
      </c>
      <c r="Q87">
        <v>1.25</v>
      </c>
      <c r="R87">
        <v>93</v>
      </c>
      <c r="S87">
        <v>1</v>
      </c>
      <c r="T87">
        <v>1.25</v>
      </c>
      <c r="U87" t="s">
        <v>20</v>
      </c>
      <c r="V87" t="s">
        <v>20</v>
      </c>
      <c r="W87" t="s">
        <v>20</v>
      </c>
      <c r="X87" t="s">
        <v>20</v>
      </c>
      <c r="Y87" t="s">
        <v>20</v>
      </c>
      <c r="Z87" t="s">
        <v>20</v>
      </c>
      <c r="AA87" t="s">
        <v>20</v>
      </c>
      <c r="AB87" t="s">
        <v>20</v>
      </c>
      <c r="AC87" t="s">
        <v>20</v>
      </c>
    </row>
    <row r="88" spans="1:29" x14ac:dyDescent="0.4">
      <c r="A88" s="13">
        <v>43040</v>
      </c>
      <c r="B88">
        <v>1.1599999999999999</v>
      </c>
      <c r="G88" s="13" t="str">
        <f t="shared" si="8"/>
        <v>2017-11-01</v>
      </c>
      <c r="H88" s="38" t="s">
        <v>167</v>
      </c>
      <c r="I88" s="13" t="str">
        <f t="shared" si="9"/>
        <v>11</v>
      </c>
      <c r="J88" s="13" t="str">
        <f t="shared" si="11"/>
        <v>01</v>
      </c>
      <c r="K88" s="13" t="str">
        <f t="shared" si="10"/>
        <v>2017</v>
      </c>
      <c r="L88" t="s">
        <v>21</v>
      </c>
      <c r="M88">
        <v>1.1599999999999999</v>
      </c>
      <c r="N88">
        <v>1.1200000000000001</v>
      </c>
      <c r="O88">
        <v>1.1599999999999999</v>
      </c>
      <c r="P88">
        <v>1.17</v>
      </c>
      <c r="Q88">
        <v>1.25</v>
      </c>
      <c r="R88">
        <v>99</v>
      </c>
      <c r="S88">
        <v>1</v>
      </c>
      <c r="T88">
        <v>1.25</v>
      </c>
      <c r="U88" t="s">
        <v>20</v>
      </c>
      <c r="V88" t="s">
        <v>20</v>
      </c>
      <c r="W88" t="s">
        <v>20</v>
      </c>
      <c r="X88" t="s">
        <v>20</v>
      </c>
      <c r="Y88" t="s">
        <v>20</v>
      </c>
      <c r="Z88" t="s">
        <v>20</v>
      </c>
      <c r="AA88" t="s">
        <v>20</v>
      </c>
      <c r="AB88" t="s">
        <v>20</v>
      </c>
      <c r="AC88" t="s">
        <v>20</v>
      </c>
    </row>
    <row r="89" spans="1:29" x14ac:dyDescent="0.4">
      <c r="A89" s="13">
        <v>43070</v>
      </c>
      <c r="B89">
        <v>1.1599999999999999</v>
      </c>
      <c r="G89" s="13" t="str">
        <f t="shared" si="8"/>
        <v>2017-12-01</v>
      </c>
      <c r="H89" s="38" t="s">
        <v>166</v>
      </c>
      <c r="I89" s="13" t="str">
        <f t="shared" si="9"/>
        <v>12</v>
      </c>
      <c r="J89" s="13" t="str">
        <f t="shared" si="11"/>
        <v>01</v>
      </c>
      <c r="K89" s="13" t="str">
        <f t="shared" si="10"/>
        <v>2017</v>
      </c>
      <c r="L89" t="s">
        <v>21</v>
      </c>
      <c r="M89">
        <v>1.1599999999999999</v>
      </c>
      <c r="N89">
        <v>1.05</v>
      </c>
      <c r="O89">
        <v>1.1599999999999999</v>
      </c>
      <c r="P89">
        <v>1.17</v>
      </c>
      <c r="Q89">
        <v>1.28</v>
      </c>
      <c r="R89">
        <v>101</v>
      </c>
      <c r="S89">
        <v>1</v>
      </c>
      <c r="T89">
        <v>1.25</v>
      </c>
      <c r="U89" t="s">
        <v>20</v>
      </c>
      <c r="V89" t="s">
        <v>20</v>
      </c>
      <c r="W89" t="s">
        <v>20</v>
      </c>
      <c r="X89" t="s">
        <v>20</v>
      </c>
      <c r="Y89" t="s">
        <v>20</v>
      </c>
      <c r="Z89" t="s">
        <v>20</v>
      </c>
      <c r="AA89" t="s">
        <v>20</v>
      </c>
      <c r="AB89" t="s">
        <v>20</v>
      </c>
      <c r="AC89" t="s">
        <v>20</v>
      </c>
    </row>
    <row r="90" spans="1:29" x14ac:dyDescent="0.4">
      <c r="A90" s="13">
        <v>43101</v>
      </c>
      <c r="B90">
        <v>1.42</v>
      </c>
      <c r="G90" s="13" t="str">
        <f t="shared" si="8"/>
        <v>2018-01-01</v>
      </c>
      <c r="H90" s="38" t="s">
        <v>165</v>
      </c>
      <c r="I90" s="13" t="str">
        <f t="shared" si="9"/>
        <v>01</v>
      </c>
      <c r="J90" s="13" t="str">
        <f t="shared" si="11"/>
        <v>01</v>
      </c>
      <c r="K90" s="13" t="str">
        <f t="shared" si="10"/>
        <v>2018</v>
      </c>
      <c r="L90" t="s">
        <v>21</v>
      </c>
      <c r="M90">
        <v>1.42</v>
      </c>
      <c r="N90">
        <v>1.35</v>
      </c>
      <c r="O90">
        <v>1.41</v>
      </c>
      <c r="P90">
        <v>1.42</v>
      </c>
      <c r="Q90">
        <v>1.56</v>
      </c>
      <c r="R90">
        <v>84</v>
      </c>
      <c r="S90">
        <v>1.25</v>
      </c>
      <c r="T90">
        <v>1.5</v>
      </c>
      <c r="U90" t="s">
        <v>20</v>
      </c>
      <c r="V90" t="s">
        <v>20</v>
      </c>
      <c r="W90" t="s">
        <v>20</v>
      </c>
      <c r="X90" t="s">
        <v>20</v>
      </c>
      <c r="Y90" t="s">
        <v>20</v>
      </c>
      <c r="Z90" t="s">
        <v>20</v>
      </c>
      <c r="AA90" t="s">
        <v>20</v>
      </c>
      <c r="AB90" t="s">
        <v>20</v>
      </c>
      <c r="AC90" t="s">
        <v>20</v>
      </c>
    </row>
    <row r="91" spans="1:29" x14ac:dyDescent="0.4">
      <c r="A91" s="13">
        <v>43132</v>
      </c>
      <c r="B91">
        <v>1.42</v>
      </c>
      <c r="G91" s="13" t="str">
        <f t="shared" si="8"/>
        <v>2018-02-01</v>
      </c>
      <c r="H91" s="38" t="s">
        <v>164</v>
      </c>
      <c r="I91" s="13" t="str">
        <f t="shared" si="9"/>
        <v>02</v>
      </c>
      <c r="J91" s="13" t="str">
        <f t="shared" si="11"/>
        <v>01</v>
      </c>
      <c r="K91" s="13" t="str">
        <f t="shared" si="10"/>
        <v>2018</v>
      </c>
      <c r="L91" t="s">
        <v>21</v>
      </c>
      <c r="M91">
        <v>1.42</v>
      </c>
      <c r="N91">
        <v>1.4</v>
      </c>
      <c r="O91">
        <v>1.42</v>
      </c>
      <c r="P91">
        <v>1.43</v>
      </c>
      <c r="Q91">
        <v>1.5</v>
      </c>
      <c r="R91">
        <v>109</v>
      </c>
      <c r="S91">
        <v>1.25</v>
      </c>
      <c r="T91">
        <v>1.5</v>
      </c>
      <c r="U91" t="s">
        <v>20</v>
      </c>
      <c r="V91" t="s">
        <v>20</v>
      </c>
      <c r="W91" t="s">
        <v>20</v>
      </c>
      <c r="X91" t="s">
        <v>20</v>
      </c>
      <c r="Y91" t="s">
        <v>20</v>
      </c>
      <c r="Z91" t="s">
        <v>20</v>
      </c>
      <c r="AA91" t="s">
        <v>20</v>
      </c>
      <c r="AB91" t="s">
        <v>20</v>
      </c>
      <c r="AC91" t="s">
        <v>20</v>
      </c>
    </row>
    <row r="92" spans="1:29" x14ac:dyDescent="0.4">
      <c r="A92" s="13">
        <v>43160</v>
      </c>
      <c r="B92">
        <v>1.42</v>
      </c>
      <c r="G92" s="13" t="str">
        <f t="shared" si="8"/>
        <v>2018-03-01</v>
      </c>
      <c r="H92" s="38" t="s">
        <v>163</v>
      </c>
      <c r="I92" s="13" t="str">
        <f t="shared" si="9"/>
        <v>03</v>
      </c>
      <c r="J92" s="13" t="str">
        <f t="shared" si="11"/>
        <v>01</v>
      </c>
      <c r="K92" s="13" t="str">
        <f t="shared" si="10"/>
        <v>2018</v>
      </c>
      <c r="L92" t="s">
        <v>21</v>
      </c>
      <c r="M92">
        <v>1.42</v>
      </c>
      <c r="N92">
        <v>1.36</v>
      </c>
      <c r="O92">
        <v>1.42</v>
      </c>
      <c r="P92">
        <v>1.43</v>
      </c>
      <c r="Q92">
        <v>1.53</v>
      </c>
      <c r="R92">
        <v>115</v>
      </c>
      <c r="S92">
        <v>1.25</v>
      </c>
      <c r="T92">
        <v>1.5</v>
      </c>
      <c r="U92" t="s">
        <v>20</v>
      </c>
      <c r="V92" t="s">
        <v>20</v>
      </c>
      <c r="W92" t="s">
        <v>20</v>
      </c>
      <c r="X92" t="s">
        <v>20</v>
      </c>
      <c r="Y92" t="s">
        <v>20</v>
      </c>
      <c r="Z92" t="s">
        <v>20</v>
      </c>
      <c r="AA92" t="s">
        <v>20</v>
      </c>
      <c r="AB92" t="s">
        <v>20</v>
      </c>
      <c r="AC92" t="s">
        <v>20</v>
      </c>
    </row>
    <row r="93" spans="1:29" x14ac:dyDescent="0.4">
      <c r="A93" s="13">
        <v>43191</v>
      </c>
      <c r="B93">
        <v>1.68</v>
      </c>
      <c r="G93" s="13" t="str">
        <f t="shared" si="8"/>
        <v>2018-04-01</v>
      </c>
      <c r="H93" s="38" t="s">
        <v>162</v>
      </c>
      <c r="I93" s="13" t="str">
        <f t="shared" si="9"/>
        <v>04</v>
      </c>
      <c r="J93" s="13" t="str">
        <f t="shared" si="11"/>
        <v>01</v>
      </c>
      <c r="K93" s="13" t="str">
        <f t="shared" si="10"/>
        <v>2018</v>
      </c>
      <c r="L93" t="s">
        <v>21</v>
      </c>
      <c r="M93">
        <v>1.68</v>
      </c>
      <c r="N93">
        <v>1.65</v>
      </c>
      <c r="O93">
        <v>1.68</v>
      </c>
      <c r="P93">
        <v>1.69</v>
      </c>
      <c r="Q93">
        <v>1.81</v>
      </c>
      <c r="R93">
        <v>89</v>
      </c>
      <c r="S93">
        <v>1.5</v>
      </c>
      <c r="T93">
        <v>1.75</v>
      </c>
      <c r="U93" t="s">
        <v>20</v>
      </c>
      <c r="V93" t="s">
        <v>20</v>
      </c>
      <c r="W93" t="s">
        <v>20</v>
      </c>
      <c r="X93" t="s">
        <v>20</v>
      </c>
      <c r="Y93" t="s">
        <v>20</v>
      </c>
      <c r="Z93" t="s">
        <v>20</v>
      </c>
      <c r="AA93" t="s">
        <v>20</v>
      </c>
      <c r="AB93" t="s">
        <v>20</v>
      </c>
      <c r="AC93" t="s">
        <v>20</v>
      </c>
    </row>
    <row r="94" spans="1:29" x14ac:dyDescent="0.4">
      <c r="A94" s="13">
        <v>43221</v>
      </c>
      <c r="B94">
        <v>1.7</v>
      </c>
      <c r="G94" s="13" t="str">
        <f t="shared" si="8"/>
        <v>2018-05-01</v>
      </c>
      <c r="H94" s="38" t="s">
        <v>161</v>
      </c>
      <c r="I94" s="13" t="str">
        <f t="shared" si="9"/>
        <v>05</v>
      </c>
      <c r="J94" s="13" t="str">
        <f t="shared" si="11"/>
        <v>01</v>
      </c>
      <c r="K94" s="13" t="str">
        <f t="shared" si="10"/>
        <v>2018</v>
      </c>
      <c r="L94" t="s">
        <v>21</v>
      </c>
      <c r="M94">
        <v>1.7</v>
      </c>
      <c r="N94">
        <v>1.66</v>
      </c>
      <c r="O94">
        <v>1.69</v>
      </c>
      <c r="P94">
        <v>1.7</v>
      </c>
      <c r="Q94">
        <v>1.81</v>
      </c>
      <c r="R94">
        <v>81</v>
      </c>
      <c r="S94">
        <v>1.5</v>
      </c>
      <c r="T94">
        <v>1.75</v>
      </c>
      <c r="U94" t="s">
        <v>20</v>
      </c>
      <c r="V94" t="s">
        <v>20</v>
      </c>
      <c r="W94" t="s">
        <v>20</v>
      </c>
      <c r="X94" t="s">
        <v>20</v>
      </c>
      <c r="Y94" t="s">
        <v>20</v>
      </c>
      <c r="Z94" t="s">
        <v>20</v>
      </c>
      <c r="AA94" t="s">
        <v>20</v>
      </c>
      <c r="AB94" t="s">
        <v>20</v>
      </c>
      <c r="AC94" t="s">
        <v>20</v>
      </c>
    </row>
    <row r="95" spans="1:29" x14ac:dyDescent="0.4">
      <c r="A95" s="13">
        <v>43252</v>
      </c>
      <c r="B95">
        <v>1.7</v>
      </c>
      <c r="G95" s="13" t="str">
        <f t="shared" si="8"/>
        <v>2018-06-01</v>
      </c>
      <c r="H95" s="38" t="s">
        <v>160</v>
      </c>
      <c r="I95" s="13" t="str">
        <f t="shared" si="9"/>
        <v>06</v>
      </c>
      <c r="J95" s="13" t="str">
        <f t="shared" si="11"/>
        <v>01</v>
      </c>
      <c r="K95" s="13" t="str">
        <f t="shared" si="10"/>
        <v>2018</v>
      </c>
      <c r="L95" t="s">
        <v>21</v>
      </c>
      <c r="M95">
        <v>1.7</v>
      </c>
      <c r="N95">
        <v>1.66</v>
      </c>
      <c r="O95">
        <v>1.69</v>
      </c>
      <c r="P95">
        <v>1.7</v>
      </c>
      <c r="Q95">
        <v>1.81</v>
      </c>
      <c r="R95">
        <v>94</v>
      </c>
      <c r="S95">
        <v>1.5</v>
      </c>
      <c r="T95">
        <v>1.75</v>
      </c>
      <c r="U95" t="s">
        <v>20</v>
      </c>
      <c r="V95" t="s">
        <v>20</v>
      </c>
      <c r="W95" t="s">
        <v>20</v>
      </c>
      <c r="X95" t="s">
        <v>20</v>
      </c>
      <c r="Y95" t="s">
        <v>20</v>
      </c>
      <c r="Z95" t="s">
        <v>20</v>
      </c>
      <c r="AA95" t="s">
        <v>20</v>
      </c>
      <c r="AB95" t="s">
        <v>20</v>
      </c>
      <c r="AC95" t="s">
        <v>20</v>
      </c>
    </row>
    <row r="96" spans="1:29" x14ac:dyDescent="0.4">
      <c r="A96" s="13">
        <v>43282</v>
      </c>
      <c r="B96">
        <v>1.91</v>
      </c>
      <c r="G96" s="13" t="str">
        <f t="shared" si="8"/>
        <v>2018-07-01</v>
      </c>
      <c r="H96" s="38" t="s">
        <v>159</v>
      </c>
      <c r="I96" s="13" t="str">
        <f t="shared" si="9"/>
        <v>07</v>
      </c>
      <c r="J96" s="13" t="str">
        <f t="shared" si="11"/>
        <v>01</v>
      </c>
      <c r="K96" s="13" t="str">
        <f t="shared" si="10"/>
        <v>2018</v>
      </c>
      <c r="L96" t="s">
        <v>21</v>
      </c>
      <c r="M96">
        <v>1.91</v>
      </c>
      <c r="N96">
        <v>1.89</v>
      </c>
      <c r="O96">
        <v>1.9</v>
      </c>
      <c r="P96">
        <v>1.92</v>
      </c>
      <c r="Q96">
        <v>2.06</v>
      </c>
      <c r="R96">
        <v>83</v>
      </c>
      <c r="S96">
        <v>1.75</v>
      </c>
      <c r="T96">
        <v>2</v>
      </c>
      <c r="U96" t="s">
        <v>20</v>
      </c>
      <c r="V96" t="s">
        <v>20</v>
      </c>
      <c r="W96" t="s">
        <v>20</v>
      </c>
      <c r="X96" t="s">
        <v>20</v>
      </c>
      <c r="Y96" t="s">
        <v>20</v>
      </c>
      <c r="Z96" t="s">
        <v>20</v>
      </c>
      <c r="AA96" t="s">
        <v>20</v>
      </c>
      <c r="AB96" t="s">
        <v>20</v>
      </c>
      <c r="AC96" t="s">
        <v>20</v>
      </c>
    </row>
    <row r="97" spans="1:29" x14ac:dyDescent="0.4">
      <c r="A97" s="13">
        <v>43313</v>
      </c>
      <c r="B97">
        <v>1.91</v>
      </c>
      <c r="G97" s="13" t="str">
        <f t="shared" si="8"/>
        <v>2018-08-01</v>
      </c>
      <c r="H97" s="38" t="s">
        <v>158</v>
      </c>
      <c r="I97" s="13" t="str">
        <f t="shared" si="9"/>
        <v>08</v>
      </c>
      <c r="J97" s="13" t="str">
        <f t="shared" si="11"/>
        <v>01</v>
      </c>
      <c r="K97" s="13" t="str">
        <f t="shared" si="10"/>
        <v>2018</v>
      </c>
      <c r="L97" t="s">
        <v>21</v>
      </c>
      <c r="M97">
        <v>1.91</v>
      </c>
      <c r="N97">
        <v>1.9</v>
      </c>
      <c r="O97">
        <v>1.9</v>
      </c>
      <c r="P97">
        <v>1.91</v>
      </c>
      <c r="Q97">
        <v>2.06</v>
      </c>
      <c r="R97">
        <v>77</v>
      </c>
      <c r="S97">
        <v>1.75</v>
      </c>
      <c r="T97">
        <v>2</v>
      </c>
      <c r="U97" t="s">
        <v>20</v>
      </c>
      <c r="V97" t="s">
        <v>20</v>
      </c>
      <c r="W97" t="s">
        <v>20</v>
      </c>
      <c r="X97" t="s">
        <v>20</v>
      </c>
      <c r="Y97" t="s">
        <v>20</v>
      </c>
      <c r="Z97" t="s">
        <v>20</v>
      </c>
      <c r="AA97" t="s">
        <v>20</v>
      </c>
      <c r="AB97" t="s">
        <v>20</v>
      </c>
      <c r="AC97" t="s">
        <v>20</v>
      </c>
    </row>
    <row r="98" spans="1:29" x14ac:dyDescent="0.4">
      <c r="A98" s="13">
        <v>43344</v>
      </c>
      <c r="B98">
        <v>1.92</v>
      </c>
      <c r="G98" s="13" t="str">
        <f t="shared" si="8"/>
        <v>2018-09-01</v>
      </c>
      <c r="H98" s="38" t="s">
        <v>157</v>
      </c>
      <c r="I98" s="13" t="str">
        <f t="shared" si="9"/>
        <v>09</v>
      </c>
      <c r="J98" s="13" t="str">
        <f t="shared" si="11"/>
        <v>01</v>
      </c>
      <c r="K98" s="13" t="str">
        <f t="shared" si="10"/>
        <v>2018</v>
      </c>
      <c r="L98" t="s">
        <v>21</v>
      </c>
      <c r="M98">
        <v>1.92</v>
      </c>
      <c r="N98">
        <v>1.9</v>
      </c>
      <c r="O98">
        <v>1.91</v>
      </c>
      <c r="P98">
        <v>1.93</v>
      </c>
      <c r="Q98">
        <v>2.06</v>
      </c>
      <c r="R98">
        <v>73</v>
      </c>
      <c r="S98">
        <v>1.75</v>
      </c>
      <c r="T98">
        <v>2</v>
      </c>
      <c r="U98" t="s">
        <v>20</v>
      </c>
      <c r="V98" t="s">
        <v>20</v>
      </c>
      <c r="W98" t="s">
        <v>20</v>
      </c>
      <c r="X98" t="s">
        <v>20</v>
      </c>
      <c r="Y98" t="s">
        <v>20</v>
      </c>
      <c r="Z98" t="s">
        <v>20</v>
      </c>
      <c r="AA98" t="s">
        <v>20</v>
      </c>
      <c r="AB98" t="s">
        <v>20</v>
      </c>
      <c r="AC98" t="s">
        <v>20</v>
      </c>
    </row>
    <row r="99" spans="1:29" x14ac:dyDescent="0.4">
      <c r="A99" s="13">
        <v>43374</v>
      </c>
      <c r="B99">
        <v>2.1800000000000002</v>
      </c>
      <c r="G99" s="13" t="str">
        <f t="shared" si="8"/>
        <v>2018-10-01</v>
      </c>
      <c r="H99" s="38" t="s">
        <v>156</v>
      </c>
      <c r="I99" s="13" t="str">
        <f t="shared" si="9"/>
        <v>10</v>
      </c>
      <c r="J99" s="13" t="str">
        <f t="shared" si="11"/>
        <v>01</v>
      </c>
      <c r="K99" s="13" t="str">
        <f t="shared" si="10"/>
        <v>2018</v>
      </c>
      <c r="L99" t="s">
        <v>21</v>
      </c>
      <c r="M99">
        <v>2.1800000000000002</v>
      </c>
      <c r="N99">
        <v>2.15</v>
      </c>
      <c r="O99">
        <v>2.17</v>
      </c>
      <c r="P99">
        <v>2.1800000000000002</v>
      </c>
      <c r="Q99">
        <v>2.35</v>
      </c>
      <c r="R99">
        <v>55</v>
      </c>
      <c r="S99">
        <v>2</v>
      </c>
      <c r="T99">
        <v>2.25</v>
      </c>
      <c r="U99" t="s">
        <v>20</v>
      </c>
      <c r="V99" t="s">
        <v>20</v>
      </c>
      <c r="W99" t="s">
        <v>20</v>
      </c>
      <c r="X99" t="s">
        <v>20</v>
      </c>
      <c r="Y99" t="s">
        <v>20</v>
      </c>
      <c r="Z99" t="s">
        <v>20</v>
      </c>
      <c r="AA99" t="s">
        <v>20</v>
      </c>
      <c r="AB99" t="s">
        <v>20</v>
      </c>
      <c r="AC99" t="s">
        <v>20</v>
      </c>
    </row>
    <row r="100" spans="1:29" x14ac:dyDescent="0.4">
      <c r="A100" s="13">
        <v>43405</v>
      </c>
      <c r="B100">
        <v>2.2000000000000002</v>
      </c>
      <c r="G100" s="13" t="str">
        <f t="shared" si="8"/>
        <v>2018-11-01</v>
      </c>
      <c r="H100" s="38" t="s">
        <v>155</v>
      </c>
      <c r="I100" s="13" t="str">
        <f t="shared" si="9"/>
        <v>11</v>
      </c>
      <c r="J100" s="13" t="str">
        <f t="shared" si="11"/>
        <v>01</v>
      </c>
      <c r="K100" s="13" t="str">
        <f t="shared" si="10"/>
        <v>2018</v>
      </c>
      <c r="L100" t="s">
        <v>21</v>
      </c>
      <c r="M100">
        <v>2.2000000000000002</v>
      </c>
      <c r="N100">
        <v>2.16</v>
      </c>
      <c r="O100">
        <v>2.19</v>
      </c>
      <c r="P100">
        <v>2.2000000000000002</v>
      </c>
      <c r="Q100">
        <v>2.35</v>
      </c>
      <c r="R100">
        <v>68</v>
      </c>
      <c r="S100">
        <v>2</v>
      </c>
      <c r="T100">
        <v>2.25</v>
      </c>
      <c r="U100" t="s">
        <v>20</v>
      </c>
      <c r="V100" t="s">
        <v>20</v>
      </c>
      <c r="W100" t="s">
        <v>20</v>
      </c>
      <c r="X100" t="s">
        <v>20</v>
      </c>
      <c r="Y100" t="s">
        <v>20</v>
      </c>
      <c r="Z100" t="s">
        <v>20</v>
      </c>
      <c r="AA100" t="s">
        <v>20</v>
      </c>
      <c r="AB100" t="s">
        <v>20</v>
      </c>
      <c r="AC100" t="s">
        <v>20</v>
      </c>
    </row>
    <row r="101" spans="1:29" x14ac:dyDescent="0.4">
      <c r="A101" s="13">
        <v>43435</v>
      </c>
      <c r="B101">
        <v>2.19</v>
      </c>
      <c r="G101" s="13" t="str">
        <f t="shared" si="8"/>
        <v>2018-12-01</v>
      </c>
      <c r="H101" s="38" t="s">
        <v>154</v>
      </c>
      <c r="I101" s="13" t="str">
        <f t="shared" si="9"/>
        <v>12</v>
      </c>
      <c r="J101" s="13" t="str">
        <f t="shared" si="11"/>
        <v>01</v>
      </c>
      <c r="K101" s="13" t="str">
        <f t="shared" si="10"/>
        <v>2018</v>
      </c>
      <c r="L101" t="s">
        <v>21</v>
      </c>
      <c r="M101">
        <v>2.19</v>
      </c>
      <c r="N101">
        <v>2.17</v>
      </c>
      <c r="O101">
        <v>2.19</v>
      </c>
      <c r="P101">
        <v>2.2000000000000002</v>
      </c>
      <c r="Q101">
        <v>2.35</v>
      </c>
      <c r="R101">
        <v>83</v>
      </c>
      <c r="S101">
        <v>2</v>
      </c>
      <c r="T101">
        <v>2.25</v>
      </c>
      <c r="U101" t="s">
        <v>20</v>
      </c>
      <c r="V101" t="s">
        <v>20</v>
      </c>
      <c r="W101" t="s">
        <v>20</v>
      </c>
      <c r="X101" t="s">
        <v>20</v>
      </c>
      <c r="Y101" t="s">
        <v>20</v>
      </c>
      <c r="Z101" t="s">
        <v>20</v>
      </c>
      <c r="AA101" t="s">
        <v>20</v>
      </c>
      <c r="AB101" t="s">
        <v>20</v>
      </c>
      <c r="AC101" t="s">
        <v>20</v>
      </c>
    </row>
    <row r="102" spans="1:29" x14ac:dyDescent="0.4">
      <c r="A102" s="13">
        <v>43466</v>
      </c>
      <c r="B102">
        <v>2.4</v>
      </c>
      <c r="G102" s="13" t="str">
        <f t="shared" ref="G102:G133" si="12">CONCATENATE(K102,"-",I102,"-",J102)</f>
        <v>2019-01-01</v>
      </c>
      <c r="H102" s="38" t="s">
        <v>153</v>
      </c>
      <c r="I102" s="13" t="str">
        <f t="shared" ref="I102:I133" si="13">MID($H102,1,2)</f>
        <v>01</v>
      </c>
      <c r="J102" s="13" t="str">
        <f t="shared" si="11"/>
        <v>01</v>
      </c>
      <c r="K102" s="13" t="str">
        <f t="shared" ref="K102:K133" si="14">MID($H102,7,4)</f>
        <v>2019</v>
      </c>
      <c r="L102" t="s">
        <v>21</v>
      </c>
      <c r="M102">
        <v>2.4</v>
      </c>
      <c r="N102">
        <v>2.36</v>
      </c>
      <c r="O102">
        <v>2.4</v>
      </c>
      <c r="P102">
        <v>2.41</v>
      </c>
      <c r="Q102">
        <v>2.6</v>
      </c>
      <c r="R102">
        <v>56</v>
      </c>
      <c r="S102">
        <v>2.25</v>
      </c>
      <c r="T102">
        <v>2.5</v>
      </c>
      <c r="U102" t="s">
        <v>20</v>
      </c>
      <c r="V102" t="s">
        <v>20</v>
      </c>
      <c r="W102" t="s">
        <v>20</v>
      </c>
      <c r="X102" t="s">
        <v>20</v>
      </c>
      <c r="Y102" t="s">
        <v>20</v>
      </c>
      <c r="Z102" t="s">
        <v>20</v>
      </c>
      <c r="AA102" t="s">
        <v>20</v>
      </c>
      <c r="AB102" t="s">
        <v>20</v>
      </c>
      <c r="AC102" t="s">
        <v>20</v>
      </c>
    </row>
    <row r="103" spans="1:29" x14ac:dyDescent="0.4">
      <c r="A103" s="13">
        <v>43497</v>
      </c>
      <c r="B103">
        <v>2.4</v>
      </c>
      <c r="G103" s="13" t="str">
        <f t="shared" si="12"/>
        <v>2019-02-01</v>
      </c>
      <c r="H103" s="38" t="s">
        <v>152</v>
      </c>
      <c r="I103" s="13" t="str">
        <f t="shared" si="13"/>
        <v>02</v>
      </c>
      <c r="J103" s="13" t="str">
        <f t="shared" si="11"/>
        <v>01</v>
      </c>
      <c r="K103" s="13" t="str">
        <f t="shared" si="14"/>
        <v>2019</v>
      </c>
      <c r="L103" t="s">
        <v>21</v>
      </c>
      <c r="M103">
        <v>2.4</v>
      </c>
      <c r="N103">
        <v>2.34</v>
      </c>
      <c r="O103">
        <v>2.4</v>
      </c>
      <c r="P103">
        <v>2.4</v>
      </c>
      <c r="Q103">
        <v>2.6</v>
      </c>
      <c r="R103">
        <v>76</v>
      </c>
      <c r="S103">
        <v>2.25</v>
      </c>
      <c r="T103">
        <v>2.5</v>
      </c>
      <c r="U103" t="s">
        <v>20</v>
      </c>
      <c r="V103" t="s">
        <v>20</v>
      </c>
      <c r="W103" t="s">
        <v>20</v>
      </c>
      <c r="X103" t="s">
        <v>20</v>
      </c>
      <c r="Y103" t="s">
        <v>20</v>
      </c>
      <c r="Z103" t="s">
        <v>20</v>
      </c>
      <c r="AA103" t="s">
        <v>20</v>
      </c>
      <c r="AB103" t="s">
        <v>20</v>
      </c>
      <c r="AC103" t="s">
        <v>20</v>
      </c>
    </row>
    <row r="104" spans="1:29" x14ac:dyDescent="0.4">
      <c r="A104" s="13">
        <v>43525</v>
      </c>
      <c r="B104">
        <v>2.4</v>
      </c>
      <c r="G104" s="13" t="str">
        <f t="shared" si="12"/>
        <v>2019-03-01</v>
      </c>
      <c r="H104" s="38" t="s">
        <v>151</v>
      </c>
      <c r="I104" s="13" t="str">
        <f t="shared" si="13"/>
        <v>03</v>
      </c>
      <c r="J104" s="13" t="str">
        <f t="shared" si="11"/>
        <v>01</v>
      </c>
      <c r="K104" s="13" t="str">
        <f t="shared" si="14"/>
        <v>2019</v>
      </c>
      <c r="L104" t="s">
        <v>21</v>
      </c>
      <c r="M104">
        <v>2.4</v>
      </c>
      <c r="N104">
        <v>2.34</v>
      </c>
      <c r="O104">
        <v>2.39</v>
      </c>
      <c r="P104">
        <v>2.41</v>
      </c>
      <c r="Q104">
        <v>2.6</v>
      </c>
      <c r="R104">
        <v>93</v>
      </c>
      <c r="S104">
        <v>2.25</v>
      </c>
      <c r="T104">
        <v>2.5</v>
      </c>
      <c r="U104" t="s">
        <v>20</v>
      </c>
      <c r="V104" t="s">
        <v>20</v>
      </c>
      <c r="W104" t="s">
        <v>20</v>
      </c>
      <c r="X104" t="s">
        <v>20</v>
      </c>
      <c r="Y104" t="s">
        <v>20</v>
      </c>
      <c r="Z104" t="s">
        <v>20</v>
      </c>
      <c r="AA104" t="s">
        <v>20</v>
      </c>
      <c r="AB104" t="s">
        <v>20</v>
      </c>
      <c r="AC104" t="s">
        <v>20</v>
      </c>
    </row>
    <row r="105" spans="1:29" x14ac:dyDescent="0.4">
      <c r="A105" s="13">
        <v>43556</v>
      </c>
      <c r="B105">
        <v>2.41</v>
      </c>
      <c r="G105" s="13" t="str">
        <f t="shared" si="12"/>
        <v>2019-04-01</v>
      </c>
      <c r="H105" s="38" t="s">
        <v>150</v>
      </c>
      <c r="I105" s="13" t="str">
        <f t="shared" si="13"/>
        <v>04</v>
      </c>
      <c r="J105" s="13" t="str">
        <f t="shared" si="11"/>
        <v>01</v>
      </c>
      <c r="K105" s="13" t="str">
        <f t="shared" si="14"/>
        <v>2019</v>
      </c>
      <c r="L105" t="s">
        <v>21</v>
      </c>
      <c r="M105">
        <v>2.41</v>
      </c>
      <c r="N105">
        <v>2.37</v>
      </c>
      <c r="O105">
        <v>2.4</v>
      </c>
      <c r="P105">
        <v>2.41</v>
      </c>
      <c r="Q105">
        <v>2.6</v>
      </c>
      <c r="R105">
        <v>66</v>
      </c>
      <c r="S105">
        <v>2.25</v>
      </c>
      <c r="T105">
        <v>2.5</v>
      </c>
      <c r="U105" t="s">
        <v>20</v>
      </c>
      <c r="V105" t="s">
        <v>20</v>
      </c>
      <c r="W105" t="s">
        <v>20</v>
      </c>
      <c r="X105" t="s">
        <v>20</v>
      </c>
      <c r="Y105" t="s">
        <v>20</v>
      </c>
      <c r="Z105" t="s">
        <v>20</v>
      </c>
      <c r="AA105" t="s">
        <v>20</v>
      </c>
      <c r="AB105" t="s">
        <v>20</v>
      </c>
      <c r="AC105" t="s">
        <v>20</v>
      </c>
    </row>
    <row r="106" spans="1:29" x14ac:dyDescent="0.4">
      <c r="A106" s="13">
        <v>43586</v>
      </c>
      <c r="B106">
        <v>2.4500000000000002</v>
      </c>
      <c r="G106" s="13" t="str">
        <f t="shared" si="12"/>
        <v>2019-05-01</v>
      </c>
      <c r="H106" s="38" t="s">
        <v>149</v>
      </c>
      <c r="I106" s="13" t="str">
        <f t="shared" si="13"/>
        <v>05</v>
      </c>
      <c r="J106" s="13" t="str">
        <f t="shared" si="11"/>
        <v>01</v>
      </c>
      <c r="K106" s="13" t="str">
        <f t="shared" si="14"/>
        <v>2019</v>
      </c>
      <c r="L106" t="s">
        <v>21</v>
      </c>
      <c r="M106">
        <v>2.4500000000000002</v>
      </c>
      <c r="N106">
        <v>2.37</v>
      </c>
      <c r="O106">
        <v>2.4300000000000002</v>
      </c>
      <c r="P106">
        <v>2.4500000000000002</v>
      </c>
      <c r="Q106">
        <v>2.56</v>
      </c>
      <c r="R106">
        <v>77</v>
      </c>
      <c r="S106">
        <v>2.25</v>
      </c>
      <c r="T106">
        <v>2.5</v>
      </c>
      <c r="U106" t="s">
        <v>20</v>
      </c>
      <c r="V106" t="s">
        <v>20</v>
      </c>
      <c r="W106" t="s">
        <v>20</v>
      </c>
      <c r="X106" t="s">
        <v>20</v>
      </c>
      <c r="Y106" t="s">
        <v>20</v>
      </c>
      <c r="Z106" t="s">
        <v>20</v>
      </c>
      <c r="AA106" t="s">
        <v>20</v>
      </c>
      <c r="AB106" t="s">
        <v>20</v>
      </c>
      <c r="AC106" t="s">
        <v>20</v>
      </c>
    </row>
    <row r="107" spans="1:29" x14ac:dyDescent="0.4">
      <c r="A107" s="13">
        <v>43617</v>
      </c>
      <c r="B107">
        <v>2.38</v>
      </c>
      <c r="G107" s="13" t="str">
        <f t="shared" si="12"/>
        <v>2019-06-01</v>
      </c>
      <c r="H107" s="38" t="s">
        <v>148</v>
      </c>
      <c r="I107" s="13" t="str">
        <f t="shared" si="13"/>
        <v>06</v>
      </c>
      <c r="J107" s="13" t="str">
        <f t="shared" si="11"/>
        <v>01</v>
      </c>
      <c r="K107" s="13" t="str">
        <f t="shared" si="14"/>
        <v>2019</v>
      </c>
      <c r="L107" t="s">
        <v>21</v>
      </c>
      <c r="M107">
        <v>2.38</v>
      </c>
      <c r="N107">
        <v>2.33</v>
      </c>
      <c r="O107">
        <v>2.36</v>
      </c>
      <c r="P107">
        <v>2.39</v>
      </c>
      <c r="Q107">
        <v>2.5</v>
      </c>
      <c r="R107">
        <v>76</v>
      </c>
      <c r="S107">
        <v>2.25</v>
      </c>
      <c r="T107">
        <v>2.5</v>
      </c>
      <c r="U107" t="s">
        <v>20</v>
      </c>
      <c r="V107" t="s">
        <v>20</v>
      </c>
      <c r="W107" t="s">
        <v>20</v>
      </c>
      <c r="X107" t="s">
        <v>20</v>
      </c>
      <c r="Y107" t="s">
        <v>20</v>
      </c>
      <c r="Z107" t="s">
        <v>20</v>
      </c>
      <c r="AA107" t="s">
        <v>20</v>
      </c>
      <c r="AB107" t="s">
        <v>20</v>
      </c>
      <c r="AC107" t="s">
        <v>20</v>
      </c>
    </row>
    <row r="108" spans="1:29" x14ac:dyDescent="0.4">
      <c r="A108" s="13">
        <v>43647</v>
      </c>
      <c r="B108">
        <v>2.39</v>
      </c>
      <c r="G108" s="13" t="str">
        <f t="shared" si="12"/>
        <v>2019-07-01</v>
      </c>
      <c r="H108" s="38" t="s">
        <v>147</v>
      </c>
      <c r="I108" s="13" t="str">
        <f t="shared" si="13"/>
        <v>07</v>
      </c>
      <c r="J108" s="13" t="str">
        <f t="shared" si="11"/>
        <v>01</v>
      </c>
      <c r="K108" s="13" t="str">
        <f t="shared" si="14"/>
        <v>2019</v>
      </c>
      <c r="L108" t="s">
        <v>21</v>
      </c>
      <c r="M108">
        <v>2.39</v>
      </c>
      <c r="N108">
        <v>2.2999999999999998</v>
      </c>
      <c r="O108">
        <v>2.37</v>
      </c>
      <c r="P108">
        <v>2.4</v>
      </c>
      <c r="Q108">
        <v>2.4500000000000002</v>
      </c>
      <c r="R108">
        <v>73</v>
      </c>
      <c r="S108">
        <v>2.25</v>
      </c>
      <c r="T108">
        <v>2.5</v>
      </c>
      <c r="U108" t="s">
        <v>20</v>
      </c>
      <c r="V108" t="s">
        <v>20</v>
      </c>
      <c r="W108" t="s">
        <v>20</v>
      </c>
      <c r="X108" t="s">
        <v>20</v>
      </c>
      <c r="Y108" t="s">
        <v>20</v>
      </c>
      <c r="Z108" t="s">
        <v>20</v>
      </c>
      <c r="AA108" t="s">
        <v>20</v>
      </c>
      <c r="AB108" t="s">
        <v>20</v>
      </c>
      <c r="AC108" t="s">
        <v>20</v>
      </c>
    </row>
    <row r="109" spans="1:29" x14ac:dyDescent="0.4">
      <c r="A109" s="13">
        <v>43678</v>
      </c>
      <c r="B109">
        <v>2.14</v>
      </c>
      <c r="G109" s="13" t="str">
        <f t="shared" si="12"/>
        <v>2019-08-01</v>
      </c>
      <c r="H109" s="38" t="s">
        <v>146</v>
      </c>
      <c r="I109" s="13" t="str">
        <f t="shared" si="13"/>
        <v>08</v>
      </c>
      <c r="J109" s="13" t="str">
        <f t="shared" si="11"/>
        <v>01</v>
      </c>
      <c r="K109" s="13" t="str">
        <f t="shared" si="14"/>
        <v>2019</v>
      </c>
      <c r="L109" t="s">
        <v>21</v>
      </c>
      <c r="M109">
        <v>2.14</v>
      </c>
      <c r="N109">
        <v>2.0499999999999998</v>
      </c>
      <c r="O109">
        <v>2.1</v>
      </c>
      <c r="P109">
        <v>2.15</v>
      </c>
      <c r="Q109">
        <v>2.2000000000000002</v>
      </c>
      <c r="R109">
        <v>81</v>
      </c>
      <c r="S109">
        <v>2</v>
      </c>
      <c r="T109">
        <v>2.25</v>
      </c>
      <c r="U109" t="s">
        <v>20</v>
      </c>
      <c r="V109" t="s">
        <v>20</v>
      </c>
      <c r="W109" t="s">
        <v>20</v>
      </c>
      <c r="X109" t="s">
        <v>20</v>
      </c>
      <c r="Y109" t="s">
        <v>20</v>
      </c>
      <c r="Z109" t="s">
        <v>20</v>
      </c>
      <c r="AA109" t="s">
        <v>20</v>
      </c>
      <c r="AB109" t="s">
        <v>20</v>
      </c>
      <c r="AC109" t="s">
        <v>20</v>
      </c>
    </row>
    <row r="110" spans="1:29" x14ac:dyDescent="0.4">
      <c r="A110" s="13">
        <v>43709</v>
      </c>
      <c r="B110">
        <v>2.13</v>
      </c>
      <c r="G110" s="13" t="str">
        <f t="shared" si="12"/>
        <v>2019-09-01</v>
      </c>
      <c r="H110" s="38" t="s">
        <v>145</v>
      </c>
      <c r="I110" s="13" t="str">
        <f t="shared" si="13"/>
        <v>09</v>
      </c>
      <c r="J110" s="13" t="str">
        <f t="shared" si="11"/>
        <v>01</v>
      </c>
      <c r="K110" s="13" t="str">
        <f t="shared" si="14"/>
        <v>2019</v>
      </c>
      <c r="L110" t="s">
        <v>21</v>
      </c>
      <c r="M110">
        <v>2.13</v>
      </c>
      <c r="N110">
        <v>2.08</v>
      </c>
      <c r="O110">
        <v>2.11</v>
      </c>
      <c r="P110">
        <v>2.14</v>
      </c>
      <c r="Q110">
        <v>2.2000000000000002</v>
      </c>
      <c r="R110">
        <v>71</v>
      </c>
      <c r="S110">
        <v>2</v>
      </c>
      <c r="T110">
        <v>2.25</v>
      </c>
      <c r="U110" t="s">
        <v>20</v>
      </c>
      <c r="V110" t="s">
        <v>20</v>
      </c>
      <c r="W110" t="s">
        <v>20</v>
      </c>
      <c r="X110" t="s">
        <v>20</v>
      </c>
      <c r="Y110" t="s">
        <v>20</v>
      </c>
      <c r="Z110" t="s">
        <v>20</v>
      </c>
      <c r="AA110" t="s">
        <v>20</v>
      </c>
      <c r="AB110" t="s">
        <v>20</v>
      </c>
      <c r="AC110" t="s">
        <v>20</v>
      </c>
    </row>
    <row r="111" spans="1:29" x14ac:dyDescent="0.4">
      <c r="A111" s="13">
        <v>43739</v>
      </c>
      <c r="B111">
        <v>1.88</v>
      </c>
      <c r="G111" s="13" t="str">
        <f t="shared" si="12"/>
        <v>2019-10-01</v>
      </c>
      <c r="H111" s="38" t="s">
        <v>144</v>
      </c>
      <c r="I111" s="13" t="str">
        <f t="shared" si="13"/>
        <v>10</v>
      </c>
      <c r="J111" s="13" t="str">
        <f t="shared" si="11"/>
        <v>01</v>
      </c>
      <c r="K111" s="13" t="str">
        <f t="shared" si="14"/>
        <v>2019</v>
      </c>
      <c r="L111" t="s">
        <v>21</v>
      </c>
      <c r="M111">
        <v>1.88</v>
      </c>
      <c r="N111">
        <v>1.75</v>
      </c>
      <c r="O111">
        <v>1.82</v>
      </c>
      <c r="P111">
        <v>1.89</v>
      </c>
      <c r="Q111">
        <v>1.91</v>
      </c>
      <c r="R111">
        <v>75</v>
      </c>
      <c r="S111">
        <v>1.75</v>
      </c>
      <c r="T111">
        <v>2</v>
      </c>
      <c r="U111" t="s">
        <v>20</v>
      </c>
      <c r="V111" t="s">
        <v>20</v>
      </c>
      <c r="W111" t="s">
        <v>20</v>
      </c>
      <c r="X111" t="s">
        <v>20</v>
      </c>
      <c r="Y111" t="s">
        <v>20</v>
      </c>
      <c r="Z111" t="s">
        <v>20</v>
      </c>
      <c r="AA111" t="s">
        <v>20</v>
      </c>
      <c r="AB111" t="s">
        <v>20</v>
      </c>
      <c r="AC111" t="s">
        <v>20</v>
      </c>
    </row>
    <row r="112" spans="1:29" x14ac:dyDescent="0.4">
      <c r="A112" s="13">
        <v>43770</v>
      </c>
      <c r="B112">
        <v>1.57</v>
      </c>
      <c r="G112" s="13" t="str">
        <f t="shared" si="12"/>
        <v>2019-11-01</v>
      </c>
      <c r="H112" s="38" t="s">
        <v>143</v>
      </c>
      <c r="I112" s="13" t="str">
        <f t="shared" si="13"/>
        <v>11</v>
      </c>
      <c r="J112" s="13" t="str">
        <f t="shared" si="11"/>
        <v>01</v>
      </c>
      <c r="K112" s="13" t="str">
        <f t="shared" si="14"/>
        <v>2019</v>
      </c>
      <c r="L112" t="s">
        <v>21</v>
      </c>
      <c r="M112">
        <v>1.57</v>
      </c>
      <c r="N112">
        <v>1.5</v>
      </c>
      <c r="O112">
        <v>1.55</v>
      </c>
      <c r="P112">
        <v>1.58</v>
      </c>
      <c r="Q112">
        <v>1.63</v>
      </c>
      <c r="R112">
        <v>83</v>
      </c>
      <c r="S112">
        <v>1.5</v>
      </c>
      <c r="T112">
        <v>1.75</v>
      </c>
      <c r="U112" t="s">
        <v>20</v>
      </c>
      <c r="V112" t="s">
        <v>20</v>
      </c>
      <c r="W112" t="s">
        <v>20</v>
      </c>
      <c r="X112" t="s">
        <v>20</v>
      </c>
      <c r="Y112" t="s">
        <v>20</v>
      </c>
      <c r="Z112" t="s">
        <v>20</v>
      </c>
      <c r="AA112" t="s">
        <v>20</v>
      </c>
      <c r="AB112" t="s">
        <v>20</v>
      </c>
      <c r="AC112" t="s">
        <v>20</v>
      </c>
    </row>
    <row r="113" spans="1:29" x14ac:dyDescent="0.4">
      <c r="A113" s="13">
        <v>43800</v>
      </c>
      <c r="B113">
        <v>1.56</v>
      </c>
      <c r="G113" s="13" t="str">
        <f t="shared" si="12"/>
        <v>2019-12-01</v>
      </c>
      <c r="H113" s="38" t="s">
        <v>142</v>
      </c>
      <c r="I113" s="13" t="str">
        <f t="shared" si="13"/>
        <v>12</v>
      </c>
      <c r="J113" s="13" t="str">
        <f t="shared" si="11"/>
        <v>01</v>
      </c>
      <c r="K113" s="13" t="str">
        <f t="shared" si="14"/>
        <v>2019</v>
      </c>
      <c r="L113" t="s">
        <v>21</v>
      </c>
      <c r="M113">
        <v>1.56</v>
      </c>
      <c r="N113">
        <v>1.53</v>
      </c>
      <c r="O113">
        <v>1.55</v>
      </c>
      <c r="P113">
        <v>1.57</v>
      </c>
      <c r="Q113">
        <v>1.63</v>
      </c>
      <c r="R113">
        <v>72</v>
      </c>
      <c r="S113">
        <v>1.5</v>
      </c>
      <c r="T113">
        <v>1.75</v>
      </c>
      <c r="U113" t="s">
        <v>20</v>
      </c>
      <c r="V113" t="s">
        <v>20</v>
      </c>
      <c r="W113" t="s">
        <v>20</v>
      </c>
      <c r="X113" t="s">
        <v>20</v>
      </c>
      <c r="Y113" t="s">
        <v>20</v>
      </c>
      <c r="Z113" t="s">
        <v>20</v>
      </c>
      <c r="AA113" t="s">
        <v>20</v>
      </c>
      <c r="AB113" t="s">
        <v>20</v>
      </c>
      <c r="AC113" t="s">
        <v>20</v>
      </c>
    </row>
    <row r="114" spans="1:29" x14ac:dyDescent="0.4">
      <c r="A114" s="13">
        <v>43831</v>
      </c>
      <c r="B114">
        <v>1.55</v>
      </c>
      <c r="G114" s="13" t="str">
        <f t="shared" si="12"/>
        <v>2020-01-01</v>
      </c>
      <c r="H114" s="38" t="s">
        <v>141</v>
      </c>
      <c r="I114" s="13" t="str">
        <f t="shared" si="13"/>
        <v>01</v>
      </c>
      <c r="J114" s="13" t="str">
        <f t="shared" si="11"/>
        <v>01</v>
      </c>
      <c r="K114" s="13" t="str">
        <f t="shared" si="14"/>
        <v>2020</v>
      </c>
      <c r="L114" t="s">
        <v>21</v>
      </c>
      <c r="M114">
        <v>1.55</v>
      </c>
      <c r="N114">
        <v>1.52</v>
      </c>
      <c r="O114">
        <v>1.54</v>
      </c>
      <c r="P114">
        <v>1.55</v>
      </c>
      <c r="Q114">
        <v>1.61</v>
      </c>
      <c r="R114">
        <v>74</v>
      </c>
      <c r="S114">
        <v>1.5</v>
      </c>
      <c r="T114">
        <v>1.75</v>
      </c>
      <c r="U114" t="s">
        <v>20</v>
      </c>
      <c r="V114" t="s">
        <v>20</v>
      </c>
      <c r="W114" t="s">
        <v>20</v>
      </c>
      <c r="X114" t="s">
        <v>20</v>
      </c>
      <c r="Y114" t="s">
        <v>20</v>
      </c>
      <c r="Z114" t="s">
        <v>20</v>
      </c>
      <c r="AA114" t="s">
        <v>20</v>
      </c>
      <c r="AB114" t="s">
        <v>20</v>
      </c>
      <c r="AC114" t="s">
        <v>20</v>
      </c>
    </row>
    <row r="115" spans="1:29" x14ac:dyDescent="0.4">
      <c r="A115" s="13">
        <v>43862</v>
      </c>
      <c r="B115">
        <v>1.59</v>
      </c>
      <c r="G115" s="13" t="str">
        <f t="shared" si="12"/>
        <v>2020-02-01</v>
      </c>
      <c r="H115" s="38" t="s">
        <v>140</v>
      </c>
      <c r="I115" s="13" t="str">
        <f t="shared" si="13"/>
        <v>02</v>
      </c>
      <c r="J115" s="13" t="str">
        <f t="shared" si="11"/>
        <v>01</v>
      </c>
      <c r="K115" s="13" t="str">
        <f t="shared" si="14"/>
        <v>2020</v>
      </c>
      <c r="L115" t="s">
        <v>21</v>
      </c>
      <c r="M115">
        <v>1.59</v>
      </c>
      <c r="N115">
        <v>1.55</v>
      </c>
      <c r="O115">
        <v>1.58</v>
      </c>
      <c r="P115">
        <v>1.6</v>
      </c>
      <c r="Q115">
        <v>1.66</v>
      </c>
      <c r="R115">
        <v>79</v>
      </c>
      <c r="S115">
        <v>1.5</v>
      </c>
      <c r="T115">
        <v>1.75</v>
      </c>
      <c r="U115" t="s">
        <v>20</v>
      </c>
      <c r="V115" t="s">
        <v>20</v>
      </c>
      <c r="W115" t="s">
        <v>20</v>
      </c>
      <c r="X115" t="s">
        <v>20</v>
      </c>
      <c r="Y115" t="s">
        <v>20</v>
      </c>
      <c r="Z115" t="s">
        <v>20</v>
      </c>
      <c r="AA115" t="s">
        <v>20</v>
      </c>
      <c r="AB115" t="s">
        <v>20</v>
      </c>
      <c r="AC115" t="s">
        <v>20</v>
      </c>
    </row>
    <row r="116" spans="1:29" x14ac:dyDescent="0.4">
      <c r="A116" s="13">
        <v>43891</v>
      </c>
      <c r="B116">
        <v>1.59</v>
      </c>
      <c r="G116" s="13" t="str">
        <f t="shared" si="12"/>
        <v>2020-03-01</v>
      </c>
      <c r="H116" s="38" t="s">
        <v>139</v>
      </c>
      <c r="I116" s="13" t="str">
        <f t="shared" si="13"/>
        <v>03</v>
      </c>
      <c r="J116" s="13" t="str">
        <f t="shared" si="11"/>
        <v>01</v>
      </c>
      <c r="K116" s="13" t="str">
        <f t="shared" si="14"/>
        <v>2020</v>
      </c>
      <c r="L116" t="s">
        <v>21</v>
      </c>
      <c r="M116">
        <v>1.59</v>
      </c>
      <c r="N116">
        <v>1.55</v>
      </c>
      <c r="O116">
        <v>1.58</v>
      </c>
      <c r="P116">
        <v>1.6</v>
      </c>
      <c r="Q116">
        <v>1.65</v>
      </c>
      <c r="R116">
        <v>58</v>
      </c>
      <c r="S116">
        <v>1.5</v>
      </c>
      <c r="T116">
        <v>1.75</v>
      </c>
      <c r="U116" t="s">
        <v>20</v>
      </c>
      <c r="V116" t="s">
        <v>20</v>
      </c>
      <c r="W116" t="s">
        <v>20</v>
      </c>
      <c r="X116" t="s">
        <v>20</v>
      </c>
      <c r="Y116" t="s">
        <v>20</v>
      </c>
      <c r="Z116" t="s">
        <v>20</v>
      </c>
      <c r="AA116" t="s">
        <v>20</v>
      </c>
      <c r="AB116" t="s">
        <v>20</v>
      </c>
      <c r="AC116" t="s">
        <v>20</v>
      </c>
    </row>
    <row r="117" spans="1:29" x14ac:dyDescent="0.4">
      <c r="A117" s="13">
        <v>43922</v>
      </c>
      <c r="B117">
        <v>0.06</v>
      </c>
      <c r="G117" s="13" t="str">
        <f t="shared" si="12"/>
        <v>2020-04-01</v>
      </c>
      <c r="H117" s="38" t="s">
        <v>138</v>
      </c>
      <c r="I117" s="13" t="str">
        <f t="shared" si="13"/>
        <v>04</v>
      </c>
      <c r="J117" s="13" t="str">
        <f t="shared" si="11"/>
        <v>01</v>
      </c>
      <c r="K117" s="13" t="str">
        <f t="shared" si="14"/>
        <v>2020</v>
      </c>
      <c r="L117" t="s">
        <v>21</v>
      </c>
      <c r="M117">
        <v>0.06</v>
      </c>
      <c r="N117">
        <v>0.03</v>
      </c>
      <c r="O117">
        <v>0.05</v>
      </c>
      <c r="P117">
        <v>0.08</v>
      </c>
      <c r="Q117">
        <v>0.2</v>
      </c>
      <c r="R117">
        <v>92</v>
      </c>
      <c r="S117">
        <v>0</v>
      </c>
      <c r="T117">
        <v>0.25</v>
      </c>
      <c r="U117" t="s">
        <v>20</v>
      </c>
      <c r="V117" t="s">
        <v>20</v>
      </c>
      <c r="W117" t="s">
        <v>20</v>
      </c>
      <c r="X117" t="s">
        <v>20</v>
      </c>
      <c r="Y117" t="s">
        <v>20</v>
      </c>
      <c r="Z117" t="s">
        <v>20</v>
      </c>
      <c r="AA117" t="s">
        <v>20</v>
      </c>
      <c r="AB117" t="s">
        <v>20</v>
      </c>
      <c r="AC117" t="s">
        <v>20</v>
      </c>
    </row>
    <row r="118" spans="1:29" x14ac:dyDescent="0.4">
      <c r="A118" s="13">
        <v>43952</v>
      </c>
      <c r="B118">
        <v>0.05</v>
      </c>
      <c r="G118" s="13" t="str">
        <f t="shared" si="12"/>
        <v>2020-05-01</v>
      </c>
      <c r="H118" s="38" t="s">
        <v>137</v>
      </c>
      <c r="I118" s="13" t="str">
        <f t="shared" si="13"/>
        <v>05</v>
      </c>
      <c r="J118" s="13" t="str">
        <f t="shared" si="11"/>
        <v>01</v>
      </c>
      <c r="K118" s="13" t="str">
        <f t="shared" si="14"/>
        <v>2020</v>
      </c>
      <c r="L118" t="s">
        <v>21</v>
      </c>
      <c r="M118">
        <v>0.05</v>
      </c>
      <c r="N118">
        <v>0.03</v>
      </c>
      <c r="O118">
        <v>0.04</v>
      </c>
      <c r="P118">
        <v>0.05</v>
      </c>
      <c r="Q118">
        <v>0.15</v>
      </c>
      <c r="R118">
        <v>92</v>
      </c>
      <c r="S118">
        <v>0</v>
      </c>
      <c r="T118">
        <v>0.25</v>
      </c>
      <c r="U118" t="s">
        <v>20</v>
      </c>
      <c r="V118" t="s">
        <v>20</v>
      </c>
      <c r="W118" t="s">
        <v>20</v>
      </c>
      <c r="X118" t="s">
        <v>20</v>
      </c>
      <c r="Y118" t="s">
        <v>20</v>
      </c>
      <c r="Z118" t="s">
        <v>20</v>
      </c>
      <c r="AA118" t="s">
        <v>20</v>
      </c>
      <c r="AB118" t="s">
        <v>20</v>
      </c>
      <c r="AC118" t="s">
        <v>20</v>
      </c>
    </row>
    <row r="119" spans="1:29" x14ac:dyDescent="0.4">
      <c r="A119" s="13">
        <v>43983</v>
      </c>
      <c r="B119">
        <v>0.05</v>
      </c>
      <c r="G119" s="13" t="str">
        <f t="shared" si="12"/>
        <v>2020-06-01</v>
      </c>
      <c r="H119" s="38" t="s">
        <v>136</v>
      </c>
      <c r="I119" s="13" t="str">
        <f t="shared" si="13"/>
        <v>06</v>
      </c>
      <c r="J119" s="13" t="str">
        <f t="shared" si="11"/>
        <v>01</v>
      </c>
      <c r="K119" s="13" t="str">
        <f t="shared" si="14"/>
        <v>2020</v>
      </c>
      <c r="L119" t="s">
        <v>21</v>
      </c>
      <c r="M119">
        <v>0.05</v>
      </c>
      <c r="N119">
        <v>0.05</v>
      </c>
      <c r="O119">
        <v>0.05</v>
      </c>
      <c r="P119">
        <v>0.06</v>
      </c>
      <c r="Q119">
        <v>0.14000000000000001</v>
      </c>
      <c r="R119">
        <v>66</v>
      </c>
      <c r="S119">
        <v>0</v>
      </c>
      <c r="T119">
        <v>0.25</v>
      </c>
      <c r="U119" t="s">
        <v>20</v>
      </c>
      <c r="V119" t="s">
        <v>20</v>
      </c>
      <c r="W119" t="s">
        <v>20</v>
      </c>
      <c r="X119" t="s">
        <v>20</v>
      </c>
      <c r="Y119" t="s">
        <v>20</v>
      </c>
      <c r="Z119" t="s">
        <v>20</v>
      </c>
      <c r="AA119" t="s">
        <v>20</v>
      </c>
      <c r="AB119" t="s">
        <v>20</v>
      </c>
      <c r="AC119" t="s">
        <v>20</v>
      </c>
    </row>
    <row r="120" spans="1:29" x14ac:dyDescent="0.4">
      <c r="A120" s="13">
        <v>44013</v>
      </c>
      <c r="B120">
        <v>0.08</v>
      </c>
      <c r="G120" s="13" t="str">
        <f t="shared" si="12"/>
        <v>2020-07-01</v>
      </c>
      <c r="H120" s="38" t="s">
        <v>135</v>
      </c>
      <c r="I120" s="13" t="str">
        <f t="shared" si="13"/>
        <v>07</v>
      </c>
      <c r="J120" s="13" t="str">
        <f t="shared" si="11"/>
        <v>01</v>
      </c>
      <c r="K120" s="13" t="str">
        <f t="shared" si="14"/>
        <v>2020</v>
      </c>
      <c r="L120" t="s">
        <v>21</v>
      </c>
      <c r="M120">
        <v>0.08</v>
      </c>
      <c r="N120">
        <v>0.03</v>
      </c>
      <c r="O120">
        <v>0.08</v>
      </c>
      <c r="P120">
        <v>0.09</v>
      </c>
      <c r="Q120">
        <v>0.11</v>
      </c>
      <c r="R120">
        <v>66</v>
      </c>
      <c r="S120">
        <v>0</v>
      </c>
      <c r="T120">
        <v>0.25</v>
      </c>
      <c r="U120" t="s">
        <v>20</v>
      </c>
      <c r="V120" t="s">
        <v>20</v>
      </c>
      <c r="W120" t="s">
        <v>20</v>
      </c>
      <c r="X120" t="s">
        <v>20</v>
      </c>
      <c r="Y120" t="s">
        <v>20</v>
      </c>
      <c r="Z120" t="s">
        <v>20</v>
      </c>
      <c r="AA120" t="s">
        <v>20</v>
      </c>
      <c r="AB120" t="s">
        <v>20</v>
      </c>
      <c r="AC120" t="s">
        <v>20</v>
      </c>
    </row>
    <row r="121" spans="1:29" x14ac:dyDescent="0.4">
      <c r="A121" s="13">
        <v>44044</v>
      </c>
      <c r="B121">
        <v>0.1</v>
      </c>
      <c r="G121" s="13" t="str">
        <f t="shared" si="12"/>
        <v>2020-08-01</v>
      </c>
      <c r="H121" s="38" t="s">
        <v>134</v>
      </c>
      <c r="I121" s="13" t="str">
        <f t="shared" si="13"/>
        <v>08</v>
      </c>
      <c r="J121" s="13" t="str">
        <f t="shared" si="11"/>
        <v>01</v>
      </c>
      <c r="K121" s="13" t="str">
        <f t="shared" si="14"/>
        <v>2020</v>
      </c>
      <c r="L121" t="s">
        <v>21</v>
      </c>
      <c r="M121">
        <v>0.1</v>
      </c>
      <c r="N121">
        <v>0.05</v>
      </c>
      <c r="O121">
        <v>0.09</v>
      </c>
      <c r="P121">
        <v>0.1</v>
      </c>
      <c r="Q121">
        <v>0.11</v>
      </c>
      <c r="R121">
        <v>51</v>
      </c>
      <c r="S121">
        <v>0</v>
      </c>
      <c r="T121">
        <v>0.25</v>
      </c>
      <c r="U121" t="s">
        <v>20</v>
      </c>
      <c r="V121" t="s">
        <v>20</v>
      </c>
      <c r="W121" t="s">
        <v>20</v>
      </c>
      <c r="X121" t="s">
        <v>20</v>
      </c>
      <c r="Y121" t="s">
        <v>20</v>
      </c>
      <c r="Z121" t="s">
        <v>20</v>
      </c>
      <c r="AA121" t="s">
        <v>20</v>
      </c>
      <c r="AB121" t="s">
        <v>20</v>
      </c>
      <c r="AC121" t="s">
        <v>20</v>
      </c>
    </row>
    <row r="122" spans="1:29" x14ac:dyDescent="0.4">
      <c r="A122" s="13">
        <v>44075</v>
      </c>
      <c r="B122">
        <v>0.09</v>
      </c>
      <c r="G122" s="13" t="str">
        <f t="shared" si="12"/>
        <v>2020-09-01</v>
      </c>
      <c r="H122" s="38" t="s">
        <v>133</v>
      </c>
      <c r="I122" s="13" t="str">
        <f t="shared" si="13"/>
        <v>09</v>
      </c>
      <c r="J122" s="13" t="str">
        <f t="shared" si="11"/>
        <v>01</v>
      </c>
      <c r="K122" s="13" t="str">
        <f t="shared" si="14"/>
        <v>2020</v>
      </c>
      <c r="L122" t="s">
        <v>21</v>
      </c>
      <c r="M122">
        <v>0.09</v>
      </c>
      <c r="N122">
        <v>7.0000000000000007E-2</v>
      </c>
      <c r="O122">
        <v>0.08</v>
      </c>
      <c r="P122">
        <v>0.09</v>
      </c>
      <c r="Q122">
        <v>0.11</v>
      </c>
      <c r="R122">
        <v>62</v>
      </c>
      <c r="S122">
        <v>0</v>
      </c>
      <c r="T122">
        <v>0.25</v>
      </c>
      <c r="U122" t="s">
        <v>20</v>
      </c>
      <c r="V122" t="s">
        <v>20</v>
      </c>
      <c r="W122" t="s">
        <v>20</v>
      </c>
      <c r="X122" t="s">
        <v>20</v>
      </c>
      <c r="Y122" t="s">
        <v>20</v>
      </c>
      <c r="Z122" t="s">
        <v>20</v>
      </c>
      <c r="AA122" t="s">
        <v>20</v>
      </c>
      <c r="AB122" t="s">
        <v>20</v>
      </c>
      <c r="AC122" t="s">
        <v>20</v>
      </c>
    </row>
    <row r="123" spans="1:29" x14ac:dyDescent="0.4">
      <c r="A123" s="13">
        <v>44105</v>
      </c>
      <c r="B123">
        <v>0.09</v>
      </c>
      <c r="G123" s="13" t="str">
        <f t="shared" si="12"/>
        <v>2020-10-01</v>
      </c>
      <c r="H123" s="38" t="s">
        <v>132</v>
      </c>
      <c r="I123" s="13" t="str">
        <f t="shared" si="13"/>
        <v>10</v>
      </c>
      <c r="J123" s="13" t="str">
        <f t="shared" si="11"/>
        <v>01</v>
      </c>
      <c r="K123" s="13" t="str">
        <f t="shared" si="14"/>
        <v>2020</v>
      </c>
      <c r="L123" t="s">
        <v>21</v>
      </c>
      <c r="M123">
        <v>0.09</v>
      </c>
      <c r="N123">
        <v>7.0000000000000007E-2</v>
      </c>
      <c r="O123">
        <v>0.08</v>
      </c>
      <c r="P123">
        <v>0.09</v>
      </c>
      <c r="Q123">
        <v>0.11</v>
      </c>
      <c r="R123">
        <v>61</v>
      </c>
      <c r="S123">
        <v>0</v>
      </c>
      <c r="T123">
        <v>0.25</v>
      </c>
      <c r="U123" t="s">
        <v>20</v>
      </c>
      <c r="V123" t="s">
        <v>20</v>
      </c>
      <c r="W123" t="s">
        <v>20</v>
      </c>
      <c r="X123" t="s">
        <v>20</v>
      </c>
      <c r="Y123" t="s">
        <v>20</v>
      </c>
      <c r="Z123" t="s">
        <v>20</v>
      </c>
      <c r="AA123" t="s">
        <v>20</v>
      </c>
      <c r="AB123" t="s">
        <v>20</v>
      </c>
      <c r="AC123" t="s">
        <v>20</v>
      </c>
    </row>
    <row r="124" spans="1:29" x14ac:dyDescent="0.4">
      <c r="A124" s="13">
        <v>44136</v>
      </c>
      <c r="B124">
        <v>0.09</v>
      </c>
      <c r="G124" s="13" t="str">
        <f t="shared" si="12"/>
        <v>2020-11-01</v>
      </c>
      <c r="H124" s="38" t="s">
        <v>131</v>
      </c>
      <c r="I124" s="13" t="str">
        <f t="shared" si="13"/>
        <v>11</v>
      </c>
      <c r="J124" s="13" t="str">
        <f t="shared" si="11"/>
        <v>01</v>
      </c>
      <c r="K124" s="13" t="str">
        <f t="shared" si="14"/>
        <v>2020</v>
      </c>
      <c r="L124" t="s">
        <v>21</v>
      </c>
      <c r="M124">
        <v>0.09</v>
      </c>
      <c r="N124">
        <v>0.05</v>
      </c>
      <c r="O124">
        <v>0.08</v>
      </c>
      <c r="P124">
        <v>0.09</v>
      </c>
      <c r="Q124">
        <v>0.11</v>
      </c>
      <c r="R124">
        <v>58</v>
      </c>
      <c r="S124">
        <v>0</v>
      </c>
      <c r="T124">
        <v>0.25</v>
      </c>
      <c r="U124" t="s">
        <v>20</v>
      </c>
      <c r="V124" t="s">
        <v>20</v>
      </c>
      <c r="W124" t="s">
        <v>20</v>
      </c>
      <c r="X124" t="s">
        <v>20</v>
      </c>
      <c r="Y124" t="s">
        <v>20</v>
      </c>
      <c r="Z124" t="s">
        <v>20</v>
      </c>
      <c r="AA124" t="s">
        <v>20</v>
      </c>
      <c r="AB124" t="s">
        <v>20</v>
      </c>
      <c r="AC124" t="s">
        <v>20</v>
      </c>
    </row>
    <row r="125" spans="1:29" x14ac:dyDescent="0.4">
      <c r="A125" s="13">
        <v>44166</v>
      </c>
      <c r="B125">
        <v>0.09</v>
      </c>
      <c r="G125" s="13" t="str">
        <f t="shared" si="12"/>
        <v>2020-12-01</v>
      </c>
      <c r="H125" s="38" t="s">
        <v>130</v>
      </c>
      <c r="I125" s="13" t="str">
        <f t="shared" si="13"/>
        <v>12</v>
      </c>
      <c r="J125" s="13" t="str">
        <f t="shared" si="11"/>
        <v>01</v>
      </c>
      <c r="K125" s="13" t="str">
        <f t="shared" si="14"/>
        <v>2020</v>
      </c>
      <c r="L125" t="s">
        <v>21</v>
      </c>
      <c r="M125">
        <v>0.09</v>
      </c>
      <c r="N125">
        <v>0.05</v>
      </c>
      <c r="O125">
        <v>0.08</v>
      </c>
      <c r="P125">
        <v>0.09</v>
      </c>
      <c r="Q125">
        <v>0.1</v>
      </c>
      <c r="R125">
        <v>56</v>
      </c>
      <c r="S125">
        <v>0</v>
      </c>
      <c r="T125">
        <v>0.25</v>
      </c>
      <c r="U125" t="s">
        <v>20</v>
      </c>
      <c r="V125" t="s">
        <v>20</v>
      </c>
      <c r="W125" t="s">
        <v>20</v>
      </c>
      <c r="X125" t="s">
        <v>20</v>
      </c>
      <c r="Y125" t="s">
        <v>20</v>
      </c>
      <c r="Z125" t="s">
        <v>20</v>
      </c>
      <c r="AA125" t="s">
        <v>20</v>
      </c>
      <c r="AB125" t="s">
        <v>20</v>
      </c>
      <c r="AC125" t="s">
        <v>20</v>
      </c>
    </row>
    <row r="126" spans="1:29" x14ac:dyDescent="0.4">
      <c r="A126" s="13">
        <v>44197</v>
      </c>
      <c r="B126">
        <v>0.09</v>
      </c>
      <c r="G126" s="13" t="str">
        <f t="shared" si="12"/>
        <v>2021-01-01</v>
      </c>
      <c r="H126" s="38" t="s">
        <v>22</v>
      </c>
      <c r="I126" s="13" t="str">
        <f t="shared" si="13"/>
        <v>01</v>
      </c>
      <c r="J126" s="13" t="str">
        <f t="shared" si="11"/>
        <v>01</v>
      </c>
      <c r="K126" s="13" t="str">
        <f t="shared" si="14"/>
        <v>2021</v>
      </c>
      <c r="L126" t="s">
        <v>21</v>
      </c>
      <c r="M126">
        <v>0.09</v>
      </c>
      <c r="N126">
        <v>0.03</v>
      </c>
      <c r="O126">
        <v>0.08</v>
      </c>
      <c r="P126">
        <v>0.09</v>
      </c>
      <c r="Q126">
        <v>0.1</v>
      </c>
      <c r="R126">
        <v>57</v>
      </c>
      <c r="S126">
        <v>0</v>
      </c>
      <c r="T126">
        <v>0.25</v>
      </c>
      <c r="U126" t="s">
        <v>20</v>
      </c>
      <c r="V126" t="s">
        <v>20</v>
      </c>
      <c r="W126" t="s">
        <v>20</v>
      </c>
      <c r="X126" t="s">
        <v>20</v>
      </c>
      <c r="Y126" t="s">
        <v>20</v>
      </c>
      <c r="Z126" t="s">
        <v>20</v>
      </c>
      <c r="AA126" t="s">
        <v>20</v>
      </c>
      <c r="AB126" t="s">
        <v>20</v>
      </c>
      <c r="AC126" t="s">
        <v>20</v>
      </c>
    </row>
    <row r="127" spans="1:29" x14ac:dyDescent="0.4">
      <c r="A127" s="13">
        <v>44228</v>
      </c>
      <c r="B127">
        <v>0.08</v>
      </c>
      <c r="G127" s="13" t="str">
        <f t="shared" si="12"/>
        <v>2021-02-01</v>
      </c>
      <c r="H127" s="38" t="s">
        <v>23</v>
      </c>
      <c r="I127" s="13" t="str">
        <f t="shared" si="13"/>
        <v>02</v>
      </c>
      <c r="J127" s="13" t="str">
        <f t="shared" si="11"/>
        <v>01</v>
      </c>
      <c r="K127" s="13" t="str">
        <f t="shared" si="14"/>
        <v>2021</v>
      </c>
      <c r="L127" t="s">
        <v>21</v>
      </c>
      <c r="M127">
        <v>0.08</v>
      </c>
      <c r="N127">
        <v>0.05</v>
      </c>
      <c r="O127">
        <v>7.0000000000000007E-2</v>
      </c>
      <c r="P127">
        <v>0.08</v>
      </c>
      <c r="Q127">
        <v>0.11</v>
      </c>
      <c r="R127">
        <v>64</v>
      </c>
      <c r="S127">
        <v>0</v>
      </c>
      <c r="T127">
        <v>0.25</v>
      </c>
      <c r="U127" t="s">
        <v>20</v>
      </c>
      <c r="V127" t="s">
        <v>20</v>
      </c>
      <c r="W127" t="s">
        <v>20</v>
      </c>
      <c r="X127" t="s">
        <v>20</v>
      </c>
      <c r="Y127" t="s">
        <v>20</v>
      </c>
      <c r="Z127" t="s">
        <v>20</v>
      </c>
      <c r="AA127" t="s">
        <v>20</v>
      </c>
      <c r="AB127" t="s">
        <v>20</v>
      </c>
      <c r="AC127" t="s">
        <v>20</v>
      </c>
    </row>
    <row r="128" spans="1:29" x14ac:dyDescent="0.4">
      <c r="A128" s="13">
        <v>44256</v>
      </c>
      <c r="B128">
        <v>7.0000000000000007E-2</v>
      </c>
      <c r="G128" s="13" t="str">
        <f t="shared" si="12"/>
        <v>2021-03-01</v>
      </c>
      <c r="H128" s="38" t="s">
        <v>24</v>
      </c>
      <c r="I128" s="13" t="str">
        <f t="shared" si="13"/>
        <v>03</v>
      </c>
      <c r="J128" s="13" t="str">
        <f t="shared" si="11"/>
        <v>01</v>
      </c>
      <c r="K128" s="13" t="str">
        <f t="shared" si="14"/>
        <v>2021</v>
      </c>
      <c r="L128" t="s">
        <v>21</v>
      </c>
      <c r="M128">
        <v>7.0000000000000007E-2</v>
      </c>
      <c r="N128">
        <v>0.05</v>
      </c>
      <c r="O128">
        <v>7.0000000000000007E-2</v>
      </c>
      <c r="P128">
        <v>0.08</v>
      </c>
      <c r="Q128">
        <v>0.1</v>
      </c>
      <c r="R128">
        <v>68</v>
      </c>
      <c r="S128">
        <v>0</v>
      </c>
      <c r="T128">
        <v>0.25</v>
      </c>
      <c r="U128" t="s">
        <v>20</v>
      </c>
      <c r="V128" t="s">
        <v>20</v>
      </c>
      <c r="W128" t="s">
        <v>20</v>
      </c>
      <c r="X128" t="s">
        <v>20</v>
      </c>
      <c r="Y128" t="s">
        <v>20</v>
      </c>
      <c r="Z128" t="s">
        <v>20</v>
      </c>
      <c r="AA128" t="s">
        <v>20</v>
      </c>
      <c r="AB128" t="s">
        <v>20</v>
      </c>
      <c r="AC128" t="s">
        <v>20</v>
      </c>
    </row>
    <row r="129" spans="1:29" x14ac:dyDescent="0.4">
      <c r="A129" s="13">
        <v>44287</v>
      </c>
      <c r="B129">
        <v>7.0000000000000007E-2</v>
      </c>
      <c r="G129" s="13" t="str">
        <f t="shared" si="12"/>
        <v>2021-04-01</v>
      </c>
      <c r="H129" s="38" t="s">
        <v>25</v>
      </c>
      <c r="I129" s="13" t="str">
        <f t="shared" si="13"/>
        <v>04</v>
      </c>
      <c r="J129" s="13" t="str">
        <f t="shared" si="11"/>
        <v>01</v>
      </c>
      <c r="K129" s="13" t="str">
        <f t="shared" si="14"/>
        <v>2021</v>
      </c>
      <c r="L129" t="s">
        <v>21</v>
      </c>
      <c r="M129">
        <v>7.0000000000000007E-2</v>
      </c>
      <c r="N129">
        <v>0.05</v>
      </c>
      <c r="O129">
        <v>0.06</v>
      </c>
      <c r="P129">
        <v>0.08</v>
      </c>
      <c r="Q129">
        <v>0.1</v>
      </c>
      <c r="R129">
        <v>72</v>
      </c>
      <c r="S129">
        <v>0</v>
      </c>
      <c r="T129">
        <v>0.25</v>
      </c>
      <c r="U129" t="s">
        <v>20</v>
      </c>
      <c r="V129" t="s">
        <v>20</v>
      </c>
      <c r="W129" t="s">
        <v>20</v>
      </c>
      <c r="X129" t="s">
        <v>20</v>
      </c>
      <c r="Y129" t="s">
        <v>20</v>
      </c>
      <c r="Z129" t="s">
        <v>20</v>
      </c>
      <c r="AA129" t="s">
        <v>20</v>
      </c>
      <c r="AB129" t="s">
        <v>20</v>
      </c>
      <c r="AC129" t="s">
        <v>20</v>
      </c>
    </row>
    <row r="130" spans="1:29" x14ac:dyDescent="0.4">
      <c r="A130" s="13">
        <v>44317</v>
      </c>
      <c r="B130">
        <v>0.06</v>
      </c>
      <c r="G130" s="13" t="str">
        <f t="shared" si="12"/>
        <v>2021-05-01</v>
      </c>
      <c r="H130" s="38" t="s">
        <v>26</v>
      </c>
      <c r="I130" s="13" t="str">
        <f t="shared" si="13"/>
        <v>05</v>
      </c>
      <c r="J130" s="13" t="str">
        <f t="shared" si="11"/>
        <v>01</v>
      </c>
      <c r="K130" s="13" t="str">
        <f t="shared" si="14"/>
        <v>2021</v>
      </c>
      <c r="L130" t="s">
        <v>21</v>
      </c>
      <c r="M130">
        <v>0.06</v>
      </c>
      <c r="N130">
        <v>0.04</v>
      </c>
      <c r="O130">
        <v>0.05</v>
      </c>
      <c r="P130">
        <v>7.0000000000000007E-2</v>
      </c>
      <c r="Q130">
        <v>0.13</v>
      </c>
      <c r="R130">
        <v>74</v>
      </c>
      <c r="S130">
        <v>0</v>
      </c>
      <c r="T130">
        <v>0.25</v>
      </c>
      <c r="U130" t="s">
        <v>20</v>
      </c>
      <c r="V130" t="s">
        <v>20</v>
      </c>
      <c r="W130" t="s">
        <v>20</v>
      </c>
      <c r="X130" t="s">
        <v>20</v>
      </c>
      <c r="Y130" t="s">
        <v>20</v>
      </c>
      <c r="Z130" t="s">
        <v>20</v>
      </c>
      <c r="AA130" t="s">
        <v>20</v>
      </c>
      <c r="AB130" t="s">
        <v>20</v>
      </c>
      <c r="AC130" t="s">
        <v>20</v>
      </c>
    </row>
    <row r="131" spans="1:29" x14ac:dyDescent="0.4">
      <c r="A131" s="13">
        <v>44348</v>
      </c>
      <c r="B131">
        <v>0.06</v>
      </c>
      <c r="G131" s="13" t="str">
        <f t="shared" si="12"/>
        <v>2021-06-01</v>
      </c>
      <c r="H131" s="38" t="s">
        <v>27</v>
      </c>
      <c r="I131" s="13" t="str">
        <f t="shared" si="13"/>
        <v>06</v>
      </c>
      <c r="J131" s="13" t="str">
        <f t="shared" si="11"/>
        <v>01</v>
      </c>
      <c r="K131" s="13" t="str">
        <f t="shared" si="14"/>
        <v>2021</v>
      </c>
      <c r="L131" t="s">
        <v>21</v>
      </c>
      <c r="M131">
        <v>0.06</v>
      </c>
      <c r="N131">
        <v>0.04</v>
      </c>
      <c r="O131">
        <v>0.05</v>
      </c>
      <c r="P131">
        <v>7.0000000000000007E-2</v>
      </c>
      <c r="Q131">
        <v>0.14000000000000001</v>
      </c>
      <c r="R131">
        <v>60</v>
      </c>
      <c r="S131">
        <v>0</v>
      </c>
      <c r="T131">
        <v>0.25</v>
      </c>
      <c r="U131" t="s">
        <v>20</v>
      </c>
      <c r="V131" t="s">
        <v>20</v>
      </c>
      <c r="W131" t="s">
        <v>20</v>
      </c>
      <c r="X131" t="s">
        <v>20</v>
      </c>
      <c r="Y131" t="s">
        <v>20</v>
      </c>
      <c r="Z131" t="s">
        <v>20</v>
      </c>
      <c r="AA131" t="s">
        <v>20</v>
      </c>
      <c r="AB131" t="s">
        <v>20</v>
      </c>
      <c r="AC131" t="s">
        <v>20</v>
      </c>
    </row>
    <row r="132" spans="1:29" x14ac:dyDescent="0.4">
      <c r="A132" s="13">
        <v>44378</v>
      </c>
      <c r="B132">
        <v>0.1</v>
      </c>
      <c r="G132" s="13" t="str">
        <f t="shared" si="12"/>
        <v>2021-07-01</v>
      </c>
      <c r="H132" s="38" t="s">
        <v>28</v>
      </c>
      <c r="I132" s="13" t="str">
        <f t="shared" si="13"/>
        <v>07</v>
      </c>
      <c r="J132" s="13" t="str">
        <f t="shared" si="11"/>
        <v>01</v>
      </c>
      <c r="K132" s="13" t="str">
        <f t="shared" si="14"/>
        <v>2021</v>
      </c>
      <c r="L132" t="s">
        <v>21</v>
      </c>
      <c r="M132">
        <v>0.1</v>
      </c>
      <c r="N132">
        <v>0.05</v>
      </c>
      <c r="O132">
        <v>0.09</v>
      </c>
      <c r="P132">
        <v>0.1</v>
      </c>
      <c r="Q132">
        <v>0.11</v>
      </c>
      <c r="R132">
        <v>70</v>
      </c>
      <c r="S132">
        <v>0</v>
      </c>
      <c r="T132">
        <v>0.25</v>
      </c>
      <c r="U132" t="s">
        <v>20</v>
      </c>
      <c r="V132" t="s">
        <v>20</v>
      </c>
      <c r="W132" t="s">
        <v>20</v>
      </c>
      <c r="X132" t="s">
        <v>20</v>
      </c>
      <c r="Y132" t="s">
        <v>20</v>
      </c>
      <c r="Z132" t="s">
        <v>20</v>
      </c>
      <c r="AA132" t="s">
        <v>20</v>
      </c>
      <c r="AB132" t="s">
        <v>20</v>
      </c>
      <c r="AC132" t="s">
        <v>20</v>
      </c>
    </row>
    <row r="133" spans="1:29" x14ac:dyDescent="0.4">
      <c r="A133" s="13">
        <v>44409</v>
      </c>
      <c r="B133">
        <v>0.1</v>
      </c>
      <c r="G133" s="13" t="str">
        <f t="shared" si="12"/>
        <v>2021-08-01</v>
      </c>
      <c r="H133" s="38" t="s">
        <v>29</v>
      </c>
      <c r="I133" s="13" t="str">
        <f t="shared" si="13"/>
        <v>08</v>
      </c>
      <c r="J133" s="13" t="str">
        <f t="shared" si="11"/>
        <v>01</v>
      </c>
      <c r="K133" s="13" t="str">
        <f t="shared" si="14"/>
        <v>2021</v>
      </c>
      <c r="L133" t="s">
        <v>21</v>
      </c>
      <c r="M133">
        <v>0.1</v>
      </c>
      <c r="N133">
        <v>0.05</v>
      </c>
      <c r="O133">
        <v>0.08</v>
      </c>
      <c r="P133">
        <v>0.1</v>
      </c>
      <c r="Q133">
        <v>0.11</v>
      </c>
      <c r="R133">
        <v>74</v>
      </c>
      <c r="S133">
        <v>0</v>
      </c>
      <c r="T133">
        <v>0.25</v>
      </c>
      <c r="U133" t="s">
        <v>20</v>
      </c>
      <c r="V133" t="s">
        <v>20</v>
      </c>
      <c r="W133" t="s">
        <v>20</v>
      </c>
      <c r="X133" t="s">
        <v>20</v>
      </c>
      <c r="Y133" t="s">
        <v>20</v>
      </c>
      <c r="Z133" t="s">
        <v>20</v>
      </c>
      <c r="AA133" t="s">
        <v>20</v>
      </c>
      <c r="AB133" t="s">
        <v>20</v>
      </c>
      <c r="AC133" t="s">
        <v>20</v>
      </c>
    </row>
    <row r="134" spans="1:29" x14ac:dyDescent="0.4">
      <c r="A134" s="13">
        <v>44440</v>
      </c>
      <c r="B134">
        <v>0.08</v>
      </c>
      <c r="G134" s="13" t="str">
        <f t="shared" ref="G134:G165" si="15">CONCATENATE(K134,"-",I134,"-",J134)</f>
        <v>2021-09-01</v>
      </c>
      <c r="H134" s="38" t="s">
        <v>30</v>
      </c>
      <c r="I134" s="13" t="str">
        <f t="shared" ref="I134:I165" si="16">MID($H134,1,2)</f>
        <v>09</v>
      </c>
      <c r="J134" s="13" t="str">
        <f t="shared" si="11"/>
        <v>01</v>
      </c>
      <c r="K134" s="13" t="str">
        <f t="shared" ref="K134:K165" si="17">MID($H134,7,4)</f>
        <v>2021</v>
      </c>
      <c r="L134" t="s">
        <v>21</v>
      </c>
      <c r="M134">
        <v>0.08</v>
      </c>
      <c r="N134">
        <v>0.05</v>
      </c>
      <c r="O134">
        <v>7.0000000000000007E-2</v>
      </c>
      <c r="P134">
        <v>0.08</v>
      </c>
      <c r="Q134">
        <v>0.1</v>
      </c>
      <c r="R134">
        <v>72</v>
      </c>
      <c r="S134">
        <v>0</v>
      </c>
      <c r="T134">
        <v>0.25</v>
      </c>
      <c r="U134" t="s">
        <v>20</v>
      </c>
      <c r="V134" t="s">
        <v>20</v>
      </c>
      <c r="W134" t="s">
        <v>20</v>
      </c>
      <c r="X134" t="s">
        <v>20</v>
      </c>
      <c r="Y134" t="s">
        <v>20</v>
      </c>
      <c r="Z134" t="s">
        <v>20</v>
      </c>
      <c r="AA134" t="s">
        <v>20</v>
      </c>
      <c r="AB134" t="s">
        <v>20</v>
      </c>
      <c r="AC134" t="s">
        <v>20</v>
      </c>
    </row>
    <row r="135" spans="1:29" x14ac:dyDescent="0.4">
      <c r="A135" s="13">
        <v>44470</v>
      </c>
      <c r="B135">
        <v>0.08</v>
      </c>
      <c r="G135" s="13" t="str">
        <f t="shared" si="15"/>
        <v>2021-10-01</v>
      </c>
      <c r="H135" s="38" t="s">
        <v>31</v>
      </c>
      <c r="I135" s="13" t="str">
        <f t="shared" si="16"/>
        <v>10</v>
      </c>
      <c r="J135" s="13" t="str">
        <f t="shared" si="11"/>
        <v>01</v>
      </c>
      <c r="K135" s="13" t="str">
        <f t="shared" si="17"/>
        <v>2021</v>
      </c>
      <c r="L135" t="s">
        <v>21</v>
      </c>
      <c r="M135">
        <v>0.08</v>
      </c>
      <c r="N135">
        <v>0.06</v>
      </c>
      <c r="O135">
        <v>7.0000000000000007E-2</v>
      </c>
      <c r="P135">
        <v>0.08</v>
      </c>
      <c r="Q135">
        <v>0.1</v>
      </c>
      <c r="R135">
        <v>68</v>
      </c>
      <c r="S135">
        <v>0</v>
      </c>
      <c r="T135">
        <v>0.25</v>
      </c>
      <c r="U135" t="s">
        <v>20</v>
      </c>
      <c r="V135" t="s">
        <v>20</v>
      </c>
      <c r="W135" t="s">
        <v>20</v>
      </c>
      <c r="X135" t="s">
        <v>20</v>
      </c>
      <c r="Y135" t="s">
        <v>20</v>
      </c>
      <c r="Z135" t="s">
        <v>20</v>
      </c>
      <c r="AA135" t="s">
        <v>20</v>
      </c>
      <c r="AB135" t="s">
        <v>20</v>
      </c>
      <c r="AC135" t="s">
        <v>20</v>
      </c>
    </row>
    <row r="136" spans="1:29" x14ac:dyDescent="0.4">
      <c r="A136" s="13">
        <v>44501</v>
      </c>
      <c r="B136">
        <v>0.08</v>
      </c>
      <c r="G136" s="13" t="str">
        <f t="shared" si="15"/>
        <v>2021-11-01</v>
      </c>
      <c r="H136" s="38" t="s">
        <v>32</v>
      </c>
      <c r="I136" s="13" t="str">
        <f t="shared" si="16"/>
        <v>11</v>
      </c>
      <c r="J136" s="13" t="str">
        <f t="shared" ref="J136:J173" si="18">MID($H$7,4,2)</f>
        <v>01</v>
      </c>
      <c r="K136" s="13" t="str">
        <f t="shared" si="17"/>
        <v>2021</v>
      </c>
      <c r="L136" t="s">
        <v>21</v>
      </c>
      <c r="M136">
        <v>0.08</v>
      </c>
      <c r="N136">
        <v>0.05</v>
      </c>
      <c r="O136">
        <v>7.0000000000000007E-2</v>
      </c>
      <c r="P136">
        <v>0.08</v>
      </c>
      <c r="Q136">
        <v>0.12</v>
      </c>
      <c r="R136">
        <v>78</v>
      </c>
      <c r="S136">
        <v>0</v>
      </c>
      <c r="T136">
        <v>0.25</v>
      </c>
      <c r="U136" t="s">
        <v>20</v>
      </c>
      <c r="V136" t="s">
        <v>20</v>
      </c>
      <c r="W136" t="s">
        <v>20</v>
      </c>
      <c r="X136" t="s">
        <v>20</v>
      </c>
      <c r="Y136" t="s">
        <v>20</v>
      </c>
      <c r="Z136" t="s">
        <v>20</v>
      </c>
      <c r="AA136" t="s">
        <v>20</v>
      </c>
      <c r="AB136" t="s">
        <v>20</v>
      </c>
      <c r="AC136" t="s">
        <v>20</v>
      </c>
    </row>
    <row r="137" spans="1:29" x14ac:dyDescent="0.4">
      <c r="A137" s="13">
        <v>44531</v>
      </c>
      <c r="B137">
        <v>0.08</v>
      </c>
      <c r="G137" s="13" t="str">
        <f t="shared" si="15"/>
        <v>2021-12-01</v>
      </c>
      <c r="H137" s="38" t="s">
        <v>33</v>
      </c>
      <c r="I137" s="13" t="str">
        <f t="shared" si="16"/>
        <v>12</v>
      </c>
      <c r="J137" s="13" t="str">
        <f t="shared" si="18"/>
        <v>01</v>
      </c>
      <c r="K137" s="13" t="str">
        <f t="shared" si="17"/>
        <v>2021</v>
      </c>
      <c r="L137" t="s">
        <v>21</v>
      </c>
      <c r="M137">
        <v>0.08</v>
      </c>
      <c r="N137">
        <v>0.06</v>
      </c>
      <c r="O137">
        <v>7.0000000000000007E-2</v>
      </c>
      <c r="P137">
        <v>0.09</v>
      </c>
      <c r="Q137">
        <v>0.12</v>
      </c>
      <c r="R137">
        <v>76</v>
      </c>
      <c r="S137">
        <v>0</v>
      </c>
      <c r="T137">
        <v>0.25</v>
      </c>
      <c r="U137" t="s">
        <v>20</v>
      </c>
      <c r="V137" t="s">
        <v>20</v>
      </c>
      <c r="W137" t="s">
        <v>20</v>
      </c>
      <c r="X137" t="s">
        <v>20</v>
      </c>
      <c r="Y137" t="s">
        <v>20</v>
      </c>
      <c r="Z137" t="s">
        <v>20</v>
      </c>
      <c r="AA137" t="s">
        <v>20</v>
      </c>
      <c r="AB137" t="s">
        <v>20</v>
      </c>
      <c r="AC137" t="s">
        <v>20</v>
      </c>
    </row>
    <row r="138" spans="1:29" x14ac:dyDescent="0.4">
      <c r="A138" s="13">
        <v>44562</v>
      </c>
      <c r="B138">
        <v>0.08</v>
      </c>
      <c r="G138" s="13" t="str">
        <f t="shared" si="15"/>
        <v>2022-01-01</v>
      </c>
      <c r="H138" s="38" t="s">
        <v>34</v>
      </c>
      <c r="I138" s="13" t="str">
        <f t="shared" si="16"/>
        <v>01</v>
      </c>
      <c r="J138" s="13" t="str">
        <f t="shared" si="18"/>
        <v>01</v>
      </c>
      <c r="K138" s="13" t="str">
        <f t="shared" si="17"/>
        <v>2022</v>
      </c>
      <c r="L138" t="s">
        <v>21</v>
      </c>
      <c r="M138">
        <v>0.08</v>
      </c>
      <c r="N138">
        <v>0.06</v>
      </c>
      <c r="O138">
        <v>0.08</v>
      </c>
      <c r="P138">
        <v>0.08</v>
      </c>
      <c r="Q138">
        <v>0.15</v>
      </c>
      <c r="R138">
        <v>74</v>
      </c>
      <c r="S138">
        <v>0</v>
      </c>
      <c r="T138">
        <v>0.25</v>
      </c>
      <c r="U138" t="s">
        <v>20</v>
      </c>
      <c r="V138" t="s">
        <v>20</v>
      </c>
      <c r="W138" t="s">
        <v>20</v>
      </c>
      <c r="X138" t="s">
        <v>20</v>
      </c>
      <c r="Y138" t="s">
        <v>20</v>
      </c>
      <c r="Z138" t="s">
        <v>20</v>
      </c>
      <c r="AA138" t="s">
        <v>20</v>
      </c>
      <c r="AB138" t="s">
        <v>20</v>
      </c>
      <c r="AC138" t="s">
        <v>20</v>
      </c>
    </row>
    <row r="139" spans="1:29" x14ac:dyDescent="0.4">
      <c r="A139" s="13">
        <v>44593</v>
      </c>
      <c r="B139">
        <v>0.08</v>
      </c>
      <c r="G139" s="13" t="str">
        <f t="shared" si="15"/>
        <v>2022-02-01</v>
      </c>
      <c r="H139" s="38" t="s">
        <v>35</v>
      </c>
      <c r="I139" s="13" t="str">
        <f t="shared" si="16"/>
        <v>02</v>
      </c>
      <c r="J139" s="13" t="str">
        <f t="shared" si="18"/>
        <v>01</v>
      </c>
      <c r="K139" s="13" t="str">
        <f t="shared" si="17"/>
        <v>2022</v>
      </c>
      <c r="L139" t="s">
        <v>21</v>
      </c>
      <c r="M139">
        <v>0.08</v>
      </c>
      <c r="N139">
        <v>0.06</v>
      </c>
      <c r="O139">
        <v>7.0000000000000007E-2</v>
      </c>
      <c r="P139">
        <v>0.08</v>
      </c>
      <c r="Q139">
        <v>0.1</v>
      </c>
      <c r="R139">
        <v>75</v>
      </c>
      <c r="S139">
        <v>0</v>
      </c>
      <c r="T139">
        <v>0.25</v>
      </c>
      <c r="U139" t="s">
        <v>20</v>
      </c>
      <c r="V139" t="s">
        <v>20</v>
      </c>
      <c r="W139" t="s">
        <v>20</v>
      </c>
      <c r="X139" t="s">
        <v>20</v>
      </c>
      <c r="Y139" t="s">
        <v>20</v>
      </c>
      <c r="Z139" t="s">
        <v>20</v>
      </c>
      <c r="AA139" t="s">
        <v>20</v>
      </c>
      <c r="AB139" t="s">
        <v>20</v>
      </c>
      <c r="AC139" t="s">
        <v>20</v>
      </c>
    </row>
    <row r="140" spans="1:29" x14ac:dyDescent="0.4">
      <c r="A140" s="13">
        <v>44621</v>
      </c>
      <c r="B140">
        <v>0.08</v>
      </c>
      <c r="G140" s="13" t="str">
        <f t="shared" si="15"/>
        <v>2022-03-01</v>
      </c>
      <c r="H140" s="38" t="s">
        <v>36</v>
      </c>
      <c r="I140" s="13" t="str">
        <f t="shared" si="16"/>
        <v>03</v>
      </c>
      <c r="J140" s="13" t="str">
        <f t="shared" si="18"/>
        <v>01</v>
      </c>
      <c r="K140" s="13" t="str">
        <f t="shared" si="17"/>
        <v>2022</v>
      </c>
      <c r="L140" t="s">
        <v>21</v>
      </c>
      <c r="M140">
        <v>0.08</v>
      </c>
      <c r="N140">
        <v>0.06</v>
      </c>
      <c r="O140">
        <v>0.08</v>
      </c>
      <c r="P140">
        <v>0.09</v>
      </c>
      <c r="Q140">
        <v>0.18</v>
      </c>
      <c r="R140">
        <v>64</v>
      </c>
      <c r="S140">
        <v>0</v>
      </c>
      <c r="T140">
        <v>0.25</v>
      </c>
      <c r="U140" t="s">
        <v>20</v>
      </c>
      <c r="V140" t="s">
        <v>20</v>
      </c>
      <c r="W140" t="s">
        <v>20</v>
      </c>
      <c r="X140" t="s">
        <v>20</v>
      </c>
      <c r="Y140" t="s">
        <v>20</v>
      </c>
      <c r="Z140" t="s">
        <v>20</v>
      </c>
      <c r="AA140" t="s">
        <v>20</v>
      </c>
      <c r="AB140" t="s">
        <v>20</v>
      </c>
      <c r="AC140" t="s">
        <v>20</v>
      </c>
    </row>
    <row r="141" spans="1:29" x14ac:dyDescent="0.4">
      <c r="A141" s="13">
        <v>44652</v>
      </c>
      <c r="B141">
        <v>0.33</v>
      </c>
      <c r="G141" s="13" t="str">
        <f t="shared" si="15"/>
        <v>2022-04-01</v>
      </c>
      <c r="H141" s="38" t="s">
        <v>37</v>
      </c>
      <c r="I141" s="13" t="str">
        <f t="shared" si="16"/>
        <v>04</v>
      </c>
      <c r="J141" s="13" t="str">
        <f t="shared" si="18"/>
        <v>01</v>
      </c>
      <c r="K141" s="13" t="str">
        <f t="shared" si="17"/>
        <v>2022</v>
      </c>
      <c r="L141" t="s">
        <v>21</v>
      </c>
      <c r="M141">
        <v>0.33</v>
      </c>
      <c r="N141">
        <v>0.31</v>
      </c>
      <c r="O141">
        <v>0.32</v>
      </c>
      <c r="P141">
        <v>0.33</v>
      </c>
      <c r="Q141">
        <v>0.35</v>
      </c>
      <c r="R141">
        <v>78</v>
      </c>
      <c r="S141">
        <v>0.25</v>
      </c>
      <c r="T141">
        <v>0.5</v>
      </c>
      <c r="U141" t="s">
        <v>20</v>
      </c>
      <c r="V141" t="s">
        <v>20</v>
      </c>
      <c r="W141" t="s">
        <v>20</v>
      </c>
      <c r="X141" t="s">
        <v>20</v>
      </c>
      <c r="Y141" t="s">
        <v>20</v>
      </c>
      <c r="Z141" t="s">
        <v>20</v>
      </c>
      <c r="AA141" t="s">
        <v>20</v>
      </c>
      <c r="AB141" t="s">
        <v>20</v>
      </c>
      <c r="AC141" t="s">
        <v>20</v>
      </c>
    </row>
    <row r="142" spans="1:29" x14ac:dyDescent="0.4">
      <c r="A142" s="13">
        <v>44682</v>
      </c>
      <c r="B142">
        <v>0.33</v>
      </c>
      <c r="G142" s="13" t="str">
        <f t="shared" si="15"/>
        <v>2022-05-01</v>
      </c>
      <c r="H142" s="38" t="s">
        <v>38</v>
      </c>
      <c r="I142" s="13" t="str">
        <f t="shared" si="16"/>
        <v>05</v>
      </c>
      <c r="J142" s="13" t="str">
        <f t="shared" si="18"/>
        <v>01</v>
      </c>
      <c r="K142" s="13" t="str">
        <f t="shared" si="17"/>
        <v>2022</v>
      </c>
      <c r="L142" t="s">
        <v>21</v>
      </c>
      <c r="M142">
        <v>0.33</v>
      </c>
      <c r="N142">
        <v>0.31</v>
      </c>
      <c r="O142">
        <v>0.33</v>
      </c>
      <c r="P142">
        <v>0.34</v>
      </c>
      <c r="Q142">
        <v>0.45</v>
      </c>
      <c r="R142">
        <v>77</v>
      </c>
      <c r="S142">
        <v>0.25</v>
      </c>
      <c r="T142">
        <v>0.5</v>
      </c>
      <c r="U142" t="s">
        <v>20</v>
      </c>
      <c r="V142" t="s">
        <v>20</v>
      </c>
      <c r="W142" t="s">
        <v>20</v>
      </c>
      <c r="X142" t="s">
        <v>20</v>
      </c>
      <c r="Y142" t="s">
        <v>20</v>
      </c>
      <c r="Z142" t="s">
        <v>20</v>
      </c>
      <c r="AA142" t="s">
        <v>20</v>
      </c>
      <c r="AB142" t="s">
        <v>20</v>
      </c>
      <c r="AC142" t="s">
        <v>20</v>
      </c>
    </row>
    <row r="143" spans="1:29" x14ac:dyDescent="0.4">
      <c r="A143" s="13">
        <v>44713</v>
      </c>
      <c r="B143">
        <v>0.83</v>
      </c>
      <c r="G143" s="13" t="str">
        <f t="shared" si="15"/>
        <v>2022-06-01</v>
      </c>
      <c r="H143" s="38" t="s">
        <v>39</v>
      </c>
      <c r="I143" s="13" t="str">
        <f t="shared" si="16"/>
        <v>06</v>
      </c>
      <c r="J143" s="13" t="str">
        <f t="shared" si="18"/>
        <v>01</v>
      </c>
      <c r="K143" s="13" t="str">
        <f t="shared" si="17"/>
        <v>2022</v>
      </c>
      <c r="L143" t="s">
        <v>21</v>
      </c>
      <c r="M143">
        <v>0.83</v>
      </c>
      <c r="N143">
        <v>0.8</v>
      </c>
      <c r="O143">
        <v>0.82</v>
      </c>
      <c r="P143">
        <v>0.84</v>
      </c>
      <c r="Q143">
        <v>0.9</v>
      </c>
      <c r="R143">
        <v>85</v>
      </c>
      <c r="S143">
        <v>0.75</v>
      </c>
      <c r="T143">
        <v>1</v>
      </c>
      <c r="U143" t="s">
        <v>20</v>
      </c>
      <c r="V143" t="s">
        <v>20</v>
      </c>
      <c r="W143" t="s">
        <v>20</v>
      </c>
      <c r="X143" t="s">
        <v>20</v>
      </c>
      <c r="Y143" t="s">
        <v>20</v>
      </c>
      <c r="Z143" t="s">
        <v>20</v>
      </c>
      <c r="AA143" t="s">
        <v>20</v>
      </c>
      <c r="AB143" t="s">
        <v>20</v>
      </c>
      <c r="AC143" t="s">
        <v>20</v>
      </c>
    </row>
    <row r="144" spans="1:29" x14ac:dyDescent="0.4">
      <c r="A144" s="13">
        <v>44743</v>
      </c>
      <c r="B144">
        <v>1.58</v>
      </c>
      <c r="G144" s="13" t="str">
        <f t="shared" si="15"/>
        <v>2022-07-01</v>
      </c>
      <c r="H144" s="38" t="s">
        <v>40</v>
      </c>
      <c r="I144" s="13" t="str">
        <f t="shared" si="16"/>
        <v>07</v>
      </c>
      <c r="J144" s="13" t="str">
        <f t="shared" si="18"/>
        <v>01</v>
      </c>
      <c r="K144" s="13" t="str">
        <f t="shared" si="17"/>
        <v>2022</v>
      </c>
      <c r="L144" t="s">
        <v>21</v>
      </c>
      <c r="M144">
        <v>1.58</v>
      </c>
      <c r="N144">
        <v>1.56</v>
      </c>
      <c r="O144">
        <v>1.57</v>
      </c>
      <c r="P144">
        <v>1.58</v>
      </c>
      <c r="Q144">
        <v>1.7</v>
      </c>
      <c r="R144">
        <v>90</v>
      </c>
      <c r="S144">
        <v>1.5</v>
      </c>
      <c r="T144">
        <v>1.75</v>
      </c>
      <c r="U144" t="s">
        <v>20</v>
      </c>
      <c r="V144" t="s">
        <v>20</v>
      </c>
      <c r="W144" t="s">
        <v>20</v>
      </c>
      <c r="X144" t="s">
        <v>20</v>
      </c>
      <c r="Y144" t="s">
        <v>20</v>
      </c>
      <c r="Z144" t="s">
        <v>20</v>
      </c>
      <c r="AA144" t="s">
        <v>20</v>
      </c>
      <c r="AB144" t="s">
        <v>20</v>
      </c>
      <c r="AC144" t="s">
        <v>20</v>
      </c>
    </row>
    <row r="145" spans="1:29" x14ac:dyDescent="0.4">
      <c r="A145" s="13">
        <v>44774</v>
      </c>
      <c r="B145">
        <v>2.33</v>
      </c>
      <c r="G145" s="13" t="str">
        <f t="shared" si="15"/>
        <v>2022-08-01</v>
      </c>
      <c r="H145" s="38" t="s">
        <v>41</v>
      </c>
      <c r="I145" s="13" t="str">
        <f t="shared" si="16"/>
        <v>08</v>
      </c>
      <c r="J145" s="13" t="str">
        <f t="shared" si="18"/>
        <v>01</v>
      </c>
      <c r="K145" s="13" t="str">
        <f t="shared" si="17"/>
        <v>2022</v>
      </c>
      <c r="L145" t="s">
        <v>21</v>
      </c>
      <c r="M145">
        <v>2.33</v>
      </c>
      <c r="N145">
        <v>2.2999999999999998</v>
      </c>
      <c r="O145">
        <v>2.3199999999999998</v>
      </c>
      <c r="P145">
        <v>2.33</v>
      </c>
      <c r="Q145">
        <v>2.4500000000000002</v>
      </c>
      <c r="R145">
        <v>93</v>
      </c>
      <c r="S145">
        <v>2.25</v>
      </c>
      <c r="T145">
        <v>2.5</v>
      </c>
      <c r="U145" t="s">
        <v>20</v>
      </c>
      <c r="V145" t="s">
        <v>20</v>
      </c>
      <c r="W145" t="s">
        <v>20</v>
      </c>
      <c r="X145" t="s">
        <v>20</v>
      </c>
      <c r="Y145" t="s">
        <v>20</v>
      </c>
      <c r="Z145" t="s">
        <v>20</v>
      </c>
      <c r="AA145" t="s">
        <v>20</v>
      </c>
      <c r="AB145" t="s">
        <v>20</v>
      </c>
      <c r="AC145" t="s">
        <v>20</v>
      </c>
    </row>
    <row r="146" spans="1:29" x14ac:dyDescent="0.4">
      <c r="A146" s="13">
        <v>44805</v>
      </c>
      <c r="B146">
        <v>2.33</v>
      </c>
      <c r="G146" s="13" t="str">
        <f t="shared" si="15"/>
        <v>2022-09-01</v>
      </c>
      <c r="H146" s="38" t="s">
        <v>42</v>
      </c>
      <c r="I146" s="13" t="str">
        <f t="shared" si="16"/>
        <v>09</v>
      </c>
      <c r="J146" s="13" t="str">
        <f t="shared" si="18"/>
        <v>01</v>
      </c>
      <c r="K146" s="13" t="str">
        <f t="shared" si="17"/>
        <v>2022</v>
      </c>
      <c r="L146" t="s">
        <v>21</v>
      </c>
      <c r="M146">
        <v>2.33</v>
      </c>
      <c r="N146">
        <v>2.2999999999999998</v>
      </c>
      <c r="O146">
        <v>2.3199999999999998</v>
      </c>
      <c r="P146">
        <v>2.33</v>
      </c>
      <c r="Q146">
        <v>2.4500000000000002</v>
      </c>
      <c r="R146">
        <v>100</v>
      </c>
      <c r="S146">
        <v>2.25</v>
      </c>
      <c r="T146">
        <v>2.5</v>
      </c>
      <c r="U146" t="s">
        <v>20</v>
      </c>
      <c r="V146" t="s">
        <v>20</v>
      </c>
      <c r="W146" t="s">
        <v>20</v>
      </c>
      <c r="X146" t="s">
        <v>20</v>
      </c>
      <c r="Y146" t="s">
        <v>20</v>
      </c>
      <c r="Z146" t="s">
        <v>20</v>
      </c>
      <c r="AA146" t="s">
        <v>20</v>
      </c>
      <c r="AB146" t="s">
        <v>20</v>
      </c>
      <c r="AC146" t="s">
        <v>20</v>
      </c>
    </row>
    <row r="147" spans="1:29" x14ac:dyDescent="0.4">
      <c r="A147" s="13">
        <v>44835</v>
      </c>
      <c r="B147">
        <v>3.08</v>
      </c>
      <c r="G147" s="13" t="str">
        <f t="shared" si="15"/>
        <v>2022-10-01</v>
      </c>
      <c r="H147" s="38" t="s">
        <v>43</v>
      </c>
      <c r="I147" s="13" t="str">
        <f t="shared" si="16"/>
        <v>10</v>
      </c>
      <c r="J147" s="13" t="str">
        <f t="shared" si="18"/>
        <v>01</v>
      </c>
      <c r="K147" s="13" t="str">
        <f t="shared" si="17"/>
        <v>2022</v>
      </c>
      <c r="L147" t="s">
        <v>21</v>
      </c>
      <c r="M147">
        <v>3.08</v>
      </c>
      <c r="N147">
        <v>3.05</v>
      </c>
      <c r="O147">
        <v>3.07</v>
      </c>
      <c r="P147">
        <v>3.08</v>
      </c>
      <c r="Q147">
        <v>3.23</v>
      </c>
      <c r="R147">
        <v>115</v>
      </c>
      <c r="S147">
        <v>3</v>
      </c>
      <c r="T147">
        <v>3.25</v>
      </c>
      <c r="U147" t="s">
        <v>20</v>
      </c>
      <c r="V147" t="s">
        <v>20</v>
      </c>
      <c r="W147" t="s">
        <v>20</v>
      </c>
      <c r="X147" t="s">
        <v>20</v>
      </c>
      <c r="Y147" t="s">
        <v>20</v>
      </c>
      <c r="Z147" t="s">
        <v>20</v>
      </c>
      <c r="AA147" t="s">
        <v>20</v>
      </c>
      <c r="AB147" t="s">
        <v>20</v>
      </c>
      <c r="AC147" t="s">
        <v>20</v>
      </c>
    </row>
    <row r="148" spans="1:29" x14ac:dyDescent="0.4">
      <c r="A148" s="13">
        <v>44866</v>
      </c>
      <c r="B148">
        <v>3.08</v>
      </c>
      <c r="G148" s="13" t="str">
        <f t="shared" si="15"/>
        <v>2022-11-01</v>
      </c>
      <c r="H148" s="38" t="s">
        <v>44</v>
      </c>
      <c r="I148" s="13" t="str">
        <f t="shared" si="16"/>
        <v>11</v>
      </c>
      <c r="J148" s="13" t="str">
        <f t="shared" si="18"/>
        <v>01</v>
      </c>
      <c r="K148" s="13" t="str">
        <f t="shared" si="17"/>
        <v>2022</v>
      </c>
      <c r="L148" t="s">
        <v>21</v>
      </c>
      <c r="M148">
        <v>3.08</v>
      </c>
      <c r="N148">
        <v>3.05</v>
      </c>
      <c r="O148">
        <v>3.07</v>
      </c>
      <c r="P148">
        <v>3.08</v>
      </c>
      <c r="Q148">
        <v>3.35</v>
      </c>
      <c r="R148">
        <v>108</v>
      </c>
      <c r="S148">
        <v>3</v>
      </c>
      <c r="T148">
        <v>3.25</v>
      </c>
      <c r="U148" t="s">
        <v>20</v>
      </c>
      <c r="V148" t="s">
        <v>20</v>
      </c>
      <c r="W148" t="s">
        <v>20</v>
      </c>
      <c r="X148" t="s">
        <v>20</v>
      </c>
      <c r="Y148" t="s">
        <v>20</v>
      </c>
      <c r="Z148" t="s">
        <v>20</v>
      </c>
      <c r="AA148" t="s">
        <v>20</v>
      </c>
      <c r="AB148" t="s">
        <v>20</v>
      </c>
      <c r="AC148" t="s">
        <v>20</v>
      </c>
    </row>
    <row r="149" spans="1:29" x14ac:dyDescent="0.4">
      <c r="A149" s="13">
        <v>44896</v>
      </c>
      <c r="B149">
        <v>3.83</v>
      </c>
      <c r="G149" s="13" t="str">
        <f t="shared" si="15"/>
        <v>2022-12-01</v>
      </c>
      <c r="H149" s="38" t="s">
        <v>45</v>
      </c>
      <c r="I149" s="13" t="str">
        <f t="shared" si="16"/>
        <v>12</v>
      </c>
      <c r="J149" s="13" t="str">
        <f t="shared" si="18"/>
        <v>01</v>
      </c>
      <c r="K149" s="13" t="str">
        <f t="shared" si="17"/>
        <v>2022</v>
      </c>
      <c r="L149" t="s">
        <v>21</v>
      </c>
      <c r="M149">
        <v>3.83</v>
      </c>
      <c r="N149">
        <v>3.8</v>
      </c>
      <c r="O149">
        <v>3.82</v>
      </c>
      <c r="P149">
        <v>3.84</v>
      </c>
      <c r="Q149">
        <v>4.05</v>
      </c>
      <c r="R149">
        <v>99</v>
      </c>
      <c r="S149">
        <v>3.75</v>
      </c>
      <c r="T149">
        <v>4</v>
      </c>
      <c r="U149" t="s">
        <v>20</v>
      </c>
      <c r="V149" t="s">
        <v>20</v>
      </c>
      <c r="W149" t="s">
        <v>20</v>
      </c>
      <c r="X149" t="s">
        <v>20</v>
      </c>
      <c r="Y149" t="s">
        <v>20</v>
      </c>
      <c r="Z149" t="s">
        <v>20</v>
      </c>
      <c r="AA149" t="s">
        <v>20</v>
      </c>
      <c r="AB149" t="s">
        <v>20</v>
      </c>
      <c r="AC149" t="s">
        <v>20</v>
      </c>
    </row>
    <row r="150" spans="1:29" x14ac:dyDescent="0.4">
      <c r="A150" s="13">
        <v>44927</v>
      </c>
      <c r="B150">
        <v>4.33</v>
      </c>
      <c r="G150" s="13" t="str">
        <f t="shared" si="15"/>
        <v>2023-01-01</v>
      </c>
      <c r="H150" s="38" t="s">
        <v>46</v>
      </c>
      <c r="I150" s="13" t="str">
        <f t="shared" si="16"/>
        <v>01</v>
      </c>
      <c r="J150" s="13" t="str">
        <f t="shared" si="18"/>
        <v>01</v>
      </c>
      <c r="K150" s="13" t="str">
        <f t="shared" si="17"/>
        <v>2023</v>
      </c>
      <c r="L150" t="s">
        <v>21</v>
      </c>
      <c r="M150">
        <v>4.33</v>
      </c>
      <c r="N150">
        <v>4.3</v>
      </c>
      <c r="O150">
        <v>4.32</v>
      </c>
      <c r="P150">
        <v>4.33</v>
      </c>
      <c r="Q150">
        <v>4.5999999999999996</v>
      </c>
      <c r="R150">
        <v>105</v>
      </c>
      <c r="S150">
        <v>4.25</v>
      </c>
      <c r="T150">
        <v>4.5</v>
      </c>
      <c r="U150" t="s">
        <v>20</v>
      </c>
      <c r="V150" t="s">
        <v>20</v>
      </c>
      <c r="W150" t="s">
        <v>20</v>
      </c>
      <c r="X150" t="s">
        <v>20</v>
      </c>
      <c r="Y150" t="s">
        <v>20</v>
      </c>
      <c r="Z150" t="s">
        <v>20</v>
      </c>
      <c r="AA150" t="s">
        <v>20</v>
      </c>
      <c r="AB150" t="s">
        <v>20</v>
      </c>
      <c r="AC150" t="s">
        <v>20</v>
      </c>
    </row>
    <row r="151" spans="1:29" x14ac:dyDescent="0.4">
      <c r="A151" s="13">
        <v>44958</v>
      </c>
      <c r="B151">
        <v>4.33</v>
      </c>
      <c r="G151" s="13" t="str">
        <f t="shared" si="15"/>
        <v>2023-02-01</v>
      </c>
      <c r="H151" s="38" t="s">
        <v>47</v>
      </c>
      <c r="I151" s="13" t="str">
        <f t="shared" si="16"/>
        <v>02</v>
      </c>
      <c r="J151" s="13" t="str">
        <f t="shared" si="18"/>
        <v>01</v>
      </c>
      <c r="K151" s="13" t="str">
        <f t="shared" si="17"/>
        <v>2023</v>
      </c>
      <c r="L151" t="s">
        <v>21</v>
      </c>
      <c r="M151">
        <v>4.33</v>
      </c>
      <c r="N151">
        <v>4.3</v>
      </c>
      <c r="O151">
        <v>4.32</v>
      </c>
      <c r="P151">
        <v>4.34</v>
      </c>
      <c r="Q151">
        <v>4.6500000000000004</v>
      </c>
      <c r="R151">
        <v>106</v>
      </c>
      <c r="S151">
        <v>4.25</v>
      </c>
      <c r="T151">
        <v>4.5</v>
      </c>
      <c r="U151" t="s">
        <v>20</v>
      </c>
      <c r="V151" t="s">
        <v>20</v>
      </c>
      <c r="W151" t="s">
        <v>20</v>
      </c>
      <c r="X151" t="s">
        <v>20</v>
      </c>
      <c r="Y151" t="s">
        <v>20</v>
      </c>
      <c r="Z151" t="s">
        <v>20</v>
      </c>
      <c r="AA151" t="s">
        <v>20</v>
      </c>
      <c r="AB151" t="s">
        <v>20</v>
      </c>
      <c r="AC151" t="s">
        <v>20</v>
      </c>
    </row>
    <row r="152" spans="1:29" x14ac:dyDescent="0.4">
      <c r="A152" s="13">
        <v>44986</v>
      </c>
      <c r="B152">
        <v>4.58</v>
      </c>
      <c r="G152" s="13" t="str">
        <f t="shared" si="15"/>
        <v>2023-03-01</v>
      </c>
      <c r="H152" s="38" t="s">
        <v>48</v>
      </c>
      <c r="I152" s="13" t="str">
        <f t="shared" si="16"/>
        <v>03</v>
      </c>
      <c r="J152" s="13" t="str">
        <f t="shared" si="18"/>
        <v>01</v>
      </c>
      <c r="K152" s="13" t="str">
        <f t="shared" si="17"/>
        <v>2023</v>
      </c>
      <c r="L152" t="s">
        <v>21</v>
      </c>
      <c r="M152">
        <v>4.58</v>
      </c>
      <c r="N152">
        <v>4.55</v>
      </c>
      <c r="O152">
        <v>4.57</v>
      </c>
      <c r="P152">
        <v>4.58</v>
      </c>
      <c r="Q152">
        <v>4.9000000000000004</v>
      </c>
      <c r="R152">
        <v>117</v>
      </c>
      <c r="S152">
        <v>4.5</v>
      </c>
      <c r="T152">
        <v>4.75</v>
      </c>
      <c r="U152" t="s">
        <v>20</v>
      </c>
      <c r="V152" t="s">
        <v>20</v>
      </c>
      <c r="W152" t="s">
        <v>20</v>
      </c>
      <c r="X152" t="s">
        <v>20</v>
      </c>
      <c r="Y152" t="s">
        <v>20</v>
      </c>
      <c r="Z152" t="s">
        <v>20</v>
      </c>
      <c r="AA152" t="s">
        <v>20</v>
      </c>
      <c r="AB152" t="s">
        <v>20</v>
      </c>
      <c r="AC152" t="s">
        <v>20</v>
      </c>
    </row>
    <row r="153" spans="1:29" x14ac:dyDescent="0.4">
      <c r="A153" s="13">
        <v>45017</v>
      </c>
      <c r="B153">
        <v>4.83</v>
      </c>
      <c r="G153" s="13" t="str">
        <f t="shared" si="15"/>
        <v>2023-04-01</v>
      </c>
      <c r="H153" s="38" t="s">
        <v>49</v>
      </c>
      <c r="I153" s="13" t="str">
        <f t="shared" si="16"/>
        <v>04</v>
      </c>
      <c r="J153" s="13" t="str">
        <f t="shared" si="18"/>
        <v>01</v>
      </c>
      <c r="K153" s="13" t="str">
        <f t="shared" si="17"/>
        <v>2023</v>
      </c>
      <c r="L153" t="s">
        <v>21</v>
      </c>
      <c r="M153">
        <v>4.83</v>
      </c>
      <c r="N153">
        <v>4.8</v>
      </c>
      <c r="O153">
        <v>4.82</v>
      </c>
      <c r="P153">
        <v>4.84</v>
      </c>
      <c r="Q153">
        <v>5.15</v>
      </c>
      <c r="R153">
        <v>105</v>
      </c>
      <c r="S153">
        <v>4.75</v>
      </c>
      <c r="T153">
        <v>5</v>
      </c>
      <c r="U153" t="s">
        <v>20</v>
      </c>
      <c r="V153" t="s">
        <v>20</v>
      </c>
      <c r="W153" t="s">
        <v>20</v>
      </c>
      <c r="X153" t="s">
        <v>20</v>
      </c>
      <c r="Y153" t="s">
        <v>20</v>
      </c>
      <c r="Z153" t="s">
        <v>20</v>
      </c>
      <c r="AA153" t="s">
        <v>20</v>
      </c>
      <c r="AB153" t="s">
        <v>20</v>
      </c>
      <c r="AC153" t="s">
        <v>20</v>
      </c>
    </row>
    <row r="154" spans="1:29" x14ac:dyDescent="0.4">
      <c r="A154" s="13">
        <v>45047</v>
      </c>
      <c r="B154">
        <v>4.83</v>
      </c>
      <c r="G154" s="13" t="str">
        <f t="shared" si="15"/>
        <v>2023-05-01</v>
      </c>
      <c r="H154" s="38" t="s">
        <v>50</v>
      </c>
      <c r="I154" s="13" t="str">
        <f t="shared" si="16"/>
        <v>05</v>
      </c>
      <c r="J154" s="13" t="str">
        <f t="shared" si="18"/>
        <v>01</v>
      </c>
      <c r="K154" s="13" t="str">
        <f t="shared" si="17"/>
        <v>2023</v>
      </c>
      <c r="L154" t="s">
        <v>21</v>
      </c>
      <c r="M154">
        <v>4.83</v>
      </c>
      <c r="N154">
        <v>4.8</v>
      </c>
      <c r="O154">
        <v>4.8099999999999996</v>
      </c>
      <c r="P154">
        <v>4.84</v>
      </c>
      <c r="Q154">
        <v>5.15</v>
      </c>
      <c r="R154">
        <v>117</v>
      </c>
      <c r="S154">
        <v>4.75</v>
      </c>
      <c r="T154">
        <v>5</v>
      </c>
      <c r="U154" t="s">
        <v>20</v>
      </c>
      <c r="V154" t="s">
        <v>20</v>
      </c>
      <c r="W154" t="s">
        <v>20</v>
      </c>
      <c r="X154" t="s">
        <v>20</v>
      </c>
      <c r="Y154" t="s">
        <v>20</v>
      </c>
      <c r="Z154" t="s">
        <v>20</v>
      </c>
      <c r="AA154" t="s">
        <v>20</v>
      </c>
      <c r="AB154" t="s">
        <v>20</v>
      </c>
      <c r="AC154" t="s">
        <v>20</v>
      </c>
    </row>
    <row r="155" spans="1:29" x14ac:dyDescent="0.4">
      <c r="A155" s="13">
        <v>45078</v>
      </c>
      <c r="B155">
        <v>5.08</v>
      </c>
      <c r="G155" s="13" t="str">
        <f t="shared" si="15"/>
        <v>2023-06-01</v>
      </c>
      <c r="H155" s="38" t="s">
        <v>51</v>
      </c>
      <c r="I155" s="13" t="str">
        <f t="shared" si="16"/>
        <v>06</v>
      </c>
      <c r="J155" s="13" t="str">
        <f t="shared" si="18"/>
        <v>01</v>
      </c>
      <c r="K155" s="13" t="str">
        <f t="shared" si="17"/>
        <v>2023</v>
      </c>
      <c r="L155" t="s">
        <v>21</v>
      </c>
      <c r="M155">
        <v>5.08</v>
      </c>
      <c r="N155">
        <v>5.05</v>
      </c>
      <c r="O155">
        <v>5.0599999999999996</v>
      </c>
      <c r="P155">
        <v>5.08</v>
      </c>
      <c r="Q155">
        <v>5.35</v>
      </c>
      <c r="R155">
        <v>131</v>
      </c>
      <c r="S155">
        <v>5</v>
      </c>
      <c r="T155">
        <v>5.25</v>
      </c>
      <c r="U155" t="s">
        <v>20</v>
      </c>
      <c r="V155" t="s">
        <v>20</v>
      </c>
      <c r="W155" t="s">
        <v>20</v>
      </c>
      <c r="X155" t="s">
        <v>20</v>
      </c>
      <c r="Y155" t="s">
        <v>20</v>
      </c>
      <c r="Z155" t="s">
        <v>20</v>
      </c>
      <c r="AA155" t="s">
        <v>20</v>
      </c>
      <c r="AB155" t="s">
        <v>20</v>
      </c>
      <c r="AC155" t="s">
        <v>20</v>
      </c>
    </row>
    <row r="156" spans="1:29" x14ac:dyDescent="0.4">
      <c r="A156" s="13">
        <v>45108</v>
      </c>
      <c r="B156">
        <v>5.08</v>
      </c>
      <c r="G156" s="13" t="str">
        <f t="shared" si="15"/>
        <v>2023-07-01</v>
      </c>
      <c r="H156" s="38" t="s">
        <v>52</v>
      </c>
      <c r="I156" s="13" t="str">
        <f t="shared" si="16"/>
        <v>07</v>
      </c>
      <c r="J156" s="13" t="str">
        <f t="shared" si="18"/>
        <v>01</v>
      </c>
      <c r="K156" s="13" t="str">
        <f t="shared" si="17"/>
        <v>2023</v>
      </c>
      <c r="L156" t="s">
        <v>21</v>
      </c>
      <c r="M156">
        <v>5.08</v>
      </c>
      <c r="N156">
        <v>5.05</v>
      </c>
      <c r="O156">
        <v>5.0599999999999996</v>
      </c>
      <c r="P156">
        <v>5.08</v>
      </c>
      <c r="Q156">
        <v>5.3</v>
      </c>
      <c r="R156">
        <v>124</v>
      </c>
      <c r="S156">
        <v>5</v>
      </c>
      <c r="T156">
        <v>5.25</v>
      </c>
      <c r="U156" t="s">
        <v>20</v>
      </c>
      <c r="V156" t="s">
        <v>20</v>
      </c>
      <c r="W156" t="s">
        <v>20</v>
      </c>
      <c r="X156" t="s">
        <v>20</v>
      </c>
      <c r="Y156" t="s">
        <v>20</v>
      </c>
      <c r="Z156" t="s">
        <v>20</v>
      </c>
      <c r="AA156" t="s">
        <v>20</v>
      </c>
      <c r="AB156" t="s">
        <v>20</v>
      </c>
      <c r="AC156" t="s">
        <v>20</v>
      </c>
    </row>
    <row r="157" spans="1:29" x14ac:dyDescent="0.4">
      <c r="A157" s="13">
        <v>45139</v>
      </c>
      <c r="B157">
        <v>5.33</v>
      </c>
      <c r="G157" s="13" t="str">
        <f t="shared" si="15"/>
        <v>2023-08-01</v>
      </c>
      <c r="H157" s="38" t="s">
        <v>53</v>
      </c>
      <c r="I157" s="13" t="str">
        <f t="shared" si="16"/>
        <v>08</v>
      </c>
      <c r="J157" s="13" t="str">
        <f t="shared" si="18"/>
        <v>01</v>
      </c>
      <c r="K157" s="13" t="str">
        <f t="shared" si="17"/>
        <v>2023</v>
      </c>
      <c r="L157" t="s">
        <v>21</v>
      </c>
      <c r="M157">
        <v>5.33</v>
      </c>
      <c r="N157">
        <v>5.3</v>
      </c>
      <c r="O157">
        <v>5.32</v>
      </c>
      <c r="P157">
        <v>5.33</v>
      </c>
      <c r="Q157">
        <v>5.65</v>
      </c>
      <c r="R157">
        <v>108</v>
      </c>
      <c r="S157">
        <v>5.25</v>
      </c>
      <c r="T157">
        <v>5.5</v>
      </c>
      <c r="U157" t="s">
        <v>20</v>
      </c>
      <c r="V157" t="s">
        <v>20</v>
      </c>
      <c r="W157" t="s">
        <v>20</v>
      </c>
      <c r="X157" t="s">
        <v>20</v>
      </c>
      <c r="Y157" t="s">
        <v>20</v>
      </c>
      <c r="Z157" t="s">
        <v>20</v>
      </c>
      <c r="AA157" t="s">
        <v>20</v>
      </c>
      <c r="AB157" t="s">
        <v>20</v>
      </c>
      <c r="AC157" t="s">
        <v>20</v>
      </c>
    </row>
    <row r="158" spans="1:29" x14ac:dyDescent="0.4">
      <c r="A158" s="13">
        <v>45170</v>
      </c>
      <c r="B158">
        <v>5.33</v>
      </c>
      <c r="G158" s="13" t="str">
        <f t="shared" si="15"/>
        <v>2023-09-01</v>
      </c>
      <c r="H158" s="38" t="s">
        <v>54</v>
      </c>
      <c r="I158" s="13" t="str">
        <f t="shared" si="16"/>
        <v>09</v>
      </c>
      <c r="J158" s="13" t="str">
        <f t="shared" si="18"/>
        <v>01</v>
      </c>
      <c r="K158" s="13" t="str">
        <f t="shared" si="17"/>
        <v>2023</v>
      </c>
      <c r="L158" t="s">
        <v>21</v>
      </c>
      <c r="M158">
        <v>5.33</v>
      </c>
      <c r="N158">
        <v>5.3</v>
      </c>
      <c r="O158">
        <v>5.32</v>
      </c>
      <c r="P158">
        <v>5.34</v>
      </c>
      <c r="Q158">
        <v>5.5</v>
      </c>
      <c r="R158">
        <v>104</v>
      </c>
      <c r="S158">
        <v>5.25</v>
      </c>
      <c r="T158">
        <v>5.5</v>
      </c>
      <c r="U158" t="s">
        <v>20</v>
      </c>
      <c r="V158" t="s">
        <v>20</v>
      </c>
      <c r="W158" t="s">
        <v>20</v>
      </c>
      <c r="X158" t="s">
        <v>20</v>
      </c>
      <c r="Y158" t="s">
        <v>20</v>
      </c>
      <c r="Z158" t="s">
        <v>20</v>
      </c>
      <c r="AA158" t="s">
        <v>20</v>
      </c>
      <c r="AB158" t="s">
        <v>20</v>
      </c>
      <c r="AC158" t="s">
        <v>20</v>
      </c>
    </row>
    <row r="159" spans="1:29" x14ac:dyDescent="0.4">
      <c r="A159" s="13">
        <v>45200</v>
      </c>
      <c r="B159">
        <v>5.33</v>
      </c>
      <c r="G159" s="13" t="str">
        <f t="shared" si="15"/>
        <v>2023-10-01</v>
      </c>
      <c r="H159" s="38" t="s">
        <v>55</v>
      </c>
      <c r="I159" s="13" t="str">
        <f t="shared" si="16"/>
        <v>10</v>
      </c>
      <c r="J159" s="13" t="str">
        <f t="shared" si="18"/>
        <v>01</v>
      </c>
      <c r="K159" s="13" t="str">
        <f t="shared" si="17"/>
        <v>2023</v>
      </c>
      <c r="L159" t="s">
        <v>21</v>
      </c>
      <c r="M159">
        <v>5.33</v>
      </c>
      <c r="N159">
        <v>5.3</v>
      </c>
      <c r="O159">
        <v>5.32</v>
      </c>
      <c r="P159">
        <v>5.34</v>
      </c>
      <c r="Q159">
        <v>5.55</v>
      </c>
      <c r="R159">
        <v>89</v>
      </c>
      <c r="S159">
        <v>5.25</v>
      </c>
      <c r="T159">
        <v>5.5</v>
      </c>
      <c r="U159" t="s">
        <v>20</v>
      </c>
      <c r="V159" t="s">
        <v>20</v>
      </c>
      <c r="W159" t="s">
        <v>20</v>
      </c>
      <c r="X159" t="s">
        <v>20</v>
      </c>
      <c r="Y159" t="s">
        <v>20</v>
      </c>
      <c r="Z159" t="s">
        <v>20</v>
      </c>
      <c r="AA159" t="s">
        <v>20</v>
      </c>
      <c r="AB159" t="s">
        <v>20</v>
      </c>
      <c r="AC159" t="s">
        <v>20</v>
      </c>
    </row>
    <row r="160" spans="1:29" x14ac:dyDescent="0.4">
      <c r="A160" s="13">
        <v>45231</v>
      </c>
      <c r="B160">
        <v>5.33</v>
      </c>
      <c r="G160" s="13" t="str">
        <f t="shared" si="15"/>
        <v>2023-11-01</v>
      </c>
      <c r="H160" s="38" t="s">
        <v>56</v>
      </c>
      <c r="I160" s="13" t="str">
        <f t="shared" si="16"/>
        <v>11</v>
      </c>
      <c r="J160" s="13" t="str">
        <f t="shared" si="18"/>
        <v>01</v>
      </c>
      <c r="K160" s="13" t="str">
        <f t="shared" si="17"/>
        <v>2023</v>
      </c>
      <c r="L160" t="s">
        <v>21</v>
      </c>
      <c r="M160">
        <v>5.33</v>
      </c>
      <c r="N160">
        <v>5.3</v>
      </c>
      <c r="O160">
        <v>5.32</v>
      </c>
      <c r="P160">
        <v>5.34</v>
      </c>
      <c r="Q160">
        <v>5.53</v>
      </c>
      <c r="R160">
        <v>92</v>
      </c>
      <c r="S160">
        <v>5.25</v>
      </c>
      <c r="T160">
        <v>5.5</v>
      </c>
      <c r="U160" t="s">
        <v>20</v>
      </c>
      <c r="V160" t="s">
        <v>20</v>
      </c>
      <c r="W160" t="s">
        <v>20</v>
      </c>
      <c r="X160" t="s">
        <v>20</v>
      </c>
      <c r="Y160" t="s">
        <v>20</v>
      </c>
      <c r="Z160" t="s">
        <v>20</v>
      </c>
      <c r="AA160" t="s">
        <v>20</v>
      </c>
      <c r="AB160" t="s">
        <v>20</v>
      </c>
      <c r="AC160" t="s">
        <v>20</v>
      </c>
    </row>
    <row r="161" spans="1:29" x14ac:dyDescent="0.4">
      <c r="A161" s="13">
        <v>45261</v>
      </c>
      <c r="B161">
        <v>5.33</v>
      </c>
      <c r="G161" s="13" t="str">
        <f t="shared" si="15"/>
        <v>2023-12-01</v>
      </c>
      <c r="H161" s="38" t="s">
        <v>57</v>
      </c>
      <c r="I161" s="13" t="str">
        <f t="shared" si="16"/>
        <v>12</v>
      </c>
      <c r="J161" s="13" t="str">
        <f t="shared" si="18"/>
        <v>01</v>
      </c>
      <c r="K161" s="13" t="str">
        <f t="shared" si="17"/>
        <v>2023</v>
      </c>
      <c r="L161" t="s">
        <v>21</v>
      </c>
      <c r="M161">
        <v>5.33</v>
      </c>
      <c r="N161">
        <v>5.3</v>
      </c>
      <c r="O161">
        <v>5.32</v>
      </c>
      <c r="P161">
        <v>5.33</v>
      </c>
      <c r="Q161">
        <v>5.44</v>
      </c>
      <c r="R161">
        <v>107</v>
      </c>
      <c r="S161">
        <v>5.25</v>
      </c>
      <c r="T161">
        <v>5.5</v>
      </c>
      <c r="U161" t="s">
        <v>20</v>
      </c>
      <c r="V161" t="s">
        <v>20</v>
      </c>
      <c r="W161" t="s">
        <v>20</v>
      </c>
      <c r="X161" t="s">
        <v>20</v>
      </c>
      <c r="Y161" t="s">
        <v>20</v>
      </c>
      <c r="Z161" t="s">
        <v>20</v>
      </c>
      <c r="AA161" t="s">
        <v>20</v>
      </c>
      <c r="AB161" t="s">
        <v>20</v>
      </c>
      <c r="AC161" t="s">
        <v>20</v>
      </c>
    </row>
    <row r="162" spans="1:29" x14ac:dyDescent="0.4">
      <c r="A162" s="13">
        <v>45292</v>
      </c>
      <c r="B162">
        <v>5.33</v>
      </c>
      <c r="G162" s="13" t="str">
        <f t="shared" si="15"/>
        <v>2024-01-01</v>
      </c>
      <c r="H162" s="38" t="s">
        <v>58</v>
      </c>
      <c r="I162" s="13" t="str">
        <f t="shared" si="16"/>
        <v>01</v>
      </c>
      <c r="J162" s="13" t="str">
        <f t="shared" si="18"/>
        <v>01</v>
      </c>
      <c r="K162" s="13" t="str">
        <f t="shared" si="17"/>
        <v>2024</v>
      </c>
      <c r="L162" t="s">
        <v>21</v>
      </c>
      <c r="M162">
        <v>5.33</v>
      </c>
      <c r="N162">
        <v>5.3</v>
      </c>
      <c r="O162">
        <v>5.32</v>
      </c>
      <c r="P162">
        <v>5.34</v>
      </c>
      <c r="Q162">
        <v>5.5</v>
      </c>
      <c r="R162">
        <v>83</v>
      </c>
      <c r="S162">
        <v>5.25</v>
      </c>
      <c r="T162">
        <v>5.5</v>
      </c>
      <c r="U162" t="s">
        <v>20</v>
      </c>
      <c r="V162" t="s">
        <v>20</v>
      </c>
      <c r="W162" t="s">
        <v>20</v>
      </c>
      <c r="X162" t="s">
        <v>20</v>
      </c>
      <c r="Y162" t="s">
        <v>20</v>
      </c>
      <c r="Z162" t="s">
        <v>20</v>
      </c>
      <c r="AA162" t="s">
        <v>20</v>
      </c>
      <c r="AB162" t="s">
        <v>20</v>
      </c>
      <c r="AC162" t="s">
        <v>20</v>
      </c>
    </row>
    <row r="163" spans="1:29" x14ac:dyDescent="0.4">
      <c r="A163" s="13">
        <v>45323</v>
      </c>
      <c r="B163">
        <v>5.33</v>
      </c>
      <c r="G163" s="13" t="str">
        <f t="shared" si="15"/>
        <v>2024-02-01</v>
      </c>
      <c r="H163" s="38" t="s">
        <v>59</v>
      </c>
      <c r="I163" s="13" t="str">
        <f t="shared" si="16"/>
        <v>02</v>
      </c>
      <c r="J163" s="13" t="str">
        <f t="shared" si="18"/>
        <v>01</v>
      </c>
      <c r="K163" s="13" t="str">
        <f t="shared" si="17"/>
        <v>2024</v>
      </c>
      <c r="L163" t="s">
        <v>21</v>
      </c>
      <c r="M163">
        <v>5.33</v>
      </c>
      <c r="N163">
        <v>5.31</v>
      </c>
      <c r="O163">
        <v>5.32</v>
      </c>
      <c r="P163">
        <v>5.34</v>
      </c>
      <c r="Q163">
        <v>5.5</v>
      </c>
      <c r="R163">
        <v>81</v>
      </c>
      <c r="S163">
        <v>5.25</v>
      </c>
      <c r="T163">
        <v>5.5</v>
      </c>
      <c r="U163" t="s">
        <v>20</v>
      </c>
      <c r="V163" t="s">
        <v>20</v>
      </c>
      <c r="W163" t="s">
        <v>20</v>
      </c>
      <c r="X163" t="s">
        <v>20</v>
      </c>
      <c r="Y163" t="s">
        <v>20</v>
      </c>
      <c r="Z163" t="s">
        <v>20</v>
      </c>
      <c r="AA163" t="s">
        <v>20</v>
      </c>
      <c r="AB163" t="s">
        <v>20</v>
      </c>
      <c r="AC163" t="s">
        <v>20</v>
      </c>
    </row>
    <row r="164" spans="1:29" x14ac:dyDescent="0.4">
      <c r="A164" s="13">
        <v>45352</v>
      </c>
      <c r="B164">
        <v>5.33</v>
      </c>
      <c r="G164" s="13" t="str">
        <f t="shared" si="15"/>
        <v>2024-03-01</v>
      </c>
      <c r="H164" s="38" t="s">
        <v>60</v>
      </c>
      <c r="I164" s="13" t="str">
        <f t="shared" si="16"/>
        <v>03</v>
      </c>
      <c r="J164" s="13" t="str">
        <f t="shared" si="18"/>
        <v>01</v>
      </c>
      <c r="K164" s="13" t="str">
        <f t="shared" si="17"/>
        <v>2024</v>
      </c>
      <c r="L164" t="s">
        <v>21</v>
      </c>
      <c r="M164">
        <v>5.33</v>
      </c>
      <c r="N164">
        <v>5.31</v>
      </c>
      <c r="O164">
        <v>5.32</v>
      </c>
      <c r="P164">
        <v>5.34</v>
      </c>
      <c r="Q164">
        <v>5.47</v>
      </c>
      <c r="R164">
        <v>84</v>
      </c>
      <c r="S164">
        <v>5.25</v>
      </c>
      <c r="T164">
        <v>5.5</v>
      </c>
      <c r="U164" t="s">
        <v>20</v>
      </c>
      <c r="V164" t="s">
        <v>20</v>
      </c>
      <c r="W164" t="s">
        <v>20</v>
      </c>
      <c r="X164" t="s">
        <v>20</v>
      </c>
      <c r="Y164" t="s">
        <v>20</v>
      </c>
      <c r="Z164" t="s">
        <v>20</v>
      </c>
      <c r="AA164" t="s">
        <v>20</v>
      </c>
      <c r="AB164" t="s">
        <v>20</v>
      </c>
      <c r="AC164" t="s">
        <v>20</v>
      </c>
    </row>
    <row r="165" spans="1:29" x14ac:dyDescent="0.4">
      <c r="A165" s="13">
        <v>45383</v>
      </c>
      <c r="B165">
        <v>5.33</v>
      </c>
      <c r="G165" s="13" t="str">
        <f t="shared" si="15"/>
        <v>2024-04-01</v>
      </c>
      <c r="H165" s="38" t="s">
        <v>61</v>
      </c>
      <c r="I165" s="13" t="str">
        <f t="shared" si="16"/>
        <v>04</v>
      </c>
      <c r="J165" s="13" t="str">
        <f t="shared" si="18"/>
        <v>01</v>
      </c>
      <c r="K165" s="13" t="str">
        <f t="shared" si="17"/>
        <v>2024</v>
      </c>
      <c r="L165" t="s">
        <v>21</v>
      </c>
      <c r="M165">
        <v>5.33</v>
      </c>
      <c r="N165">
        <v>5.31</v>
      </c>
      <c r="O165">
        <v>5.32</v>
      </c>
      <c r="P165">
        <v>5.34</v>
      </c>
      <c r="Q165">
        <v>5.45</v>
      </c>
      <c r="R165">
        <v>93</v>
      </c>
      <c r="S165">
        <v>5.25</v>
      </c>
      <c r="T165">
        <v>5.5</v>
      </c>
      <c r="U165" t="s">
        <v>20</v>
      </c>
      <c r="V165" t="s">
        <v>20</v>
      </c>
      <c r="W165" t="s">
        <v>20</v>
      </c>
      <c r="X165" t="s">
        <v>20</v>
      </c>
      <c r="Y165" t="s">
        <v>20</v>
      </c>
      <c r="Z165" t="s">
        <v>20</v>
      </c>
      <c r="AA165" t="s">
        <v>20</v>
      </c>
      <c r="AB165" t="s">
        <v>20</v>
      </c>
      <c r="AC165" t="s">
        <v>20</v>
      </c>
    </row>
    <row r="166" spans="1:29" x14ac:dyDescent="0.4">
      <c r="A166" s="13">
        <v>45413</v>
      </c>
      <c r="B166">
        <v>5.33</v>
      </c>
      <c r="G166" s="13" t="str">
        <f t="shared" ref="G166:G173" si="19">CONCATENATE(K166,"-",I166,"-",J166)</f>
        <v>2024-05-01</v>
      </c>
      <c r="H166" s="38" t="s">
        <v>62</v>
      </c>
      <c r="I166" s="13" t="str">
        <f t="shared" ref="I166:I173" si="20">MID($H166,1,2)</f>
        <v>05</v>
      </c>
      <c r="J166" s="13" t="str">
        <f t="shared" si="18"/>
        <v>01</v>
      </c>
      <c r="K166" s="13" t="str">
        <f t="shared" ref="K166:K173" si="21">MID($H166,7,4)</f>
        <v>2024</v>
      </c>
      <c r="L166" t="s">
        <v>21</v>
      </c>
      <c r="M166">
        <v>5.33</v>
      </c>
      <c r="N166">
        <v>5.31</v>
      </c>
      <c r="O166">
        <v>5.32</v>
      </c>
      <c r="P166">
        <v>5.34</v>
      </c>
      <c r="Q166">
        <v>5.5</v>
      </c>
      <c r="R166">
        <v>83</v>
      </c>
      <c r="S166">
        <v>5.25</v>
      </c>
      <c r="T166">
        <v>5.5</v>
      </c>
      <c r="U166" t="s">
        <v>20</v>
      </c>
      <c r="V166" t="s">
        <v>20</v>
      </c>
      <c r="W166" t="s">
        <v>20</v>
      </c>
      <c r="X166" t="s">
        <v>20</v>
      </c>
      <c r="Y166" t="s">
        <v>20</v>
      </c>
      <c r="Z166" t="s">
        <v>20</v>
      </c>
      <c r="AA166" t="s">
        <v>20</v>
      </c>
      <c r="AB166" t="s">
        <v>20</v>
      </c>
      <c r="AC166" t="s">
        <v>20</v>
      </c>
    </row>
    <row r="167" spans="1:29" x14ac:dyDescent="0.4">
      <c r="A167" s="13">
        <v>45444</v>
      </c>
      <c r="B167">
        <v>5.33</v>
      </c>
      <c r="G167" s="13" t="str">
        <f t="shared" si="19"/>
        <v>2024-06-01</v>
      </c>
      <c r="H167" s="38" t="s">
        <v>63</v>
      </c>
      <c r="I167" s="13" t="str">
        <f t="shared" si="20"/>
        <v>06</v>
      </c>
      <c r="J167" s="13" t="str">
        <f t="shared" si="18"/>
        <v>01</v>
      </c>
      <c r="K167" s="13" t="str">
        <f t="shared" si="21"/>
        <v>2024</v>
      </c>
      <c r="L167" t="s">
        <v>21</v>
      </c>
      <c r="M167">
        <v>5.33</v>
      </c>
      <c r="N167">
        <v>5.31</v>
      </c>
      <c r="O167">
        <v>5.32</v>
      </c>
      <c r="P167">
        <v>5.34</v>
      </c>
      <c r="Q167">
        <v>5.46</v>
      </c>
      <c r="R167">
        <v>93</v>
      </c>
      <c r="S167">
        <v>5.25</v>
      </c>
      <c r="T167">
        <v>5.5</v>
      </c>
      <c r="U167" t="s">
        <v>20</v>
      </c>
      <c r="V167" t="s">
        <v>20</v>
      </c>
      <c r="W167" t="s">
        <v>20</v>
      </c>
      <c r="X167" t="s">
        <v>20</v>
      </c>
      <c r="Y167" t="s">
        <v>20</v>
      </c>
      <c r="Z167" t="s">
        <v>20</v>
      </c>
      <c r="AA167" t="s">
        <v>20</v>
      </c>
      <c r="AB167" t="s">
        <v>20</v>
      </c>
      <c r="AC167" t="s">
        <v>20</v>
      </c>
    </row>
    <row r="168" spans="1:29" x14ac:dyDescent="0.4">
      <c r="A168" s="13">
        <v>45474</v>
      </c>
      <c r="B168">
        <v>5.33</v>
      </c>
      <c r="G168" s="13" t="str">
        <f t="shared" si="19"/>
        <v>2024-07-01</v>
      </c>
      <c r="H168" s="38" t="s">
        <v>64</v>
      </c>
      <c r="I168" s="13" t="str">
        <f t="shared" si="20"/>
        <v>07</v>
      </c>
      <c r="J168" s="13" t="str">
        <f t="shared" si="18"/>
        <v>01</v>
      </c>
      <c r="K168" s="13" t="str">
        <f t="shared" si="21"/>
        <v>2024</v>
      </c>
      <c r="L168" t="s">
        <v>21</v>
      </c>
      <c r="M168">
        <v>5.33</v>
      </c>
      <c r="N168">
        <v>5.31</v>
      </c>
      <c r="O168">
        <v>5.32</v>
      </c>
      <c r="P168">
        <v>5.34</v>
      </c>
      <c r="Q168">
        <v>5.45</v>
      </c>
      <c r="R168">
        <v>85</v>
      </c>
      <c r="S168">
        <v>5.25</v>
      </c>
      <c r="T168">
        <v>5.5</v>
      </c>
      <c r="U168" t="s">
        <v>20</v>
      </c>
      <c r="V168" t="s">
        <v>20</v>
      </c>
      <c r="W168" t="s">
        <v>20</v>
      </c>
      <c r="X168" t="s">
        <v>20</v>
      </c>
      <c r="Y168" t="s">
        <v>20</v>
      </c>
      <c r="Z168" t="s">
        <v>20</v>
      </c>
      <c r="AA168" t="s">
        <v>20</v>
      </c>
      <c r="AB168" t="s">
        <v>20</v>
      </c>
      <c r="AC168" t="s">
        <v>20</v>
      </c>
    </row>
    <row r="169" spans="1:29" x14ac:dyDescent="0.4">
      <c r="A169" s="13">
        <v>45505</v>
      </c>
      <c r="B169">
        <v>5.33</v>
      </c>
      <c r="G169" s="13" t="str">
        <f t="shared" si="19"/>
        <v>2024-08-01</v>
      </c>
      <c r="H169" s="38" t="s">
        <v>65</v>
      </c>
      <c r="I169" s="13" t="str">
        <f t="shared" si="20"/>
        <v>08</v>
      </c>
      <c r="J169" s="13" t="str">
        <f t="shared" si="18"/>
        <v>01</v>
      </c>
      <c r="K169" s="13" t="str">
        <f t="shared" si="21"/>
        <v>2024</v>
      </c>
      <c r="L169" t="s">
        <v>21</v>
      </c>
      <c r="M169">
        <v>5.33</v>
      </c>
      <c r="N169">
        <v>5.31</v>
      </c>
      <c r="O169">
        <v>5.32</v>
      </c>
      <c r="P169">
        <v>5.34</v>
      </c>
      <c r="Q169">
        <v>5.35</v>
      </c>
      <c r="R169">
        <v>83</v>
      </c>
      <c r="S169">
        <v>5.25</v>
      </c>
      <c r="T169">
        <v>5.5</v>
      </c>
      <c r="U169" t="s">
        <v>20</v>
      </c>
      <c r="V169" t="s">
        <v>20</v>
      </c>
      <c r="W169" t="s">
        <v>20</v>
      </c>
      <c r="X169" t="s">
        <v>20</v>
      </c>
      <c r="Y169" t="s">
        <v>20</v>
      </c>
      <c r="Z169" t="s">
        <v>20</v>
      </c>
      <c r="AA169" t="s">
        <v>20</v>
      </c>
      <c r="AB169" t="s">
        <v>20</v>
      </c>
      <c r="AC169" t="s">
        <v>20</v>
      </c>
    </row>
    <row r="170" spans="1:29" x14ac:dyDescent="0.4">
      <c r="A170" s="13">
        <v>45536</v>
      </c>
      <c r="B170">
        <v>5.33</v>
      </c>
      <c r="G170" s="13" t="str">
        <f t="shared" si="19"/>
        <v>2024-09-01</v>
      </c>
      <c r="H170" s="38" t="s">
        <v>66</v>
      </c>
      <c r="I170" s="13" t="str">
        <f t="shared" si="20"/>
        <v>09</v>
      </c>
      <c r="J170" s="13" t="str">
        <f t="shared" si="18"/>
        <v>01</v>
      </c>
      <c r="K170" s="13" t="str">
        <f t="shared" si="21"/>
        <v>2024</v>
      </c>
      <c r="L170" t="s">
        <v>21</v>
      </c>
      <c r="M170">
        <v>5.33</v>
      </c>
      <c r="N170">
        <v>5.31</v>
      </c>
      <c r="O170">
        <v>5.32</v>
      </c>
      <c r="P170">
        <v>5.33</v>
      </c>
      <c r="Q170">
        <v>5.35</v>
      </c>
      <c r="R170">
        <v>100</v>
      </c>
      <c r="S170">
        <v>5.25</v>
      </c>
      <c r="T170">
        <v>5.5</v>
      </c>
      <c r="U170" t="s">
        <v>20</v>
      </c>
      <c r="V170" t="s">
        <v>20</v>
      </c>
      <c r="W170" t="s">
        <v>20</v>
      </c>
      <c r="X170" t="s">
        <v>20</v>
      </c>
      <c r="Y170" t="s">
        <v>20</v>
      </c>
      <c r="Z170" t="s">
        <v>20</v>
      </c>
      <c r="AA170" t="s">
        <v>20</v>
      </c>
      <c r="AB170" t="s">
        <v>20</v>
      </c>
      <c r="AC170" t="s">
        <v>20</v>
      </c>
    </row>
    <row r="171" spans="1:29" x14ac:dyDescent="0.4">
      <c r="A171" s="13">
        <v>45566</v>
      </c>
      <c r="B171">
        <v>4.83</v>
      </c>
      <c r="G171" s="13" t="str">
        <f t="shared" si="19"/>
        <v>2024-10-01</v>
      </c>
      <c r="H171" s="38" t="s">
        <v>67</v>
      </c>
      <c r="I171" s="13" t="str">
        <f t="shared" si="20"/>
        <v>10</v>
      </c>
      <c r="J171" s="13" t="str">
        <f t="shared" si="18"/>
        <v>01</v>
      </c>
      <c r="K171" s="13" t="str">
        <f t="shared" si="21"/>
        <v>2024</v>
      </c>
      <c r="L171" t="s">
        <v>21</v>
      </c>
      <c r="M171">
        <v>4.83</v>
      </c>
      <c r="N171">
        <v>4.8099999999999996</v>
      </c>
      <c r="O171">
        <v>4.83</v>
      </c>
      <c r="P171">
        <v>4.84</v>
      </c>
      <c r="Q171">
        <v>4.8499999999999996</v>
      </c>
      <c r="R171">
        <v>85</v>
      </c>
      <c r="S171">
        <v>4.75</v>
      </c>
      <c r="T171">
        <v>5</v>
      </c>
      <c r="U171" t="s">
        <v>20</v>
      </c>
      <c r="V171" t="s">
        <v>20</v>
      </c>
      <c r="W171" t="s">
        <v>20</v>
      </c>
      <c r="X171" t="s">
        <v>20</v>
      </c>
      <c r="Y171" t="s">
        <v>20</v>
      </c>
      <c r="Z171" t="s">
        <v>20</v>
      </c>
      <c r="AA171" t="s">
        <v>20</v>
      </c>
      <c r="AB171" t="s">
        <v>20</v>
      </c>
      <c r="AC171" t="s">
        <v>20</v>
      </c>
    </row>
    <row r="172" spans="1:29" x14ac:dyDescent="0.4">
      <c r="A172" s="13">
        <v>45597</v>
      </c>
      <c r="B172">
        <v>4.83</v>
      </c>
      <c r="G172" s="13" t="str">
        <f t="shared" si="19"/>
        <v>2024-11-01</v>
      </c>
      <c r="H172" s="38" t="s">
        <v>68</v>
      </c>
      <c r="I172" s="13" t="str">
        <f t="shared" si="20"/>
        <v>11</v>
      </c>
      <c r="J172" s="13" t="str">
        <f t="shared" si="18"/>
        <v>01</v>
      </c>
      <c r="K172" s="13" t="str">
        <f t="shared" si="21"/>
        <v>2024</v>
      </c>
      <c r="L172" t="s">
        <v>21</v>
      </c>
      <c r="M172">
        <v>4.83</v>
      </c>
      <c r="N172">
        <v>4.8099999999999996</v>
      </c>
      <c r="O172">
        <v>4.83</v>
      </c>
      <c r="P172">
        <v>4.84</v>
      </c>
      <c r="Q172">
        <v>4.8899999999999997</v>
      </c>
      <c r="R172">
        <v>99</v>
      </c>
      <c r="S172">
        <v>4.75</v>
      </c>
      <c r="T172">
        <v>5</v>
      </c>
      <c r="U172" t="s">
        <v>20</v>
      </c>
      <c r="V172" t="s">
        <v>20</v>
      </c>
      <c r="W172" t="s">
        <v>20</v>
      </c>
      <c r="X172" t="s">
        <v>20</v>
      </c>
      <c r="Y172" t="s">
        <v>20</v>
      </c>
      <c r="Z172" t="s">
        <v>20</v>
      </c>
      <c r="AA172" t="s">
        <v>20</v>
      </c>
      <c r="AB172" t="s">
        <v>20</v>
      </c>
      <c r="AC172" t="s">
        <v>20</v>
      </c>
    </row>
    <row r="173" spans="1:29" x14ac:dyDescent="0.4">
      <c r="A173" s="13">
        <v>45627</v>
      </c>
      <c r="B173">
        <v>4.58</v>
      </c>
      <c r="G173" s="13" t="str">
        <f t="shared" si="19"/>
        <v>2024-12-01</v>
      </c>
      <c r="H173" s="38" t="s">
        <v>69</v>
      </c>
      <c r="I173" s="13" t="str">
        <f t="shared" si="20"/>
        <v>12</v>
      </c>
      <c r="J173" s="13" t="str">
        <f t="shared" si="18"/>
        <v>01</v>
      </c>
      <c r="K173" s="13" t="str">
        <f t="shared" si="21"/>
        <v>2024</v>
      </c>
      <c r="L173" t="s">
        <v>21</v>
      </c>
      <c r="M173">
        <v>4.58</v>
      </c>
      <c r="N173">
        <v>4.5599999999999996</v>
      </c>
      <c r="O173">
        <v>4.58</v>
      </c>
      <c r="P173">
        <v>4.59</v>
      </c>
      <c r="Q173">
        <v>4.6399999999999997</v>
      </c>
      <c r="R173">
        <v>92</v>
      </c>
      <c r="S173">
        <v>4.5</v>
      </c>
      <c r="T173">
        <v>4.75</v>
      </c>
      <c r="U173" t="s">
        <v>20</v>
      </c>
      <c r="V173" t="s">
        <v>20</v>
      </c>
      <c r="W173" t="s">
        <v>20</v>
      </c>
      <c r="X173" t="s">
        <v>20</v>
      </c>
      <c r="Y173" t="s">
        <v>20</v>
      </c>
      <c r="Z173" t="s">
        <v>20</v>
      </c>
      <c r="AA173" t="s">
        <v>20</v>
      </c>
      <c r="AB173" t="s">
        <v>20</v>
      </c>
      <c r="AC173" t="s">
        <v>20</v>
      </c>
    </row>
    <row r="174" spans="1:29" x14ac:dyDescent="0.4">
      <c r="A174" s="13"/>
      <c r="G174" s="13"/>
      <c r="H174" s="38"/>
      <c r="I174" s="13"/>
      <c r="J174" s="13"/>
      <c r="K174" s="13"/>
    </row>
    <row r="175" spans="1:29" x14ac:dyDescent="0.4">
      <c r="A175" s="13"/>
      <c r="G175" s="13"/>
      <c r="H175" s="38"/>
      <c r="I175" s="13"/>
      <c r="J175" s="13"/>
      <c r="K175" s="13"/>
    </row>
    <row r="176" spans="1:29" x14ac:dyDescent="0.4">
      <c r="A176" s="13"/>
      <c r="G176" s="13"/>
      <c r="H176" s="38"/>
      <c r="I176" s="13"/>
      <c r="J176" s="13"/>
      <c r="K176" s="13"/>
    </row>
    <row r="177" spans="1:11" x14ac:dyDescent="0.4">
      <c r="A177" s="13"/>
      <c r="G177" s="13"/>
      <c r="H177" s="38"/>
      <c r="I177" s="13"/>
      <c r="J177" s="13"/>
      <c r="K177" s="13"/>
    </row>
    <row r="178" spans="1:11" x14ac:dyDescent="0.4">
      <c r="A178" s="13"/>
      <c r="G178" s="13"/>
      <c r="H178" s="38"/>
      <c r="I178" s="13"/>
      <c r="J178" s="13"/>
      <c r="K178" s="13"/>
    </row>
    <row r="179" spans="1:11" x14ac:dyDescent="0.4">
      <c r="A179" s="13"/>
      <c r="G179" s="13"/>
      <c r="H179" s="38"/>
      <c r="I179" s="13"/>
      <c r="J179" s="13"/>
      <c r="K179" s="13"/>
    </row>
    <row r="180" spans="1:11" x14ac:dyDescent="0.4">
      <c r="A180" s="13"/>
      <c r="G180" s="13"/>
      <c r="H180" s="38"/>
      <c r="I180" s="13"/>
      <c r="J180" s="13"/>
      <c r="K180" s="13"/>
    </row>
    <row r="181" spans="1:11" x14ac:dyDescent="0.4">
      <c r="A181" s="13"/>
      <c r="G181" s="13"/>
      <c r="H181" s="38"/>
      <c r="I181" s="13"/>
      <c r="J181" s="13"/>
      <c r="K181" s="13"/>
    </row>
    <row r="182" spans="1:11" x14ac:dyDescent="0.4">
      <c r="A182" s="13"/>
      <c r="G182" s="13"/>
      <c r="H182" s="38"/>
      <c r="I182" s="13"/>
      <c r="J182" s="13"/>
      <c r="K182" s="13"/>
    </row>
    <row r="183" spans="1:11" x14ac:dyDescent="0.4">
      <c r="A183" s="13"/>
      <c r="G183" s="13"/>
      <c r="H183" s="38"/>
      <c r="I183" s="13"/>
      <c r="J183" s="13"/>
      <c r="K183" s="13"/>
    </row>
    <row r="184" spans="1:11" x14ac:dyDescent="0.4">
      <c r="A184" s="13"/>
      <c r="G184" s="13"/>
      <c r="H184" s="38"/>
      <c r="I184" s="13"/>
      <c r="J184" s="13"/>
      <c r="K184" s="13"/>
    </row>
    <row r="185" spans="1:11" x14ac:dyDescent="0.4">
      <c r="A185" s="13"/>
      <c r="G185" s="13"/>
      <c r="H185" s="38"/>
      <c r="I185" s="13"/>
      <c r="J185" s="13"/>
      <c r="K185" s="13"/>
    </row>
    <row r="186" spans="1:11" x14ac:dyDescent="0.4">
      <c r="A186" s="13"/>
      <c r="G186" s="13"/>
      <c r="H186" s="38"/>
      <c r="I186" s="13"/>
      <c r="J186" s="13"/>
      <c r="K186" s="13"/>
    </row>
    <row r="187" spans="1:11" x14ac:dyDescent="0.4">
      <c r="A187" s="13"/>
      <c r="G187" s="13"/>
      <c r="H187" s="38"/>
      <c r="I187" s="13"/>
      <c r="J187" s="13"/>
      <c r="K187" s="13"/>
    </row>
    <row r="188" spans="1:11" x14ac:dyDescent="0.4">
      <c r="A188" s="13"/>
      <c r="G188" s="13"/>
      <c r="H188" s="38"/>
      <c r="I188" s="13"/>
      <c r="J188" s="13"/>
      <c r="K188" s="13"/>
    </row>
    <row r="189" spans="1:11" x14ac:dyDescent="0.4">
      <c r="A189" s="13"/>
      <c r="G189" s="13"/>
      <c r="H189" s="38"/>
      <c r="I189" s="13"/>
      <c r="J189" s="13"/>
      <c r="K189" s="13"/>
    </row>
    <row r="190" spans="1:11" x14ac:dyDescent="0.4">
      <c r="A190" s="13"/>
      <c r="G190" s="13"/>
      <c r="H190" s="38"/>
      <c r="I190" s="13"/>
      <c r="J190" s="13"/>
      <c r="K190" s="13"/>
    </row>
    <row r="191" spans="1:11" x14ac:dyDescent="0.4">
      <c r="A191" s="13"/>
      <c r="G191" s="13"/>
      <c r="H191" s="38"/>
      <c r="I191" s="13"/>
      <c r="J191" s="13"/>
      <c r="K191" s="13"/>
    </row>
    <row r="192" spans="1:11" x14ac:dyDescent="0.4">
      <c r="A192" s="13"/>
      <c r="G192" s="13"/>
      <c r="H192" s="38"/>
      <c r="I192" s="13"/>
      <c r="J192" s="13"/>
      <c r="K192" s="13"/>
    </row>
    <row r="193" spans="1:11" x14ac:dyDescent="0.4">
      <c r="A193" s="13"/>
      <c r="G193" s="13"/>
      <c r="H193" s="38"/>
      <c r="I193" s="13"/>
      <c r="J193" s="13"/>
      <c r="K193" s="13"/>
    </row>
    <row r="194" spans="1:11" x14ac:dyDescent="0.4">
      <c r="A194" s="13"/>
      <c r="G194" s="13"/>
      <c r="H194" s="38"/>
      <c r="I194" s="13"/>
      <c r="J194" s="13"/>
      <c r="K194" s="13"/>
    </row>
    <row r="195" spans="1:11" x14ac:dyDescent="0.4">
      <c r="A195" s="13"/>
      <c r="G195" s="13"/>
      <c r="H195" s="38"/>
      <c r="I195" s="13"/>
      <c r="J195" s="13"/>
      <c r="K195" s="13"/>
    </row>
    <row r="196" spans="1:11" x14ac:dyDescent="0.4">
      <c r="A196" s="13"/>
      <c r="G196" s="13"/>
      <c r="H196" s="38"/>
      <c r="I196" s="13"/>
      <c r="J196" s="13"/>
      <c r="K196" s="13"/>
    </row>
    <row r="197" spans="1:11" x14ac:dyDescent="0.4">
      <c r="A197" s="13"/>
      <c r="G197" s="13"/>
      <c r="H197" s="38"/>
      <c r="I197" s="13"/>
      <c r="J197" s="13"/>
      <c r="K197" s="13"/>
    </row>
    <row r="198" spans="1:11" x14ac:dyDescent="0.4">
      <c r="A198" s="13"/>
      <c r="G198" s="13"/>
      <c r="H198" s="38"/>
      <c r="I198" s="13"/>
      <c r="J198" s="13"/>
      <c r="K198" s="13"/>
    </row>
    <row r="199" spans="1:11" x14ac:dyDescent="0.4">
      <c r="A199" s="13"/>
      <c r="G199" s="13"/>
      <c r="H199" s="38"/>
      <c r="I199" s="13"/>
      <c r="J199" s="13"/>
      <c r="K199" s="13"/>
    </row>
    <row r="200" spans="1:11" x14ac:dyDescent="0.4">
      <c r="A200" s="13"/>
      <c r="G200" s="13"/>
      <c r="H200" s="38"/>
      <c r="I200" s="13"/>
      <c r="J200" s="13"/>
      <c r="K200" s="13"/>
    </row>
    <row r="201" spans="1:11" x14ac:dyDescent="0.4">
      <c r="A201" s="13"/>
      <c r="G201" s="13"/>
      <c r="H201" s="38"/>
      <c r="I201" s="13"/>
      <c r="J201" s="13"/>
      <c r="K201" s="13"/>
    </row>
    <row r="202" spans="1:11" x14ac:dyDescent="0.4">
      <c r="A202" s="13"/>
      <c r="G202" s="13"/>
      <c r="H202" s="38"/>
      <c r="I202" s="13"/>
      <c r="J202" s="13"/>
      <c r="K202" s="13"/>
    </row>
    <row r="203" spans="1:11" x14ac:dyDescent="0.4">
      <c r="A203" s="13"/>
      <c r="G203" s="13"/>
      <c r="H203" s="38"/>
      <c r="I203" s="13"/>
      <c r="J203" s="13"/>
      <c r="K203" s="13"/>
    </row>
    <row r="204" spans="1:11" x14ac:dyDescent="0.4">
      <c r="A204" s="13"/>
      <c r="G204" s="13"/>
      <c r="H204" s="38"/>
      <c r="I204" s="13"/>
      <c r="J204" s="13"/>
      <c r="K204" s="13"/>
    </row>
    <row r="205" spans="1:11" x14ac:dyDescent="0.4">
      <c r="A205" s="13"/>
      <c r="G205" s="13"/>
      <c r="H205" s="38"/>
      <c r="I205" s="13"/>
      <c r="J205" s="13"/>
      <c r="K205" s="13"/>
    </row>
    <row r="206" spans="1:11" x14ac:dyDescent="0.4">
      <c r="A206" s="13"/>
      <c r="G206" s="13"/>
      <c r="H206" s="38"/>
      <c r="I206" s="13"/>
      <c r="J206" s="13"/>
      <c r="K206" s="13"/>
    </row>
    <row r="207" spans="1:11" x14ac:dyDescent="0.4">
      <c r="A207" s="13"/>
      <c r="G207" s="13"/>
      <c r="H207" s="38"/>
      <c r="I207" s="13"/>
      <c r="J207" s="13"/>
      <c r="K207" s="13"/>
    </row>
    <row r="208" spans="1:11" x14ac:dyDescent="0.4">
      <c r="A208" s="13"/>
      <c r="G208" s="13"/>
      <c r="H208" s="38"/>
      <c r="I208" s="13"/>
      <c r="J208" s="13"/>
      <c r="K208" s="13"/>
    </row>
    <row r="209" spans="1:11" x14ac:dyDescent="0.4">
      <c r="A209" s="13"/>
      <c r="G209" s="13"/>
      <c r="H209" s="38"/>
      <c r="I209" s="13"/>
      <c r="J209" s="13"/>
      <c r="K209" s="13"/>
    </row>
    <row r="210" spans="1:11" x14ac:dyDescent="0.4">
      <c r="A210" s="13"/>
      <c r="G210" s="13"/>
      <c r="H210" s="38"/>
      <c r="I210" s="13"/>
      <c r="J210" s="13"/>
      <c r="K210" s="13"/>
    </row>
    <row r="211" spans="1:11" x14ac:dyDescent="0.4">
      <c r="A211" s="13"/>
      <c r="G211" s="13"/>
      <c r="H211" s="38"/>
      <c r="I211" s="13"/>
      <c r="J211" s="13"/>
      <c r="K211" s="13"/>
    </row>
    <row r="212" spans="1:11" x14ac:dyDescent="0.4">
      <c r="A212" s="13"/>
      <c r="G212" s="13"/>
      <c r="H212" s="38"/>
      <c r="I212" s="13"/>
      <c r="J212" s="13"/>
      <c r="K212" s="13"/>
    </row>
    <row r="213" spans="1:11" x14ac:dyDescent="0.4">
      <c r="A213" s="13"/>
      <c r="G213" s="13"/>
      <c r="H213" s="38"/>
      <c r="I213" s="13"/>
      <c r="J213" s="13"/>
      <c r="K213" s="13"/>
    </row>
    <row r="214" spans="1:11" x14ac:dyDescent="0.4">
      <c r="A214" s="13"/>
      <c r="G214" s="13"/>
      <c r="H214" s="38"/>
      <c r="I214" s="13"/>
      <c r="J214" s="13"/>
      <c r="K214" s="13"/>
    </row>
    <row r="215" spans="1:11" x14ac:dyDescent="0.4">
      <c r="A215" s="13"/>
      <c r="G215" s="13"/>
      <c r="H215" s="38"/>
      <c r="I215" s="13"/>
      <c r="J215" s="13"/>
      <c r="K215" s="13"/>
    </row>
    <row r="216" spans="1:11" x14ac:dyDescent="0.4">
      <c r="A216" s="13"/>
      <c r="G216" s="13"/>
      <c r="H216" s="38"/>
      <c r="I216" s="13"/>
      <c r="J216" s="13"/>
      <c r="K216" s="13"/>
    </row>
    <row r="217" spans="1:11" x14ac:dyDescent="0.4">
      <c r="A217" s="13"/>
      <c r="G217" s="13"/>
      <c r="H217" s="38"/>
      <c r="I217" s="13"/>
      <c r="J217" s="13"/>
      <c r="K217" s="13"/>
    </row>
    <row r="218" spans="1:11" x14ac:dyDescent="0.4">
      <c r="A218" s="13"/>
      <c r="G218" s="13"/>
      <c r="H218" s="38"/>
      <c r="I218" s="13"/>
      <c r="J218" s="13"/>
      <c r="K218" s="13"/>
    </row>
    <row r="219" spans="1:11" x14ac:dyDescent="0.4">
      <c r="A219" s="13"/>
      <c r="G219" s="13"/>
      <c r="H219" s="38"/>
      <c r="I219" s="13"/>
      <c r="J219" s="13"/>
      <c r="K219" s="13"/>
    </row>
    <row r="220" spans="1:11" x14ac:dyDescent="0.4">
      <c r="A220" s="13"/>
      <c r="G220" s="13"/>
      <c r="H220" s="38"/>
      <c r="I220" s="13"/>
      <c r="J220" s="13"/>
      <c r="K220" s="13"/>
    </row>
    <row r="221" spans="1:11" x14ac:dyDescent="0.4">
      <c r="A221" s="13"/>
      <c r="G221" s="13"/>
      <c r="H221" s="38"/>
      <c r="I221" s="13"/>
      <c r="J221" s="13"/>
      <c r="K221" s="13"/>
    </row>
    <row r="222" spans="1:11" x14ac:dyDescent="0.4">
      <c r="A222" s="13"/>
      <c r="G222" s="13"/>
      <c r="H222" s="38"/>
      <c r="I222" s="13"/>
      <c r="J222" s="13"/>
      <c r="K222" s="13"/>
    </row>
    <row r="223" spans="1:11" x14ac:dyDescent="0.4">
      <c r="A223" s="13"/>
      <c r="G223" s="13"/>
      <c r="H223" s="38"/>
      <c r="I223" s="13"/>
      <c r="J223" s="13"/>
      <c r="K223" s="13"/>
    </row>
    <row r="224" spans="1:11" x14ac:dyDescent="0.4">
      <c r="A224" s="13"/>
      <c r="G224" s="13"/>
      <c r="H224" s="38"/>
      <c r="I224" s="13"/>
      <c r="J224" s="13"/>
      <c r="K224" s="13"/>
    </row>
    <row r="225" spans="1:11" x14ac:dyDescent="0.4">
      <c r="A225" s="13"/>
      <c r="G225" s="13"/>
      <c r="H225" s="38"/>
      <c r="I225" s="13"/>
      <c r="J225" s="13"/>
      <c r="K225" s="13"/>
    </row>
    <row r="226" spans="1:11" x14ac:dyDescent="0.4">
      <c r="A226" s="13"/>
      <c r="G226" s="13"/>
      <c r="H226" s="38"/>
      <c r="I226" s="13"/>
      <c r="J226" s="13"/>
      <c r="K226" s="13"/>
    </row>
    <row r="227" spans="1:11" x14ac:dyDescent="0.4">
      <c r="A227" s="13"/>
      <c r="G227" s="13"/>
      <c r="H227" s="38"/>
      <c r="I227" s="13"/>
      <c r="J227" s="13"/>
      <c r="K227" s="13"/>
    </row>
    <row r="228" spans="1:11" x14ac:dyDescent="0.4">
      <c r="A228" s="13"/>
      <c r="G228" s="13"/>
      <c r="H228" s="38"/>
      <c r="I228" s="13"/>
      <c r="J228" s="13"/>
      <c r="K228" s="13"/>
    </row>
    <row r="229" spans="1:11" x14ac:dyDescent="0.4">
      <c r="A229" s="13"/>
      <c r="G229" s="13"/>
      <c r="H229" s="38"/>
      <c r="I229" s="13"/>
      <c r="J229" s="13"/>
      <c r="K229" s="13"/>
    </row>
    <row r="230" spans="1:11" x14ac:dyDescent="0.4">
      <c r="A230" s="13"/>
      <c r="G230" s="13"/>
      <c r="H230" s="38"/>
      <c r="I230" s="13"/>
      <c r="J230" s="13"/>
      <c r="K230" s="13"/>
    </row>
    <row r="231" spans="1:11" x14ac:dyDescent="0.4">
      <c r="A231" s="13"/>
      <c r="G231" s="13"/>
      <c r="H231" s="38"/>
      <c r="I231" s="13"/>
      <c r="J231" s="13"/>
      <c r="K231" s="13"/>
    </row>
    <row r="232" spans="1:11" x14ac:dyDescent="0.4">
      <c r="A232" s="13"/>
      <c r="G232" s="13"/>
      <c r="H232" s="38"/>
      <c r="I232" s="13"/>
      <c r="J232" s="13"/>
      <c r="K232" s="13"/>
    </row>
    <row r="233" spans="1:11" x14ac:dyDescent="0.4">
      <c r="A233" s="13"/>
      <c r="G233" s="13"/>
      <c r="H233" s="38"/>
      <c r="I233" s="13"/>
      <c r="J233" s="13"/>
      <c r="K233" s="13"/>
    </row>
    <row r="234" spans="1:11" x14ac:dyDescent="0.4">
      <c r="A234" s="13"/>
      <c r="G234" s="13"/>
      <c r="H234" s="38"/>
      <c r="I234" s="13"/>
      <c r="J234" s="13"/>
      <c r="K234" s="13"/>
    </row>
    <row r="235" spans="1:11" x14ac:dyDescent="0.4">
      <c r="A235" s="13"/>
      <c r="G235" s="13"/>
      <c r="H235" s="38"/>
      <c r="I235" s="13"/>
      <c r="J235" s="13"/>
      <c r="K235" s="13"/>
    </row>
    <row r="236" spans="1:11" x14ac:dyDescent="0.4">
      <c r="A236" s="13"/>
      <c r="G236" s="13"/>
      <c r="H236" s="38"/>
      <c r="I236" s="13"/>
      <c r="J236" s="13"/>
      <c r="K236" s="13"/>
    </row>
    <row r="237" spans="1:11" x14ac:dyDescent="0.4">
      <c r="A237" s="13"/>
      <c r="G237" s="13"/>
      <c r="H237" s="38"/>
      <c r="I237" s="13"/>
      <c r="J237" s="13"/>
      <c r="K237" s="13"/>
    </row>
    <row r="238" spans="1:11" x14ac:dyDescent="0.4">
      <c r="A238" s="13"/>
      <c r="G238" s="13"/>
      <c r="H238" s="38"/>
      <c r="I238" s="13"/>
      <c r="J238" s="13"/>
      <c r="K238" s="13"/>
    </row>
    <row r="239" spans="1:11" x14ac:dyDescent="0.4">
      <c r="A239" s="13"/>
      <c r="G239" s="13"/>
      <c r="H239" s="38"/>
      <c r="I239" s="13"/>
      <c r="J239" s="13"/>
      <c r="K239" s="13"/>
    </row>
    <row r="240" spans="1:11" x14ac:dyDescent="0.4">
      <c r="A240" s="13"/>
      <c r="G240" s="13"/>
      <c r="H240" s="38"/>
      <c r="I240" s="13"/>
      <c r="J240" s="13"/>
      <c r="K240" s="13"/>
    </row>
    <row r="241" spans="1:11" x14ac:dyDescent="0.4">
      <c r="A241" s="13"/>
      <c r="G241" s="13"/>
      <c r="H241" s="38"/>
      <c r="I241" s="13"/>
      <c r="J241" s="13"/>
      <c r="K241" s="13"/>
    </row>
    <row r="242" spans="1:11" x14ac:dyDescent="0.4">
      <c r="A242" s="13"/>
      <c r="G242" s="13"/>
      <c r="H242" s="38"/>
      <c r="I242" s="13"/>
      <c r="J242" s="13"/>
      <c r="K242" s="13"/>
    </row>
    <row r="243" spans="1:11" x14ac:dyDescent="0.4">
      <c r="A243" s="13"/>
      <c r="G243" s="13"/>
      <c r="H243" s="38"/>
      <c r="I243" s="13"/>
      <c r="J243" s="13"/>
      <c r="K243" s="13"/>
    </row>
    <row r="244" spans="1:11" x14ac:dyDescent="0.4">
      <c r="A244" s="13"/>
      <c r="G244" s="13"/>
      <c r="H244" s="38"/>
      <c r="I244" s="13"/>
      <c r="J244" s="13"/>
      <c r="K244" s="13"/>
    </row>
    <row r="245" spans="1:11" x14ac:dyDescent="0.4">
      <c r="A245" s="13"/>
      <c r="G245" s="13"/>
      <c r="H245" s="38"/>
      <c r="I245" s="13"/>
      <c r="J245" s="13"/>
      <c r="K245" s="13"/>
    </row>
    <row r="246" spans="1:11" x14ac:dyDescent="0.4">
      <c r="A246" s="13"/>
      <c r="G246" s="13"/>
      <c r="H246" s="38"/>
      <c r="I246" s="13"/>
      <c r="J246" s="13"/>
      <c r="K246" s="13"/>
    </row>
    <row r="247" spans="1:11" x14ac:dyDescent="0.4">
      <c r="A247" s="13"/>
      <c r="G247" s="13"/>
      <c r="H247" s="38"/>
      <c r="I247" s="13"/>
      <c r="J247" s="13"/>
      <c r="K247" s="13"/>
    </row>
    <row r="248" spans="1:11" x14ac:dyDescent="0.4">
      <c r="A248" s="13"/>
      <c r="G248" s="13"/>
      <c r="H248" s="38"/>
      <c r="I248" s="13"/>
      <c r="J248" s="13"/>
      <c r="K248" s="13"/>
    </row>
    <row r="249" spans="1:11" x14ac:dyDescent="0.4">
      <c r="A249" s="13"/>
      <c r="G249" s="13"/>
      <c r="H249" s="38"/>
      <c r="I249" s="13"/>
      <c r="J249" s="13"/>
      <c r="K249" s="13"/>
    </row>
    <row r="250" spans="1:11" x14ac:dyDescent="0.4">
      <c r="A250" s="13"/>
      <c r="G250" s="13"/>
      <c r="H250" s="38"/>
      <c r="I250" s="13"/>
      <c r="J250" s="13"/>
      <c r="K250" s="13"/>
    </row>
    <row r="251" spans="1:11" x14ac:dyDescent="0.4">
      <c r="A251" s="13"/>
      <c r="G251" s="13"/>
      <c r="H251" s="38"/>
      <c r="I251" s="13"/>
      <c r="J251" s="13"/>
      <c r="K251" s="13"/>
    </row>
    <row r="252" spans="1:11" x14ac:dyDescent="0.4">
      <c r="A252" s="13"/>
      <c r="G252" s="13"/>
      <c r="H252" s="38"/>
      <c r="I252" s="13"/>
      <c r="J252" s="13"/>
      <c r="K252" s="13"/>
    </row>
    <row r="253" spans="1:11" x14ac:dyDescent="0.4">
      <c r="A253" s="13"/>
      <c r="G253" s="13"/>
      <c r="H253" s="38"/>
      <c r="I253" s="13"/>
      <c r="J253" s="13"/>
      <c r="K253" s="13"/>
    </row>
    <row r="254" spans="1:11" x14ac:dyDescent="0.4">
      <c r="A254" s="13"/>
      <c r="G254" s="13"/>
      <c r="H254" s="38"/>
      <c r="I254" s="13"/>
      <c r="J254" s="13"/>
      <c r="K254" s="13"/>
    </row>
    <row r="255" spans="1:11" x14ac:dyDescent="0.4">
      <c r="A255" s="13"/>
      <c r="G255" s="13"/>
      <c r="H255" s="38"/>
      <c r="I255" s="13"/>
      <c r="J255" s="13"/>
      <c r="K255" s="13"/>
    </row>
    <row r="256" spans="1:11" x14ac:dyDescent="0.4">
      <c r="A256" s="13"/>
      <c r="G256" s="13"/>
      <c r="H256" s="38"/>
      <c r="I256" s="13"/>
      <c r="J256" s="13"/>
      <c r="K256" s="13"/>
    </row>
    <row r="257" spans="1:11" x14ac:dyDescent="0.4">
      <c r="A257" s="13"/>
      <c r="G257" s="13"/>
      <c r="H257" s="38"/>
      <c r="I257" s="13"/>
      <c r="J257" s="13"/>
      <c r="K257" s="13"/>
    </row>
    <row r="258" spans="1:11" x14ac:dyDescent="0.4">
      <c r="A258" s="13"/>
      <c r="G258" s="13"/>
      <c r="H258" s="38"/>
      <c r="I258" s="13"/>
      <c r="J258" s="13"/>
      <c r="K258" s="13"/>
    </row>
    <row r="259" spans="1:11" x14ac:dyDescent="0.4">
      <c r="A259" s="13"/>
      <c r="G259" s="13"/>
      <c r="H259" s="38"/>
      <c r="I259" s="13"/>
      <c r="J259" s="13"/>
      <c r="K259" s="13"/>
    </row>
    <row r="260" spans="1:11" x14ac:dyDescent="0.4">
      <c r="A260" s="13"/>
      <c r="G260" s="13"/>
      <c r="H260" s="38"/>
      <c r="I260" s="13"/>
      <c r="J260" s="13"/>
      <c r="K260" s="13"/>
    </row>
    <row r="261" spans="1:11" x14ac:dyDescent="0.4">
      <c r="A261" s="13"/>
      <c r="G261" s="13"/>
      <c r="H261" s="38"/>
      <c r="I261" s="13"/>
      <c r="J261" s="13"/>
      <c r="K261" s="13"/>
    </row>
    <row r="262" spans="1:11" x14ac:dyDescent="0.4">
      <c r="A262" s="13"/>
      <c r="G262" s="13"/>
      <c r="H262" s="38"/>
      <c r="I262" s="13"/>
      <c r="J262" s="13"/>
      <c r="K262" s="13"/>
    </row>
    <row r="263" spans="1:11" x14ac:dyDescent="0.4">
      <c r="A263" s="13"/>
      <c r="G263" s="13"/>
      <c r="H263" s="38"/>
      <c r="I263" s="13"/>
      <c r="J263" s="13"/>
      <c r="K263" s="13"/>
    </row>
    <row r="264" spans="1:11" x14ac:dyDescent="0.4">
      <c r="A264" s="13"/>
      <c r="G264" s="13"/>
      <c r="H264" s="38"/>
      <c r="I264" s="13"/>
      <c r="J264" s="13"/>
      <c r="K264" s="13"/>
    </row>
    <row r="265" spans="1:11" x14ac:dyDescent="0.4">
      <c r="A265" s="13"/>
      <c r="G265" s="13"/>
      <c r="H265" s="38"/>
      <c r="I265" s="13"/>
      <c r="J265" s="13"/>
      <c r="K265" s="13"/>
    </row>
    <row r="266" spans="1:11" x14ac:dyDescent="0.4">
      <c r="A266" s="13"/>
      <c r="G266" s="13"/>
      <c r="H266" s="38"/>
      <c r="I266" s="13"/>
      <c r="J266" s="13"/>
      <c r="K266" s="13"/>
    </row>
    <row r="267" spans="1:11" x14ac:dyDescent="0.4">
      <c r="A267" s="13"/>
      <c r="G267" s="13"/>
      <c r="H267" s="38"/>
      <c r="I267" s="13"/>
      <c r="J267" s="13"/>
      <c r="K267" s="13"/>
    </row>
    <row r="268" spans="1:11" x14ac:dyDescent="0.4">
      <c r="A268" s="13"/>
      <c r="G268" s="13"/>
      <c r="H268" s="38"/>
      <c r="I268" s="13"/>
      <c r="J268" s="13"/>
      <c r="K268" s="13"/>
    </row>
    <row r="269" spans="1:11" x14ac:dyDescent="0.4">
      <c r="A269" s="13"/>
      <c r="G269" s="13"/>
      <c r="H269" s="38"/>
      <c r="I269" s="13"/>
      <c r="J269" s="13"/>
      <c r="K269" s="13"/>
    </row>
    <row r="270" spans="1:11" x14ac:dyDescent="0.4">
      <c r="A270" s="13"/>
      <c r="G270" s="13"/>
      <c r="H270" s="38"/>
      <c r="I270" s="13"/>
      <c r="J270" s="13"/>
      <c r="K270" s="13"/>
    </row>
    <row r="271" spans="1:11" x14ac:dyDescent="0.4">
      <c r="A271" s="13"/>
      <c r="G271" s="13"/>
      <c r="H271" s="38"/>
      <c r="I271" s="13"/>
      <c r="J271" s="13"/>
      <c r="K271" s="13"/>
    </row>
    <row r="272" spans="1:11" x14ac:dyDescent="0.4">
      <c r="A272" s="13"/>
      <c r="G272" s="13"/>
      <c r="H272" s="38"/>
      <c r="I272" s="13"/>
      <c r="J272" s="13"/>
      <c r="K272" s="13"/>
    </row>
    <row r="273" spans="1:11" x14ac:dyDescent="0.4">
      <c r="A273" s="13"/>
      <c r="G273" s="13"/>
      <c r="H273" s="38"/>
      <c r="I273" s="13"/>
      <c r="J273" s="13"/>
      <c r="K273" s="13"/>
    </row>
    <row r="274" spans="1:11" x14ac:dyDescent="0.4">
      <c r="A274" s="13"/>
      <c r="G274" s="13"/>
      <c r="H274" s="38"/>
      <c r="I274" s="13"/>
      <c r="J274" s="13"/>
      <c r="K274" s="13"/>
    </row>
    <row r="275" spans="1:11" x14ac:dyDescent="0.4">
      <c r="A275" s="13"/>
      <c r="G275" s="13"/>
      <c r="H275" s="38"/>
      <c r="I275" s="13"/>
      <c r="J275" s="13"/>
      <c r="K275" s="13"/>
    </row>
    <row r="276" spans="1:11" x14ac:dyDescent="0.4">
      <c r="A276" s="13"/>
      <c r="G276" s="13"/>
      <c r="H276" s="38"/>
      <c r="I276" s="13"/>
      <c r="J276" s="13"/>
      <c r="K276" s="13"/>
    </row>
    <row r="277" spans="1:11" x14ac:dyDescent="0.4">
      <c r="A277" s="13"/>
      <c r="G277" s="13"/>
      <c r="H277" s="38"/>
      <c r="I277" s="13"/>
      <c r="J277" s="13"/>
      <c r="K277" s="13"/>
    </row>
    <row r="278" spans="1:11" x14ac:dyDescent="0.4">
      <c r="A278" s="13"/>
      <c r="G278" s="13"/>
      <c r="H278" s="38"/>
      <c r="I278" s="13"/>
      <c r="J278" s="13"/>
      <c r="K278" s="13"/>
    </row>
    <row r="279" spans="1:11" x14ac:dyDescent="0.4">
      <c r="A279" s="13"/>
      <c r="G279" s="13"/>
      <c r="H279" s="38"/>
      <c r="I279" s="13"/>
      <c r="J279" s="13"/>
      <c r="K279" s="13"/>
    </row>
    <row r="280" spans="1:11" x14ac:dyDescent="0.4">
      <c r="A280" s="13"/>
      <c r="G280" s="13"/>
      <c r="H280" s="38"/>
      <c r="I280" s="13"/>
      <c r="J280" s="13"/>
      <c r="K280" s="13"/>
    </row>
    <row r="281" spans="1:11" x14ac:dyDescent="0.4">
      <c r="A281" s="13"/>
      <c r="G281" s="13"/>
      <c r="H281" s="38"/>
      <c r="I281" s="13"/>
      <c r="J281" s="13"/>
      <c r="K281" s="13"/>
    </row>
    <row r="282" spans="1:11" x14ac:dyDescent="0.4">
      <c r="A282" s="13"/>
      <c r="G282" s="13"/>
      <c r="H282" s="38"/>
      <c r="I282" s="13"/>
      <c r="J282" s="13"/>
      <c r="K282" s="13"/>
    </row>
    <row r="283" spans="1:11" x14ac:dyDescent="0.4">
      <c r="A283" s="13"/>
      <c r="G283" s="13"/>
      <c r="H283" s="38"/>
      <c r="I283" s="13"/>
      <c r="J283" s="13"/>
      <c r="K283" s="13"/>
    </row>
    <row r="284" spans="1:11" x14ac:dyDescent="0.4">
      <c r="A284" s="13"/>
      <c r="G284" s="13"/>
      <c r="H284" s="38"/>
      <c r="I284" s="13"/>
      <c r="J284" s="13"/>
      <c r="K284" s="13"/>
    </row>
    <row r="285" spans="1:11" x14ac:dyDescent="0.4">
      <c r="A285" s="13"/>
      <c r="G285" s="13"/>
      <c r="H285" s="38"/>
      <c r="I285" s="13"/>
      <c r="J285" s="13"/>
      <c r="K285" s="13"/>
    </row>
    <row r="286" spans="1:11" x14ac:dyDescent="0.4">
      <c r="A286" s="13"/>
      <c r="G286" s="13"/>
      <c r="H286" s="38"/>
      <c r="I286" s="13"/>
      <c r="J286" s="13"/>
      <c r="K286" s="13"/>
    </row>
    <row r="287" spans="1:11" x14ac:dyDescent="0.4">
      <c r="A287" s="13"/>
      <c r="G287" s="13"/>
      <c r="H287" s="38"/>
      <c r="I287" s="13"/>
      <c r="J287" s="13"/>
      <c r="K287" s="13"/>
    </row>
    <row r="288" spans="1:11" x14ac:dyDescent="0.4">
      <c r="A288" s="13"/>
      <c r="G288" s="13"/>
      <c r="H288" s="38"/>
      <c r="I288" s="13"/>
      <c r="J288" s="13"/>
      <c r="K288" s="13"/>
    </row>
    <row r="289" spans="1:11" x14ac:dyDescent="0.4">
      <c r="A289" s="13"/>
      <c r="G289" s="13"/>
      <c r="H289" s="38"/>
      <c r="I289" s="13"/>
      <c r="J289" s="13"/>
      <c r="K289" s="13"/>
    </row>
    <row r="290" spans="1:11" x14ac:dyDescent="0.4">
      <c r="A290" s="13"/>
      <c r="G290" s="13"/>
      <c r="H290" s="38"/>
      <c r="I290" s="13"/>
      <c r="J290" s="13"/>
      <c r="K290" s="13"/>
    </row>
    <row r="291" spans="1:11" x14ac:dyDescent="0.4">
      <c r="A291" s="13"/>
      <c r="G291" s="13"/>
      <c r="H291" s="38"/>
      <c r="I291" s="13"/>
      <c r="J291" s="13"/>
      <c r="K291" s="13"/>
    </row>
    <row r="292" spans="1:11" x14ac:dyDescent="0.4">
      <c r="A292" s="13"/>
      <c r="G292" s="13"/>
      <c r="H292" s="38"/>
      <c r="I292" s="13"/>
      <c r="J292" s="13"/>
      <c r="K292" s="13"/>
    </row>
    <row r="293" spans="1:11" x14ac:dyDescent="0.4">
      <c r="A293" s="13"/>
      <c r="G293" s="13"/>
      <c r="H293" s="38"/>
      <c r="I293" s="13"/>
      <c r="J293" s="13"/>
      <c r="K293" s="13"/>
    </row>
    <row r="294" spans="1:11" x14ac:dyDescent="0.4">
      <c r="A294" s="13"/>
      <c r="G294" s="13"/>
      <c r="H294" s="38"/>
      <c r="I294" s="13"/>
      <c r="J294" s="13"/>
      <c r="K294" s="13"/>
    </row>
    <row r="295" spans="1:11" x14ac:dyDescent="0.4">
      <c r="A295" s="13"/>
      <c r="G295" s="13"/>
      <c r="H295" s="38"/>
      <c r="I295" s="13"/>
      <c r="J295" s="13"/>
      <c r="K295" s="13"/>
    </row>
    <row r="296" spans="1:11" x14ac:dyDescent="0.4">
      <c r="A296" s="13"/>
      <c r="G296" s="13"/>
      <c r="H296" s="38"/>
      <c r="I296" s="13"/>
      <c r="J296" s="13"/>
      <c r="K296" s="13"/>
    </row>
    <row r="297" spans="1:11" x14ac:dyDescent="0.4">
      <c r="A297" s="13"/>
      <c r="G297" s="13"/>
      <c r="H297" s="38"/>
      <c r="I297" s="13"/>
      <c r="J297" s="13"/>
      <c r="K297" s="13"/>
    </row>
    <row r="298" spans="1:11" x14ac:dyDescent="0.4">
      <c r="A298" s="13"/>
      <c r="G298" s="13"/>
      <c r="H298" s="38"/>
      <c r="I298" s="13"/>
      <c r="J298" s="13"/>
      <c r="K298" s="13"/>
    </row>
    <row r="299" spans="1:11" x14ac:dyDescent="0.4">
      <c r="A299" s="13"/>
      <c r="G299" s="13"/>
      <c r="H299" s="38"/>
      <c r="I299" s="13"/>
      <c r="J299" s="13"/>
      <c r="K299" s="13"/>
    </row>
    <row r="300" spans="1:11" x14ac:dyDescent="0.4">
      <c r="A300" s="13"/>
      <c r="G300" s="13"/>
      <c r="H300" s="38"/>
      <c r="I300" s="13"/>
      <c r="J300" s="13"/>
      <c r="K300" s="13"/>
    </row>
    <row r="301" spans="1:11" x14ac:dyDescent="0.4">
      <c r="A301" s="13"/>
      <c r="G301" s="13"/>
      <c r="H301" s="38"/>
      <c r="I301" s="13"/>
      <c r="J301" s="13"/>
      <c r="K301" s="13"/>
    </row>
    <row r="302" spans="1:11" x14ac:dyDescent="0.4">
      <c r="A302" s="13"/>
      <c r="G302" s="13"/>
      <c r="H302" s="38"/>
      <c r="I302" s="13"/>
      <c r="J302" s="13"/>
      <c r="K302" s="13"/>
    </row>
    <row r="303" spans="1:11" x14ac:dyDescent="0.4">
      <c r="A303" s="13"/>
      <c r="G303" s="13"/>
      <c r="H303" s="38"/>
      <c r="I303" s="13"/>
      <c r="J303" s="13"/>
      <c r="K303" s="13"/>
    </row>
    <row r="304" spans="1:11" x14ac:dyDescent="0.4">
      <c r="A304" s="13"/>
      <c r="G304" s="13"/>
      <c r="H304" s="38"/>
      <c r="I304" s="13"/>
      <c r="J304" s="13"/>
      <c r="K304" s="13"/>
    </row>
    <row r="305" spans="1:11" x14ac:dyDescent="0.4">
      <c r="A305" s="13"/>
      <c r="G305" s="13"/>
      <c r="H305" s="38"/>
      <c r="I305" s="13"/>
      <c r="J305" s="13"/>
      <c r="K305" s="13"/>
    </row>
    <row r="306" spans="1:11" x14ac:dyDescent="0.4">
      <c r="A306" s="13"/>
      <c r="G306" s="13"/>
      <c r="H306" s="38"/>
      <c r="I306" s="13"/>
      <c r="J306" s="13"/>
      <c r="K306" s="13"/>
    </row>
    <row r="307" spans="1:11" x14ac:dyDescent="0.4">
      <c r="A307" s="13"/>
      <c r="G307" s="13"/>
      <c r="H307" s="38"/>
      <c r="I307" s="13"/>
      <c r="J307" s="13"/>
      <c r="K307" s="13"/>
    </row>
    <row r="308" spans="1:11" x14ac:dyDescent="0.4">
      <c r="A308" s="13"/>
      <c r="G308" s="13"/>
      <c r="H308" s="38"/>
      <c r="I308" s="13"/>
      <c r="J308" s="13"/>
      <c r="K308" s="13"/>
    </row>
    <row r="309" spans="1:11" x14ac:dyDescent="0.4">
      <c r="A309" s="13"/>
      <c r="G309" s="13"/>
      <c r="H309" s="38"/>
      <c r="I309" s="13"/>
      <c r="J309" s="13"/>
      <c r="K309" s="13"/>
    </row>
    <row r="310" spans="1:11" x14ac:dyDescent="0.4">
      <c r="A310" s="13"/>
      <c r="G310" s="13"/>
      <c r="H310" s="38"/>
      <c r="I310" s="13"/>
      <c r="J310" s="13"/>
      <c r="K310" s="13"/>
    </row>
    <row r="311" spans="1:11" x14ac:dyDescent="0.4">
      <c r="A311" s="13"/>
      <c r="G311" s="13"/>
      <c r="H311" s="38"/>
      <c r="I311" s="13"/>
      <c r="J311" s="13"/>
      <c r="K311" s="13"/>
    </row>
    <row r="312" spans="1:11" x14ac:dyDescent="0.4">
      <c r="A312" s="13"/>
      <c r="G312" s="13"/>
      <c r="H312" s="38"/>
      <c r="I312" s="13"/>
      <c r="J312" s="13"/>
      <c r="K312" s="13"/>
    </row>
    <row r="313" spans="1:11" x14ac:dyDescent="0.4">
      <c r="A313" s="13"/>
      <c r="G313" s="13"/>
      <c r="H313" s="38"/>
      <c r="I313" s="13"/>
      <c r="J313" s="13"/>
      <c r="K313" s="13"/>
    </row>
    <row r="314" spans="1:11" x14ac:dyDescent="0.4">
      <c r="A314" s="13"/>
      <c r="G314" s="13"/>
      <c r="H314" s="38"/>
      <c r="I314" s="13"/>
      <c r="J314" s="13"/>
      <c r="K314" s="13"/>
    </row>
    <row r="315" spans="1:11" x14ac:dyDescent="0.4">
      <c r="A315" s="13"/>
      <c r="G315" s="13"/>
      <c r="H315" s="38"/>
      <c r="I315" s="13"/>
      <c r="J315" s="13"/>
      <c r="K315" s="13"/>
    </row>
    <row r="316" spans="1:11" x14ac:dyDescent="0.4">
      <c r="A316" s="13"/>
      <c r="G316" s="13"/>
      <c r="H316" s="38"/>
      <c r="I316" s="13"/>
      <c r="J316" s="13"/>
      <c r="K316" s="13"/>
    </row>
    <row r="317" spans="1:11" x14ac:dyDescent="0.4">
      <c r="A317" s="13"/>
      <c r="G317" s="13"/>
      <c r="H317" s="38"/>
      <c r="I317" s="13"/>
      <c r="J317" s="13"/>
      <c r="K317" s="13"/>
    </row>
    <row r="318" spans="1:11" x14ac:dyDescent="0.4">
      <c r="A318" s="13"/>
      <c r="G318" s="13"/>
      <c r="H318" s="38"/>
      <c r="I318" s="13"/>
      <c r="J318" s="13"/>
      <c r="K318" s="13"/>
    </row>
    <row r="319" spans="1:11" x14ac:dyDescent="0.4">
      <c r="A319" s="13"/>
      <c r="G319" s="13"/>
      <c r="H319" s="38"/>
      <c r="I319" s="13"/>
      <c r="J319" s="13"/>
      <c r="K319" s="13"/>
    </row>
    <row r="320" spans="1:11" x14ac:dyDescent="0.4">
      <c r="A320" s="13"/>
      <c r="G320" s="13"/>
      <c r="H320" s="38"/>
      <c r="I320" s="13"/>
      <c r="J320" s="13"/>
      <c r="K320" s="13"/>
    </row>
    <row r="321" spans="1:11" x14ac:dyDescent="0.4">
      <c r="A321" s="13"/>
      <c r="G321" s="13"/>
      <c r="H321" s="38"/>
      <c r="I321" s="13"/>
      <c r="J321" s="13"/>
      <c r="K321" s="13"/>
    </row>
    <row r="322" spans="1:11" x14ac:dyDescent="0.4">
      <c r="A322" s="13"/>
      <c r="G322" s="13"/>
      <c r="H322" s="38"/>
      <c r="I322" s="13"/>
      <c r="J322" s="13"/>
      <c r="K322" s="13"/>
    </row>
    <row r="323" spans="1:11" x14ac:dyDescent="0.4">
      <c r="A323" s="13"/>
      <c r="G323" s="13"/>
      <c r="H323" s="38"/>
      <c r="I323" s="13"/>
      <c r="J323" s="13"/>
      <c r="K323" s="13"/>
    </row>
    <row r="324" spans="1:11" x14ac:dyDescent="0.4">
      <c r="A324" s="13"/>
      <c r="G324" s="13"/>
      <c r="H324" s="38"/>
      <c r="I324" s="13"/>
      <c r="J324" s="13"/>
      <c r="K324" s="13"/>
    </row>
    <row r="325" spans="1:11" x14ac:dyDescent="0.4">
      <c r="A325" s="13"/>
      <c r="G325" s="13"/>
      <c r="H325" s="38"/>
      <c r="I325" s="13"/>
      <c r="J325" s="13"/>
      <c r="K325" s="13"/>
    </row>
    <row r="326" spans="1:11" x14ac:dyDescent="0.4">
      <c r="A326" s="13"/>
      <c r="G326" s="13"/>
      <c r="H326" s="38"/>
      <c r="I326" s="13"/>
      <c r="J326" s="13"/>
      <c r="K326" s="13"/>
    </row>
    <row r="327" spans="1:11" x14ac:dyDescent="0.4">
      <c r="A327" s="13"/>
      <c r="G327" s="13"/>
      <c r="H327" s="38"/>
      <c r="I327" s="13"/>
      <c r="J327" s="13"/>
      <c r="K327" s="13"/>
    </row>
    <row r="328" spans="1:11" x14ac:dyDescent="0.4">
      <c r="A328" s="13"/>
      <c r="G328" s="13"/>
      <c r="H328" s="38"/>
      <c r="I328" s="13"/>
      <c r="J328" s="13"/>
      <c r="K328" s="13"/>
    </row>
    <row r="329" spans="1:11" x14ac:dyDescent="0.4">
      <c r="A329" s="13"/>
      <c r="G329" s="13"/>
      <c r="H329" s="38"/>
      <c r="I329" s="13"/>
      <c r="J329" s="13"/>
      <c r="K329" s="13"/>
    </row>
    <row r="330" spans="1:11" x14ac:dyDescent="0.4">
      <c r="A330" s="13"/>
      <c r="G330" s="13"/>
      <c r="H330" s="38"/>
      <c r="I330" s="13"/>
      <c r="J330" s="13"/>
      <c r="K330" s="13"/>
    </row>
    <row r="331" spans="1:11" x14ac:dyDescent="0.4">
      <c r="A331" s="13"/>
      <c r="G331" s="13"/>
      <c r="H331" s="38"/>
      <c r="I331" s="13"/>
      <c r="J331" s="13"/>
      <c r="K331" s="13"/>
    </row>
    <row r="332" spans="1:11" x14ac:dyDescent="0.4">
      <c r="A332" s="13"/>
      <c r="G332" s="13"/>
      <c r="H332" s="38"/>
      <c r="I332" s="13"/>
      <c r="J332" s="13"/>
      <c r="K332" s="13"/>
    </row>
    <row r="333" spans="1:11" x14ac:dyDescent="0.4">
      <c r="A333" s="13"/>
      <c r="G333" s="13"/>
      <c r="H333" s="38"/>
      <c r="I333" s="13"/>
      <c r="J333" s="13"/>
      <c r="K333" s="13"/>
    </row>
    <row r="334" spans="1:11" x14ac:dyDescent="0.4">
      <c r="A334" s="13"/>
      <c r="G334" s="13"/>
      <c r="H334" s="38"/>
      <c r="I334" s="13"/>
      <c r="J334" s="13"/>
      <c r="K334" s="13"/>
    </row>
    <row r="335" spans="1:11" x14ac:dyDescent="0.4">
      <c r="A335" s="13"/>
      <c r="G335" s="13"/>
      <c r="H335" s="38"/>
      <c r="I335" s="13"/>
      <c r="J335" s="13"/>
      <c r="K335" s="13"/>
    </row>
    <row r="336" spans="1:11" x14ac:dyDescent="0.4">
      <c r="A336" s="13"/>
      <c r="G336" s="13"/>
      <c r="H336" s="38"/>
      <c r="I336" s="13"/>
      <c r="J336" s="13"/>
      <c r="K336" s="13"/>
    </row>
    <row r="337" spans="1:11" x14ac:dyDescent="0.4">
      <c r="A337" s="13"/>
      <c r="G337" s="13"/>
      <c r="H337" s="38"/>
      <c r="I337" s="13"/>
      <c r="J337" s="13"/>
      <c r="K337" s="13"/>
    </row>
    <row r="338" spans="1:11" x14ac:dyDescent="0.4">
      <c r="A338" s="13"/>
      <c r="G338" s="13"/>
      <c r="H338" s="38"/>
      <c r="I338" s="13"/>
      <c r="J338" s="13"/>
      <c r="K338" s="13"/>
    </row>
    <row r="339" spans="1:11" x14ac:dyDescent="0.4">
      <c r="A339" s="13"/>
      <c r="G339" s="13"/>
      <c r="H339" s="38"/>
      <c r="I339" s="13"/>
      <c r="J339" s="13"/>
      <c r="K339" s="13"/>
    </row>
    <row r="340" spans="1:11" x14ac:dyDescent="0.4">
      <c r="A340" s="13"/>
      <c r="G340" s="13"/>
      <c r="H340" s="38"/>
      <c r="I340" s="13"/>
      <c r="J340" s="13"/>
      <c r="K340" s="13"/>
    </row>
    <row r="341" spans="1:11" x14ac:dyDescent="0.4">
      <c r="A341" s="13"/>
      <c r="G341" s="13"/>
      <c r="H341" s="38"/>
      <c r="I341" s="13"/>
      <c r="J341" s="13"/>
      <c r="K341" s="13"/>
    </row>
    <row r="342" spans="1:11" x14ac:dyDescent="0.4">
      <c r="A342" s="13"/>
      <c r="G342" s="13"/>
      <c r="H342" s="38"/>
      <c r="I342" s="13"/>
      <c r="J342" s="13"/>
      <c r="K342" s="13"/>
    </row>
    <row r="343" spans="1:11" x14ac:dyDescent="0.4">
      <c r="A343" s="13"/>
      <c r="G343" s="13"/>
      <c r="H343" s="38"/>
      <c r="I343" s="13"/>
      <c r="J343" s="13"/>
      <c r="K343" s="13"/>
    </row>
    <row r="344" spans="1:11" x14ac:dyDescent="0.4">
      <c r="A344" s="13"/>
      <c r="G344" s="13"/>
      <c r="H344" s="38"/>
      <c r="I344" s="13"/>
      <c r="J344" s="13"/>
      <c r="K344" s="13"/>
    </row>
    <row r="345" spans="1:11" x14ac:dyDescent="0.4">
      <c r="A345" s="13"/>
      <c r="G345" s="13"/>
      <c r="H345" s="38"/>
      <c r="I345" s="13"/>
      <c r="J345" s="13"/>
      <c r="K345" s="13"/>
    </row>
    <row r="346" spans="1:11" x14ac:dyDescent="0.4">
      <c r="A346" s="13"/>
      <c r="G346" s="13"/>
      <c r="H346" s="38"/>
      <c r="I346" s="13"/>
      <c r="J346" s="13"/>
      <c r="K346" s="13"/>
    </row>
    <row r="347" spans="1:11" x14ac:dyDescent="0.4">
      <c r="A347" s="13"/>
      <c r="G347" s="13"/>
      <c r="H347" s="38"/>
      <c r="I347" s="13"/>
      <c r="J347" s="13"/>
      <c r="K347" s="13"/>
    </row>
    <row r="348" spans="1:11" x14ac:dyDescent="0.4">
      <c r="A348" s="13"/>
      <c r="G348" s="13"/>
      <c r="H348" s="38"/>
      <c r="I348" s="13"/>
      <c r="J348" s="13"/>
      <c r="K348" s="13"/>
    </row>
    <row r="349" spans="1:11" x14ac:dyDescent="0.4">
      <c r="A349" s="13"/>
      <c r="G349" s="13"/>
      <c r="H349" s="38"/>
      <c r="I349" s="13"/>
      <c r="J349" s="13"/>
      <c r="K349" s="13"/>
    </row>
    <row r="350" spans="1:11" x14ac:dyDescent="0.4">
      <c r="A350" s="13"/>
      <c r="G350" s="13"/>
      <c r="H350" s="38"/>
      <c r="I350" s="13"/>
      <c r="J350" s="13"/>
      <c r="K350" s="13"/>
    </row>
    <row r="351" spans="1:11" x14ac:dyDescent="0.4">
      <c r="A351" s="13"/>
      <c r="G351" s="13"/>
      <c r="H351" s="38"/>
      <c r="I351" s="13"/>
      <c r="J351" s="13"/>
      <c r="K351" s="13"/>
    </row>
    <row r="352" spans="1:11" x14ac:dyDescent="0.4">
      <c r="A352" s="13"/>
      <c r="G352" s="13"/>
      <c r="H352" s="38"/>
      <c r="I352" s="13"/>
      <c r="J352" s="13"/>
      <c r="K352" s="13"/>
    </row>
    <row r="353" spans="1:11" x14ac:dyDescent="0.4">
      <c r="A353" s="13"/>
      <c r="G353" s="13"/>
      <c r="H353" s="38"/>
      <c r="I353" s="13"/>
      <c r="J353" s="13"/>
      <c r="K353" s="13"/>
    </row>
    <row r="354" spans="1:11" x14ac:dyDescent="0.4">
      <c r="A354" s="13"/>
      <c r="G354" s="13"/>
      <c r="H354" s="38"/>
      <c r="I354" s="13"/>
      <c r="J354" s="13"/>
      <c r="K354" s="13"/>
    </row>
    <row r="355" spans="1:11" x14ac:dyDescent="0.4">
      <c r="A355" s="13"/>
      <c r="G355" s="13"/>
      <c r="H355" s="38"/>
      <c r="I355" s="13"/>
      <c r="J355" s="13"/>
      <c r="K355" s="13"/>
    </row>
    <row r="356" spans="1:11" x14ac:dyDescent="0.4">
      <c r="A356" s="13"/>
      <c r="G356" s="13"/>
      <c r="H356" s="38"/>
      <c r="I356" s="13"/>
      <c r="J356" s="13"/>
      <c r="K356" s="13"/>
    </row>
    <row r="357" spans="1:11" x14ac:dyDescent="0.4">
      <c r="A357" s="13"/>
      <c r="G357" s="13"/>
      <c r="H357" s="38"/>
      <c r="I357" s="13"/>
      <c r="J357" s="13"/>
      <c r="K357" s="13"/>
    </row>
    <row r="358" spans="1:11" x14ac:dyDescent="0.4">
      <c r="A358" s="13"/>
      <c r="G358" s="13"/>
      <c r="H358" s="38"/>
      <c r="I358" s="13"/>
      <c r="J358" s="13"/>
      <c r="K358" s="13"/>
    </row>
    <row r="359" spans="1:11" x14ac:dyDescent="0.4">
      <c r="A359" s="13"/>
      <c r="G359" s="13"/>
      <c r="H359" s="38"/>
      <c r="I359" s="13"/>
      <c r="J359" s="13"/>
      <c r="K359" s="13"/>
    </row>
    <row r="360" spans="1:11" x14ac:dyDescent="0.4">
      <c r="A360" s="13"/>
      <c r="G360" s="13"/>
      <c r="H360" s="38"/>
      <c r="I360" s="13"/>
      <c r="J360" s="13"/>
      <c r="K360" s="13"/>
    </row>
    <row r="361" spans="1:11" x14ac:dyDescent="0.4">
      <c r="A361" s="13"/>
      <c r="G361" s="13"/>
      <c r="H361" s="38"/>
      <c r="I361" s="13"/>
      <c r="J361" s="13"/>
      <c r="K361" s="13"/>
    </row>
    <row r="362" spans="1:11" x14ac:dyDescent="0.4">
      <c r="A362" s="13"/>
      <c r="G362" s="13"/>
      <c r="H362" s="38"/>
      <c r="I362" s="13"/>
      <c r="J362" s="13"/>
      <c r="K362" s="13"/>
    </row>
    <row r="363" spans="1:11" x14ac:dyDescent="0.4">
      <c r="A363" s="13"/>
      <c r="G363" s="13"/>
      <c r="H363" s="38"/>
      <c r="I363" s="13"/>
      <c r="J363" s="13"/>
      <c r="K363" s="13"/>
    </row>
    <row r="364" spans="1:11" x14ac:dyDescent="0.4">
      <c r="A364" s="13"/>
      <c r="G364" s="13"/>
      <c r="H364" s="38"/>
      <c r="I364" s="13"/>
      <c r="J364" s="13"/>
      <c r="K364" s="13"/>
    </row>
    <row r="365" spans="1:11" x14ac:dyDescent="0.4">
      <c r="A365" s="13"/>
      <c r="G365" s="13"/>
      <c r="H365" s="38"/>
      <c r="I365" s="13"/>
      <c r="J365" s="13"/>
      <c r="K365" s="13"/>
    </row>
    <row r="366" spans="1:11" x14ac:dyDescent="0.4">
      <c r="A366" s="13"/>
      <c r="G366" s="13"/>
      <c r="H366" s="38"/>
      <c r="I366" s="13"/>
      <c r="J366" s="13"/>
      <c r="K366" s="13"/>
    </row>
    <row r="367" spans="1:11" x14ac:dyDescent="0.4">
      <c r="A367" s="13"/>
      <c r="G367" s="13"/>
      <c r="H367" s="38"/>
      <c r="I367" s="13"/>
      <c r="J367" s="13"/>
      <c r="K367" s="13"/>
    </row>
    <row r="368" spans="1:11" x14ac:dyDescent="0.4">
      <c r="A368" s="13"/>
      <c r="G368" s="13"/>
      <c r="H368" s="38"/>
      <c r="I368" s="13"/>
      <c r="J368" s="13"/>
      <c r="K368" s="13"/>
    </row>
    <row r="369" spans="1:11" x14ac:dyDescent="0.4">
      <c r="A369" s="13"/>
      <c r="G369" s="13"/>
      <c r="H369" s="38"/>
      <c r="I369" s="13"/>
      <c r="J369" s="13"/>
      <c r="K369" s="13"/>
    </row>
    <row r="370" spans="1:11" x14ac:dyDescent="0.4">
      <c r="A370" s="13"/>
      <c r="G370" s="13"/>
      <c r="H370" s="38"/>
      <c r="I370" s="13"/>
      <c r="J370" s="13"/>
      <c r="K370" s="13"/>
    </row>
    <row r="371" spans="1:11" x14ac:dyDescent="0.4">
      <c r="A371" s="13"/>
      <c r="G371" s="13"/>
      <c r="H371" s="38"/>
      <c r="I371" s="13"/>
      <c r="J371" s="13"/>
      <c r="K371" s="13"/>
    </row>
    <row r="372" spans="1:11" x14ac:dyDescent="0.4">
      <c r="A372" s="13"/>
      <c r="G372" s="13"/>
      <c r="H372" s="38"/>
      <c r="I372" s="13"/>
      <c r="J372" s="13"/>
      <c r="K372" s="13"/>
    </row>
    <row r="373" spans="1:11" x14ac:dyDescent="0.4">
      <c r="A373" s="13"/>
      <c r="G373" s="13"/>
      <c r="H373" s="38"/>
      <c r="I373" s="13"/>
      <c r="J373" s="13"/>
      <c r="K373" s="13"/>
    </row>
    <row r="374" spans="1:11" x14ac:dyDescent="0.4">
      <c r="A374" s="13"/>
      <c r="G374" s="13"/>
      <c r="H374" s="38"/>
      <c r="I374" s="13"/>
      <c r="J374" s="13"/>
      <c r="K374" s="13"/>
    </row>
    <row r="375" spans="1:11" x14ac:dyDescent="0.4">
      <c r="A375" s="13"/>
      <c r="G375" s="13"/>
      <c r="H375" s="38"/>
      <c r="I375" s="13"/>
      <c r="J375" s="13"/>
      <c r="K375" s="13"/>
    </row>
    <row r="376" spans="1:11" x14ac:dyDescent="0.4">
      <c r="A376" s="13"/>
      <c r="G376" s="13"/>
      <c r="H376" s="38"/>
      <c r="I376" s="13"/>
      <c r="J376" s="13"/>
      <c r="K376" s="13"/>
    </row>
    <row r="377" spans="1:11" x14ac:dyDescent="0.4">
      <c r="A377" s="13"/>
      <c r="G377" s="13"/>
      <c r="H377" s="38"/>
      <c r="I377" s="13"/>
      <c r="J377" s="13"/>
      <c r="K377" s="13"/>
    </row>
    <row r="378" spans="1:11" x14ac:dyDescent="0.4">
      <c r="A378" s="13"/>
      <c r="G378" s="13"/>
      <c r="H378" s="38"/>
      <c r="I378" s="13"/>
      <c r="J378" s="13"/>
      <c r="K378" s="13"/>
    </row>
    <row r="379" spans="1:11" x14ac:dyDescent="0.4">
      <c r="A379" s="13"/>
      <c r="G379" s="13"/>
      <c r="H379" s="38"/>
      <c r="I379" s="13"/>
      <c r="J379" s="13"/>
      <c r="K379" s="13"/>
    </row>
    <row r="380" spans="1:11" x14ac:dyDescent="0.4">
      <c r="A380" s="13"/>
      <c r="G380" s="13"/>
      <c r="H380" s="38"/>
      <c r="I380" s="13"/>
      <c r="J380" s="13"/>
      <c r="K380" s="13"/>
    </row>
    <row r="381" spans="1:11" x14ac:dyDescent="0.4">
      <c r="A381" s="13"/>
      <c r="G381" s="13"/>
      <c r="H381" s="38"/>
      <c r="I381" s="13"/>
      <c r="J381" s="13"/>
      <c r="K381" s="13"/>
    </row>
    <row r="382" spans="1:11" x14ac:dyDescent="0.4">
      <c r="A382" s="13"/>
      <c r="G382" s="13"/>
      <c r="H382" s="38"/>
      <c r="I382" s="13"/>
      <c r="J382" s="13"/>
      <c r="K382" s="13"/>
    </row>
    <row r="383" spans="1:11" x14ac:dyDescent="0.4">
      <c r="A383" s="13"/>
      <c r="G383" s="13"/>
      <c r="H383" s="38"/>
      <c r="I383" s="13"/>
      <c r="J383" s="13"/>
      <c r="K383" s="13"/>
    </row>
    <row r="384" spans="1:11" x14ac:dyDescent="0.4">
      <c r="A384" s="13"/>
      <c r="G384" s="13"/>
      <c r="H384" s="38"/>
      <c r="I384" s="13"/>
      <c r="J384" s="13"/>
      <c r="K384" s="13"/>
    </row>
    <row r="385" spans="1:11" x14ac:dyDescent="0.4">
      <c r="A385" s="13"/>
      <c r="G385" s="13"/>
      <c r="H385" s="38"/>
      <c r="I385" s="13"/>
      <c r="J385" s="13"/>
      <c r="K385" s="13"/>
    </row>
    <row r="386" spans="1:11" x14ac:dyDescent="0.4">
      <c r="A386" s="13"/>
      <c r="G386" s="13"/>
      <c r="H386" s="38"/>
      <c r="I386" s="13"/>
      <c r="J386" s="13"/>
      <c r="K386" s="13"/>
    </row>
    <row r="387" spans="1:11" x14ac:dyDescent="0.4">
      <c r="A387" s="13"/>
      <c r="G387" s="13"/>
      <c r="H387" s="38"/>
      <c r="I387" s="13"/>
      <c r="J387" s="13"/>
      <c r="K387" s="13"/>
    </row>
    <row r="388" spans="1:11" x14ac:dyDescent="0.4">
      <c r="A388" s="13"/>
      <c r="G388" s="13"/>
      <c r="H388" s="38"/>
      <c r="I388" s="13"/>
      <c r="J388" s="13"/>
      <c r="K388" s="13"/>
    </row>
    <row r="389" spans="1:11" x14ac:dyDescent="0.4">
      <c r="A389" s="13"/>
      <c r="G389" s="13"/>
      <c r="H389" s="38"/>
      <c r="I389" s="13"/>
      <c r="J389" s="13"/>
      <c r="K389" s="13"/>
    </row>
    <row r="390" spans="1:11" x14ac:dyDescent="0.4">
      <c r="A390" s="13"/>
      <c r="G390" s="13"/>
      <c r="H390" s="38"/>
      <c r="I390" s="13"/>
      <c r="J390" s="13"/>
      <c r="K390" s="13"/>
    </row>
    <row r="391" spans="1:11" x14ac:dyDescent="0.4">
      <c r="A391" s="13"/>
      <c r="G391" s="13"/>
      <c r="H391" s="38"/>
      <c r="I391" s="13"/>
      <c r="J391" s="13"/>
      <c r="K391" s="13"/>
    </row>
    <row r="392" spans="1:11" x14ac:dyDescent="0.4">
      <c r="A392" s="13"/>
      <c r="G392" s="13"/>
      <c r="H392" s="38"/>
      <c r="I392" s="13"/>
      <c r="J392" s="13"/>
      <c r="K392" s="13"/>
    </row>
    <row r="393" spans="1:11" x14ac:dyDescent="0.4">
      <c r="A393" s="13"/>
      <c r="G393" s="13"/>
      <c r="H393" s="38"/>
      <c r="I393" s="13"/>
      <c r="J393" s="13"/>
      <c r="K393" s="13"/>
    </row>
    <row r="394" spans="1:11" x14ac:dyDescent="0.4">
      <c r="A394" s="13"/>
      <c r="G394" s="13"/>
      <c r="H394" s="38"/>
      <c r="I394" s="13"/>
      <c r="J394" s="13"/>
      <c r="K394" s="13"/>
    </row>
    <row r="395" spans="1:11" x14ac:dyDescent="0.4">
      <c r="A395" s="13"/>
      <c r="G395" s="13"/>
      <c r="H395" s="38"/>
      <c r="I395" s="13"/>
      <c r="J395" s="13"/>
      <c r="K395" s="13"/>
    </row>
    <row r="396" spans="1:11" x14ac:dyDescent="0.4">
      <c r="A396" s="13"/>
      <c r="G396" s="13"/>
      <c r="H396" s="38"/>
      <c r="I396" s="13"/>
      <c r="J396" s="13"/>
      <c r="K396" s="13"/>
    </row>
    <row r="397" spans="1:11" x14ac:dyDescent="0.4">
      <c r="A397" s="13"/>
      <c r="G397" s="13"/>
      <c r="H397" s="38"/>
      <c r="I397" s="13"/>
      <c r="J397" s="13"/>
      <c r="K397" s="13"/>
    </row>
    <row r="398" spans="1:11" x14ac:dyDescent="0.4">
      <c r="A398" s="13"/>
      <c r="G398" s="13"/>
      <c r="H398" s="38"/>
      <c r="I398" s="13"/>
      <c r="J398" s="13"/>
      <c r="K398" s="13"/>
    </row>
    <row r="399" spans="1:11" x14ac:dyDescent="0.4">
      <c r="A399" s="13"/>
      <c r="G399" s="13"/>
      <c r="H399" s="38"/>
      <c r="I399" s="13"/>
      <c r="J399" s="13"/>
      <c r="K399" s="13"/>
    </row>
    <row r="400" spans="1:11" x14ac:dyDescent="0.4">
      <c r="A400" s="13"/>
      <c r="G400" s="13"/>
      <c r="H400" s="38"/>
      <c r="I400" s="13"/>
      <c r="J400" s="13"/>
      <c r="K400" s="13"/>
    </row>
    <row r="401" spans="1:11" x14ac:dyDescent="0.4">
      <c r="A401" s="13"/>
      <c r="G401" s="13"/>
      <c r="H401" s="38"/>
      <c r="I401" s="13"/>
      <c r="J401" s="13"/>
      <c r="K401" s="13"/>
    </row>
    <row r="402" spans="1:11" x14ac:dyDescent="0.4">
      <c r="A402" s="13"/>
      <c r="G402" s="13"/>
      <c r="H402" s="38"/>
      <c r="I402" s="13"/>
      <c r="J402" s="13"/>
      <c r="K402" s="13"/>
    </row>
    <row r="403" spans="1:11" x14ac:dyDescent="0.4">
      <c r="A403" s="13"/>
      <c r="G403" s="13"/>
      <c r="H403" s="38"/>
      <c r="I403" s="13"/>
      <c r="J403" s="13"/>
      <c r="K403" s="13"/>
    </row>
    <row r="404" spans="1:11" x14ac:dyDescent="0.4">
      <c r="A404" s="13"/>
      <c r="G404" s="13"/>
      <c r="H404" s="38"/>
      <c r="I404" s="13"/>
      <c r="J404" s="13"/>
      <c r="K404" s="13"/>
    </row>
    <row r="405" spans="1:11" x14ac:dyDescent="0.4">
      <c r="A405" s="13"/>
      <c r="G405" s="13"/>
      <c r="H405" s="38"/>
      <c r="I405" s="13"/>
      <c r="J405" s="13"/>
      <c r="K405" s="13"/>
    </row>
    <row r="406" spans="1:11" x14ac:dyDescent="0.4">
      <c r="A406" s="13"/>
      <c r="G406" s="13"/>
      <c r="H406" s="38"/>
      <c r="I406" s="13"/>
      <c r="J406" s="13"/>
      <c r="K406" s="13"/>
    </row>
    <row r="407" spans="1:11" x14ac:dyDescent="0.4">
      <c r="A407" s="13"/>
      <c r="G407" s="13"/>
      <c r="H407" s="38"/>
      <c r="I407" s="13"/>
      <c r="J407" s="13"/>
      <c r="K407" s="13"/>
    </row>
    <row r="408" spans="1:11" x14ac:dyDescent="0.4">
      <c r="A408" s="13"/>
      <c r="G408" s="13"/>
      <c r="H408" s="38"/>
      <c r="I408" s="13"/>
      <c r="J408" s="13"/>
      <c r="K408" s="13"/>
    </row>
    <row r="409" spans="1:11" x14ac:dyDescent="0.4">
      <c r="A409" s="13"/>
      <c r="G409" s="13"/>
      <c r="H409" s="38"/>
      <c r="I409" s="13"/>
      <c r="J409" s="13"/>
      <c r="K409" s="13"/>
    </row>
    <row r="410" spans="1:11" x14ac:dyDescent="0.4">
      <c r="A410" s="13"/>
      <c r="G410" s="13"/>
      <c r="H410" s="38"/>
      <c r="I410" s="13"/>
      <c r="J410" s="13"/>
      <c r="K410" s="13"/>
    </row>
    <row r="411" spans="1:11" x14ac:dyDescent="0.4">
      <c r="A411" s="13"/>
      <c r="G411" s="13"/>
      <c r="H411" s="38"/>
      <c r="I411" s="13"/>
      <c r="J411" s="13"/>
      <c r="K411" s="13"/>
    </row>
    <row r="412" spans="1:11" x14ac:dyDescent="0.4">
      <c r="A412" s="13"/>
      <c r="G412" s="13"/>
      <c r="H412" s="38"/>
      <c r="I412" s="13"/>
      <c r="J412" s="13"/>
      <c r="K412" s="13"/>
    </row>
    <row r="413" spans="1:11" x14ac:dyDescent="0.4">
      <c r="A413" s="13"/>
      <c r="G413" s="13"/>
      <c r="H413" s="38"/>
      <c r="I413" s="13"/>
      <c r="J413" s="13"/>
      <c r="K413" s="13"/>
    </row>
    <row r="414" spans="1:11" x14ac:dyDescent="0.4">
      <c r="A414" s="13"/>
      <c r="G414" s="13"/>
      <c r="H414" s="38"/>
      <c r="I414" s="13"/>
      <c r="J414" s="13"/>
      <c r="K414" s="13"/>
    </row>
    <row r="415" spans="1:11" x14ac:dyDescent="0.4">
      <c r="A415" s="13"/>
      <c r="G415" s="13"/>
      <c r="H415" s="38"/>
      <c r="I415" s="13"/>
      <c r="J415" s="13"/>
      <c r="K415" s="13"/>
    </row>
    <row r="416" spans="1:11" x14ac:dyDescent="0.4">
      <c r="A416" s="13"/>
      <c r="G416" s="13"/>
      <c r="H416" s="38"/>
      <c r="I416" s="13"/>
      <c r="J416" s="13"/>
      <c r="K416" s="13"/>
    </row>
    <row r="417" spans="1:11" x14ac:dyDescent="0.4">
      <c r="A417" s="13"/>
      <c r="G417" s="13"/>
      <c r="H417" s="38"/>
      <c r="I417" s="13"/>
      <c r="J417" s="13"/>
      <c r="K417" s="13"/>
    </row>
    <row r="418" spans="1:11" x14ac:dyDescent="0.4">
      <c r="A418" s="13"/>
      <c r="G418" s="13"/>
      <c r="H418" s="38"/>
      <c r="I418" s="13"/>
      <c r="J418" s="13"/>
      <c r="K418" s="13"/>
    </row>
    <row r="419" spans="1:11" x14ac:dyDescent="0.4">
      <c r="A419" s="13"/>
      <c r="G419" s="13"/>
      <c r="H419" s="38"/>
      <c r="I419" s="13"/>
      <c r="J419" s="13"/>
      <c r="K419" s="13"/>
    </row>
    <row r="420" spans="1:11" x14ac:dyDescent="0.4">
      <c r="A420" s="13"/>
      <c r="G420" s="13"/>
      <c r="H420" s="38"/>
      <c r="I420" s="13"/>
      <c r="J420" s="13"/>
      <c r="K420" s="13"/>
    </row>
    <row r="421" spans="1:11" x14ac:dyDescent="0.4">
      <c r="A421" s="13"/>
      <c r="G421" s="13"/>
      <c r="H421" s="38"/>
      <c r="I421" s="13"/>
      <c r="J421" s="13"/>
      <c r="K421" s="13"/>
    </row>
    <row r="422" spans="1:11" x14ac:dyDescent="0.4">
      <c r="A422" s="13"/>
      <c r="G422" s="13"/>
      <c r="H422" s="38"/>
      <c r="I422" s="13"/>
      <c r="J422" s="13"/>
      <c r="K422" s="13"/>
    </row>
    <row r="423" spans="1:11" x14ac:dyDescent="0.4">
      <c r="A423" s="13"/>
      <c r="G423" s="13"/>
      <c r="H423" s="38"/>
      <c r="I423" s="13"/>
      <c r="J423" s="13"/>
      <c r="K423" s="13"/>
    </row>
    <row r="424" spans="1:11" x14ac:dyDescent="0.4">
      <c r="A424" s="13"/>
      <c r="G424" s="13"/>
      <c r="H424" s="38"/>
      <c r="I424" s="13"/>
      <c r="J424" s="13"/>
      <c r="K424" s="13"/>
    </row>
    <row r="425" spans="1:11" x14ac:dyDescent="0.4">
      <c r="A425" s="13"/>
      <c r="G425" s="13"/>
      <c r="H425" s="38"/>
      <c r="I425" s="13"/>
      <c r="J425" s="13"/>
      <c r="K425" s="13"/>
    </row>
    <row r="426" spans="1:11" x14ac:dyDescent="0.4">
      <c r="A426" s="13"/>
      <c r="G426" s="13"/>
      <c r="H426" s="38"/>
      <c r="I426" s="13"/>
      <c r="J426" s="13"/>
      <c r="K426" s="13"/>
    </row>
    <row r="427" spans="1:11" x14ac:dyDescent="0.4">
      <c r="A427" s="13"/>
      <c r="G427" s="13"/>
      <c r="H427" s="38"/>
      <c r="I427" s="13"/>
      <c r="J427" s="13"/>
      <c r="K427" s="13"/>
    </row>
    <row r="428" spans="1:11" x14ac:dyDescent="0.4">
      <c r="A428" s="13"/>
      <c r="G428" s="13"/>
      <c r="H428" s="38"/>
      <c r="I428" s="13"/>
      <c r="J428" s="13"/>
      <c r="K428" s="13"/>
    </row>
    <row r="429" spans="1:11" x14ac:dyDescent="0.4">
      <c r="A429" s="13"/>
      <c r="G429" s="13"/>
      <c r="H429" s="38"/>
      <c r="I429" s="13"/>
      <c r="J429" s="13"/>
      <c r="K429" s="13"/>
    </row>
    <row r="430" spans="1:11" x14ac:dyDescent="0.4">
      <c r="A430" s="13"/>
      <c r="G430" s="13"/>
      <c r="H430" s="38"/>
      <c r="I430" s="13"/>
      <c r="J430" s="13"/>
      <c r="K430" s="13"/>
    </row>
    <row r="431" spans="1:11" x14ac:dyDescent="0.4">
      <c r="A431" s="13"/>
      <c r="G431" s="13"/>
      <c r="H431" s="38"/>
      <c r="I431" s="13"/>
      <c r="J431" s="13"/>
      <c r="K431" s="13"/>
    </row>
    <row r="432" spans="1:11" x14ac:dyDescent="0.4">
      <c r="A432" s="13"/>
      <c r="G432" s="13"/>
      <c r="H432" s="38"/>
      <c r="I432" s="13"/>
      <c r="J432" s="13"/>
      <c r="K432" s="13"/>
    </row>
    <row r="433" spans="1:11" x14ac:dyDescent="0.4">
      <c r="A433" s="13"/>
      <c r="G433" s="13"/>
      <c r="H433" s="38"/>
      <c r="I433" s="13"/>
      <c r="J433" s="13"/>
      <c r="K433" s="13"/>
    </row>
    <row r="434" spans="1:11" x14ac:dyDescent="0.4">
      <c r="A434" s="13"/>
      <c r="G434" s="13"/>
      <c r="H434" s="38"/>
      <c r="I434" s="13"/>
      <c r="J434" s="13"/>
      <c r="K434" s="13"/>
    </row>
    <row r="435" spans="1:11" x14ac:dyDescent="0.4">
      <c r="A435" s="13"/>
      <c r="G435" s="13"/>
      <c r="H435" s="38"/>
      <c r="I435" s="13"/>
      <c r="J435" s="13"/>
      <c r="K435" s="13"/>
    </row>
    <row r="436" spans="1:11" x14ac:dyDescent="0.4">
      <c r="A436" s="13"/>
      <c r="G436" s="13"/>
      <c r="H436" s="38"/>
      <c r="I436" s="13"/>
      <c r="J436" s="13"/>
      <c r="K436" s="13"/>
    </row>
    <row r="437" spans="1:11" x14ac:dyDescent="0.4">
      <c r="A437" s="13"/>
      <c r="G437" s="13"/>
      <c r="H437" s="38"/>
      <c r="I437" s="13"/>
      <c r="J437" s="13"/>
      <c r="K437" s="13"/>
    </row>
    <row r="438" spans="1:11" x14ac:dyDescent="0.4">
      <c r="A438" s="13"/>
      <c r="G438" s="13"/>
      <c r="H438" s="38"/>
      <c r="I438" s="13"/>
      <c r="J438" s="13"/>
      <c r="K438" s="13"/>
    </row>
    <row r="439" spans="1:11" x14ac:dyDescent="0.4">
      <c r="A439" s="13"/>
      <c r="G439" s="13"/>
      <c r="H439" s="38"/>
      <c r="I439" s="13"/>
      <c r="J439" s="13"/>
      <c r="K439" s="13"/>
    </row>
    <row r="440" spans="1:11" x14ac:dyDescent="0.4">
      <c r="A440" s="13"/>
      <c r="G440" s="13"/>
      <c r="H440" s="38"/>
      <c r="I440" s="13"/>
      <c r="J440" s="13"/>
      <c r="K440" s="13"/>
    </row>
    <row r="441" spans="1:11" x14ac:dyDescent="0.4">
      <c r="A441" s="13"/>
      <c r="G441" s="13"/>
      <c r="H441" s="38"/>
      <c r="I441" s="13"/>
      <c r="J441" s="13"/>
      <c r="K441" s="13"/>
    </row>
    <row r="442" spans="1:11" x14ac:dyDescent="0.4">
      <c r="A442" s="13"/>
      <c r="G442" s="13"/>
      <c r="H442" s="38"/>
      <c r="I442" s="13"/>
      <c r="J442" s="13"/>
      <c r="K442" s="13"/>
    </row>
    <row r="443" spans="1:11" x14ac:dyDescent="0.4">
      <c r="A443" s="13"/>
      <c r="G443" s="13"/>
      <c r="H443" s="38"/>
      <c r="I443" s="13"/>
      <c r="J443" s="13"/>
      <c r="K443" s="13"/>
    </row>
    <row r="444" spans="1:11" x14ac:dyDescent="0.4">
      <c r="A444" s="13"/>
      <c r="G444" s="13"/>
      <c r="H444" s="38"/>
      <c r="I444" s="13"/>
      <c r="J444" s="13"/>
      <c r="K444" s="13"/>
    </row>
    <row r="445" spans="1:11" x14ac:dyDescent="0.4">
      <c r="A445" s="13"/>
      <c r="G445" s="13"/>
      <c r="H445" s="38"/>
      <c r="I445" s="13"/>
      <c r="J445" s="13"/>
      <c r="K445" s="13"/>
    </row>
    <row r="446" spans="1:11" x14ac:dyDescent="0.4">
      <c r="A446" s="13"/>
      <c r="G446" s="13"/>
      <c r="H446" s="38"/>
      <c r="I446" s="13"/>
      <c r="J446" s="13"/>
      <c r="K446" s="13"/>
    </row>
    <row r="447" spans="1:11" x14ac:dyDescent="0.4">
      <c r="A447" s="13"/>
      <c r="G447" s="13"/>
      <c r="H447" s="38"/>
      <c r="I447" s="13"/>
      <c r="J447" s="13"/>
      <c r="K447" s="13"/>
    </row>
    <row r="448" spans="1:11" x14ac:dyDescent="0.4">
      <c r="A448" s="13"/>
      <c r="G448" s="13"/>
      <c r="H448" s="38"/>
      <c r="I448" s="13"/>
      <c r="J448" s="13"/>
      <c r="K448" s="13"/>
    </row>
    <row r="449" spans="1:11" x14ac:dyDescent="0.4">
      <c r="A449" s="13"/>
      <c r="G449" s="13"/>
      <c r="H449" s="38"/>
      <c r="I449" s="13"/>
      <c r="J449" s="13"/>
      <c r="K449" s="13"/>
    </row>
    <row r="450" spans="1:11" x14ac:dyDescent="0.4">
      <c r="A450" s="13"/>
      <c r="G450" s="13"/>
      <c r="H450" s="38"/>
      <c r="I450" s="13"/>
      <c r="J450" s="13"/>
      <c r="K450" s="13"/>
    </row>
    <row r="451" spans="1:11" x14ac:dyDescent="0.4">
      <c r="A451" s="13"/>
      <c r="G451" s="13"/>
      <c r="H451" s="38"/>
      <c r="I451" s="13"/>
      <c r="J451" s="13"/>
      <c r="K451" s="13"/>
    </row>
    <row r="452" spans="1:11" x14ac:dyDescent="0.4">
      <c r="A452" s="13"/>
      <c r="G452" s="13"/>
      <c r="H452" s="38"/>
      <c r="I452" s="13"/>
      <c r="J452" s="13"/>
      <c r="K452" s="13"/>
    </row>
    <row r="453" spans="1:11" x14ac:dyDescent="0.4">
      <c r="A453" s="13"/>
      <c r="G453" s="13"/>
      <c r="H453" s="38"/>
      <c r="I453" s="13"/>
      <c r="J453" s="13"/>
      <c r="K453" s="13"/>
    </row>
    <row r="454" spans="1:11" x14ac:dyDescent="0.4">
      <c r="A454" s="13"/>
      <c r="G454" s="13"/>
      <c r="H454" s="38"/>
      <c r="I454" s="13"/>
      <c r="J454" s="13"/>
      <c r="K454" s="13"/>
    </row>
    <row r="455" spans="1:11" x14ac:dyDescent="0.4">
      <c r="A455" s="13"/>
      <c r="G455" s="13"/>
      <c r="H455" s="38"/>
      <c r="I455" s="13"/>
      <c r="J455" s="13"/>
      <c r="K455" s="13"/>
    </row>
    <row r="456" spans="1:11" x14ac:dyDescent="0.4">
      <c r="A456" s="13"/>
      <c r="G456" s="13"/>
      <c r="H456" s="38"/>
      <c r="I456" s="13"/>
      <c r="J456" s="13"/>
      <c r="K456" s="13"/>
    </row>
    <row r="457" spans="1:11" x14ac:dyDescent="0.4">
      <c r="A457" s="13"/>
      <c r="G457" s="13"/>
      <c r="H457" s="38"/>
      <c r="I457" s="13"/>
      <c r="J457" s="13"/>
      <c r="K457" s="13"/>
    </row>
    <row r="458" spans="1:11" x14ac:dyDescent="0.4">
      <c r="A458" s="13"/>
      <c r="G458" s="13"/>
      <c r="H458" s="38"/>
      <c r="I458" s="13"/>
      <c r="J458" s="13"/>
      <c r="K458" s="13"/>
    </row>
    <row r="459" spans="1:11" x14ac:dyDescent="0.4">
      <c r="A459" s="13"/>
      <c r="G459" s="13"/>
      <c r="H459" s="38"/>
      <c r="I459" s="13"/>
      <c r="J459" s="13"/>
      <c r="K459" s="13"/>
    </row>
    <row r="460" spans="1:11" x14ac:dyDescent="0.4">
      <c r="A460" s="13"/>
      <c r="G460" s="13"/>
      <c r="H460" s="38"/>
      <c r="I460" s="13"/>
      <c r="J460" s="13"/>
      <c r="K460" s="13"/>
    </row>
    <row r="461" spans="1:11" x14ac:dyDescent="0.4">
      <c r="A461" s="13"/>
      <c r="G461" s="13"/>
      <c r="H461" s="38"/>
      <c r="I461" s="13"/>
      <c r="J461" s="13"/>
      <c r="K461" s="13"/>
    </row>
    <row r="462" spans="1:11" x14ac:dyDescent="0.4">
      <c r="A462" s="13"/>
      <c r="G462" s="13"/>
      <c r="H462" s="38"/>
      <c r="I462" s="13"/>
      <c r="J462" s="13"/>
      <c r="K462" s="13"/>
    </row>
    <row r="463" spans="1:11" x14ac:dyDescent="0.4">
      <c r="A463" s="13"/>
      <c r="G463" s="13"/>
      <c r="H463" s="38"/>
      <c r="I463" s="13"/>
      <c r="J463" s="13"/>
      <c r="K463" s="13"/>
    </row>
    <row r="464" spans="1:11" x14ac:dyDescent="0.4">
      <c r="A464" s="13"/>
      <c r="G464" s="13"/>
      <c r="H464" s="38"/>
      <c r="I464" s="13"/>
      <c r="J464" s="13"/>
      <c r="K464" s="13"/>
    </row>
    <row r="465" spans="1:11" x14ac:dyDescent="0.4">
      <c r="A465" s="13"/>
      <c r="G465" s="13"/>
      <c r="H465" s="38"/>
      <c r="I465" s="13"/>
      <c r="J465" s="13"/>
      <c r="K465" s="13"/>
    </row>
    <row r="466" spans="1:11" x14ac:dyDescent="0.4">
      <c r="A466" s="13"/>
      <c r="G466" s="13"/>
      <c r="H466" s="38"/>
      <c r="I466" s="13"/>
      <c r="J466" s="13"/>
      <c r="K466" s="13"/>
    </row>
    <row r="467" spans="1:11" x14ac:dyDescent="0.4">
      <c r="A467" s="13"/>
      <c r="G467" s="13"/>
      <c r="H467" s="38"/>
      <c r="I467" s="13"/>
      <c r="J467" s="13"/>
      <c r="K467" s="13"/>
    </row>
    <row r="468" spans="1:11" x14ac:dyDescent="0.4">
      <c r="A468" s="13"/>
      <c r="G468" s="13"/>
      <c r="H468" s="38"/>
      <c r="I468" s="13"/>
      <c r="J468" s="13"/>
      <c r="K468" s="13"/>
    </row>
    <row r="469" spans="1:11" x14ac:dyDescent="0.4">
      <c r="A469" s="13"/>
      <c r="G469" s="13"/>
      <c r="H469" s="38"/>
      <c r="I469" s="13"/>
      <c r="J469" s="13"/>
      <c r="K469" s="13"/>
    </row>
    <row r="470" spans="1:11" x14ac:dyDescent="0.4">
      <c r="A470" s="13"/>
      <c r="G470" s="13"/>
      <c r="H470" s="38"/>
      <c r="I470" s="13"/>
      <c r="J470" s="13"/>
      <c r="K470" s="13"/>
    </row>
    <row r="471" spans="1:11" x14ac:dyDescent="0.4">
      <c r="A471" s="13"/>
      <c r="G471" s="13"/>
      <c r="H471" s="38"/>
      <c r="I471" s="13"/>
      <c r="J471" s="13"/>
      <c r="K471" s="13"/>
    </row>
    <row r="472" spans="1:11" x14ac:dyDescent="0.4">
      <c r="A472" s="13"/>
      <c r="G472" s="13"/>
      <c r="H472" s="38"/>
      <c r="I472" s="13"/>
      <c r="J472" s="13"/>
      <c r="K472" s="13"/>
    </row>
    <row r="473" spans="1:11" x14ac:dyDescent="0.4">
      <c r="A473" s="13"/>
      <c r="G473" s="13"/>
      <c r="H473" s="38"/>
      <c r="I473" s="13"/>
      <c r="J473" s="13"/>
      <c r="K473" s="13"/>
    </row>
    <row r="474" spans="1:11" x14ac:dyDescent="0.4">
      <c r="A474" s="13"/>
      <c r="G474" s="13"/>
      <c r="H474" s="38"/>
      <c r="I474" s="13"/>
      <c r="J474" s="13"/>
      <c r="K474" s="13"/>
    </row>
    <row r="475" spans="1:11" x14ac:dyDescent="0.4">
      <c r="A475" s="13"/>
      <c r="G475" s="13"/>
      <c r="H475" s="38"/>
      <c r="I475" s="13"/>
      <c r="J475" s="13"/>
      <c r="K475" s="13"/>
    </row>
    <row r="476" spans="1:11" x14ac:dyDescent="0.4">
      <c r="A476" s="13"/>
      <c r="G476" s="13"/>
      <c r="H476" s="38"/>
      <c r="I476" s="13"/>
      <c r="J476" s="13"/>
      <c r="K476" s="13"/>
    </row>
    <row r="477" spans="1:11" x14ac:dyDescent="0.4">
      <c r="A477" s="13"/>
      <c r="G477" s="13"/>
      <c r="H477" s="38"/>
      <c r="I477" s="13"/>
      <c r="J477" s="13"/>
      <c r="K477" s="13"/>
    </row>
    <row r="478" spans="1:11" x14ac:dyDescent="0.4">
      <c r="A478" s="13"/>
      <c r="G478" s="13"/>
      <c r="H478" s="38"/>
      <c r="I478" s="13"/>
      <c r="J478" s="13"/>
      <c r="K478" s="13"/>
    </row>
    <row r="479" spans="1:11" x14ac:dyDescent="0.4">
      <c r="A479" s="13"/>
      <c r="G479" s="13"/>
      <c r="H479" s="38"/>
      <c r="I479" s="13"/>
      <c r="J479" s="13"/>
      <c r="K479" s="13"/>
    </row>
    <row r="480" spans="1:11" x14ac:dyDescent="0.4">
      <c r="A480" s="13"/>
      <c r="G480" s="13"/>
      <c r="H480" s="38"/>
      <c r="I480" s="13"/>
      <c r="J480" s="13"/>
      <c r="K480" s="13"/>
    </row>
    <row r="481" spans="1:11" x14ac:dyDescent="0.4">
      <c r="A481" s="13"/>
      <c r="G481" s="13"/>
      <c r="H481" s="38"/>
      <c r="I481" s="13"/>
      <c r="J481" s="13"/>
      <c r="K481" s="13"/>
    </row>
    <row r="482" spans="1:11" x14ac:dyDescent="0.4">
      <c r="A482" s="13"/>
      <c r="G482" s="13"/>
      <c r="H482" s="38"/>
      <c r="I482" s="13"/>
      <c r="J482" s="13"/>
      <c r="K482" s="13"/>
    </row>
    <row r="483" spans="1:11" x14ac:dyDescent="0.4">
      <c r="A483" s="13"/>
      <c r="G483" s="13"/>
      <c r="H483" s="38"/>
      <c r="I483" s="13"/>
      <c r="J483" s="13"/>
      <c r="K483" s="13"/>
    </row>
    <row r="484" spans="1:11" x14ac:dyDescent="0.4">
      <c r="A484" s="13"/>
      <c r="G484" s="13"/>
      <c r="H484" s="38"/>
      <c r="I484" s="13"/>
      <c r="J484" s="13"/>
      <c r="K484" s="13"/>
    </row>
    <row r="485" spans="1:11" x14ac:dyDescent="0.4">
      <c r="A485" s="13"/>
      <c r="G485" s="13"/>
      <c r="H485" s="38"/>
      <c r="I485" s="13"/>
      <c r="J485" s="13"/>
      <c r="K485" s="13"/>
    </row>
    <row r="486" spans="1:11" x14ac:dyDescent="0.4">
      <c r="A486" s="13"/>
      <c r="G486" s="13"/>
      <c r="H486" s="38"/>
      <c r="I486" s="13"/>
      <c r="J486" s="13"/>
      <c r="K486" s="13"/>
    </row>
    <row r="487" spans="1:11" x14ac:dyDescent="0.4">
      <c r="A487" s="13"/>
      <c r="G487" s="13"/>
      <c r="H487" s="38"/>
      <c r="I487" s="13"/>
      <c r="J487" s="13"/>
      <c r="K487" s="13"/>
    </row>
    <row r="488" spans="1:11" x14ac:dyDescent="0.4">
      <c r="A488" s="13"/>
      <c r="G488" s="13"/>
      <c r="H488" s="38"/>
      <c r="I488" s="13"/>
      <c r="J488" s="13"/>
      <c r="K488" s="13"/>
    </row>
    <row r="489" spans="1:11" x14ac:dyDescent="0.4">
      <c r="A489" s="13"/>
      <c r="G489" s="13"/>
      <c r="H489" s="38"/>
      <c r="I489" s="13"/>
      <c r="J489" s="13"/>
      <c r="K489" s="13"/>
    </row>
    <row r="490" spans="1:11" x14ac:dyDescent="0.4">
      <c r="A490" s="13"/>
      <c r="G490" s="13"/>
      <c r="H490" s="38"/>
      <c r="I490" s="13"/>
      <c r="J490" s="13"/>
      <c r="K490" s="13"/>
    </row>
    <row r="491" spans="1:11" x14ac:dyDescent="0.4">
      <c r="A491" s="13"/>
      <c r="G491" s="13"/>
      <c r="H491" s="38"/>
      <c r="I491" s="13"/>
      <c r="J491" s="13"/>
      <c r="K491" s="13"/>
    </row>
    <row r="492" spans="1:11" x14ac:dyDescent="0.4">
      <c r="A492" s="13"/>
      <c r="G492" s="13"/>
      <c r="H492" s="38"/>
      <c r="I492" s="13"/>
      <c r="J492" s="13"/>
      <c r="K492" s="13"/>
    </row>
    <row r="493" spans="1:11" x14ac:dyDescent="0.4">
      <c r="A493" s="13"/>
      <c r="G493" s="13"/>
      <c r="H493" s="38"/>
      <c r="I493" s="13"/>
      <c r="J493" s="13"/>
      <c r="K493" s="13"/>
    </row>
    <row r="494" spans="1:11" x14ac:dyDescent="0.4">
      <c r="A494" s="13"/>
      <c r="G494" s="13"/>
      <c r="H494" s="38"/>
      <c r="I494" s="13"/>
      <c r="J494" s="13"/>
      <c r="K494" s="13"/>
    </row>
    <row r="495" spans="1:11" x14ac:dyDescent="0.4">
      <c r="A495" s="13"/>
      <c r="G495" s="13"/>
      <c r="H495" s="38"/>
      <c r="I495" s="13"/>
      <c r="J495" s="13"/>
      <c r="K495" s="13"/>
    </row>
    <row r="496" spans="1:11" x14ac:dyDescent="0.4">
      <c r="A496" s="13"/>
      <c r="G496" s="13"/>
      <c r="H496" s="38"/>
      <c r="I496" s="13"/>
      <c r="J496" s="13"/>
      <c r="K496" s="13"/>
    </row>
    <row r="497" spans="1:11" x14ac:dyDescent="0.4">
      <c r="A497" s="13"/>
      <c r="G497" s="13"/>
      <c r="H497" s="38"/>
      <c r="I497" s="13"/>
      <c r="J497" s="13"/>
      <c r="K497" s="13"/>
    </row>
    <row r="498" spans="1:11" x14ac:dyDescent="0.4">
      <c r="A498" s="13"/>
      <c r="G498" s="13"/>
      <c r="H498" s="38"/>
      <c r="I498" s="13"/>
      <c r="J498" s="13"/>
      <c r="K498" s="13"/>
    </row>
    <row r="499" spans="1:11" x14ac:dyDescent="0.4">
      <c r="A499" s="13"/>
      <c r="G499" s="13"/>
      <c r="H499" s="38"/>
      <c r="I499" s="13"/>
      <c r="J499" s="13"/>
      <c r="K499" s="13"/>
    </row>
    <row r="500" spans="1:11" x14ac:dyDescent="0.4">
      <c r="A500" s="13"/>
      <c r="G500" s="13"/>
      <c r="H500" s="38"/>
      <c r="I500" s="13"/>
      <c r="J500" s="13"/>
      <c r="K500" s="13"/>
    </row>
    <row r="501" spans="1:11" x14ac:dyDescent="0.4">
      <c r="A501" s="13"/>
      <c r="G501" s="13"/>
      <c r="H501" s="38"/>
      <c r="I501" s="13"/>
      <c r="J501" s="13"/>
      <c r="K501" s="13"/>
    </row>
    <row r="502" spans="1:11" x14ac:dyDescent="0.4">
      <c r="A502" s="13"/>
      <c r="G502" s="13"/>
      <c r="H502" s="38"/>
      <c r="I502" s="13"/>
      <c r="J502" s="13"/>
      <c r="K502" s="13"/>
    </row>
    <row r="503" spans="1:11" x14ac:dyDescent="0.4">
      <c r="A503" s="13"/>
      <c r="G503" s="13"/>
      <c r="H503" s="38"/>
      <c r="I503" s="13"/>
      <c r="J503" s="13"/>
      <c r="K503" s="13"/>
    </row>
    <row r="504" spans="1:11" x14ac:dyDescent="0.4">
      <c r="A504" s="13"/>
      <c r="G504" s="13"/>
      <c r="H504" s="38"/>
      <c r="I504" s="13"/>
      <c r="J504" s="13"/>
      <c r="K504" s="13"/>
    </row>
    <row r="505" spans="1:11" x14ac:dyDescent="0.4">
      <c r="A505" s="13"/>
      <c r="G505" s="13"/>
      <c r="H505" s="38"/>
      <c r="I505" s="13"/>
      <c r="J505" s="13"/>
      <c r="K505" s="13"/>
    </row>
    <row r="506" spans="1:11" x14ac:dyDescent="0.4">
      <c r="A506" s="13"/>
      <c r="G506" s="13"/>
      <c r="H506" s="38"/>
      <c r="I506" s="13"/>
      <c r="J506" s="13"/>
      <c r="K506" s="13"/>
    </row>
    <row r="507" spans="1:11" x14ac:dyDescent="0.4">
      <c r="A507" s="13"/>
      <c r="G507" s="13"/>
      <c r="H507" s="38"/>
      <c r="I507" s="13"/>
      <c r="J507" s="13"/>
      <c r="K507" s="13"/>
    </row>
    <row r="508" spans="1:11" x14ac:dyDescent="0.4">
      <c r="A508" s="13"/>
      <c r="G508" s="13"/>
      <c r="H508" s="38"/>
      <c r="I508" s="13"/>
      <c r="J508" s="13"/>
      <c r="K508" s="13"/>
    </row>
    <row r="509" spans="1:11" x14ac:dyDescent="0.4">
      <c r="A509" s="13"/>
      <c r="G509" s="13"/>
      <c r="H509" s="38"/>
      <c r="I509" s="13"/>
      <c r="J509" s="13"/>
      <c r="K509" s="13"/>
    </row>
    <row r="510" spans="1:11" x14ac:dyDescent="0.4">
      <c r="A510" s="13"/>
      <c r="G510" s="13"/>
      <c r="H510" s="38"/>
      <c r="I510" s="13"/>
      <c r="J510" s="13"/>
      <c r="K510" s="13"/>
    </row>
    <row r="511" spans="1:11" x14ac:dyDescent="0.4">
      <c r="A511" s="13"/>
      <c r="G511" s="13"/>
      <c r="H511" s="38"/>
      <c r="I511" s="13"/>
      <c r="J511" s="13"/>
      <c r="K511" s="13"/>
    </row>
    <row r="512" spans="1:11" x14ac:dyDescent="0.4">
      <c r="A512" s="13"/>
      <c r="G512" s="13"/>
      <c r="H512" s="38"/>
      <c r="I512" s="13"/>
      <c r="J512" s="13"/>
      <c r="K512" s="13"/>
    </row>
    <row r="513" spans="1:11" x14ac:dyDescent="0.4">
      <c r="A513" s="13"/>
      <c r="G513" s="13"/>
      <c r="H513" s="38"/>
      <c r="I513" s="13"/>
      <c r="J513" s="13"/>
      <c r="K513" s="13"/>
    </row>
    <row r="514" spans="1:11" x14ac:dyDescent="0.4">
      <c r="A514" s="13"/>
      <c r="G514" s="13"/>
      <c r="H514" s="38"/>
      <c r="I514" s="13"/>
      <c r="J514" s="13"/>
      <c r="K514" s="13"/>
    </row>
    <row r="515" spans="1:11" x14ac:dyDescent="0.4">
      <c r="A515" s="13"/>
      <c r="G515" s="13"/>
      <c r="H515" s="38"/>
      <c r="I515" s="13"/>
      <c r="J515" s="13"/>
      <c r="K515" s="13"/>
    </row>
    <row r="516" spans="1:11" x14ac:dyDescent="0.4">
      <c r="A516" s="13"/>
      <c r="G516" s="13"/>
      <c r="H516" s="38"/>
      <c r="I516" s="13"/>
      <c r="J516" s="13"/>
      <c r="K516" s="13"/>
    </row>
    <row r="517" spans="1:11" x14ac:dyDescent="0.4">
      <c r="A517" s="13"/>
      <c r="G517" s="13"/>
      <c r="H517" s="38"/>
      <c r="I517" s="13"/>
      <c r="J517" s="13"/>
      <c r="K517" s="13"/>
    </row>
    <row r="518" spans="1:11" x14ac:dyDescent="0.4">
      <c r="A518" s="13"/>
      <c r="G518" s="13"/>
      <c r="H518" s="38"/>
      <c r="I518" s="13"/>
      <c r="J518" s="13"/>
      <c r="K518" s="13"/>
    </row>
    <row r="519" spans="1:11" x14ac:dyDescent="0.4">
      <c r="A519" s="13"/>
      <c r="G519" s="13"/>
      <c r="H519" s="38"/>
      <c r="I519" s="13"/>
      <c r="J519" s="13"/>
      <c r="K519" s="13"/>
    </row>
    <row r="520" spans="1:11" x14ac:dyDescent="0.4">
      <c r="A520" s="13"/>
      <c r="G520" s="13"/>
      <c r="H520" s="38"/>
      <c r="I520" s="13"/>
      <c r="J520" s="13"/>
      <c r="K520" s="13"/>
    </row>
    <row r="521" spans="1:11" x14ac:dyDescent="0.4">
      <c r="A521" s="13"/>
      <c r="G521" s="13"/>
      <c r="H521" s="38"/>
      <c r="I521" s="13"/>
      <c r="J521" s="13"/>
      <c r="K521" s="13"/>
    </row>
    <row r="522" spans="1:11" x14ac:dyDescent="0.4">
      <c r="A522" s="13"/>
      <c r="G522" s="13"/>
      <c r="H522" s="38"/>
      <c r="I522" s="13"/>
      <c r="J522" s="13"/>
      <c r="K522" s="13"/>
    </row>
    <row r="523" spans="1:11" x14ac:dyDescent="0.4">
      <c r="A523" s="13"/>
      <c r="G523" s="13"/>
      <c r="H523" s="38"/>
      <c r="I523" s="13"/>
      <c r="J523" s="13"/>
      <c r="K523" s="13"/>
    </row>
    <row r="524" spans="1:11" x14ac:dyDescent="0.4">
      <c r="A524" s="13"/>
      <c r="G524" s="13"/>
      <c r="H524" s="38"/>
      <c r="I524" s="13"/>
      <c r="J524" s="13"/>
      <c r="K524" s="13"/>
    </row>
    <row r="525" spans="1:11" x14ac:dyDescent="0.4">
      <c r="A525" s="13"/>
      <c r="G525" s="13"/>
      <c r="H525" s="38"/>
      <c r="I525" s="13"/>
      <c r="J525" s="13"/>
      <c r="K525" s="13"/>
    </row>
    <row r="526" spans="1:11" x14ac:dyDescent="0.4">
      <c r="A526" s="13"/>
      <c r="G526" s="13"/>
      <c r="H526" s="38"/>
      <c r="I526" s="13"/>
      <c r="J526" s="13"/>
      <c r="K526" s="13"/>
    </row>
    <row r="527" spans="1:11" x14ac:dyDescent="0.4">
      <c r="A527" s="13"/>
      <c r="G527" s="13"/>
      <c r="H527" s="38"/>
      <c r="I527" s="13"/>
      <c r="J527" s="13"/>
      <c r="K527" s="13"/>
    </row>
    <row r="528" spans="1:11" x14ac:dyDescent="0.4">
      <c r="A528" s="13"/>
      <c r="G528" s="13"/>
      <c r="H528" s="38"/>
      <c r="I528" s="13"/>
      <c r="J528" s="13"/>
      <c r="K528" s="13"/>
    </row>
    <row r="529" spans="1:11" x14ac:dyDescent="0.4">
      <c r="A529" s="13"/>
      <c r="G529" s="13"/>
      <c r="H529" s="38"/>
      <c r="I529" s="13"/>
      <c r="J529" s="13"/>
      <c r="K529" s="13"/>
    </row>
    <row r="530" spans="1:11" x14ac:dyDescent="0.4">
      <c r="A530" s="13"/>
      <c r="G530" s="13"/>
      <c r="H530" s="38"/>
      <c r="I530" s="13"/>
      <c r="J530" s="13"/>
      <c r="K530" s="13"/>
    </row>
    <row r="531" spans="1:11" x14ac:dyDescent="0.4">
      <c r="A531" s="13"/>
      <c r="G531" s="13"/>
      <c r="H531" s="38"/>
      <c r="I531" s="13"/>
      <c r="J531" s="13"/>
      <c r="K531" s="13"/>
    </row>
    <row r="532" spans="1:11" x14ac:dyDescent="0.4">
      <c r="A532" s="13"/>
      <c r="G532" s="13"/>
      <c r="H532" s="38"/>
      <c r="I532" s="13"/>
      <c r="J532" s="13"/>
      <c r="K532" s="13"/>
    </row>
    <row r="533" spans="1:11" x14ac:dyDescent="0.4">
      <c r="A533" s="13"/>
      <c r="G533" s="13"/>
      <c r="H533" s="38"/>
      <c r="I533" s="13"/>
      <c r="J533" s="13"/>
      <c r="K533" s="13"/>
    </row>
    <row r="534" spans="1:11" x14ac:dyDescent="0.4">
      <c r="A534" s="13"/>
      <c r="G534" s="13"/>
      <c r="H534" s="38"/>
      <c r="I534" s="13"/>
      <c r="J534" s="13"/>
      <c r="K534" s="13"/>
    </row>
    <row r="535" spans="1:11" x14ac:dyDescent="0.4">
      <c r="A535" s="13"/>
      <c r="G535" s="13"/>
      <c r="H535" s="38"/>
      <c r="I535" s="13"/>
      <c r="J535" s="13"/>
      <c r="K535" s="13"/>
    </row>
    <row r="536" spans="1:11" x14ac:dyDescent="0.4">
      <c r="A536" s="13"/>
      <c r="G536" s="13"/>
      <c r="H536" s="38"/>
      <c r="I536" s="13"/>
      <c r="J536" s="13"/>
      <c r="K536" s="13"/>
    </row>
    <row r="537" spans="1:11" x14ac:dyDescent="0.4">
      <c r="A537" s="13"/>
      <c r="G537" s="13"/>
      <c r="H537" s="38"/>
      <c r="I537" s="13"/>
      <c r="J537" s="13"/>
      <c r="K537" s="13"/>
    </row>
    <row r="538" spans="1:11" x14ac:dyDescent="0.4">
      <c r="A538" s="13"/>
      <c r="G538" s="13"/>
      <c r="H538" s="38"/>
      <c r="I538" s="13"/>
      <c r="J538" s="13"/>
      <c r="K538" s="13"/>
    </row>
    <row r="539" spans="1:11" x14ac:dyDescent="0.4">
      <c r="A539" s="13"/>
      <c r="G539" s="13"/>
      <c r="H539" s="38"/>
      <c r="I539" s="13"/>
      <c r="J539" s="13"/>
      <c r="K539" s="13"/>
    </row>
    <row r="540" spans="1:11" x14ac:dyDescent="0.4">
      <c r="A540" s="13"/>
      <c r="G540" s="13"/>
      <c r="H540" s="38"/>
      <c r="I540" s="13"/>
      <c r="J540" s="13"/>
      <c r="K540" s="13"/>
    </row>
    <row r="541" spans="1:11" x14ac:dyDescent="0.4">
      <c r="A541" s="13"/>
      <c r="G541" s="13"/>
      <c r="H541" s="38"/>
      <c r="I541" s="13"/>
      <c r="J541" s="13"/>
      <c r="K541" s="13"/>
    </row>
    <row r="542" spans="1:11" x14ac:dyDescent="0.4">
      <c r="A542" s="13"/>
      <c r="G542" s="13"/>
      <c r="H542" s="38"/>
      <c r="I542" s="13"/>
      <c r="J542" s="13"/>
      <c r="K542" s="13"/>
    </row>
    <row r="543" spans="1:11" x14ac:dyDescent="0.4">
      <c r="A543" s="13"/>
      <c r="G543" s="13"/>
      <c r="H543" s="38"/>
      <c r="I543" s="13"/>
      <c r="J543" s="13"/>
      <c r="K543" s="13"/>
    </row>
    <row r="544" spans="1:11" x14ac:dyDescent="0.4">
      <c r="A544" s="13"/>
      <c r="G544" s="13"/>
      <c r="H544" s="38"/>
      <c r="I544" s="13"/>
      <c r="J544" s="13"/>
      <c r="K544" s="13"/>
    </row>
    <row r="545" spans="1:11" x14ac:dyDescent="0.4">
      <c r="A545" s="13"/>
      <c r="G545" s="13"/>
      <c r="H545" s="38"/>
      <c r="I545" s="13"/>
      <c r="J545" s="13"/>
      <c r="K545" s="13"/>
    </row>
    <row r="546" spans="1:11" x14ac:dyDescent="0.4">
      <c r="A546" s="13"/>
      <c r="G546" s="13"/>
      <c r="H546" s="38"/>
      <c r="I546" s="13"/>
      <c r="J546" s="13"/>
      <c r="K546" s="13"/>
    </row>
    <row r="547" spans="1:11" x14ac:dyDescent="0.4">
      <c r="A547" s="13"/>
      <c r="G547" s="13"/>
      <c r="H547" s="38"/>
      <c r="I547" s="13"/>
      <c r="J547" s="13"/>
      <c r="K547" s="13"/>
    </row>
    <row r="548" spans="1:11" x14ac:dyDescent="0.4">
      <c r="A548" s="13"/>
      <c r="G548" s="13"/>
      <c r="H548" s="38"/>
      <c r="I548" s="13"/>
      <c r="J548" s="13"/>
      <c r="K548" s="13"/>
    </row>
    <row r="549" spans="1:11" x14ac:dyDescent="0.4">
      <c r="A549" s="13"/>
      <c r="G549" s="13"/>
      <c r="H549" s="38"/>
      <c r="I549" s="13"/>
      <c r="J549" s="13"/>
      <c r="K549" s="13"/>
    </row>
    <row r="550" spans="1:11" x14ac:dyDescent="0.4">
      <c r="A550" s="13"/>
      <c r="G550" s="13"/>
      <c r="H550" s="38"/>
      <c r="I550" s="13"/>
      <c r="J550" s="13"/>
      <c r="K550" s="13"/>
    </row>
    <row r="551" spans="1:11" x14ac:dyDescent="0.4">
      <c r="A551" s="13"/>
      <c r="G551" s="13"/>
      <c r="H551" s="38"/>
      <c r="I551" s="13"/>
      <c r="J551" s="13"/>
      <c r="K551" s="13"/>
    </row>
    <row r="552" spans="1:11" x14ac:dyDescent="0.4">
      <c r="A552" s="13"/>
      <c r="G552" s="13"/>
      <c r="H552" s="38"/>
      <c r="I552" s="13"/>
      <c r="J552" s="13"/>
      <c r="K552" s="13"/>
    </row>
    <row r="553" spans="1:11" x14ac:dyDescent="0.4">
      <c r="A553" s="13"/>
      <c r="G553" s="13"/>
      <c r="H553" s="38"/>
      <c r="I553" s="13"/>
      <c r="J553" s="13"/>
      <c r="K553" s="13"/>
    </row>
    <row r="554" spans="1:11" x14ac:dyDescent="0.4">
      <c r="A554" s="13"/>
      <c r="G554" s="13"/>
      <c r="H554" s="38"/>
      <c r="I554" s="13"/>
      <c r="J554" s="13"/>
      <c r="K554" s="13"/>
    </row>
    <row r="555" spans="1:11" x14ac:dyDescent="0.4">
      <c r="A555" s="13"/>
      <c r="G555" s="13"/>
      <c r="H555" s="38"/>
      <c r="I555" s="13"/>
      <c r="J555" s="13"/>
      <c r="K555" s="13"/>
    </row>
    <row r="556" spans="1:11" x14ac:dyDescent="0.4">
      <c r="A556" s="13"/>
      <c r="G556" s="13"/>
      <c r="H556" s="38"/>
      <c r="I556" s="13"/>
      <c r="J556" s="13"/>
      <c r="K556" s="13"/>
    </row>
    <row r="557" spans="1:11" x14ac:dyDescent="0.4">
      <c r="A557" s="13"/>
      <c r="G557" s="13"/>
      <c r="H557" s="38"/>
      <c r="I557" s="13"/>
      <c r="J557" s="13"/>
      <c r="K557" s="13"/>
    </row>
    <row r="558" spans="1:11" x14ac:dyDescent="0.4">
      <c r="A558" s="13"/>
      <c r="G558" s="13"/>
      <c r="H558" s="38"/>
      <c r="I558" s="13"/>
      <c r="J558" s="13"/>
      <c r="K558" s="13"/>
    </row>
    <row r="559" spans="1:11" x14ac:dyDescent="0.4">
      <c r="A559" s="13"/>
      <c r="G559" s="13"/>
      <c r="H559" s="38"/>
      <c r="I559" s="13"/>
      <c r="J559" s="13"/>
      <c r="K559" s="13"/>
    </row>
    <row r="560" spans="1:11" x14ac:dyDescent="0.4">
      <c r="A560" s="13"/>
      <c r="G560" s="13"/>
      <c r="H560" s="38"/>
      <c r="I560" s="13"/>
      <c r="J560" s="13"/>
      <c r="K560" s="13"/>
    </row>
    <row r="561" spans="1:11" x14ac:dyDescent="0.4">
      <c r="A561" s="13"/>
      <c r="G561" s="13"/>
      <c r="H561" s="38"/>
      <c r="I561" s="13"/>
      <c r="J561" s="13"/>
      <c r="K561" s="13"/>
    </row>
    <row r="562" spans="1:11" x14ac:dyDescent="0.4">
      <c r="A562" s="13"/>
      <c r="G562" s="13"/>
      <c r="H562" s="38"/>
      <c r="I562" s="13"/>
      <c r="J562" s="13"/>
      <c r="K562" s="13"/>
    </row>
    <row r="563" spans="1:11" x14ac:dyDescent="0.4">
      <c r="A563" s="13"/>
      <c r="G563" s="13"/>
      <c r="H563" s="38"/>
      <c r="I563" s="13"/>
      <c r="J563" s="13"/>
      <c r="K563" s="13"/>
    </row>
    <row r="564" spans="1:11" x14ac:dyDescent="0.4">
      <c r="A564" s="13"/>
      <c r="G564" s="13"/>
      <c r="H564" s="38"/>
      <c r="I564" s="13"/>
      <c r="J564" s="13"/>
      <c r="K564" s="13"/>
    </row>
    <row r="565" spans="1:11" x14ac:dyDescent="0.4">
      <c r="A565" s="13"/>
      <c r="G565" s="13"/>
      <c r="H565" s="38"/>
      <c r="I565" s="13"/>
      <c r="J565" s="13"/>
      <c r="K565" s="13"/>
    </row>
    <row r="566" spans="1:11" x14ac:dyDescent="0.4">
      <c r="A566" s="13"/>
      <c r="G566" s="13"/>
      <c r="H566" s="38"/>
      <c r="I566" s="13"/>
      <c r="J566" s="13"/>
      <c r="K566" s="13"/>
    </row>
    <row r="567" spans="1:11" x14ac:dyDescent="0.4">
      <c r="A567" s="13"/>
      <c r="G567" s="13"/>
      <c r="H567" s="38"/>
      <c r="I567" s="13"/>
      <c r="J567" s="13"/>
      <c r="K567" s="13"/>
    </row>
    <row r="568" spans="1:11" x14ac:dyDescent="0.4">
      <c r="A568" s="13"/>
      <c r="G568" s="13"/>
      <c r="H568" s="38"/>
      <c r="I568" s="13"/>
      <c r="J568" s="13"/>
      <c r="K568" s="13"/>
    </row>
    <row r="569" spans="1:11" x14ac:dyDescent="0.4">
      <c r="A569" s="13"/>
      <c r="G569" s="13"/>
      <c r="H569" s="38"/>
      <c r="I569" s="13"/>
      <c r="J569" s="13"/>
      <c r="K569" s="13"/>
    </row>
    <row r="570" spans="1:11" x14ac:dyDescent="0.4">
      <c r="A570" s="13"/>
      <c r="G570" s="13"/>
      <c r="H570" s="38"/>
      <c r="I570" s="13"/>
      <c r="J570" s="13"/>
      <c r="K570" s="13"/>
    </row>
    <row r="571" spans="1:11" x14ac:dyDescent="0.4">
      <c r="A571" s="13"/>
      <c r="G571" s="13"/>
      <c r="H571" s="38"/>
      <c r="I571" s="13"/>
      <c r="J571" s="13"/>
      <c r="K571" s="13"/>
    </row>
    <row r="572" spans="1:11" x14ac:dyDescent="0.4">
      <c r="A572" s="13"/>
      <c r="G572" s="13"/>
      <c r="H572" s="38"/>
      <c r="I572" s="13"/>
      <c r="J572" s="13"/>
      <c r="K572" s="13"/>
    </row>
    <row r="573" spans="1:11" x14ac:dyDescent="0.4">
      <c r="A573" s="13"/>
      <c r="G573" s="13"/>
      <c r="H573" s="38"/>
      <c r="I573" s="13"/>
      <c r="J573" s="13"/>
      <c r="K573" s="13"/>
    </row>
    <row r="574" spans="1:11" x14ac:dyDescent="0.4">
      <c r="A574" s="13"/>
      <c r="G574" s="13"/>
      <c r="H574" s="38"/>
      <c r="I574" s="13"/>
      <c r="J574" s="13"/>
      <c r="K574" s="13"/>
    </row>
    <row r="575" spans="1:11" x14ac:dyDescent="0.4">
      <c r="A575" s="13"/>
      <c r="G575" s="13"/>
      <c r="H575" s="38"/>
      <c r="I575" s="13"/>
      <c r="J575" s="13"/>
      <c r="K575" s="13"/>
    </row>
    <row r="576" spans="1:11" x14ac:dyDescent="0.4">
      <c r="A576" s="13"/>
      <c r="G576" s="13"/>
      <c r="H576" s="38"/>
      <c r="I576" s="13"/>
      <c r="J576" s="13"/>
      <c r="K576" s="13"/>
    </row>
    <row r="577" spans="1:11" x14ac:dyDescent="0.4">
      <c r="A577" s="13"/>
      <c r="G577" s="13"/>
      <c r="H577" s="38"/>
      <c r="I577" s="13"/>
      <c r="J577" s="13"/>
      <c r="K577" s="13"/>
    </row>
    <row r="578" spans="1:11" x14ac:dyDescent="0.4">
      <c r="A578" s="13"/>
      <c r="G578" s="13"/>
      <c r="H578" s="38"/>
      <c r="I578" s="13"/>
      <c r="J578" s="13"/>
      <c r="K578" s="13"/>
    </row>
    <row r="579" spans="1:11" x14ac:dyDescent="0.4">
      <c r="A579" s="13"/>
      <c r="G579" s="13"/>
      <c r="H579" s="38"/>
      <c r="I579" s="13"/>
      <c r="J579" s="13"/>
      <c r="K579" s="13"/>
    </row>
    <row r="580" spans="1:11" x14ac:dyDescent="0.4">
      <c r="A580" s="13"/>
      <c r="G580" s="13"/>
      <c r="H580" s="38"/>
      <c r="I580" s="13"/>
      <c r="J580" s="13"/>
      <c r="K580" s="13"/>
    </row>
    <row r="581" spans="1:11" x14ac:dyDescent="0.4">
      <c r="A581" s="13"/>
      <c r="G581" s="13"/>
      <c r="H581" s="38"/>
      <c r="I581" s="13"/>
      <c r="J581" s="13"/>
      <c r="K581" s="13"/>
    </row>
    <row r="582" spans="1:11" x14ac:dyDescent="0.4">
      <c r="A582" s="13"/>
      <c r="G582" s="13"/>
      <c r="H582" s="38"/>
      <c r="I582" s="13"/>
      <c r="J582" s="13"/>
      <c r="K582" s="13"/>
    </row>
    <row r="583" spans="1:11" x14ac:dyDescent="0.4">
      <c r="A583" s="13"/>
      <c r="G583" s="13"/>
      <c r="H583" s="38"/>
      <c r="I583" s="13"/>
      <c r="J583" s="13"/>
      <c r="K583" s="13"/>
    </row>
    <row r="584" spans="1:11" x14ac:dyDescent="0.4">
      <c r="A584" s="13"/>
      <c r="G584" s="13"/>
      <c r="H584" s="38"/>
      <c r="I584" s="13"/>
      <c r="J584" s="13"/>
      <c r="K584" s="13"/>
    </row>
    <row r="585" spans="1:11" x14ac:dyDescent="0.4">
      <c r="A585" s="13"/>
      <c r="G585" s="13"/>
      <c r="H585" s="38"/>
      <c r="I585" s="13"/>
      <c r="J585" s="13"/>
      <c r="K585" s="13"/>
    </row>
    <row r="586" spans="1:11" x14ac:dyDescent="0.4">
      <c r="A586" s="13"/>
      <c r="G586" s="13"/>
      <c r="H586" s="38"/>
      <c r="I586" s="13"/>
      <c r="J586" s="13"/>
      <c r="K586" s="13"/>
    </row>
    <row r="587" spans="1:11" x14ac:dyDescent="0.4">
      <c r="A587" s="13"/>
      <c r="G587" s="13"/>
      <c r="H587" s="38"/>
      <c r="I587" s="13"/>
      <c r="J587" s="13"/>
      <c r="K587" s="13"/>
    </row>
    <row r="588" spans="1:11" x14ac:dyDescent="0.4">
      <c r="A588" s="13"/>
      <c r="G588" s="13"/>
      <c r="H588" s="38"/>
      <c r="I588" s="13"/>
      <c r="J588" s="13"/>
      <c r="K588" s="13"/>
    </row>
    <row r="589" spans="1:11" x14ac:dyDescent="0.4">
      <c r="A589" s="13"/>
      <c r="G589" s="13"/>
      <c r="H589" s="38"/>
      <c r="I589" s="13"/>
      <c r="J589" s="13"/>
      <c r="K589" s="13"/>
    </row>
    <row r="590" spans="1:11" x14ac:dyDescent="0.4">
      <c r="A590" s="13"/>
      <c r="G590" s="13"/>
      <c r="H590" s="38"/>
      <c r="I590" s="13"/>
      <c r="J590" s="13"/>
      <c r="K590" s="13"/>
    </row>
    <row r="591" spans="1:11" x14ac:dyDescent="0.4">
      <c r="A591" s="13"/>
      <c r="G591" s="13"/>
      <c r="H591" s="38"/>
      <c r="I591" s="13"/>
      <c r="J591" s="13"/>
      <c r="K591" s="13"/>
    </row>
    <row r="592" spans="1:11" x14ac:dyDescent="0.4">
      <c r="A592" s="13"/>
      <c r="G592" s="13"/>
      <c r="H592" s="38"/>
      <c r="I592" s="13"/>
      <c r="J592" s="13"/>
      <c r="K592" s="13"/>
    </row>
    <row r="593" spans="1:11" x14ac:dyDescent="0.4">
      <c r="A593" s="13"/>
      <c r="G593" s="13"/>
      <c r="H593" s="38"/>
      <c r="I593" s="13"/>
      <c r="J593" s="13"/>
      <c r="K593" s="13"/>
    </row>
    <row r="594" spans="1:11" x14ac:dyDescent="0.4">
      <c r="A594" s="13"/>
      <c r="G594" s="13"/>
      <c r="H594" s="38"/>
      <c r="I594" s="13"/>
      <c r="J594" s="13"/>
      <c r="K594" s="13"/>
    </row>
    <row r="595" spans="1:11" x14ac:dyDescent="0.4">
      <c r="A595" s="13"/>
      <c r="G595" s="13"/>
      <c r="H595" s="38"/>
      <c r="I595" s="13"/>
      <c r="J595" s="13"/>
      <c r="K595" s="13"/>
    </row>
    <row r="596" spans="1:11" x14ac:dyDescent="0.4">
      <c r="A596" s="13"/>
      <c r="G596" s="13"/>
      <c r="H596" s="38"/>
      <c r="I596" s="13"/>
      <c r="J596" s="13"/>
      <c r="K596" s="13"/>
    </row>
    <row r="597" spans="1:11" x14ac:dyDescent="0.4">
      <c r="A597" s="13"/>
      <c r="G597" s="13"/>
      <c r="H597" s="38"/>
      <c r="I597" s="13"/>
      <c r="J597" s="13"/>
      <c r="K597" s="13"/>
    </row>
    <row r="598" spans="1:11" x14ac:dyDescent="0.4">
      <c r="A598" s="13"/>
      <c r="G598" s="13"/>
      <c r="H598" s="38"/>
      <c r="I598" s="13"/>
      <c r="J598" s="13"/>
      <c r="K598" s="13"/>
    </row>
    <row r="599" spans="1:11" x14ac:dyDescent="0.4">
      <c r="A599" s="13"/>
      <c r="G599" s="13"/>
      <c r="H599" s="38"/>
      <c r="I599" s="13"/>
      <c r="J599" s="13"/>
      <c r="K599" s="13"/>
    </row>
    <row r="600" spans="1:11" x14ac:dyDescent="0.4">
      <c r="A600" s="13"/>
      <c r="G600" s="13"/>
      <c r="H600" s="38"/>
      <c r="I600" s="13"/>
      <c r="J600" s="13"/>
      <c r="K600" s="13"/>
    </row>
    <row r="601" spans="1:11" x14ac:dyDescent="0.4">
      <c r="A601" s="13"/>
      <c r="G601" s="13"/>
      <c r="H601" s="38"/>
      <c r="I601" s="13"/>
      <c r="J601" s="13"/>
      <c r="K601" s="13"/>
    </row>
    <row r="602" spans="1:11" x14ac:dyDescent="0.4">
      <c r="A602" s="13"/>
      <c r="G602" s="13"/>
      <c r="H602" s="38"/>
      <c r="I602" s="13"/>
      <c r="J602" s="13"/>
      <c r="K602" s="13"/>
    </row>
    <row r="603" spans="1:11" x14ac:dyDescent="0.4">
      <c r="A603" s="13"/>
      <c r="G603" s="13"/>
      <c r="H603" s="38"/>
      <c r="I603" s="13"/>
      <c r="J603" s="13"/>
      <c r="K603" s="13"/>
    </row>
    <row r="604" spans="1:11" x14ac:dyDescent="0.4">
      <c r="A604" s="13"/>
      <c r="G604" s="13"/>
      <c r="H604" s="38"/>
      <c r="I604" s="13"/>
      <c r="J604" s="13"/>
      <c r="K604" s="13"/>
    </row>
    <row r="605" spans="1:11" x14ac:dyDescent="0.4">
      <c r="A605" s="13"/>
      <c r="G605" s="13"/>
      <c r="H605" s="38"/>
      <c r="I605" s="13"/>
      <c r="J605" s="13"/>
      <c r="K605" s="13"/>
    </row>
    <row r="606" spans="1:11" x14ac:dyDescent="0.4">
      <c r="A606" s="13"/>
      <c r="G606" s="13"/>
      <c r="H606" s="38"/>
      <c r="I606" s="13"/>
      <c r="J606" s="13"/>
      <c r="K606" s="13"/>
    </row>
    <row r="607" spans="1:11" x14ac:dyDescent="0.4">
      <c r="A607" s="13"/>
      <c r="G607" s="13"/>
      <c r="H607" s="38"/>
      <c r="I607" s="13"/>
      <c r="J607" s="13"/>
      <c r="K607" s="13"/>
    </row>
    <row r="608" spans="1:11" x14ac:dyDescent="0.4">
      <c r="A608" s="13"/>
      <c r="G608" s="13"/>
      <c r="H608" s="38"/>
      <c r="I608" s="13"/>
      <c r="J608" s="13"/>
      <c r="K608" s="13"/>
    </row>
    <row r="609" spans="1:11" x14ac:dyDescent="0.4">
      <c r="A609" s="13"/>
      <c r="G609" s="13"/>
      <c r="H609" s="38"/>
      <c r="I609" s="13"/>
      <c r="J609" s="13"/>
      <c r="K609" s="13"/>
    </row>
    <row r="610" spans="1:11" x14ac:dyDescent="0.4">
      <c r="A610" s="13"/>
      <c r="G610" s="13"/>
      <c r="H610" s="38"/>
      <c r="I610" s="13"/>
      <c r="J610" s="13"/>
      <c r="K610" s="13"/>
    </row>
    <row r="611" spans="1:11" x14ac:dyDescent="0.4">
      <c r="A611" s="13"/>
      <c r="G611" s="13"/>
      <c r="H611" s="38"/>
      <c r="I611" s="13"/>
      <c r="J611" s="13"/>
      <c r="K611" s="13"/>
    </row>
    <row r="612" spans="1:11" x14ac:dyDescent="0.4">
      <c r="A612" s="13"/>
      <c r="G612" s="13"/>
      <c r="H612" s="38"/>
      <c r="I612" s="13"/>
      <c r="J612" s="13"/>
      <c r="K612" s="13"/>
    </row>
    <row r="613" spans="1:11" x14ac:dyDescent="0.4">
      <c r="A613" s="13"/>
      <c r="G613" s="13"/>
      <c r="H613" s="38"/>
      <c r="I613" s="13"/>
      <c r="J613" s="13"/>
      <c r="K613" s="13"/>
    </row>
    <row r="614" spans="1:11" x14ac:dyDescent="0.4">
      <c r="A614" s="13"/>
      <c r="G614" s="13"/>
      <c r="H614" s="38"/>
      <c r="I614" s="13"/>
      <c r="J614" s="13"/>
      <c r="K614" s="13"/>
    </row>
    <row r="615" spans="1:11" x14ac:dyDescent="0.4">
      <c r="A615" s="13"/>
      <c r="G615" s="13"/>
      <c r="H615" s="38"/>
      <c r="I615" s="13"/>
      <c r="J615" s="13"/>
      <c r="K615" s="13"/>
    </row>
    <row r="616" spans="1:11" x14ac:dyDescent="0.4">
      <c r="A616" s="13"/>
      <c r="G616" s="13"/>
      <c r="H616" s="38"/>
      <c r="I616" s="13"/>
      <c r="J616" s="13"/>
      <c r="K616" s="13"/>
    </row>
    <row r="617" spans="1:11" x14ac:dyDescent="0.4">
      <c r="A617" s="13"/>
      <c r="G617" s="13"/>
      <c r="H617" s="38"/>
      <c r="I617" s="13"/>
      <c r="J617" s="13"/>
      <c r="K617" s="13"/>
    </row>
    <row r="618" spans="1:11" x14ac:dyDescent="0.4">
      <c r="A618" s="13"/>
      <c r="G618" s="13"/>
      <c r="H618" s="38"/>
      <c r="I618" s="13"/>
      <c r="J618" s="13"/>
      <c r="K618" s="13"/>
    </row>
    <row r="619" spans="1:11" x14ac:dyDescent="0.4">
      <c r="A619" s="13"/>
      <c r="G619" s="13"/>
      <c r="H619" s="38"/>
      <c r="I619" s="13"/>
      <c r="J619" s="13"/>
      <c r="K619" s="13"/>
    </row>
    <row r="620" spans="1:11" x14ac:dyDescent="0.4">
      <c r="A620" s="13"/>
      <c r="G620" s="13"/>
      <c r="H620" s="38"/>
      <c r="I620" s="13"/>
      <c r="J620" s="13"/>
      <c r="K620" s="13"/>
    </row>
    <row r="621" spans="1:11" x14ac:dyDescent="0.4">
      <c r="A621" s="13"/>
      <c r="G621" s="13"/>
      <c r="H621" s="38"/>
      <c r="I621" s="13"/>
      <c r="J621" s="13"/>
      <c r="K621" s="13"/>
    </row>
    <row r="622" spans="1:11" x14ac:dyDescent="0.4">
      <c r="A622" s="13"/>
      <c r="G622" s="13"/>
      <c r="H622" s="38"/>
      <c r="I622" s="13"/>
      <c r="J622" s="13"/>
      <c r="K622" s="13"/>
    </row>
    <row r="623" spans="1:11" x14ac:dyDescent="0.4">
      <c r="A623" s="13"/>
      <c r="G623" s="13"/>
      <c r="H623" s="38"/>
      <c r="I623" s="13"/>
      <c r="J623" s="13"/>
      <c r="K623" s="13"/>
    </row>
    <row r="624" spans="1:11" x14ac:dyDescent="0.4">
      <c r="A624" s="13"/>
      <c r="G624" s="13"/>
      <c r="H624" s="38"/>
      <c r="I624" s="13"/>
      <c r="J624" s="13"/>
      <c r="K624" s="13"/>
    </row>
    <row r="625" spans="1:11" x14ac:dyDescent="0.4">
      <c r="A625" s="13"/>
      <c r="G625" s="13"/>
      <c r="H625" s="38"/>
      <c r="I625" s="13"/>
      <c r="J625" s="13"/>
      <c r="K625" s="13"/>
    </row>
    <row r="626" spans="1:11" x14ac:dyDescent="0.4">
      <c r="A626" s="13"/>
      <c r="G626" s="13"/>
      <c r="H626" s="38"/>
      <c r="I626" s="13"/>
      <c r="J626" s="13"/>
      <c r="K626" s="13"/>
    </row>
    <row r="627" spans="1:11" x14ac:dyDescent="0.4">
      <c r="A627" s="13"/>
      <c r="G627" s="13"/>
      <c r="H627" s="38"/>
      <c r="I627" s="13"/>
      <c r="J627" s="13"/>
      <c r="K627" s="13"/>
    </row>
    <row r="628" spans="1:11" x14ac:dyDescent="0.4">
      <c r="A628" s="13"/>
      <c r="G628" s="13"/>
      <c r="H628" s="38"/>
      <c r="I628" s="13"/>
      <c r="J628" s="13"/>
      <c r="K628" s="13"/>
    </row>
    <row r="629" spans="1:11" x14ac:dyDescent="0.4">
      <c r="A629" s="13"/>
      <c r="G629" s="13"/>
      <c r="H629" s="38"/>
      <c r="I629" s="13"/>
      <c r="J629" s="13"/>
      <c r="K629" s="13"/>
    </row>
    <row r="630" spans="1:11" x14ac:dyDescent="0.4">
      <c r="A630" s="13"/>
      <c r="G630" s="13"/>
      <c r="H630" s="38"/>
      <c r="I630" s="13"/>
      <c r="J630" s="13"/>
      <c r="K630" s="13"/>
    </row>
    <row r="631" spans="1:11" x14ac:dyDescent="0.4">
      <c r="A631" s="13"/>
      <c r="G631" s="13"/>
      <c r="H631" s="38"/>
      <c r="I631" s="13"/>
      <c r="J631" s="13"/>
      <c r="K631" s="13"/>
    </row>
    <row r="632" spans="1:11" x14ac:dyDescent="0.4">
      <c r="A632" s="13"/>
      <c r="G632" s="13"/>
      <c r="H632" s="38"/>
      <c r="I632" s="13"/>
      <c r="J632" s="13"/>
      <c r="K632" s="13"/>
    </row>
    <row r="633" spans="1:11" x14ac:dyDescent="0.4">
      <c r="A633" s="13"/>
      <c r="G633" s="13"/>
      <c r="H633" s="38"/>
      <c r="I633" s="13"/>
      <c r="J633" s="13"/>
      <c r="K633" s="13"/>
    </row>
    <row r="634" spans="1:11" x14ac:dyDescent="0.4">
      <c r="A634" s="13"/>
      <c r="G634" s="13"/>
      <c r="H634" s="38"/>
      <c r="I634" s="13"/>
      <c r="J634" s="13"/>
      <c r="K634" s="13"/>
    </row>
    <row r="635" spans="1:11" x14ac:dyDescent="0.4">
      <c r="A635" s="13"/>
      <c r="G635" s="13"/>
      <c r="H635" s="38"/>
      <c r="I635" s="13"/>
      <c r="J635" s="13"/>
      <c r="K635" s="13"/>
    </row>
    <row r="636" spans="1:11" x14ac:dyDescent="0.4">
      <c r="A636" s="13"/>
      <c r="G636" s="13"/>
      <c r="H636" s="38"/>
      <c r="I636" s="13"/>
      <c r="J636" s="13"/>
      <c r="K636" s="13"/>
    </row>
    <row r="637" spans="1:11" x14ac:dyDescent="0.4">
      <c r="A637" s="13"/>
      <c r="G637" s="13"/>
      <c r="H637" s="38"/>
      <c r="I637" s="13"/>
      <c r="J637" s="13"/>
      <c r="K637" s="13"/>
    </row>
    <row r="638" spans="1:11" x14ac:dyDescent="0.4">
      <c r="A638" s="13"/>
      <c r="G638" s="13"/>
      <c r="H638" s="38"/>
      <c r="I638" s="13"/>
      <c r="J638" s="13"/>
      <c r="K638" s="13"/>
    </row>
    <row r="639" spans="1:11" x14ac:dyDescent="0.4">
      <c r="A639" s="13"/>
      <c r="G639" s="13"/>
      <c r="H639" s="38"/>
      <c r="I639" s="13"/>
      <c r="J639" s="13"/>
      <c r="K639" s="13"/>
    </row>
    <row r="640" spans="1:11" x14ac:dyDescent="0.4">
      <c r="A640" s="13"/>
      <c r="G640" s="13"/>
      <c r="H640" s="38"/>
      <c r="I640" s="13"/>
      <c r="J640" s="13"/>
      <c r="K640" s="13"/>
    </row>
    <row r="641" spans="1:11" x14ac:dyDescent="0.4">
      <c r="A641" s="13"/>
      <c r="G641" s="13"/>
      <c r="H641" s="38"/>
      <c r="I641" s="13"/>
      <c r="J641" s="13"/>
      <c r="K641" s="13"/>
    </row>
    <row r="642" spans="1:11" x14ac:dyDescent="0.4">
      <c r="A642" s="13"/>
      <c r="G642" s="13"/>
      <c r="H642" s="38"/>
      <c r="I642" s="13"/>
      <c r="J642" s="13"/>
      <c r="K642" s="13"/>
    </row>
    <row r="643" spans="1:11" x14ac:dyDescent="0.4">
      <c r="A643" s="13"/>
      <c r="G643" s="13"/>
      <c r="H643" s="38"/>
      <c r="I643" s="13"/>
      <c r="J643" s="13"/>
      <c r="K643" s="13"/>
    </row>
    <row r="644" spans="1:11" x14ac:dyDescent="0.4">
      <c r="A644" s="13"/>
      <c r="G644" s="13"/>
      <c r="H644" s="38"/>
      <c r="I644" s="13"/>
      <c r="J644" s="13"/>
      <c r="K644" s="13"/>
    </row>
    <row r="645" spans="1:11" x14ac:dyDescent="0.4">
      <c r="A645" s="13"/>
      <c r="G645" s="13"/>
      <c r="H645" s="38"/>
      <c r="I645" s="13"/>
      <c r="J645" s="13"/>
      <c r="K645" s="13"/>
    </row>
    <row r="646" spans="1:11" x14ac:dyDescent="0.4">
      <c r="A646" s="13"/>
      <c r="G646" s="13"/>
      <c r="H646" s="38"/>
      <c r="I646" s="13"/>
      <c r="J646" s="13"/>
      <c r="K646" s="13"/>
    </row>
    <row r="647" spans="1:11" x14ac:dyDescent="0.4">
      <c r="A647" s="13"/>
      <c r="G647" s="13"/>
      <c r="H647" s="38"/>
      <c r="I647" s="13"/>
      <c r="J647" s="13"/>
      <c r="K647" s="13"/>
    </row>
    <row r="648" spans="1:11" x14ac:dyDescent="0.4">
      <c r="A648" s="13"/>
      <c r="G648" s="13"/>
      <c r="H648" s="38"/>
      <c r="I648" s="13"/>
      <c r="J648" s="13"/>
      <c r="K648" s="13"/>
    </row>
    <row r="649" spans="1:11" x14ac:dyDescent="0.4">
      <c r="A649" s="13"/>
      <c r="G649" s="13"/>
      <c r="H649" s="38"/>
      <c r="I649" s="13"/>
      <c r="J649" s="13"/>
      <c r="K649" s="13"/>
    </row>
    <row r="650" spans="1:11" x14ac:dyDescent="0.4">
      <c r="A650" s="13"/>
      <c r="G650" s="13"/>
      <c r="H650" s="38"/>
      <c r="I650" s="13"/>
      <c r="J650" s="13"/>
      <c r="K650" s="13"/>
    </row>
    <row r="651" spans="1:11" x14ac:dyDescent="0.4">
      <c r="A651" s="13"/>
      <c r="G651" s="13"/>
      <c r="H651" s="38"/>
      <c r="I651" s="13"/>
      <c r="J651" s="13"/>
      <c r="K651" s="13"/>
    </row>
    <row r="652" spans="1:11" x14ac:dyDescent="0.4">
      <c r="A652" s="13"/>
      <c r="G652" s="13"/>
      <c r="H652" s="38"/>
      <c r="I652" s="13"/>
      <c r="J652" s="13"/>
      <c r="K652" s="13"/>
    </row>
    <row r="653" spans="1:11" x14ac:dyDescent="0.4">
      <c r="A653" s="13"/>
      <c r="G653" s="13"/>
      <c r="H653" s="38"/>
      <c r="I653" s="13"/>
      <c r="J653" s="13"/>
      <c r="K653" s="13"/>
    </row>
    <row r="654" spans="1:11" x14ac:dyDescent="0.4">
      <c r="A654" s="13"/>
      <c r="G654" s="13"/>
      <c r="H654" s="38"/>
      <c r="I654" s="13"/>
      <c r="J654" s="13"/>
      <c r="K654" s="13"/>
    </row>
    <row r="655" spans="1:11" x14ac:dyDescent="0.4">
      <c r="A655" s="13"/>
      <c r="G655" s="13"/>
      <c r="H655" s="38"/>
      <c r="I655" s="13"/>
      <c r="J655" s="13"/>
      <c r="K655" s="13"/>
    </row>
    <row r="656" spans="1:11" x14ac:dyDescent="0.4">
      <c r="A656" s="13"/>
      <c r="G656" s="13"/>
      <c r="H656" s="38"/>
      <c r="I656" s="13"/>
      <c r="J656" s="13"/>
      <c r="K656" s="13"/>
    </row>
    <row r="657" spans="1:11" x14ac:dyDescent="0.4">
      <c r="A657" s="13"/>
      <c r="G657" s="13"/>
      <c r="H657" s="38"/>
      <c r="I657" s="13"/>
      <c r="J657" s="13"/>
      <c r="K657" s="13"/>
    </row>
    <row r="658" spans="1:11" x14ac:dyDescent="0.4">
      <c r="A658" s="13"/>
      <c r="G658" s="13"/>
      <c r="H658" s="38"/>
      <c r="I658" s="13"/>
      <c r="J658" s="13"/>
      <c r="K658" s="13"/>
    </row>
    <row r="659" spans="1:11" x14ac:dyDescent="0.4">
      <c r="A659" s="13"/>
      <c r="G659" s="13"/>
      <c r="H659" s="38"/>
      <c r="I659" s="13"/>
      <c r="J659" s="13"/>
      <c r="K659" s="13"/>
    </row>
    <row r="660" spans="1:11" x14ac:dyDescent="0.4">
      <c r="A660" s="13"/>
      <c r="G660" s="13"/>
      <c r="H660" s="38"/>
      <c r="I660" s="13"/>
      <c r="J660" s="13"/>
      <c r="K660" s="13"/>
    </row>
    <row r="661" spans="1:11" x14ac:dyDescent="0.4">
      <c r="A661" s="13"/>
      <c r="G661" s="13"/>
      <c r="H661" s="38"/>
      <c r="I661" s="13"/>
      <c r="J661" s="13"/>
      <c r="K661" s="13"/>
    </row>
    <row r="662" spans="1:11" x14ac:dyDescent="0.4">
      <c r="A662" s="13"/>
      <c r="G662" s="13"/>
      <c r="H662" s="38"/>
      <c r="I662" s="13"/>
      <c r="J662" s="13"/>
      <c r="K662" s="13"/>
    </row>
    <row r="663" spans="1:11" x14ac:dyDescent="0.4">
      <c r="A663" s="13"/>
      <c r="G663" s="13"/>
      <c r="H663" s="38"/>
      <c r="I663" s="13"/>
      <c r="J663" s="13"/>
      <c r="K663" s="13"/>
    </row>
    <row r="664" spans="1:11" x14ac:dyDescent="0.4">
      <c r="A664" s="13"/>
      <c r="G664" s="13"/>
      <c r="H664" s="38"/>
      <c r="I664" s="13"/>
      <c r="J664" s="13"/>
      <c r="K664" s="13"/>
    </row>
    <row r="665" spans="1:11" x14ac:dyDescent="0.4">
      <c r="A665" s="13"/>
      <c r="G665" s="13"/>
      <c r="H665" s="38"/>
      <c r="I665" s="13"/>
      <c r="J665" s="13"/>
      <c r="K665" s="13"/>
    </row>
    <row r="666" spans="1:11" x14ac:dyDescent="0.4">
      <c r="A666" s="13"/>
      <c r="G666" s="13"/>
      <c r="H666" s="38"/>
      <c r="I666" s="13"/>
      <c r="J666" s="13"/>
      <c r="K666" s="13"/>
    </row>
    <row r="667" spans="1:11" x14ac:dyDescent="0.4">
      <c r="A667" s="13"/>
      <c r="G667" s="13"/>
      <c r="H667" s="38"/>
      <c r="I667" s="13"/>
      <c r="J667" s="13"/>
      <c r="K667" s="13"/>
    </row>
    <row r="668" spans="1:11" x14ac:dyDescent="0.4">
      <c r="A668" s="13"/>
      <c r="G668" s="13"/>
      <c r="H668" s="38"/>
      <c r="I668" s="13"/>
      <c r="J668" s="13"/>
      <c r="K668" s="13"/>
    </row>
    <row r="669" spans="1:11" x14ac:dyDescent="0.4">
      <c r="A669" s="13"/>
      <c r="G669" s="13"/>
      <c r="H669" s="38"/>
      <c r="I669" s="13"/>
      <c r="J669" s="13"/>
      <c r="K669" s="13"/>
    </row>
    <row r="670" spans="1:11" x14ac:dyDescent="0.4">
      <c r="A670" s="13"/>
      <c r="G670" s="13"/>
      <c r="H670" s="38"/>
      <c r="I670" s="13"/>
      <c r="J670" s="13"/>
      <c r="K670" s="13"/>
    </row>
    <row r="671" spans="1:11" x14ac:dyDescent="0.4">
      <c r="A671" s="13"/>
      <c r="G671" s="13"/>
      <c r="H671" s="38"/>
      <c r="I671" s="13"/>
      <c r="J671" s="13"/>
      <c r="K671" s="13"/>
    </row>
    <row r="672" spans="1:11" x14ac:dyDescent="0.4">
      <c r="A672" s="13"/>
      <c r="G672" s="13"/>
      <c r="H672" s="38"/>
      <c r="I672" s="13"/>
      <c r="J672" s="13"/>
      <c r="K672" s="13"/>
    </row>
    <row r="673" spans="1:11" x14ac:dyDescent="0.4">
      <c r="A673" s="13"/>
      <c r="G673" s="13"/>
      <c r="H673" s="38"/>
      <c r="I673" s="13"/>
      <c r="J673" s="13"/>
      <c r="K673" s="13"/>
    </row>
    <row r="674" spans="1:11" x14ac:dyDescent="0.4">
      <c r="A674" s="13"/>
      <c r="G674" s="13"/>
      <c r="H674" s="38"/>
      <c r="I674" s="13"/>
      <c r="J674" s="13"/>
      <c r="K674" s="13"/>
    </row>
    <row r="675" spans="1:11" x14ac:dyDescent="0.4">
      <c r="A675" s="13"/>
      <c r="G675" s="13"/>
      <c r="H675" s="38"/>
      <c r="I675" s="13"/>
      <c r="J675" s="13"/>
      <c r="K675" s="13"/>
    </row>
    <row r="676" spans="1:11" x14ac:dyDescent="0.4">
      <c r="A676" s="13"/>
      <c r="G676" s="13"/>
      <c r="H676" s="38"/>
      <c r="I676" s="13"/>
      <c r="J676" s="13"/>
      <c r="K676" s="13"/>
    </row>
    <row r="677" spans="1:11" x14ac:dyDescent="0.4">
      <c r="A677" s="13"/>
      <c r="G677" s="13"/>
      <c r="H677" s="38"/>
      <c r="I677" s="13"/>
      <c r="J677" s="13"/>
      <c r="K677" s="13"/>
    </row>
    <row r="678" spans="1:11" x14ac:dyDescent="0.4">
      <c r="A678" s="13"/>
      <c r="G678" s="13"/>
      <c r="H678" s="38"/>
      <c r="I678" s="13"/>
      <c r="J678" s="13"/>
      <c r="K678" s="13"/>
    </row>
    <row r="679" spans="1:11" x14ac:dyDescent="0.4">
      <c r="A679" s="13"/>
      <c r="G679" s="13"/>
      <c r="H679" s="38"/>
      <c r="I679" s="13"/>
      <c r="J679" s="13"/>
      <c r="K679" s="13"/>
    </row>
    <row r="680" spans="1:11" x14ac:dyDescent="0.4">
      <c r="A680" s="13"/>
      <c r="G680" s="13"/>
      <c r="H680" s="38"/>
      <c r="I680" s="13"/>
      <c r="J680" s="13"/>
      <c r="K680" s="13"/>
    </row>
    <row r="681" spans="1:11" x14ac:dyDescent="0.4">
      <c r="A681" s="13"/>
      <c r="G681" s="13"/>
      <c r="H681" s="38"/>
      <c r="I681" s="13"/>
      <c r="J681" s="13"/>
      <c r="K681" s="13"/>
    </row>
    <row r="682" spans="1:11" x14ac:dyDescent="0.4">
      <c r="A682" s="13"/>
      <c r="G682" s="13"/>
      <c r="H682" s="38"/>
      <c r="I682" s="13"/>
      <c r="J682" s="13"/>
      <c r="K682" s="13"/>
    </row>
    <row r="683" spans="1:11" x14ac:dyDescent="0.4">
      <c r="A683" s="13"/>
      <c r="G683" s="13"/>
      <c r="H683" s="38"/>
      <c r="I683" s="13"/>
      <c r="J683" s="13"/>
      <c r="K683" s="13"/>
    </row>
    <row r="684" spans="1:11" x14ac:dyDescent="0.4">
      <c r="A684" s="13"/>
      <c r="G684" s="13"/>
      <c r="H684" s="38"/>
      <c r="I684" s="13"/>
      <c r="J684" s="13"/>
      <c r="K684" s="13"/>
    </row>
    <row r="685" spans="1:11" x14ac:dyDescent="0.4">
      <c r="A685" s="13"/>
      <c r="G685" s="13"/>
      <c r="H685" s="38"/>
      <c r="I685" s="13"/>
      <c r="J685" s="13"/>
      <c r="K685" s="13"/>
    </row>
    <row r="686" spans="1:11" x14ac:dyDescent="0.4">
      <c r="A686" s="13"/>
      <c r="G686" s="13"/>
      <c r="H686" s="38"/>
      <c r="I686" s="13"/>
      <c r="J686" s="13"/>
      <c r="K686" s="13"/>
    </row>
    <row r="687" spans="1:11" x14ac:dyDescent="0.4">
      <c r="A687" s="13"/>
      <c r="G687" s="13"/>
      <c r="H687" s="38"/>
      <c r="I687" s="13"/>
      <c r="J687" s="13"/>
      <c r="K687" s="13"/>
    </row>
    <row r="688" spans="1:11" x14ac:dyDescent="0.4">
      <c r="A688" s="13"/>
      <c r="G688" s="13"/>
      <c r="H688" s="38"/>
      <c r="I688" s="13"/>
      <c r="J688" s="13"/>
      <c r="K688" s="13"/>
    </row>
    <row r="689" spans="1:11" x14ac:dyDescent="0.4">
      <c r="A689" s="13"/>
      <c r="G689" s="13"/>
      <c r="H689" s="38"/>
      <c r="I689" s="13"/>
      <c r="J689" s="13"/>
      <c r="K689" s="13"/>
    </row>
    <row r="690" spans="1:11" x14ac:dyDescent="0.4">
      <c r="A690" s="13"/>
      <c r="G690" s="13"/>
      <c r="H690" s="38"/>
      <c r="I690" s="13"/>
      <c r="J690" s="13"/>
      <c r="K690" s="13"/>
    </row>
    <row r="691" spans="1:11" x14ac:dyDescent="0.4">
      <c r="A691" s="13"/>
      <c r="G691" s="13"/>
      <c r="H691" s="38"/>
      <c r="I691" s="13"/>
      <c r="J691" s="13"/>
      <c r="K691" s="13"/>
    </row>
    <row r="692" spans="1:11" x14ac:dyDescent="0.4">
      <c r="A692" s="13"/>
      <c r="G692" s="13"/>
      <c r="H692" s="38"/>
      <c r="I692" s="13"/>
      <c r="J692" s="13"/>
      <c r="K692" s="13"/>
    </row>
    <row r="693" spans="1:11" x14ac:dyDescent="0.4">
      <c r="A693" s="13"/>
      <c r="G693" s="13"/>
      <c r="H693" s="38"/>
      <c r="I693" s="13"/>
      <c r="J693" s="13"/>
      <c r="K693" s="13"/>
    </row>
    <row r="694" spans="1:11" x14ac:dyDescent="0.4">
      <c r="A694" s="13"/>
      <c r="G694" s="13"/>
      <c r="H694" s="38"/>
      <c r="I694" s="13"/>
      <c r="J694" s="13"/>
      <c r="K694" s="13"/>
    </row>
    <row r="695" spans="1:11" x14ac:dyDescent="0.4">
      <c r="A695" s="13"/>
      <c r="G695" s="13"/>
      <c r="H695" s="38"/>
      <c r="I695" s="13"/>
      <c r="J695" s="13"/>
      <c r="K695" s="13"/>
    </row>
    <row r="696" spans="1:11" x14ac:dyDescent="0.4">
      <c r="A696" s="13"/>
      <c r="G696" s="13"/>
      <c r="H696" s="38"/>
      <c r="I696" s="13"/>
      <c r="J696" s="13"/>
      <c r="K696" s="13"/>
    </row>
    <row r="697" spans="1:11" x14ac:dyDescent="0.4">
      <c r="A697" s="13"/>
      <c r="G697" s="13"/>
      <c r="H697" s="38"/>
      <c r="I697" s="13"/>
      <c r="J697" s="13"/>
      <c r="K697" s="13"/>
    </row>
    <row r="698" spans="1:11" x14ac:dyDescent="0.4">
      <c r="A698" s="13"/>
      <c r="G698" s="13"/>
      <c r="H698" s="38"/>
      <c r="I698" s="13"/>
      <c r="J698" s="13"/>
      <c r="K698" s="13"/>
    </row>
    <row r="699" spans="1:11" x14ac:dyDescent="0.4">
      <c r="A699" s="13"/>
      <c r="G699" s="13"/>
      <c r="H699" s="38"/>
      <c r="I699" s="13"/>
      <c r="J699" s="13"/>
      <c r="K699" s="13"/>
    </row>
    <row r="700" spans="1:11" x14ac:dyDescent="0.4">
      <c r="A700" s="13"/>
      <c r="G700" s="13"/>
      <c r="H700" s="38"/>
      <c r="I700" s="13"/>
      <c r="J700" s="13"/>
      <c r="K700" s="13"/>
    </row>
    <row r="701" spans="1:11" x14ac:dyDescent="0.4">
      <c r="A701" s="13"/>
      <c r="G701" s="13"/>
      <c r="H701" s="38"/>
      <c r="I701" s="13"/>
      <c r="J701" s="13"/>
      <c r="K701" s="13"/>
    </row>
    <row r="702" spans="1:11" x14ac:dyDescent="0.4">
      <c r="A702" s="13"/>
      <c r="G702" s="13"/>
      <c r="H702" s="38"/>
      <c r="I702" s="13"/>
      <c r="J702" s="13"/>
      <c r="K702" s="13"/>
    </row>
    <row r="703" spans="1:11" x14ac:dyDescent="0.4">
      <c r="A703" s="13"/>
      <c r="G703" s="13"/>
      <c r="H703" s="38"/>
      <c r="I703" s="13"/>
      <c r="J703" s="13"/>
      <c r="K703" s="13"/>
    </row>
    <row r="704" spans="1:11" x14ac:dyDescent="0.4">
      <c r="A704" s="13"/>
      <c r="G704" s="13"/>
      <c r="H704" s="38"/>
      <c r="I704" s="13"/>
      <c r="J704" s="13"/>
      <c r="K704" s="13"/>
    </row>
    <row r="705" spans="1:11" x14ac:dyDescent="0.4">
      <c r="A705" s="13"/>
      <c r="G705" s="13"/>
      <c r="H705" s="38"/>
      <c r="I705" s="13"/>
      <c r="J705" s="13"/>
      <c r="K705" s="13"/>
    </row>
    <row r="706" spans="1:11" x14ac:dyDescent="0.4">
      <c r="A706" s="13"/>
      <c r="G706" s="13"/>
      <c r="H706" s="38"/>
      <c r="I706" s="13"/>
      <c r="J706" s="13"/>
      <c r="K706" s="13"/>
    </row>
    <row r="707" spans="1:11" x14ac:dyDescent="0.4">
      <c r="A707" s="13"/>
      <c r="G707" s="13"/>
      <c r="H707" s="38"/>
      <c r="I707" s="13"/>
      <c r="J707" s="13"/>
      <c r="K707" s="13"/>
    </row>
    <row r="708" spans="1:11" x14ac:dyDescent="0.4">
      <c r="A708" s="13"/>
      <c r="G708" s="13"/>
      <c r="H708" s="38"/>
      <c r="I708" s="13"/>
      <c r="J708" s="13"/>
      <c r="K708" s="13"/>
    </row>
    <row r="709" spans="1:11" x14ac:dyDescent="0.4">
      <c r="A709" s="13"/>
      <c r="G709" s="13"/>
      <c r="H709" s="38"/>
      <c r="I709" s="13"/>
      <c r="J709" s="13"/>
      <c r="K709" s="13"/>
    </row>
    <row r="710" spans="1:11" x14ac:dyDescent="0.4">
      <c r="A710" s="13"/>
      <c r="G710" s="13"/>
      <c r="H710" s="38"/>
      <c r="I710" s="13"/>
      <c r="J710" s="13"/>
      <c r="K710" s="13"/>
    </row>
    <row r="711" spans="1:11" x14ac:dyDescent="0.4">
      <c r="A711" s="13"/>
      <c r="G711" s="13"/>
      <c r="H711" s="38"/>
      <c r="I711" s="13"/>
      <c r="J711" s="13"/>
      <c r="K711" s="13"/>
    </row>
    <row r="712" spans="1:11" x14ac:dyDescent="0.4">
      <c r="A712" s="13"/>
      <c r="G712" s="13"/>
      <c r="H712" s="38"/>
      <c r="I712" s="13"/>
      <c r="J712" s="13"/>
      <c r="K712" s="13"/>
    </row>
    <row r="713" spans="1:11" x14ac:dyDescent="0.4">
      <c r="A713" s="13"/>
      <c r="G713" s="13"/>
      <c r="H713" s="38"/>
      <c r="I713" s="13"/>
      <c r="J713" s="13"/>
      <c r="K713" s="13"/>
    </row>
    <row r="714" spans="1:11" x14ac:dyDescent="0.4">
      <c r="A714" s="13"/>
      <c r="G714" s="13"/>
      <c r="H714" s="38"/>
      <c r="I714" s="13"/>
      <c r="J714" s="13"/>
      <c r="K714" s="13"/>
    </row>
    <row r="715" spans="1:11" x14ac:dyDescent="0.4">
      <c r="A715" s="13"/>
      <c r="G715" s="13"/>
      <c r="H715" s="38"/>
      <c r="I715" s="13"/>
      <c r="J715" s="13"/>
      <c r="K715" s="13"/>
    </row>
    <row r="716" spans="1:11" x14ac:dyDescent="0.4">
      <c r="A716" s="13"/>
      <c r="G716" s="13"/>
      <c r="H716" s="38"/>
      <c r="I716" s="13"/>
      <c r="J716" s="13"/>
      <c r="K716" s="13"/>
    </row>
    <row r="717" spans="1:11" x14ac:dyDescent="0.4">
      <c r="A717" s="13"/>
      <c r="G717" s="13"/>
      <c r="H717" s="38"/>
      <c r="I717" s="13"/>
      <c r="J717" s="13"/>
      <c r="K717" s="13"/>
    </row>
    <row r="718" spans="1:11" x14ac:dyDescent="0.4">
      <c r="A718" s="13"/>
      <c r="G718" s="13"/>
      <c r="H718" s="38"/>
      <c r="I718" s="13"/>
      <c r="J718" s="13"/>
      <c r="K718" s="13"/>
    </row>
    <row r="719" spans="1:11" x14ac:dyDescent="0.4">
      <c r="A719" s="13"/>
      <c r="G719" s="13"/>
      <c r="H719" s="38"/>
      <c r="I719" s="13"/>
      <c r="J719" s="13"/>
      <c r="K719" s="13"/>
    </row>
    <row r="720" spans="1:11" x14ac:dyDescent="0.4">
      <c r="A720" s="13"/>
      <c r="G720" s="13"/>
      <c r="H720" s="38"/>
      <c r="I720" s="13"/>
      <c r="J720" s="13"/>
      <c r="K720" s="13"/>
    </row>
    <row r="721" spans="1:11" x14ac:dyDescent="0.4">
      <c r="A721" s="13"/>
      <c r="G721" s="13"/>
      <c r="H721" s="38"/>
      <c r="I721" s="13"/>
      <c r="J721" s="13"/>
      <c r="K721" s="13"/>
    </row>
    <row r="722" spans="1:11" x14ac:dyDescent="0.4">
      <c r="A722" s="13"/>
      <c r="G722" s="13"/>
      <c r="H722" s="38"/>
      <c r="I722" s="13"/>
      <c r="J722" s="13"/>
      <c r="K722" s="13"/>
    </row>
    <row r="723" spans="1:11" x14ac:dyDescent="0.4">
      <c r="A723" s="13"/>
      <c r="G723" s="13"/>
      <c r="H723" s="38"/>
      <c r="I723" s="13"/>
      <c r="J723" s="13"/>
      <c r="K723" s="13"/>
    </row>
    <row r="724" spans="1:11" x14ac:dyDescent="0.4">
      <c r="A724" s="13"/>
      <c r="G724" s="13"/>
      <c r="H724" s="38"/>
      <c r="I724" s="13"/>
      <c r="J724" s="13"/>
      <c r="K724" s="13"/>
    </row>
    <row r="725" spans="1:11" x14ac:dyDescent="0.4">
      <c r="A725" s="13"/>
      <c r="G725" s="13"/>
      <c r="H725" s="38"/>
      <c r="I725" s="13"/>
      <c r="J725" s="13"/>
      <c r="K725" s="13"/>
    </row>
    <row r="726" spans="1:11" x14ac:dyDescent="0.4">
      <c r="A726" s="13"/>
      <c r="G726" s="13"/>
      <c r="H726" s="38"/>
      <c r="I726" s="13"/>
      <c r="J726" s="13"/>
      <c r="K726" s="13"/>
    </row>
    <row r="727" spans="1:11" x14ac:dyDescent="0.4">
      <c r="A727" s="13"/>
      <c r="G727" s="13"/>
      <c r="H727" s="38"/>
      <c r="I727" s="13"/>
      <c r="J727" s="13"/>
      <c r="K727" s="13"/>
    </row>
    <row r="728" spans="1:11" x14ac:dyDescent="0.4">
      <c r="A728" s="13"/>
      <c r="G728" s="13"/>
      <c r="H728" s="38"/>
      <c r="I728" s="13"/>
      <c r="J728" s="13"/>
      <c r="K728" s="13"/>
    </row>
    <row r="729" spans="1:11" x14ac:dyDescent="0.4">
      <c r="A729" s="13"/>
      <c r="G729" s="13"/>
      <c r="H729" s="38"/>
      <c r="I729" s="13"/>
      <c r="J729" s="13"/>
      <c r="K729" s="13"/>
    </row>
    <row r="730" spans="1:11" x14ac:dyDescent="0.4">
      <c r="A730" s="13"/>
      <c r="G730" s="13"/>
      <c r="H730" s="38"/>
      <c r="I730" s="13"/>
      <c r="J730" s="13"/>
      <c r="K730" s="13"/>
    </row>
    <row r="731" spans="1:11" x14ac:dyDescent="0.4">
      <c r="A731" s="13"/>
      <c r="G731" s="13"/>
      <c r="H731" s="38"/>
      <c r="I731" s="13"/>
      <c r="J731" s="13"/>
      <c r="K731" s="13"/>
    </row>
    <row r="732" spans="1:11" x14ac:dyDescent="0.4">
      <c r="A732" s="13"/>
      <c r="G732" s="13"/>
      <c r="H732" s="38"/>
      <c r="I732" s="13"/>
      <c r="J732" s="13"/>
      <c r="K732" s="13"/>
    </row>
    <row r="733" spans="1:11" x14ac:dyDescent="0.4">
      <c r="A733" s="13"/>
      <c r="G733" s="13"/>
      <c r="H733" s="38"/>
      <c r="I733" s="13"/>
      <c r="J733" s="13"/>
      <c r="K733" s="13"/>
    </row>
    <row r="734" spans="1:11" x14ac:dyDescent="0.4">
      <c r="A734" s="13"/>
      <c r="G734" s="13"/>
      <c r="H734" s="38"/>
      <c r="I734" s="13"/>
      <c r="J734" s="13"/>
      <c r="K734" s="13"/>
    </row>
    <row r="735" spans="1:11" x14ac:dyDescent="0.4">
      <c r="A735" s="13"/>
      <c r="G735" s="13"/>
      <c r="H735" s="38"/>
      <c r="I735" s="13"/>
      <c r="J735" s="13"/>
      <c r="K735" s="13"/>
    </row>
    <row r="736" spans="1:11" x14ac:dyDescent="0.4">
      <c r="A736" s="13"/>
      <c r="G736" s="13"/>
      <c r="H736" s="38"/>
      <c r="I736" s="13"/>
      <c r="J736" s="13"/>
      <c r="K736" s="13"/>
    </row>
    <row r="737" spans="1:11" x14ac:dyDescent="0.4">
      <c r="A737" s="13"/>
      <c r="G737" s="13"/>
      <c r="H737" s="38"/>
      <c r="I737" s="13"/>
      <c r="J737" s="13"/>
      <c r="K737" s="13"/>
    </row>
    <row r="738" spans="1:11" x14ac:dyDescent="0.4">
      <c r="A738" s="13"/>
      <c r="G738" s="13"/>
      <c r="H738" s="38"/>
      <c r="I738" s="13"/>
      <c r="J738" s="13"/>
      <c r="K738" s="13"/>
    </row>
    <row r="739" spans="1:11" x14ac:dyDescent="0.4">
      <c r="A739" s="13"/>
      <c r="G739" s="13"/>
      <c r="H739" s="38"/>
      <c r="I739" s="13"/>
      <c r="J739" s="13"/>
      <c r="K739" s="13"/>
    </row>
    <row r="740" spans="1:11" x14ac:dyDescent="0.4">
      <c r="A740" s="13"/>
      <c r="G740" s="13"/>
      <c r="H740" s="38"/>
      <c r="I740" s="13"/>
      <c r="J740" s="13"/>
      <c r="K740" s="13"/>
    </row>
    <row r="741" spans="1:11" x14ac:dyDescent="0.4">
      <c r="A741" s="13"/>
      <c r="G741" s="13"/>
      <c r="H741" s="38"/>
      <c r="I741" s="13"/>
      <c r="J741" s="13"/>
      <c r="K741" s="13"/>
    </row>
    <row r="742" spans="1:11" x14ac:dyDescent="0.4">
      <c r="A742" s="13"/>
      <c r="G742" s="13"/>
      <c r="H742" s="38"/>
      <c r="I742" s="13"/>
      <c r="J742" s="13"/>
      <c r="K742" s="13"/>
    </row>
    <row r="743" spans="1:11" x14ac:dyDescent="0.4">
      <c r="A743" s="13"/>
      <c r="G743" s="13"/>
      <c r="H743" s="38"/>
      <c r="I743" s="13"/>
      <c r="J743" s="13"/>
      <c r="K743" s="13"/>
    </row>
    <row r="744" spans="1:11" x14ac:dyDescent="0.4">
      <c r="A744" s="13"/>
      <c r="G744" s="13"/>
      <c r="H744" s="38"/>
      <c r="I744" s="13"/>
      <c r="J744" s="13"/>
      <c r="K744" s="13"/>
    </row>
    <row r="745" spans="1:11" x14ac:dyDescent="0.4">
      <c r="A745" s="13"/>
      <c r="G745" s="13"/>
      <c r="H745" s="38"/>
      <c r="I745" s="13"/>
      <c r="J745" s="13"/>
      <c r="K745" s="13"/>
    </row>
    <row r="746" spans="1:11" x14ac:dyDescent="0.4">
      <c r="A746" s="13"/>
      <c r="G746" s="13"/>
      <c r="H746" s="38"/>
      <c r="I746" s="13"/>
      <c r="J746" s="13"/>
      <c r="K746" s="13"/>
    </row>
    <row r="747" spans="1:11" x14ac:dyDescent="0.4">
      <c r="A747" s="13"/>
      <c r="G747" s="13"/>
      <c r="H747" s="38"/>
      <c r="I747" s="13"/>
      <c r="J747" s="13"/>
      <c r="K747" s="13"/>
    </row>
    <row r="748" spans="1:11" x14ac:dyDescent="0.4">
      <c r="A748" s="13"/>
      <c r="G748" s="13"/>
      <c r="H748" s="38"/>
      <c r="I748" s="13"/>
      <c r="J748" s="13"/>
      <c r="K748" s="13"/>
    </row>
    <row r="749" spans="1:11" x14ac:dyDescent="0.4">
      <c r="A749" s="13"/>
      <c r="G749" s="13"/>
      <c r="H749" s="38"/>
      <c r="I749" s="13"/>
      <c r="J749" s="13"/>
      <c r="K749" s="13"/>
    </row>
    <row r="750" spans="1:11" x14ac:dyDescent="0.4">
      <c r="A750" s="13"/>
      <c r="G750" s="13"/>
      <c r="H750" s="38"/>
      <c r="I750" s="13"/>
      <c r="J750" s="13"/>
      <c r="K750" s="13"/>
    </row>
    <row r="751" spans="1:11" x14ac:dyDescent="0.4">
      <c r="A751" s="13"/>
      <c r="G751" s="13"/>
      <c r="H751" s="38"/>
      <c r="I751" s="13"/>
      <c r="J751" s="13"/>
      <c r="K751" s="13"/>
    </row>
    <row r="752" spans="1:11" x14ac:dyDescent="0.4">
      <c r="A752" s="13"/>
      <c r="G752" s="13"/>
      <c r="H752" s="38"/>
      <c r="I752" s="13"/>
      <c r="J752" s="13"/>
      <c r="K752" s="13"/>
    </row>
    <row r="753" spans="1:11" x14ac:dyDescent="0.4">
      <c r="A753" s="13"/>
      <c r="G753" s="13"/>
      <c r="H753" s="38"/>
      <c r="I753" s="13"/>
      <c r="J753" s="13"/>
      <c r="K753" s="13"/>
    </row>
    <row r="754" spans="1:11" x14ac:dyDescent="0.4">
      <c r="A754" s="13"/>
      <c r="G754" s="13"/>
      <c r="H754" s="38"/>
      <c r="I754" s="13"/>
      <c r="J754" s="13"/>
      <c r="K754" s="13"/>
    </row>
    <row r="755" spans="1:11" x14ac:dyDescent="0.4">
      <c r="A755" s="13"/>
      <c r="G755" s="13"/>
      <c r="H755" s="38"/>
      <c r="I755" s="13"/>
      <c r="J755" s="13"/>
      <c r="K755" s="13"/>
    </row>
    <row r="756" spans="1:11" x14ac:dyDescent="0.4">
      <c r="A756" s="13"/>
      <c r="G756" s="13"/>
      <c r="H756" s="38"/>
      <c r="I756" s="13"/>
      <c r="J756" s="13"/>
      <c r="K756" s="13"/>
    </row>
    <row r="757" spans="1:11" x14ac:dyDescent="0.4">
      <c r="A757" s="13"/>
      <c r="G757" s="13"/>
      <c r="H757" s="38"/>
      <c r="I757" s="13"/>
      <c r="J757" s="13"/>
      <c r="K757" s="13"/>
    </row>
    <row r="758" spans="1:11" x14ac:dyDescent="0.4">
      <c r="A758" s="13"/>
      <c r="G758" s="13"/>
      <c r="H758" s="38"/>
      <c r="I758" s="13"/>
      <c r="J758" s="13"/>
      <c r="K758" s="13"/>
    </row>
    <row r="759" spans="1:11" x14ac:dyDescent="0.4">
      <c r="A759" s="13"/>
      <c r="G759" s="13"/>
      <c r="H759" s="38"/>
      <c r="I759" s="13"/>
      <c r="J759" s="13"/>
      <c r="K759" s="13"/>
    </row>
    <row r="760" spans="1:11" x14ac:dyDescent="0.4">
      <c r="A760" s="13"/>
      <c r="G760" s="13"/>
      <c r="H760" s="38"/>
      <c r="I760" s="13"/>
      <c r="J760" s="13"/>
      <c r="K760" s="13"/>
    </row>
    <row r="761" spans="1:11" x14ac:dyDescent="0.4">
      <c r="A761" s="13"/>
      <c r="G761" s="13"/>
      <c r="H761" s="38"/>
      <c r="I761" s="13"/>
      <c r="J761" s="13"/>
      <c r="K761" s="13"/>
    </row>
    <row r="762" spans="1:11" x14ac:dyDescent="0.4">
      <c r="A762" s="13"/>
      <c r="G762" s="13"/>
      <c r="H762" s="38"/>
      <c r="I762" s="13"/>
      <c r="J762" s="13"/>
      <c r="K762" s="13"/>
    </row>
    <row r="763" spans="1:11" x14ac:dyDescent="0.4">
      <c r="A763" s="13"/>
      <c r="G763" s="13"/>
      <c r="H763" s="38"/>
      <c r="I763" s="13"/>
      <c r="J763" s="13"/>
      <c r="K763" s="13"/>
    </row>
    <row r="764" spans="1:11" x14ac:dyDescent="0.4">
      <c r="A764" s="13"/>
      <c r="G764" s="13"/>
      <c r="H764" s="38"/>
      <c r="I764" s="13"/>
      <c r="J764" s="13"/>
      <c r="K764" s="13"/>
    </row>
    <row r="765" spans="1:11" x14ac:dyDescent="0.4">
      <c r="A765" s="13"/>
      <c r="G765" s="13"/>
      <c r="H765" s="38"/>
      <c r="I765" s="13"/>
      <c r="J765" s="13"/>
      <c r="K765" s="13"/>
    </row>
    <row r="766" spans="1:11" x14ac:dyDescent="0.4">
      <c r="A766" s="13"/>
      <c r="G766" s="13"/>
      <c r="H766" s="38"/>
      <c r="I766" s="13"/>
      <c r="J766" s="13"/>
      <c r="K766" s="13"/>
    </row>
    <row r="767" spans="1:11" x14ac:dyDescent="0.4">
      <c r="A767" s="13"/>
      <c r="G767" s="13"/>
      <c r="H767" s="38"/>
      <c r="I767" s="13"/>
      <c r="J767" s="13"/>
      <c r="K767" s="13"/>
    </row>
    <row r="768" spans="1:11" x14ac:dyDescent="0.4">
      <c r="A768" s="13"/>
      <c r="G768" s="13"/>
      <c r="H768" s="38"/>
      <c r="I768" s="13"/>
      <c r="J768" s="13"/>
      <c r="K768" s="13"/>
    </row>
    <row r="769" spans="1:11" x14ac:dyDescent="0.4">
      <c r="A769" s="13"/>
      <c r="G769" s="13"/>
      <c r="H769" s="38"/>
      <c r="I769" s="13"/>
      <c r="J769" s="13"/>
      <c r="K769" s="13"/>
    </row>
    <row r="770" spans="1:11" x14ac:dyDescent="0.4">
      <c r="A770" s="13"/>
      <c r="G770" s="13"/>
      <c r="H770" s="38"/>
      <c r="I770" s="13"/>
      <c r="J770" s="13"/>
      <c r="K770" s="13"/>
    </row>
    <row r="771" spans="1:11" x14ac:dyDescent="0.4">
      <c r="A771" s="13"/>
      <c r="G771" s="13"/>
      <c r="H771" s="38"/>
      <c r="I771" s="13"/>
      <c r="J771" s="13"/>
      <c r="K771" s="13"/>
    </row>
    <row r="772" spans="1:11" x14ac:dyDescent="0.4">
      <c r="A772" s="13"/>
      <c r="G772" s="13"/>
      <c r="H772" s="38"/>
      <c r="I772" s="13"/>
      <c r="J772" s="13"/>
      <c r="K772" s="13"/>
    </row>
    <row r="773" spans="1:11" x14ac:dyDescent="0.4">
      <c r="A773" s="13"/>
      <c r="G773" s="13"/>
      <c r="H773" s="38"/>
      <c r="I773" s="13"/>
      <c r="J773" s="13"/>
      <c r="K773" s="13"/>
    </row>
    <row r="774" spans="1:11" x14ac:dyDescent="0.4">
      <c r="A774" s="13"/>
      <c r="G774" s="13"/>
      <c r="H774" s="38"/>
      <c r="I774" s="13"/>
      <c r="J774" s="13"/>
      <c r="K774" s="13"/>
    </row>
    <row r="775" spans="1:11" x14ac:dyDescent="0.4">
      <c r="A775" s="13"/>
      <c r="G775" s="13"/>
      <c r="H775" s="38"/>
      <c r="I775" s="13"/>
      <c r="J775" s="13"/>
      <c r="K775" s="13"/>
    </row>
    <row r="776" spans="1:11" x14ac:dyDescent="0.4">
      <c r="A776" s="13"/>
      <c r="G776" s="13"/>
      <c r="H776" s="38"/>
      <c r="I776" s="13"/>
      <c r="J776" s="13"/>
      <c r="K776" s="13"/>
    </row>
    <row r="777" spans="1:11" x14ac:dyDescent="0.4">
      <c r="A777" s="13"/>
      <c r="G777" s="13"/>
      <c r="H777" s="38"/>
      <c r="I777" s="13"/>
      <c r="J777" s="13"/>
      <c r="K777" s="13"/>
    </row>
    <row r="778" spans="1:11" x14ac:dyDescent="0.4">
      <c r="A778" s="13"/>
      <c r="G778" s="13"/>
      <c r="H778" s="38"/>
      <c r="I778" s="13"/>
      <c r="J778" s="13"/>
      <c r="K778" s="13"/>
    </row>
    <row r="779" spans="1:11" x14ac:dyDescent="0.4">
      <c r="A779" s="13"/>
      <c r="G779" s="13"/>
      <c r="H779" s="38"/>
      <c r="I779" s="13"/>
      <c r="J779" s="13"/>
      <c r="K779" s="13"/>
    </row>
    <row r="780" spans="1:11" x14ac:dyDescent="0.4">
      <c r="A780" s="13"/>
      <c r="G780" s="13"/>
      <c r="H780" s="38"/>
      <c r="I780" s="13"/>
      <c r="J780" s="13"/>
      <c r="K780" s="13"/>
    </row>
    <row r="781" spans="1:11" x14ac:dyDescent="0.4">
      <c r="A781" s="13"/>
      <c r="G781" s="13"/>
      <c r="H781" s="38"/>
      <c r="I781" s="13"/>
      <c r="J781" s="13"/>
      <c r="K781" s="13"/>
    </row>
    <row r="782" spans="1:11" x14ac:dyDescent="0.4">
      <c r="A782" s="13"/>
      <c r="G782" s="13"/>
      <c r="H782" s="38"/>
      <c r="I782" s="13"/>
      <c r="J782" s="13"/>
      <c r="K782" s="13"/>
    </row>
    <row r="783" spans="1:11" x14ac:dyDescent="0.4">
      <c r="A783" s="13"/>
      <c r="G783" s="13"/>
      <c r="H783" s="38"/>
      <c r="I783" s="13"/>
      <c r="J783" s="13"/>
      <c r="K783" s="13"/>
    </row>
    <row r="784" spans="1:11" x14ac:dyDescent="0.4">
      <c r="A784" s="13"/>
      <c r="G784" s="13"/>
      <c r="H784" s="38"/>
      <c r="I784" s="13"/>
      <c r="J784" s="13"/>
      <c r="K784" s="13"/>
    </row>
    <row r="785" spans="1:11" x14ac:dyDescent="0.4">
      <c r="A785" s="13"/>
      <c r="G785" s="13"/>
      <c r="H785" s="38"/>
      <c r="I785" s="13"/>
      <c r="J785" s="13"/>
      <c r="K785" s="13"/>
    </row>
    <row r="786" spans="1:11" x14ac:dyDescent="0.4">
      <c r="A786" s="13"/>
      <c r="G786" s="13"/>
      <c r="H786" s="38"/>
      <c r="I786" s="13"/>
      <c r="J786" s="13"/>
      <c r="K786" s="13"/>
    </row>
    <row r="787" spans="1:11" x14ac:dyDescent="0.4">
      <c r="A787" s="13"/>
      <c r="G787" s="13"/>
      <c r="H787" s="38"/>
      <c r="I787" s="13"/>
      <c r="J787" s="13"/>
      <c r="K787" s="13"/>
    </row>
    <row r="788" spans="1:11" x14ac:dyDescent="0.4">
      <c r="A788" s="13"/>
      <c r="G788" s="13"/>
      <c r="H788" s="38"/>
      <c r="I788" s="13"/>
      <c r="J788" s="13"/>
      <c r="K788" s="13"/>
    </row>
    <row r="789" spans="1:11" x14ac:dyDescent="0.4">
      <c r="A789" s="13"/>
      <c r="G789" s="13"/>
      <c r="H789" s="38"/>
      <c r="I789" s="13"/>
      <c r="J789" s="13"/>
      <c r="K789" s="13"/>
    </row>
    <row r="790" spans="1:11" x14ac:dyDescent="0.4">
      <c r="A790" s="13"/>
      <c r="G790" s="13"/>
      <c r="H790" s="38"/>
      <c r="I790" s="13"/>
      <c r="J790" s="13"/>
      <c r="K790" s="13"/>
    </row>
    <row r="791" spans="1:11" x14ac:dyDescent="0.4">
      <c r="A791" s="13"/>
      <c r="G791" s="13"/>
      <c r="H791" s="38"/>
      <c r="I791" s="13"/>
      <c r="J791" s="13"/>
      <c r="K791" s="13"/>
    </row>
    <row r="792" spans="1:11" x14ac:dyDescent="0.4">
      <c r="A792" s="13"/>
      <c r="G792" s="13"/>
      <c r="H792" s="38"/>
      <c r="I792" s="13"/>
      <c r="J792" s="13"/>
      <c r="K792" s="13"/>
    </row>
    <row r="793" spans="1:11" x14ac:dyDescent="0.4">
      <c r="A793" s="13"/>
      <c r="G793" s="13"/>
      <c r="H793" s="38"/>
      <c r="I793" s="13"/>
      <c r="J793" s="13"/>
      <c r="K793" s="13"/>
    </row>
    <row r="794" spans="1:11" x14ac:dyDescent="0.4">
      <c r="A794" s="13"/>
      <c r="G794" s="13"/>
      <c r="H794" s="38"/>
      <c r="I794" s="13"/>
      <c r="J794" s="13"/>
      <c r="K794" s="13"/>
    </row>
    <row r="795" spans="1:11" x14ac:dyDescent="0.4">
      <c r="A795" s="13"/>
      <c r="G795" s="13"/>
      <c r="H795" s="38"/>
      <c r="I795" s="13"/>
      <c r="J795" s="13"/>
      <c r="K795" s="13"/>
    </row>
    <row r="796" spans="1:11" x14ac:dyDescent="0.4">
      <c r="A796" s="13"/>
      <c r="G796" s="13"/>
      <c r="H796" s="38"/>
      <c r="I796" s="13"/>
      <c r="J796" s="13"/>
      <c r="K796" s="13"/>
    </row>
    <row r="797" spans="1:11" x14ac:dyDescent="0.4">
      <c r="A797" s="13"/>
      <c r="G797" s="13"/>
      <c r="H797" s="38"/>
      <c r="I797" s="13"/>
      <c r="J797" s="13"/>
      <c r="K797" s="13"/>
    </row>
    <row r="798" spans="1:11" x14ac:dyDescent="0.4">
      <c r="A798" s="13"/>
      <c r="G798" s="13"/>
      <c r="H798" s="38"/>
      <c r="I798" s="13"/>
      <c r="J798" s="13"/>
      <c r="K798" s="13"/>
    </row>
    <row r="799" spans="1:11" x14ac:dyDescent="0.4">
      <c r="A799" s="13"/>
      <c r="G799" s="13"/>
      <c r="H799" s="38"/>
      <c r="I799" s="13"/>
      <c r="J799" s="13"/>
      <c r="K799" s="13"/>
    </row>
    <row r="800" spans="1:11" x14ac:dyDescent="0.4">
      <c r="A800" s="13"/>
      <c r="G800" s="13"/>
      <c r="H800" s="38"/>
      <c r="I800" s="13"/>
      <c r="J800" s="13"/>
      <c r="K800" s="13"/>
    </row>
    <row r="801" spans="1:11" x14ac:dyDescent="0.4">
      <c r="A801" s="13"/>
      <c r="G801" s="13"/>
      <c r="H801" s="38"/>
      <c r="I801" s="13"/>
      <c r="J801" s="13"/>
      <c r="K801" s="13"/>
    </row>
    <row r="802" spans="1:11" x14ac:dyDescent="0.4">
      <c r="A802" s="13"/>
      <c r="G802" s="13"/>
      <c r="H802" s="38"/>
      <c r="I802" s="13"/>
      <c r="J802" s="13"/>
      <c r="K802" s="13"/>
    </row>
    <row r="803" spans="1:11" x14ac:dyDescent="0.4">
      <c r="A803" s="13"/>
      <c r="G803" s="13"/>
      <c r="H803" s="38"/>
      <c r="I803" s="13"/>
      <c r="J803" s="13"/>
      <c r="K803" s="13"/>
    </row>
    <row r="804" spans="1:11" x14ac:dyDescent="0.4">
      <c r="A804" s="13"/>
      <c r="G804" s="13"/>
      <c r="H804" s="38"/>
      <c r="I804" s="13"/>
      <c r="J804" s="13"/>
      <c r="K804" s="13"/>
    </row>
    <row r="805" spans="1:11" x14ac:dyDescent="0.4">
      <c r="A805" s="13"/>
      <c r="G805" s="13"/>
      <c r="H805" s="38"/>
      <c r="I805" s="13"/>
      <c r="J805" s="13"/>
      <c r="K805" s="13"/>
    </row>
    <row r="806" spans="1:11" x14ac:dyDescent="0.4">
      <c r="A806" s="13"/>
      <c r="G806" s="13"/>
      <c r="H806" s="38"/>
      <c r="I806" s="13"/>
      <c r="J806" s="13"/>
      <c r="K806" s="13"/>
    </row>
    <row r="807" spans="1:11" x14ac:dyDescent="0.4">
      <c r="A807" s="13"/>
      <c r="G807" s="13"/>
      <c r="H807" s="38"/>
      <c r="I807" s="13"/>
      <c r="J807" s="13"/>
      <c r="K807" s="13"/>
    </row>
    <row r="808" spans="1:11" x14ac:dyDescent="0.4">
      <c r="A808" s="13"/>
      <c r="G808" s="13"/>
      <c r="H808" s="38"/>
      <c r="I808" s="13"/>
      <c r="J808" s="13"/>
      <c r="K808" s="13"/>
    </row>
    <row r="809" spans="1:11" x14ac:dyDescent="0.4">
      <c r="A809" s="13"/>
      <c r="G809" s="13"/>
      <c r="H809" s="38"/>
      <c r="I809" s="13"/>
      <c r="J809" s="13"/>
      <c r="K809" s="13"/>
    </row>
    <row r="810" spans="1:11" x14ac:dyDescent="0.4">
      <c r="A810" s="13"/>
      <c r="G810" s="13"/>
      <c r="H810" s="38"/>
      <c r="I810" s="13"/>
      <c r="J810" s="13"/>
      <c r="K810" s="13"/>
    </row>
    <row r="811" spans="1:11" x14ac:dyDescent="0.4">
      <c r="A811" s="13"/>
      <c r="G811" s="13"/>
      <c r="H811" s="38"/>
      <c r="I811" s="13"/>
      <c r="J811" s="13"/>
      <c r="K811" s="13"/>
    </row>
    <row r="812" spans="1:11" x14ac:dyDescent="0.4">
      <c r="A812" s="13"/>
      <c r="G812" s="13"/>
      <c r="H812" s="38"/>
      <c r="I812" s="13"/>
      <c r="J812" s="13"/>
      <c r="K812" s="13"/>
    </row>
    <row r="813" spans="1:11" x14ac:dyDescent="0.4">
      <c r="A813" s="13"/>
      <c r="G813" s="13"/>
      <c r="H813" s="38"/>
      <c r="I813" s="13"/>
      <c r="J813" s="13"/>
      <c r="K813" s="13"/>
    </row>
    <row r="814" spans="1:11" x14ac:dyDescent="0.4">
      <c r="A814" s="13"/>
      <c r="G814" s="13"/>
      <c r="H814" s="38"/>
      <c r="I814" s="13"/>
      <c r="J814" s="13"/>
      <c r="K814" s="13"/>
    </row>
    <row r="815" spans="1:11" x14ac:dyDescent="0.4">
      <c r="A815" s="13"/>
      <c r="G815" s="13"/>
      <c r="H815" s="38"/>
      <c r="I815" s="13"/>
      <c r="J815" s="13"/>
      <c r="K815" s="13"/>
    </row>
    <row r="816" spans="1:11" x14ac:dyDescent="0.4">
      <c r="A816" s="13"/>
      <c r="G816" s="13"/>
      <c r="H816" s="38"/>
      <c r="I816" s="13"/>
      <c r="J816" s="13"/>
      <c r="K816" s="13"/>
    </row>
    <row r="817" spans="1:11" x14ac:dyDescent="0.4">
      <c r="A817" s="13"/>
      <c r="G817" s="13"/>
      <c r="H817" s="38"/>
      <c r="I817" s="13"/>
      <c r="J817" s="13"/>
      <c r="K817" s="13"/>
    </row>
    <row r="818" spans="1:11" x14ac:dyDescent="0.4">
      <c r="A818" s="13"/>
      <c r="G818" s="13"/>
      <c r="H818" s="38"/>
      <c r="I818" s="13"/>
      <c r="J818" s="13"/>
      <c r="K818" s="13"/>
    </row>
    <row r="819" spans="1:11" x14ac:dyDescent="0.4">
      <c r="A819" s="13"/>
      <c r="G819" s="13"/>
      <c r="H819" s="38"/>
      <c r="I819" s="13"/>
      <c r="J819" s="13"/>
      <c r="K819" s="13"/>
    </row>
    <row r="820" spans="1:11" x14ac:dyDescent="0.4">
      <c r="A820" s="13"/>
      <c r="G820" s="13"/>
      <c r="H820" s="38"/>
      <c r="I820" s="13"/>
      <c r="J820" s="13"/>
      <c r="K820" s="13"/>
    </row>
    <row r="821" spans="1:11" x14ac:dyDescent="0.4">
      <c r="A821" s="13"/>
      <c r="G821" s="13"/>
      <c r="H821" s="38"/>
      <c r="I821" s="13"/>
      <c r="J821" s="13"/>
      <c r="K821" s="13"/>
    </row>
    <row r="822" spans="1:11" x14ac:dyDescent="0.4">
      <c r="A822" s="13"/>
      <c r="G822" s="13"/>
      <c r="H822" s="38"/>
      <c r="I822" s="13"/>
      <c r="J822" s="13"/>
      <c r="K822" s="13"/>
    </row>
    <row r="823" spans="1:11" x14ac:dyDescent="0.4">
      <c r="A823" s="13"/>
      <c r="G823" s="13"/>
      <c r="H823" s="38"/>
      <c r="I823" s="13"/>
      <c r="J823" s="13"/>
      <c r="K823" s="13"/>
    </row>
    <row r="824" spans="1:11" x14ac:dyDescent="0.4">
      <c r="A824" s="13"/>
      <c r="G824" s="13"/>
      <c r="H824" s="38"/>
      <c r="I824" s="13"/>
      <c r="J824" s="13"/>
      <c r="K824" s="13"/>
    </row>
    <row r="825" spans="1:11" x14ac:dyDescent="0.4">
      <c r="A825" s="13"/>
      <c r="G825" s="13"/>
      <c r="H825" s="38"/>
      <c r="I825" s="13"/>
      <c r="J825" s="13"/>
      <c r="K825" s="13"/>
    </row>
    <row r="826" spans="1:11" x14ac:dyDescent="0.4">
      <c r="A826" s="13"/>
      <c r="G826" s="13"/>
      <c r="H826" s="38"/>
      <c r="I826" s="13"/>
      <c r="J826" s="13"/>
      <c r="K826" s="13"/>
    </row>
    <row r="827" spans="1:11" x14ac:dyDescent="0.4">
      <c r="A827" s="13"/>
      <c r="G827" s="13"/>
      <c r="H827" s="38"/>
      <c r="I827" s="13"/>
      <c r="J827" s="13"/>
      <c r="K827" s="13"/>
    </row>
    <row r="828" spans="1:11" x14ac:dyDescent="0.4">
      <c r="A828" s="13"/>
      <c r="G828" s="13"/>
      <c r="H828" s="38"/>
      <c r="I828" s="13"/>
      <c r="J828" s="13"/>
      <c r="K828" s="13"/>
    </row>
    <row r="829" spans="1:11" x14ac:dyDescent="0.4">
      <c r="A829" s="13"/>
      <c r="G829" s="13"/>
      <c r="H829" s="38"/>
      <c r="I829" s="13"/>
      <c r="J829" s="13"/>
      <c r="K829" s="13"/>
    </row>
    <row r="830" spans="1:11" x14ac:dyDescent="0.4">
      <c r="A830" s="13"/>
      <c r="G830" s="13"/>
      <c r="H830" s="38"/>
      <c r="I830" s="13"/>
      <c r="J830" s="13"/>
      <c r="K830" s="13"/>
    </row>
    <row r="831" spans="1:11" x14ac:dyDescent="0.4">
      <c r="A831" s="13"/>
      <c r="G831" s="13"/>
      <c r="H831" s="38"/>
      <c r="I831" s="13"/>
      <c r="J831" s="13"/>
      <c r="K831" s="13"/>
    </row>
    <row r="832" spans="1:11" x14ac:dyDescent="0.4">
      <c r="A832" s="13"/>
      <c r="G832" s="13"/>
      <c r="H832" s="38"/>
      <c r="I832" s="13"/>
      <c r="J832" s="13"/>
      <c r="K832" s="13"/>
    </row>
    <row r="833" spans="1:11" x14ac:dyDescent="0.4">
      <c r="A833" s="13"/>
      <c r="G833" s="13"/>
      <c r="H833" s="38"/>
      <c r="I833" s="13"/>
      <c r="J833" s="13"/>
      <c r="K833" s="13"/>
    </row>
    <row r="834" spans="1:11" x14ac:dyDescent="0.4">
      <c r="A834" s="13"/>
      <c r="G834" s="13"/>
      <c r="H834" s="38"/>
      <c r="I834" s="13"/>
      <c r="J834" s="13"/>
      <c r="K834" s="13"/>
    </row>
    <row r="835" spans="1:11" x14ac:dyDescent="0.4">
      <c r="A835" s="13"/>
      <c r="G835" s="13"/>
      <c r="H835" s="38"/>
      <c r="I835" s="13"/>
      <c r="J835" s="13"/>
      <c r="K835" s="13"/>
    </row>
    <row r="836" spans="1:11" x14ac:dyDescent="0.4">
      <c r="A836" s="13"/>
      <c r="G836" s="13"/>
      <c r="H836" s="38"/>
      <c r="I836" s="13"/>
      <c r="J836" s="13"/>
      <c r="K836" s="13"/>
    </row>
    <row r="837" spans="1:11" x14ac:dyDescent="0.4">
      <c r="A837" s="13"/>
      <c r="G837" s="13"/>
      <c r="H837" s="38"/>
      <c r="I837" s="13"/>
      <c r="J837" s="13"/>
      <c r="K837" s="13"/>
    </row>
    <row r="838" spans="1:11" x14ac:dyDescent="0.4">
      <c r="A838" s="13"/>
      <c r="G838" s="13"/>
      <c r="H838" s="38"/>
      <c r="I838" s="13"/>
      <c r="J838" s="13"/>
      <c r="K838" s="13"/>
    </row>
    <row r="839" spans="1:11" x14ac:dyDescent="0.4">
      <c r="A839" s="13"/>
      <c r="G839" s="13"/>
      <c r="H839" s="38"/>
      <c r="I839" s="13"/>
      <c r="J839" s="13"/>
      <c r="K839" s="13"/>
    </row>
    <row r="840" spans="1:11" x14ac:dyDescent="0.4">
      <c r="A840" s="13"/>
      <c r="G840" s="13"/>
      <c r="H840" s="38"/>
      <c r="I840" s="13"/>
      <c r="J840" s="13"/>
      <c r="K840" s="13"/>
    </row>
    <row r="841" spans="1:11" x14ac:dyDescent="0.4">
      <c r="A841" s="13"/>
      <c r="G841" s="13"/>
      <c r="H841" s="38"/>
      <c r="I841" s="13"/>
      <c r="J841" s="13"/>
      <c r="K841" s="13"/>
    </row>
    <row r="842" spans="1:11" x14ac:dyDescent="0.4">
      <c r="A842" s="13"/>
      <c r="G842" s="13"/>
      <c r="H842" s="38"/>
      <c r="I842" s="13"/>
      <c r="J842" s="13"/>
      <c r="K842" s="13"/>
    </row>
    <row r="843" spans="1:11" x14ac:dyDescent="0.4">
      <c r="A843" s="13"/>
      <c r="G843" s="13"/>
      <c r="H843" s="38"/>
      <c r="I843" s="13"/>
      <c r="J843" s="13"/>
      <c r="K843" s="13"/>
    </row>
    <row r="844" spans="1:11" x14ac:dyDescent="0.4">
      <c r="A844" s="13"/>
      <c r="G844" s="13"/>
      <c r="H844" s="38"/>
      <c r="I844" s="13"/>
      <c r="J844" s="13"/>
      <c r="K844" s="13"/>
    </row>
    <row r="845" spans="1:11" x14ac:dyDescent="0.4">
      <c r="A845" s="13"/>
      <c r="G845" s="13"/>
      <c r="H845" s="38"/>
      <c r="I845" s="13"/>
      <c r="J845" s="13"/>
      <c r="K845" s="13"/>
    </row>
    <row r="846" spans="1:11" x14ac:dyDescent="0.4">
      <c r="A846" s="13"/>
      <c r="G846" s="13"/>
      <c r="H846" s="38"/>
      <c r="I846" s="13"/>
      <c r="J846" s="13"/>
      <c r="K846" s="13"/>
    </row>
    <row r="847" spans="1:11" x14ac:dyDescent="0.4">
      <c r="A847" s="13"/>
      <c r="G847" s="13"/>
      <c r="H847" s="38"/>
      <c r="I847" s="13"/>
      <c r="J847" s="13"/>
      <c r="K847" s="13"/>
    </row>
    <row r="848" spans="1:11" x14ac:dyDescent="0.4">
      <c r="A848" s="13"/>
      <c r="G848" s="13"/>
      <c r="H848" s="38"/>
      <c r="I848" s="13"/>
      <c r="J848" s="13"/>
      <c r="K848" s="13"/>
    </row>
    <row r="849" spans="1:11" x14ac:dyDescent="0.4">
      <c r="A849" s="13"/>
      <c r="G849" s="13"/>
      <c r="H849" s="38"/>
      <c r="I849" s="13"/>
      <c r="J849" s="13"/>
      <c r="K849" s="13"/>
    </row>
    <row r="850" spans="1:11" x14ac:dyDescent="0.4">
      <c r="A850" s="13"/>
      <c r="G850" s="13"/>
      <c r="H850" s="38"/>
      <c r="I850" s="13"/>
      <c r="J850" s="13"/>
      <c r="K850" s="13"/>
    </row>
    <row r="851" spans="1:11" x14ac:dyDescent="0.4">
      <c r="A851" s="13"/>
      <c r="G851" s="13"/>
      <c r="H851" s="38"/>
      <c r="I851" s="13"/>
      <c r="J851" s="13"/>
      <c r="K851" s="13"/>
    </row>
    <row r="852" spans="1:11" x14ac:dyDescent="0.4">
      <c r="A852" s="13"/>
      <c r="G852" s="13"/>
      <c r="H852" s="38"/>
      <c r="I852" s="13"/>
      <c r="J852" s="13"/>
      <c r="K852" s="13"/>
    </row>
    <row r="853" spans="1:11" x14ac:dyDescent="0.4">
      <c r="A853" s="13"/>
      <c r="G853" s="13"/>
      <c r="H853" s="38"/>
      <c r="I853" s="13"/>
      <c r="J853" s="13"/>
      <c r="K853" s="13"/>
    </row>
    <row r="854" spans="1:11" x14ac:dyDescent="0.4">
      <c r="A854" s="13"/>
      <c r="G854" s="13"/>
      <c r="H854" s="38"/>
      <c r="I854" s="13"/>
      <c r="J854" s="13"/>
      <c r="K854" s="13"/>
    </row>
    <row r="855" spans="1:11" x14ac:dyDescent="0.4">
      <c r="A855" s="13"/>
      <c r="G855" s="13"/>
      <c r="H855" s="38"/>
      <c r="I855" s="13"/>
      <c r="J855" s="13"/>
      <c r="K855" s="13"/>
    </row>
    <row r="856" spans="1:11" x14ac:dyDescent="0.4">
      <c r="A856" s="13"/>
      <c r="G856" s="13"/>
      <c r="H856" s="38"/>
      <c r="I856" s="13"/>
      <c r="J856" s="13"/>
      <c r="K856" s="13"/>
    </row>
    <row r="857" spans="1:11" x14ac:dyDescent="0.4">
      <c r="A857" s="13"/>
      <c r="G857" s="13"/>
      <c r="H857" s="38"/>
      <c r="I857" s="13"/>
      <c r="J857" s="13"/>
      <c r="K857" s="13"/>
    </row>
    <row r="858" spans="1:11" x14ac:dyDescent="0.4">
      <c r="A858" s="13"/>
      <c r="G858" s="13"/>
      <c r="H858" s="38"/>
      <c r="I858" s="13"/>
      <c r="J858" s="13"/>
      <c r="K858" s="13"/>
    </row>
    <row r="859" spans="1:11" x14ac:dyDescent="0.4">
      <c r="A859" s="13"/>
      <c r="G859" s="13"/>
      <c r="H859" s="38"/>
      <c r="I859" s="13"/>
      <c r="J859" s="13"/>
      <c r="K859" s="13"/>
    </row>
    <row r="860" spans="1:11" x14ac:dyDescent="0.4">
      <c r="A860" s="13"/>
      <c r="G860" s="13"/>
      <c r="H860" s="38"/>
      <c r="I860" s="13"/>
      <c r="J860" s="13"/>
      <c r="K860" s="13"/>
    </row>
    <row r="861" spans="1:11" x14ac:dyDescent="0.4">
      <c r="A861" s="13"/>
      <c r="G861" s="13"/>
      <c r="H861" s="38"/>
      <c r="I861" s="13"/>
      <c r="J861" s="13"/>
      <c r="K861" s="13"/>
    </row>
    <row r="862" spans="1:11" x14ac:dyDescent="0.4">
      <c r="A862" s="13"/>
      <c r="G862" s="13"/>
      <c r="H862" s="38"/>
      <c r="I862" s="13"/>
      <c r="J862" s="13"/>
      <c r="K862" s="13"/>
    </row>
    <row r="863" spans="1:11" x14ac:dyDescent="0.4">
      <c r="A863" s="13"/>
      <c r="G863" s="13"/>
      <c r="H863" s="38"/>
      <c r="I863" s="13"/>
      <c r="J863" s="13"/>
      <c r="K863" s="13"/>
    </row>
    <row r="864" spans="1:11" x14ac:dyDescent="0.4">
      <c r="A864" s="13"/>
      <c r="G864" s="13"/>
      <c r="H864" s="38"/>
      <c r="I864" s="13"/>
      <c r="J864" s="13"/>
      <c r="K864" s="13"/>
    </row>
    <row r="865" spans="1:11" x14ac:dyDescent="0.4">
      <c r="A865" s="13"/>
      <c r="G865" s="13"/>
      <c r="H865" s="38"/>
      <c r="I865" s="13"/>
      <c r="J865" s="13"/>
      <c r="K865" s="13"/>
    </row>
    <row r="866" spans="1:11" x14ac:dyDescent="0.4">
      <c r="A866" s="13"/>
      <c r="G866" s="13"/>
      <c r="H866" s="38"/>
      <c r="I866" s="13"/>
      <c r="J866" s="13"/>
      <c r="K866" s="13"/>
    </row>
    <row r="867" spans="1:11" x14ac:dyDescent="0.4">
      <c r="A867" s="13"/>
      <c r="G867" s="13"/>
      <c r="H867" s="38"/>
      <c r="I867" s="13"/>
      <c r="J867" s="13"/>
      <c r="K867" s="13"/>
    </row>
    <row r="868" spans="1:11" x14ac:dyDescent="0.4">
      <c r="A868" s="13"/>
      <c r="G868" s="13"/>
      <c r="H868" s="38"/>
      <c r="I868" s="13"/>
      <c r="J868" s="13"/>
      <c r="K868" s="13"/>
    </row>
    <row r="869" spans="1:11" x14ac:dyDescent="0.4">
      <c r="A869" s="13"/>
      <c r="G869" s="13"/>
      <c r="H869" s="38"/>
      <c r="I869" s="13"/>
      <c r="J869" s="13"/>
      <c r="K869" s="13"/>
    </row>
    <row r="870" spans="1:11" x14ac:dyDescent="0.4">
      <c r="A870" s="13"/>
      <c r="G870" s="13"/>
      <c r="H870" s="38"/>
      <c r="I870" s="13"/>
      <c r="J870" s="13"/>
      <c r="K870" s="13"/>
    </row>
    <row r="871" spans="1:11" x14ac:dyDescent="0.4">
      <c r="A871" s="13"/>
      <c r="G871" s="13"/>
      <c r="H871" s="38"/>
      <c r="I871" s="13"/>
      <c r="J871" s="13"/>
      <c r="K871" s="13"/>
    </row>
    <row r="872" spans="1:11" x14ac:dyDescent="0.4">
      <c r="A872" s="13"/>
      <c r="G872" s="13"/>
      <c r="H872" s="38"/>
      <c r="I872" s="13"/>
      <c r="J872" s="13"/>
      <c r="K872" s="13"/>
    </row>
    <row r="873" spans="1:11" x14ac:dyDescent="0.4">
      <c r="A873" s="13"/>
      <c r="G873" s="13"/>
      <c r="H873" s="38"/>
      <c r="I873" s="13"/>
      <c r="J873" s="13"/>
      <c r="K873" s="13"/>
    </row>
    <row r="874" spans="1:11" x14ac:dyDescent="0.4">
      <c r="A874" s="13"/>
      <c r="G874" s="13"/>
      <c r="H874" s="38"/>
      <c r="I874" s="13"/>
      <c r="J874" s="13"/>
      <c r="K874" s="13"/>
    </row>
    <row r="875" spans="1:11" x14ac:dyDescent="0.4">
      <c r="A875" s="13"/>
      <c r="G875" s="13"/>
      <c r="H875" s="38"/>
      <c r="I875" s="13"/>
      <c r="J875" s="13"/>
      <c r="K875" s="13"/>
    </row>
    <row r="876" spans="1:11" x14ac:dyDescent="0.4">
      <c r="A876" s="13"/>
      <c r="G876" s="13"/>
      <c r="H876" s="38"/>
      <c r="I876" s="13"/>
      <c r="J876" s="13"/>
      <c r="K876" s="13"/>
    </row>
    <row r="877" spans="1:11" x14ac:dyDescent="0.4">
      <c r="A877" s="13"/>
      <c r="G877" s="13"/>
      <c r="H877" s="38"/>
      <c r="I877" s="13"/>
      <c r="J877" s="13"/>
      <c r="K877" s="13"/>
    </row>
    <row r="878" spans="1:11" x14ac:dyDescent="0.4">
      <c r="A878" s="13"/>
      <c r="G878" s="13"/>
      <c r="H878" s="38"/>
      <c r="I878" s="13"/>
      <c r="J878" s="13"/>
      <c r="K878" s="13"/>
    </row>
    <row r="879" spans="1:11" x14ac:dyDescent="0.4">
      <c r="A879" s="13"/>
      <c r="G879" s="13"/>
      <c r="H879" s="38"/>
      <c r="I879" s="13"/>
      <c r="J879" s="13"/>
      <c r="K879" s="13"/>
    </row>
    <row r="880" spans="1:11" x14ac:dyDescent="0.4">
      <c r="A880" s="13"/>
      <c r="G880" s="13"/>
      <c r="H880" s="38"/>
      <c r="I880" s="13"/>
      <c r="J880" s="13"/>
      <c r="K880" s="13"/>
    </row>
    <row r="881" spans="1:11" x14ac:dyDescent="0.4">
      <c r="A881" s="13"/>
      <c r="G881" s="13"/>
      <c r="H881" s="38"/>
      <c r="I881" s="13"/>
      <c r="J881" s="13"/>
      <c r="K881" s="13"/>
    </row>
    <row r="882" spans="1:11" x14ac:dyDescent="0.4">
      <c r="A882" s="13"/>
      <c r="G882" s="13"/>
      <c r="H882" s="38"/>
      <c r="I882" s="13"/>
      <c r="J882" s="13"/>
      <c r="K882" s="13"/>
    </row>
    <row r="883" spans="1:11" x14ac:dyDescent="0.4">
      <c r="A883" s="13"/>
      <c r="G883" s="13"/>
      <c r="H883" s="38"/>
      <c r="I883" s="13"/>
      <c r="J883" s="13"/>
      <c r="K883" s="13"/>
    </row>
    <row r="884" spans="1:11" x14ac:dyDescent="0.4">
      <c r="A884" s="13"/>
      <c r="G884" s="13"/>
      <c r="H884" s="38"/>
      <c r="I884" s="13"/>
      <c r="J884" s="13"/>
      <c r="K884" s="13"/>
    </row>
    <row r="885" spans="1:11" x14ac:dyDescent="0.4">
      <c r="A885" s="13"/>
      <c r="G885" s="13"/>
      <c r="H885" s="38"/>
      <c r="I885" s="13"/>
      <c r="J885" s="13"/>
      <c r="K885" s="13"/>
    </row>
    <row r="886" spans="1:11" x14ac:dyDescent="0.4">
      <c r="A886" s="13"/>
      <c r="G886" s="13"/>
      <c r="H886" s="38"/>
      <c r="I886" s="13"/>
      <c r="J886" s="13"/>
      <c r="K886" s="13"/>
    </row>
    <row r="887" spans="1:11" x14ac:dyDescent="0.4">
      <c r="A887" s="13"/>
      <c r="G887" s="13"/>
      <c r="H887" s="38"/>
      <c r="I887" s="13"/>
      <c r="J887" s="13"/>
      <c r="K887" s="13"/>
    </row>
    <row r="888" spans="1:11" x14ac:dyDescent="0.4">
      <c r="A888" s="13"/>
      <c r="G888" s="13"/>
      <c r="H888" s="38"/>
      <c r="I888" s="13"/>
      <c r="J888" s="13"/>
      <c r="K888" s="13"/>
    </row>
    <row r="889" spans="1:11" x14ac:dyDescent="0.4">
      <c r="A889" s="13"/>
      <c r="G889" s="13"/>
      <c r="H889" s="38"/>
      <c r="I889" s="13"/>
      <c r="J889" s="13"/>
      <c r="K889" s="13"/>
    </row>
    <row r="890" spans="1:11" x14ac:dyDescent="0.4">
      <c r="A890" s="13"/>
      <c r="G890" s="13"/>
      <c r="H890" s="38"/>
      <c r="I890" s="13"/>
      <c r="J890" s="13"/>
      <c r="K890" s="13"/>
    </row>
    <row r="891" spans="1:11" x14ac:dyDescent="0.4">
      <c r="A891" s="13"/>
      <c r="G891" s="13"/>
      <c r="H891" s="38"/>
      <c r="I891" s="13"/>
      <c r="J891" s="13"/>
      <c r="K891" s="13"/>
    </row>
    <row r="892" spans="1:11" x14ac:dyDescent="0.4">
      <c r="A892" s="13"/>
      <c r="G892" s="13"/>
      <c r="H892" s="38"/>
      <c r="I892" s="13"/>
      <c r="J892" s="13"/>
      <c r="K892" s="13"/>
    </row>
    <row r="893" spans="1:11" x14ac:dyDescent="0.4">
      <c r="A893" s="13"/>
      <c r="G893" s="13"/>
      <c r="H893" s="38"/>
      <c r="I893" s="13"/>
      <c r="J893" s="13"/>
      <c r="K893" s="13"/>
    </row>
    <row r="894" spans="1:11" x14ac:dyDescent="0.4">
      <c r="A894" s="13"/>
      <c r="G894" s="13"/>
      <c r="H894" s="38"/>
      <c r="I894" s="13"/>
      <c r="J894" s="13"/>
      <c r="K894" s="13"/>
    </row>
    <row r="895" spans="1:11" x14ac:dyDescent="0.4">
      <c r="A895" s="13"/>
      <c r="G895" s="13"/>
      <c r="H895" s="38"/>
      <c r="I895" s="13"/>
      <c r="J895" s="13"/>
      <c r="K895" s="13"/>
    </row>
    <row r="896" spans="1:11" x14ac:dyDescent="0.4">
      <c r="A896" s="13"/>
      <c r="G896" s="13"/>
      <c r="H896" s="38"/>
      <c r="I896" s="13"/>
      <c r="J896" s="13"/>
      <c r="K896" s="13"/>
    </row>
    <row r="897" spans="1:11" x14ac:dyDescent="0.4">
      <c r="A897" s="13"/>
      <c r="G897" s="13"/>
      <c r="H897" s="38"/>
      <c r="I897" s="13"/>
      <c r="J897" s="13"/>
      <c r="K897" s="13"/>
    </row>
    <row r="898" spans="1:11" x14ac:dyDescent="0.4">
      <c r="A898" s="13"/>
      <c r="G898" s="13"/>
      <c r="H898" s="38"/>
      <c r="I898" s="13"/>
      <c r="J898" s="13"/>
      <c r="K898" s="13"/>
    </row>
    <row r="899" spans="1:11" x14ac:dyDescent="0.4">
      <c r="A899" s="13"/>
      <c r="G899" s="13"/>
      <c r="H899" s="38"/>
      <c r="I899" s="13"/>
      <c r="J899" s="13"/>
      <c r="K899" s="13"/>
    </row>
    <row r="900" spans="1:11" x14ac:dyDescent="0.4">
      <c r="A900" s="13"/>
      <c r="G900" s="13"/>
      <c r="H900" s="38"/>
      <c r="I900" s="13"/>
      <c r="J900" s="13"/>
      <c r="K900" s="13"/>
    </row>
    <row r="901" spans="1:11" x14ac:dyDescent="0.4">
      <c r="A901" s="13"/>
      <c r="G901" s="13"/>
      <c r="H901" s="38"/>
      <c r="I901" s="13"/>
      <c r="J901" s="13"/>
      <c r="K901" s="13"/>
    </row>
    <row r="902" spans="1:11" x14ac:dyDescent="0.4">
      <c r="A902" s="13"/>
      <c r="G902" s="13"/>
      <c r="H902" s="38"/>
      <c r="I902" s="13"/>
      <c r="J902" s="13"/>
      <c r="K902" s="13"/>
    </row>
    <row r="903" spans="1:11" x14ac:dyDescent="0.4">
      <c r="A903" s="13"/>
      <c r="G903" s="13"/>
      <c r="H903" s="38"/>
      <c r="I903" s="13"/>
      <c r="J903" s="13"/>
      <c r="K903" s="13"/>
    </row>
    <row r="904" spans="1:11" x14ac:dyDescent="0.4">
      <c r="A904" s="13"/>
      <c r="G904" s="13"/>
      <c r="H904" s="38"/>
      <c r="I904" s="13"/>
      <c r="J904" s="13"/>
      <c r="K904" s="13"/>
    </row>
    <row r="905" spans="1:11" x14ac:dyDescent="0.4">
      <c r="A905" s="13"/>
      <c r="G905" s="13"/>
      <c r="H905" s="38"/>
      <c r="I905" s="13"/>
      <c r="J905" s="13"/>
      <c r="K905" s="13"/>
    </row>
    <row r="906" spans="1:11" x14ac:dyDescent="0.4">
      <c r="A906" s="13"/>
      <c r="G906" s="13"/>
      <c r="H906" s="38"/>
      <c r="I906" s="13"/>
      <c r="J906" s="13"/>
      <c r="K906" s="13"/>
    </row>
    <row r="907" spans="1:11" x14ac:dyDescent="0.4">
      <c r="A907" s="13"/>
      <c r="G907" s="13"/>
      <c r="H907" s="38"/>
      <c r="I907" s="13"/>
      <c r="J907" s="13"/>
      <c r="K907" s="13"/>
    </row>
    <row r="908" spans="1:11" x14ac:dyDescent="0.4">
      <c r="A908" s="13"/>
      <c r="G908" s="13"/>
      <c r="H908" s="38"/>
      <c r="I908" s="13"/>
      <c r="J908" s="13"/>
      <c r="K908" s="13"/>
    </row>
    <row r="909" spans="1:11" x14ac:dyDescent="0.4">
      <c r="A909" s="13"/>
      <c r="G909" s="13"/>
      <c r="H909" s="38"/>
      <c r="I909" s="13"/>
      <c r="J909" s="13"/>
      <c r="K909" s="13"/>
    </row>
    <row r="910" spans="1:11" x14ac:dyDescent="0.4">
      <c r="A910" s="13"/>
      <c r="G910" s="13"/>
      <c r="H910" s="38"/>
      <c r="I910" s="13"/>
      <c r="J910" s="13"/>
      <c r="K910" s="13"/>
    </row>
    <row r="911" spans="1:11" x14ac:dyDescent="0.4">
      <c r="A911" s="13"/>
      <c r="G911" s="13"/>
      <c r="H911" s="38"/>
      <c r="I911" s="13"/>
      <c r="J911" s="13"/>
      <c r="K911" s="13"/>
    </row>
    <row r="912" spans="1:11" x14ac:dyDescent="0.4">
      <c r="A912" s="13"/>
      <c r="G912" s="13"/>
      <c r="H912" s="38"/>
      <c r="I912" s="13"/>
      <c r="J912" s="13"/>
      <c r="K912" s="13"/>
    </row>
    <row r="913" spans="1:11" x14ac:dyDescent="0.4">
      <c r="A913" s="13"/>
      <c r="G913" s="13"/>
      <c r="H913" s="38"/>
      <c r="I913" s="13"/>
      <c r="J913" s="13"/>
      <c r="K913" s="13"/>
    </row>
    <row r="914" spans="1:11" x14ac:dyDescent="0.4">
      <c r="A914" s="13"/>
      <c r="G914" s="13"/>
      <c r="H914" s="38"/>
      <c r="I914" s="13"/>
      <c r="J914" s="13"/>
      <c r="K914" s="13"/>
    </row>
    <row r="915" spans="1:11" x14ac:dyDescent="0.4">
      <c r="A915" s="13"/>
      <c r="G915" s="13"/>
      <c r="H915" s="38"/>
      <c r="I915" s="13"/>
      <c r="J915" s="13"/>
      <c r="K915" s="13"/>
    </row>
    <row r="916" spans="1:11" x14ac:dyDescent="0.4">
      <c r="A916" s="13"/>
      <c r="G916" s="13"/>
      <c r="H916" s="38"/>
      <c r="I916" s="13"/>
      <c r="J916" s="13"/>
      <c r="K916" s="13"/>
    </row>
    <row r="917" spans="1:11" x14ac:dyDescent="0.4">
      <c r="A917" s="13"/>
      <c r="G917" s="13"/>
      <c r="H917" s="38"/>
      <c r="I917" s="13"/>
      <c r="J917" s="13"/>
      <c r="K917" s="13"/>
    </row>
    <row r="918" spans="1:11" x14ac:dyDescent="0.4">
      <c r="A918" s="13"/>
      <c r="G918" s="13"/>
      <c r="H918" s="38"/>
      <c r="I918" s="13"/>
      <c r="J918" s="13"/>
      <c r="K918" s="13"/>
    </row>
    <row r="919" spans="1:11" x14ac:dyDescent="0.4">
      <c r="A919" s="13"/>
      <c r="G919" s="13"/>
      <c r="H919" s="38"/>
      <c r="I919" s="13"/>
      <c r="J919" s="13"/>
      <c r="K919" s="13"/>
    </row>
    <row r="920" spans="1:11" x14ac:dyDescent="0.4">
      <c r="A920" s="13"/>
      <c r="G920" s="13"/>
      <c r="H920" s="38"/>
      <c r="I920" s="13"/>
      <c r="J920" s="13"/>
      <c r="K920" s="13"/>
    </row>
    <row r="921" spans="1:11" x14ac:dyDescent="0.4">
      <c r="A921" s="13"/>
      <c r="G921" s="13"/>
      <c r="H921" s="38"/>
      <c r="I921" s="13"/>
      <c r="J921" s="13"/>
      <c r="K921" s="13"/>
    </row>
    <row r="922" spans="1:11" x14ac:dyDescent="0.4">
      <c r="A922" s="13"/>
      <c r="G922" s="13"/>
      <c r="H922" s="38"/>
      <c r="I922" s="13"/>
      <c r="J922" s="13"/>
      <c r="K922" s="13"/>
    </row>
    <row r="923" spans="1:11" x14ac:dyDescent="0.4">
      <c r="A923" s="13"/>
      <c r="G923" s="13"/>
      <c r="H923" s="38"/>
      <c r="I923" s="13"/>
      <c r="J923" s="13"/>
      <c r="K923" s="13"/>
    </row>
    <row r="924" spans="1:11" x14ac:dyDescent="0.4">
      <c r="A924" s="13"/>
      <c r="G924" s="13"/>
      <c r="H924" s="38"/>
      <c r="I924" s="13"/>
      <c r="J924" s="13"/>
      <c r="K924" s="13"/>
    </row>
    <row r="925" spans="1:11" x14ac:dyDescent="0.4">
      <c r="A925" s="13"/>
      <c r="G925" s="13"/>
      <c r="H925" s="38"/>
      <c r="I925" s="13"/>
      <c r="J925" s="13"/>
      <c r="K925" s="13"/>
    </row>
    <row r="926" spans="1:11" x14ac:dyDescent="0.4">
      <c r="A926" s="13"/>
      <c r="G926" s="13"/>
      <c r="H926" s="38"/>
      <c r="I926" s="13"/>
      <c r="J926" s="13"/>
      <c r="K926" s="13"/>
    </row>
    <row r="927" spans="1:11" x14ac:dyDescent="0.4">
      <c r="A927" s="13"/>
      <c r="G927" s="13"/>
      <c r="H927" s="38"/>
      <c r="I927" s="13"/>
      <c r="J927" s="13"/>
      <c r="K927" s="13"/>
    </row>
    <row r="928" spans="1:11" x14ac:dyDescent="0.4">
      <c r="A928" s="13"/>
      <c r="G928" s="13"/>
      <c r="H928" s="38"/>
      <c r="I928" s="13"/>
      <c r="J928" s="13"/>
      <c r="K928" s="13"/>
    </row>
    <row r="929" spans="1:11" x14ac:dyDescent="0.4">
      <c r="A929" s="13"/>
      <c r="G929" s="13"/>
      <c r="H929" s="38"/>
      <c r="I929" s="13"/>
      <c r="J929" s="13"/>
      <c r="K929" s="13"/>
    </row>
    <row r="930" spans="1:11" x14ac:dyDescent="0.4">
      <c r="A930" s="13"/>
      <c r="G930" s="13"/>
      <c r="H930" s="38"/>
      <c r="I930" s="13"/>
      <c r="J930" s="13"/>
      <c r="K930" s="13"/>
    </row>
    <row r="931" spans="1:11" x14ac:dyDescent="0.4">
      <c r="A931" s="13"/>
      <c r="G931" s="13"/>
      <c r="H931" s="38"/>
      <c r="I931" s="13"/>
      <c r="J931" s="13"/>
      <c r="K931" s="13"/>
    </row>
    <row r="932" spans="1:11" x14ac:dyDescent="0.4">
      <c r="A932" s="13"/>
      <c r="G932" s="13"/>
      <c r="H932" s="38"/>
      <c r="I932" s="13"/>
      <c r="J932" s="13"/>
      <c r="K932" s="13"/>
    </row>
    <row r="933" spans="1:11" x14ac:dyDescent="0.4">
      <c r="A933" s="13"/>
      <c r="G933" s="13"/>
      <c r="H933" s="38"/>
      <c r="I933" s="13"/>
      <c r="J933" s="13"/>
      <c r="K933" s="13"/>
    </row>
    <row r="934" spans="1:11" x14ac:dyDescent="0.4">
      <c r="A934" s="13"/>
      <c r="G934" s="13"/>
      <c r="H934" s="38"/>
      <c r="I934" s="13"/>
      <c r="J934" s="13"/>
      <c r="K934" s="13"/>
    </row>
    <row r="935" spans="1:11" x14ac:dyDescent="0.4">
      <c r="A935" s="13"/>
      <c r="G935" s="13"/>
      <c r="H935" s="38"/>
      <c r="I935" s="13"/>
      <c r="J935" s="13"/>
      <c r="K935" s="13"/>
    </row>
    <row r="936" spans="1:11" x14ac:dyDescent="0.4">
      <c r="A936" s="13"/>
      <c r="G936" s="13"/>
      <c r="H936" s="38"/>
      <c r="I936" s="13"/>
      <c r="J936" s="13"/>
      <c r="K936" s="13"/>
    </row>
    <row r="937" spans="1:11" x14ac:dyDescent="0.4">
      <c r="A937" s="13"/>
      <c r="G937" s="13"/>
      <c r="H937" s="38"/>
      <c r="I937" s="13"/>
      <c r="J937" s="13"/>
      <c r="K937" s="13"/>
    </row>
    <row r="938" spans="1:11" x14ac:dyDescent="0.4">
      <c r="A938" s="13"/>
      <c r="G938" s="13"/>
      <c r="H938" s="38"/>
      <c r="I938" s="13"/>
      <c r="J938" s="13"/>
      <c r="K938" s="13"/>
    </row>
    <row r="939" spans="1:11" x14ac:dyDescent="0.4">
      <c r="A939" s="13"/>
      <c r="G939" s="13"/>
      <c r="H939" s="38"/>
      <c r="I939" s="13"/>
      <c r="J939" s="13"/>
      <c r="K939" s="13"/>
    </row>
    <row r="940" spans="1:11" x14ac:dyDescent="0.4">
      <c r="A940" s="13"/>
      <c r="G940" s="13"/>
      <c r="H940" s="38"/>
      <c r="I940" s="13"/>
      <c r="J940" s="13"/>
      <c r="K940" s="13"/>
    </row>
    <row r="941" spans="1:11" x14ac:dyDescent="0.4">
      <c r="A941" s="13"/>
      <c r="G941" s="13"/>
      <c r="H941" s="38"/>
      <c r="I941" s="13"/>
      <c r="J941" s="13"/>
      <c r="K941" s="13"/>
    </row>
    <row r="942" spans="1:11" x14ac:dyDescent="0.4">
      <c r="A942" s="13"/>
      <c r="G942" s="13"/>
      <c r="H942" s="38"/>
      <c r="I942" s="13"/>
      <c r="J942" s="13"/>
      <c r="K942" s="13"/>
    </row>
    <row r="943" spans="1:11" x14ac:dyDescent="0.4">
      <c r="A943" s="13"/>
      <c r="G943" s="13"/>
      <c r="H943" s="38"/>
      <c r="I943" s="13"/>
      <c r="J943" s="13"/>
      <c r="K943" s="13"/>
    </row>
    <row r="944" spans="1:11" x14ac:dyDescent="0.4">
      <c r="A944" s="13"/>
      <c r="G944" s="13"/>
      <c r="H944" s="38"/>
      <c r="I944" s="13"/>
      <c r="J944" s="13"/>
      <c r="K944" s="13"/>
    </row>
    <row r="945" spans="1:11" x14ac:dyDescent="0.4">
      <c r="A945" s="13"/>
      <c r="G945" s="13"/>
      <c r="H945" s="38"/>
      <c r="I945" s="13"/>
      <c r="J945" s="13"/>
      <c r="K945" s="13"/>
    </row>
    <row r="946" spans="1:11" x14ac:dyDescent="0.4">
      <c r="A946" s="13"/>
      <c r="G946" s="13"/>
      <c r="H946" s="38"/>
      <c r="I946" s="13"/>
      <c r="J946" s="13"/>
      <c r="K946" s="13"/>
    </row>
    <row r="947" spans="1:11" x14ac:dyDescent="0.4">
      <c r="A947" s="13"/>
      <c r="G947" s="13"/>
      <c r="H947" s="38"/>
      <c r="I947" s="13"/>
      <c r="J947" s="13"/>
      <c r="K947" s="13"/>
    </row>
    <row r="948" spans="1:11" x14ac:dyDescent="0.4">
      <c r="A948" s="13"/>
      <c r="G948" s="13"/>
      <c r="H948" s="38"/>
      <c r="I948" s="13"/>
      <c r="J948" s="13"/>
      <c r="K948" s="13"/>
    </row>
    <row r="949" spans="1:11" x14ac:dyDescent="0.4">
      <c r="A949" s="13"/>
      <c r="G949" s="13"/>
      <c r="H949" s="38"/>
      <c r="I949" s="13"/>
      <c r="J949" s="13"/>
      <c r="K949" s="13"/>
    </row>
    <row r="950" spans="1:11" x14ac:dyDescent="0.4">
      <c r="A950" s="13"/>
      <c r="G950" s="13"/>
      <c r="H950" s="38"/>
      <c r="I950" s="13"/>
      <c r="J950" s="13"/>
      <c r="K950" s="13"/>
    </row>
    <row r="951" spans="1:11" x14ac:dyDescent="0.4">
      <c r="A951" s="13"/>
      <c r="G951" s="13"/>
      <c r="H951" s="38"/>
      <c r="I951" s="13"/>
      <c r="J951" s="13"/>
      <c r="K951" s="13"/>
    </row>
    <row r="952" spans="1:11" x14ac:dyDescent="0.4">
      <c r="A952" s="13"/>
      <c r="G952" s="13"/>
      <c r="H952" s="38"/>
      <c r="I952" s="13"/>
      <c r="J952" s="13"/>
      <c r="K952" s="13"/>
    </row>
    <row r="953" spans="1:11" x14ac:dyDescent="0.4">
      <c r="A953" s="13"/>
      <c r="G953" s="13"/>
      <c r="H953" s="38"/>
      <c r="I953" s="13"/>
      <c r="J953" s="13"/>
      <c r="K953" s="13"/>
    </row>
    <row r="954" spans="1:11" x14ac:dyDescent="0.4">
      <c r="A954" s="13"/>
      <c r="G954" s="13"/>
      <c r="H954" s="38"/>
      <c r="I954" s="13"/>
      <c r="J954" s="13"/>
      <c r="K954" s="13"/>
    </row>
    <row r="955" spans="1:11" x14ac:dyDescent="0.4">
      <c r="A955" s="13"/>
      <c r="G955" s="13"/>
      <c r="H955" s="38"/>
      <c r="I955" s="13"/>
      <c r="J955" s="13"/>
      <c r="K955" s="13"/>
    </row>
    <row r="956" spans="1:11" x14ac:dyDescent="0.4">
      <c r="A956" s="13"/>
      <c r="G956" s="13"/>
      <c r="H956" s="38"/>
      <c r="I956" s="13"/>
      <c r="J956" s="13"/>
      <c r="K956" s="13"/>
    </row>
    <row r="957" spans="1:11" x14ac:dyDescent="0.4">
      <c r="A957" s="13"/>
      <c r="G957" s="13"/>
      <c r="H957" s="38"/>
      <c r="I957" s="13"/>
      <c r="J957" s="13"/>
      <c r="K957" s="13"/>
    </row>
    <row r="958" spans="1:11" x14ac:dyDescent="0.4">
      <c r="A958" s="13"/>
      <c r="G958" s="13"/>
      <c r="H958" s="38"/>
      <c r="I958" s="13"/>
      <c r="J958" s="13"/>
      <c r="K958" s="13"/>
    </row>
    <row r="959" spans="1:11" x14ac:dyDescent="0.4">
      <c r="A959" s="13"/>
      <c r="G959" s="13"/>
      <c r="H959" s="38"/>
      <c r="I959" s="13"/>
      <c r="J959" s="13"/>
      <c r="K959" s="13"/>
    </row>
    <row r="960" spans="1:11" x14ac:dyDescent="0.4">
      <c r="A960" s="13"/>
      <c r="G960" s="13"/>
      <c r="H960" s="38"/>
      <c r="I960" s="13"/>
      <c r="J960" s="13"/>
      <c r="K960" s="13"/>
    </row>
    <row r="961" spans="1:11" x14ac:dyDescent="0.4">
      <c r="A961" s="13"/>
      <c r="G961" s="13"/>
      <c r="H961" s="38"/>
      <c r="I961" s="13"/>
      <c r="J961" s="13"/>
      <c r="K961" s="13"/>
    </row>
    <row r="962" spans="1:11" x14ac:dyDescent="0.4">
      <c r="A962" s="13"/>
      <c r="G962" s="13"/>
      <c r="H962" s="38"/>
      <c r="I962" s="13"/>
      <c r="J962" s="13"/>
      <c r="K962" s="13"/>
    </row>
    <row r="963" spans="1:11" x14ac:dyDescent="0.4">
      <c r="A963" s="13"/>
      <c r="G963" s="13"/>
      <c r="H963" s="38"/>
      <c r="I963" s="13"/>
      <c r="J963" s="13"/>
      <c r="K963" s="13"/>
    </row>
    <row r="964" spans="1:11" x14ac:dyDescent="0.4">
      <c r="A964" s="13"/>
      <c r="G964" s="13"/>
      <c r="H964" s="38"/>
      <c r="I964" s="13"/>
      <c r="J964" s="13"/>
      <c r="K964" s="13"/>
    </row>
    <row r="965" spans="1:11" x14ac:dyDescent="0.4">
      <c r="A965" s="13"/>
      <c r="G965" s="13"/>
      <c r="H965" s="38"/>
      <c r="I965" s="13"/>
      <c r="J965" s="13"/>
      <c r="K965" s="13"/>
    </row>
    <row r="966" spans="1:11" x14ac:dyDescent="0.4">
      <c r="A966" s="13"/>
      <c r="G966" s="13"/>
      <c r="H966" s="38"/>
      <c r="I966" s="13"/>
      <c r="J966" s="13"/>
      <c r="K966" s="13"/>
    </row>
    <row r="967" spans="1:11" x14ac:dyDescent="0.4">
      <c r="A967" s="13"/>
      <c r="G967" s="13"/>
      <c r="H967" s="38"/>
      <c r="I967" s="13"/>
      <c r="J967" s="13"/>
      <c r="K967" s="13"/>
    </row>
    <row r="968" spans="1:11" x14ac:dyDescent="0.4">
      <c r="A968" s="13"/>
      <c r="G968" s="13"/>
      <c r="H968" s="38"/>
      <c r="I968" s="13"/>
      <c r="J968" s="13"/>
      <c r="K968" s="13"/>
    </row>
    <row r="969" spans="1:11" x14ac:dyDescent="0.4">
      <c r="A969" s="13"/>
      <c r="G969" s="13"/>
      <c r="H969" s="38"/>
      <c r="I969" s="13"/>
      <c r="J969" s="13"/>
      <c r="K969" s="13"/>
    </row>
    <row r="970" spans="1:11" x14ac:dyDescent="0.4">
      <c r="A970" s="13"/>
      <c r="G970" s="13"/>
      <c r="H970" s="38"/>
      <c r="I970" s="13"/>
      <c r="J970" s="13"/>
      <c r="K970" s="13"/>
    </row>
    <row r="971" spans="1:11" x14ac:dyDescent="0.4">
      <c r="A971" s="13"/>
      <c r="G971" s="13"/>
      <c r="H971" s="38"/>
      <c r="I971" s="13"/>
      <c r="J971" s="13"/>
      <c r="K971" s="13"/>
    </row>
    <row r="972" spans="1:11" x14ac:dyDescent="0.4">
      <c r="A972" s="13"/>
      <c r="G972" s="13"/>
      <c r="H972" s="38"/>
      <c r="I972" s="13"/>
      <c r="J972" s="13"/>
      <c r="K972" s="13"/>
    </row>
    <row r="973" spans="1:11" x14ac:dyDescent="0.4">
      <c r="A973" s="13"/>
      <c r="G973" s="13"/>
      <c r="H973" s="38"/>
      <c r="I973" s="13"/>
      <c r="J973" s="13"/>
      <c r="K973" s="13"/>
    </row>
    <row r="974" spans="1:11" x14ac:dyDescent="0.4">
      <c r="A974" s="13"/>
      <c r="G974" s="13"/>
      <c r="H974" s="38"/>
      <c r="I974" s="13"/>
      <c r="J974" s="13"/>
      <c r="K974" s="13"/>
    </row>
    <row r="975" spans="1:11" x14ac:dyDescent="0.4">
      <c r="A975" s="13"/>
      <c r="G975" s="13"/>
      <c r="H975" s="38"/>
      <c r="I975" s="13"/>
      <c r="J975" s="13"/>
      <c r="K975" s="13"/>
    </row>
    <row r="976" spans="1:11" x14ac:dyDescent="0.4">
      <c r="A976" s="13"/>
      <c r="G976" s="13"/>
      <c r="H976" s="38"/>
      <c r="I976" s="13"/>
      <c r="J976" s="13"/>
      <c r="K976" s="13"/>
    </row>
    <row r="977" spans="1:11" x14ac:dyDescent="0.4">
      <c r="A977" s="13"/>
      <c r="G977" s="13"/>
      <c r="H977" s="38"/>
      <c r="I977" s="13"/>
      <c r="J977" s="13"/>
      <c r="K977" s="13"/>
    </row>
    <row r="978" spans="1:11" x14ac:dyDescent="0.4">
      <c r="A978" s="13"/>
      <c r="G978" s="13"/>
      <c r="H978" s="38"/>
      <c r="I978" s="13"/>
      <c r="J978" s="13"/>
      <c r="K978" s="13"/>
    </row>
    <row r="979" spans="1:11" x14ac:dyDescent="0.4">
      <c r="A979" s="13"/>
      <c r="G979" s="13"/>
      <c r="H979" s="38"/>
      <c r="I979" s="13"/>
      <c r="J979" s="13"/>
      <c r="K979" s="13"/>
    </row>
    <row r="980" spans="1:11" x14ac:dyDescent="0.4">
      <c r="A980" s="13"/>
      <c r="G980" s="13"/>
      <c r="H980" s="38"/>
      <c r="I980" s="13"/>
      <c r="J980" s="13"/>
      <c r="K980" s="13"/>
    </row>
    <row r="981" spans="1:11" x14ac:dyDescent="0.4">
      <c r="A981" s="13"/>
      <c r="G981" s="13"/>
      <c r="H981" s="38"/>
      <c r="I981" s="13"/>
      <c r="J981" s="13"/>
      <c r="K981" s="13"/>
    </row>
    <row r="982" spans="1:11" x14ac:dyDescent="0.4">
      <c r="A982" s="13"/>
      <c r="G982" s="13"/>
      <c r="H982" s="38"/>
      <c r="I982" s="13"/>
      <c r="J982" s="13"/>
      <c r="K982" s="13"/>
    </row>
    <row r="983" spans="1:11" x14ac:dyDescent="0.4">
      <c r="A983" s="13"/>
      <c r="G983" s="13"/>
      <c r="H983" s="38"/>
      <c r="I983" s="13"/>
      <c r="J983" s="13"/>
      <c r="K983" s="13"/>
    </row>
    <row r="984" spans="1:11" x14ac:dyDescent="0.4">
      <c r="A984" s="13"/>
      <c r="G984" s="13"/>
      <c r="H984" s="38"/>
      <c r="I984" s="13"/>
      <c r="J984" s="13"/>
      <c r="K984" s="13"/>
    </row>
    <row r="985" spans="1:11" x14ac:dyDescent="0.4">
      <c r="A985" s="13"/>
      <c r="G985" s="13"/>
      <c r="H985" s="38"/>
      <c r="I985" s="13"/>
      <c r="J985" s="13"/>
      <c r="K985" s="13"/>
    </row>
    <row r="986" spans="1:11" x14ac:dyDescent="0.4">
      <c r="A986" s="13"/>
      <c r="G986" s="13"/>
      <c r="H986" s="38"/>
      <c r="I986" s="13"/>
      <c r="J986" s="13"/>
      <c r="K986" s="13"/>
    </row>
    <row r="987" spans="1:11" x14ac:dyDescent="0.4">
      <c r="A987" s="13"/>
      <c r="G987" s="13"/>
      <c r="H987" s="38"/>
      <c r="I987" s="13"/>
      <c r="J987" s="13"/>
      <c r="K987" s="13"/>
    </row>
    <row r="988" spans="1:11" x14ac:dyDescent="0.4">
      <c r="A988" s="13"/>
      <c r="G988" s="13"/>
      <c r="H988" s="38"/>
      <c r="I988" s="13"/>
      <c r="J988" s="13"/>
      <c r="K988" s="13"/>
    </row>
    <row r="989" spans="1:11" x14ac:dyDescent="0.4">
      <c r="A989" s="13"/>
      <c r="G989" s="13"/>
      <c r="H989" s="38"/>
      <c r="I989" s="13"/>
      <c r="J989" s="13"/>
      <c r="K989" s="13"/>
    </row>
    <row r="990" spans="1:11" x14ac:dyDescent="0.4">
      <c r="A990" s="13"/>
      <c r="G990" s="13"/>
      <c r="H990" s="38"/>
      <c r="I990" s="13"/>
      <c r="J990" s="13"/>
      <c r="K990" s="13"/>
    </row>
    <row r="991" spans="1:11" x14ac:dyDescent="0.4">
      <c r="A991" s="13"/>
      <c r="G991" s="13"/>
      <c r="H991" s="38"/>
      <c r="I991" s="13"/>
      <c r="J991" s="13"/>
      <c r="K991" s="13"/>
    </row>
    <row r="992" spans="1:11" x14ac:dyDescent="0.4">
      <c r="A992" s="13"/>
      <c r="G992" s="13"/>
      <c r="H992" s="13"/>
      <c r="I992" s="13"/>
      <c r="J992" s="13"/>
      <c r="K992" s="13"/>
    </row>
  </sheetData>
  <autoFilter ref="G5:AD5" xr:uid="{F72AE4A0-80CA-4790-A273-33EE017D9D63}">
    <sortState xmlns:xlrd2="http://schemas.microsoft.com/office/spreadsheetml/2017/richdata2" ref="G6:AC173">
      <sortCondition ref="G5"/>
    </sortState>
  </autoFilter>
  <phoneticPr fontId="4" type="noConversion"/>
  <hyperlinks>
    <hyperlink ref="A2" r:id="rId1" xr:uid="{06441F13-F33C-4B7B-8B93-45BE886349F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6BF3-2E2D-45D1-8215-99DE748D3EB6}">
  <dimension ref="A1:AE175"/>
  <sheetViews>
    <sheetView showGridLines="0" topLeftCell="A153" zoomScale="85" zoomScaleNormal="85" workbookViewId="0">
      <selection activeCell="A4" sqref="A4"/>
    </sheetView>
  </sheetViews>
  <sheetFormatPr defaultRowHeight="17.399999999999999" x14ac:dyDescent="0.4"/>
  <cols>
    <col min="1" max="1" width="15.19921875" customWidth="1"/>
    <col min="2" max="2" width="8.8984375" bestFit="1" customWidth="1"/>
    <col min="6" max="8" width="11.8984375" bestFit="1" customWidth="1"/>
    <col min="9" max="11" width="8.796875" customWidth="1"/>
  </cols>
  <sheetData>
    <row r="1" spans="1:31" s="11" customFormat="1" ht="14.4" x14ac:dyDescent="0.4">
      <c r="A1" s="10" t="s">
        <v>100</v>
      </c>
    </row>
    <row r="2" spans="1:31" s="11" customFormat="1" x14ac:dyDescent="0.4">
      <c r="A2" s="15" t="s">
        <v>400</v>
      </c>
    </row>
    <row r="3" spans="1:31" s="11" customFormat="1" ht="14.4" x14ac:dyDescent="0.4">
      <c r="A3" s="10" t="s">
        <v>96</v>
      </c>
    </row>
    <row r="4" spans="1:31" x14ac:dyDescent="0.4">
      <c r="A4" s="41" t="s">
        <v>402</v>
      </c>
    </row>
    <row r="5" spans="1:31" x14ac:dyDescent="0.4">
      <c r="A5" s="17"/>
      <c r="B5" s="18"/>
      <c r="C5" s="18"/>
      <c r="D5" s="18"/>
      <c r="E5" s="18"/>
      <c r="F5" s="18"/>
      <c r="G5" s="18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7"/>
    </row>
    <row r="6" spans="1:31" x14ac:dyDescent="0.4">
      <c r="D6" s="17"/>
      <c r="E6" s="98" t="s">
        <v>399</v>
      </c>
      <c r="F6" s="98"/>
      <c r="G6" s="98"/>
      <c r="H6" s="98"/>
      <c r="I6" s="98"/>
      <c r="J6" s="98"/>
      <c r="K6" s="98"/>
      <c r="L6" s="98"/>
      <c r="M6" s="98"/>
      <c r="N6" s="98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7"/>
    </row>
    <row r="7" spans="1:31" x14ac:dyDescent="0.4">
      <c r="A7" s="14" t="s">
        <v>122</v>
      </c>
      <c r="B7" s="14" t="s">
        <v>86</v>
      </c>
      <c r="D7" s="17"/>
      <c r="E7" s="97" t="s">
        <v>398</v>
      </c>
      <c r="F7" s="97"/>
      <c r="G7" s="97"/>
      <c r="H7" s="97"/>
      <c r="I7" s="97"/>
      <c r="J7" s="97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7"/>
    </row>
    <row r="8" spans="1:31" x14ac:dyDescent="0.4">
      <c r="A8" s="13">
        <v>40544</v>
      </c>
      <c r="B8">
        <f>VLOOKUP(A8,$F$11:$J$65,5,0)</f>
        <v>-0.9</v>
      </c>
      <c r="D8" s="17"/>
      <c r="E8" s="34" t="s">
        <v>397</v>
      </c>
      <c r="F8" s="34"/>
      <c r="G8" s="34"/>
      <c r="H8" s="34"/>
      <c r="I8" s="34"/>
      <c r="J8" s="34"/>
      <c r="K8" s="18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7"/>
    </row>
    <row r="9" spans="1:31" x14ac:dyDescent="0.4">
      <c r="A9" s="13">
        <v>40575</v>
      </c>
      <c r="B9">
        <f>VLOOKUP(A9,$G$11:$J$65,4,0)</f>
        <v>-0.9</v>
      </c>
      <c r="D9" s="17"/>
      <c r="E9" s="34"/>
      <c r="F9" s="34"/>
      <c r="G9" s="34"/>
      <c r="H9" s="34"/>
      <c r="I9" s="34"/>
      <c r="J9" s="34"/>
      <c r="K9" s="18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7"/>
    </row>
    <row r="10" spans="1:31" x14ac:dyDescent="0.4">
      <c r="A10" s="13">
        <v>40603</v>
      </c>
      <c r="B10">
        <f>VLOOKUP(A10,$H$11:$J$65,3,0)</f>
        <v>-0.9</v>
      </c>
      <c r="D10" s="17"/>
      <c r="E10" s="34"/>
      <c r="F10" s="34"/>
      <c r="G10" s="34"/>
      <c r="H10" s="34"/>
      <c r="I10" s="95" t="s">
        <v>396</v>
      </c>
      <c r="J10" s="95" t="s">
        <v>401</v>
      </c>
      <c r="K10" s="1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7"/>
    </row>
    <row r="11" spans="1:31" x14ac:dyDescent="0.4">
      <c r="A11" s="13">
        <v>40634</v>
      </c>
      <c r="B11">
        <f>VLOOKUP(A11,$F$11:$J$65,5,0)</f>
        <v>2.7</v>
      </c>
      <c r="E11" s="34" t="s">
        <v>395</v>
      </c>
      <c r="F11" s="13">
        <v>40544</v>
      </c>
      <c r="G11" s="13">
        <v>40575</v>
      </c>
      <c r="H11" s="13">
        <v>40603</v>
      </c>
      <c r="I11" s="94">
        <v>1.1000000000000001</v>
      </c>
      <c r="J11" s="94">
        <v>-0.9</v>
      </c>
    </row>
    <row r="12" spans="1:31" x14ac:dyDescent="0.4">
      <c r="A12" s="13">
        <v>40664</v>
      </c>
      <c r="B12">
        <f>VLOOKUP(A12,$G$11:$J$65,4,0)</f>
        <v>2.7</v>
      </c>
      <c r="E12" s="34" t="s">
        <v>394</v>
      </c>
      <c r="F12" s="13">
        <v>40634</v>
      </c>
      <c r="G12" s="13">
        <v>40664</v>
      </c>
      <c r="H12" s="13">
        <v>40695</v>
      </c>
      <c r="I12" s="94">
        <v>5.5</v>
      </c>
      <c r="J12" s="94">
        <v>2.7</v>
      </c>
    </row>
    <row r="13" spans="1:31" x14ac:dyDescent="0.4">
      <c r="A13" s="13">
        <v>40695</v>
      </c>
      <c r="B13">
        <f>VLOOKUP(A13,$H$11:$J$65,3,0)</f>
        <v>2.7</v>
      </c>
      <c r="E13" s="34" t="s">
        <v>393</v>
      </c>
      <c r="F13" s="13">
        <v>40725</v>
      </c>
      <c r="G13" s="13">
        <v>40756</v>
      </c>
      <c r="H13" s="13">
        <v>40787</v>
      </c>
      <c r="I13" s="94">
        <v>2.2999999999999998</v>
      </c>
      <c r="J13" s="94">
        <v>-0.1</v>
      </c>
    </row>
    <row r="14" spans="1:31" x14ac:dyDescent="0.4">
      <c r="A14" s="13">
        <v>40725</v>
      </c>
      <c r="B14">
        <f>VLOOKUP(A14,$F$11:$J$65,5,0)</f>
        <v>-0.1</v>
      </c>
      <c r="E14" s="34" t="s">
        <v>392</v>
      </c>
      <c r="F14" s="13">
        <v>40817</v>
      </c>
      <c r="G14" s="13">
        <v>40848</v>
      </c>
      <c r="H14" s="13">
        <v>40878</v>
      </c>
      <c r="I14" s="94">
        <v>5.0999999999999996</v>
      </c>
      <c r="J14" s="94">
        <v>4.5999999999999996</v>
      </c>
    </row>
    <row r="15" spans="1:31" x14ac:dyDescent="0.4">
      <c r="A15" s="13">
        <v>40756</v>
      </c>
      <c r="B15">
        <f>VLOOKUP(A15,$G$11:$J$65,4,0)</f>
        <v>-0.1</v>
      </c>
      <c r="E15" s="34" t="s">
        <v>391</v>
      </c>
      <c r="F15" s="13">
        <v>40909</v>
      </c>
      <c r="G15" s="13">
        <v>40940</v>
      </c>
      <c r="H15" s="13">
        <v>40969</v>
      </c>
      <c r="I15" s="94">
        <v>5.8</v>
      </c>
      <c r="J15" s="94">
        <v>3.4</v>
      </c>
    </row>
    <row r="16" spans="1:31" x14ac:dyDescent="0.4">
      <c r="A16" s="13">
        <v>40787</v>
      </c>
      <c r="B16">
        <f>VLOOKUP(A16,$H$11:$J$65,3,0)</f>
        <v>-0.1</v>
      </c>
      <c r="E16" s="34" t="s">
        <v>390</v>
      </c>
      <c r="F16" s="13">
        <v>41000</v>
      </c>
      <c r="G16" s="13">
        <v>41030</v>
      </c>
      <c r="H16" s="13">
        <v>41061</v>
      </c>
      <c r="I16" s="94">
        <v>3.5</v>
      </c>
      <c r="J16" s="94">
        <v>1.8</v>
      </c>
    </row>
    <row r="17" spans="1:10" x14ac:dyDescent="0.4">
      <c r="A17" s="13">
        <v>40817</v>
      </c>
      <c r="B17">
        <f>VLOOKUP(A17,$F$11:$J$65,5,0)</f>
        <v>4.5999999999999996</v>
      </c>
      <c r="E17" s="34" t="s">
        <v>389</v>
      </c>
      <c r="F17" s="13">
        <v>41091</v>
      </c>
      <c r="G17" s="13">
        <v>41122</v>
      </c>
      <c r="H17" s="13">
        <v>41153</v>
      </c>
      <c r="I17" s="94">
        <v>2.8</v>
      </c>
      <c r="J17" s="94">
        <v>0.6</v>
      </c>
    </row>
    <row r="18" spans="1:10" x14ac:dyDescent="0.4">
      <c r="A18" s="13">
        <v>40848</v>
      </c>
      <c r="B18">
        <f>VLOOKUP(A18,$G$11:$J$65,4,0)</f>
        <v>4.5999999999999996</v>
      </c>
      <c r="E18" s="34" t="s">
        <v>388</v>
      </c>
      <c r="F18" s="13">
        <v>41183</v>
      </c>
      <c r="G18" s="13">
        <v>41214</v>
      </c>
      <c r="H18" s="13">
        <v>41244</v>
      </c>
      <c r="I18" s="94">
        <v>2.5</v>
      </c>
      <c r="J18" s="94">
        <v>0.5</v>
      </c>
    </row>
    <row r="19" spans="1:10" x14ac:dyDescent="0.4">
      <c r="A19" s="13">
        <v>40878</v>
      </c>
      <c r="B19">
        <f>VLOOKUP(A19,$H$11:$J$65,3,0)</f>
        <v>4.5999999999999996</v>
      </c>
      <c r="E19" s="34" t="s">
        <v>387</v>
      </c>
      <c r="F19" s="13">
        <v>41275</v>
      </c>
      <c r="G19" s="13">
        <v>41306</v>
      </c>
      <c r="H19" s="13">
        <v>41334</v>
      </c>
      <c r="I19" s="94">
        <v>5.7</v>
      </c>
      <c r="J19" s="94">
        <v>4</v>
      </c>
    </row>
    <row r="20" spans="1:10" x14ac:dyDescent="0.4">
      <c r="A20" s="13">
        <v>40909</v>
      </c>
      <c r="B20">
        <f>VLOOKUP(A20,$F$11:$J$65,5,0)</f>
        <v>3.4</v>
      </c>
      <c r="E20" s="34" t="s">
        <v>386</v>
      </c>
      <c r="F20" s="13">
        <v>41365</v>
      </c>
      <c r="G20" s="13">
        <v>41395</v>
      </c>
      <c r="H20" s="13">
        <v>41426</v>
      </c>
      <c r="I20" s="94">
        <v>1.9</v>
      </c>
      <c r="J20" s="94">
        <v>1.1000000000000001</v>
      </c>
    </row>
    <row r="21" spans="1:10" x14ac:dyDescent="0.4">
      <c r="A21" s="13">
        <v>40940</v>
      </c>
      <c r="B21">
        <f>VLOOKUP(A21,$G$11:$J$65,4,0)</f>
        <v>3.4</v>
      </c>
      <c r="E21" s="34" t="s">
        <v>385</v>
      </c>
      <c r="F21" s="13">
        <v>41456</v>
      </c>
      <c r="G21" s="13">
        <v>41487</v>
      </c>
      <c r="H21" s="13">
        <v>41518</v>
      </c>
      <c r="I21" s="94">
        <v>5.5</v>
      </c>
      <c r="J21" s="94">
        <v>3.5</v>
      </c>
    </row>
    <row r="22" spans="1:10" x14ac:dyDescent="0.4">
      <c r="A22" s="13">
        <v>40969</v>
      </c>
      <c r="B22">
        <f>VLOOKUP(A22,$H$11:$J$65,3,0)</f>
        <v>3.4</v>
      </c>
      <c r="E22" s="34" t="s">
        <v>384</v>
      </c>
      <c r="F22" s="13">
        <v>41548</v>
      </c>
      <c r="G22" s="13">
        <v>41579</v>
      </c>
      <c r="H22" s="13">
        <v>41609</v>
      </c>
      <c r="I22" s="94">
        <v>5.7</v>
      </c>
      <c r="J22" s="94">
        <v>3.5</v>
      </c>
    </row>
    <row r="23" spans="1:10" x14ac:dyDescent="0.4">
      <c r="A23" s="13">
        <v>41000</v>
      </c>
      <c r="B23">
        <f>VLOOKUP(A23,$F$11:$J$65,5,0)</f>
        <v>1.8</v>
      </c>
      <c r="E23" s="34" t="s">
        <v>383</v>
      </c>
      <c r="F23" s="13">
        <v>41640</v>
      </c>
      <c r="G23" s="13">
        <v>41671</v>
      </c>
      <c r="H23" s="13">
        <v>41699</v>
      </c>
      <c r="I23" s="94">
        <v>0.1</v>
      </c>
      <c r="J23" s="94">
        <v>-1.4</v>
      </c>
    </row>
    <row r="24" spans="1:10" x14ac:dyDescent="0.4">
      <c r="A24" s="13">
        <v>41030</v>
      </c>
      <c r="B24">
        <f>VLOOKUP(A24,$G$11:$J$65,4,0)</f>
        <v>1.8</v>
      </c>
      <c r="E24" s="34" t="s">
        <v>382</v>
      </c>
      <c r="F24" s="13">
        <v>41730</v>
      </c>
      <c r="G24" s="13">
        <v>41760</v>
      </c>
      <c r="H24" s="13">
        <v>41791</v>
      </c>
      <c r="I24" s="94">
        <v>7.7</v>
      </c>
      <c r="J24" s="94">
        <v>5.3</v>
      </c>
    </row>
    <row r="25" spans="1:10" x14ac:dyDescent="0.4">
      <c r="A25" s="13">
        <v>41061</v>
      </c>
      <c r="B25">
        <f>VLOOKUP(A25,$H$11:$J$65,3,0)</f>
        <v>1.8</v>
      </c>
      <c r="E25" s="34" t="s">
        <v>381</v>
      </c>
      <c r="F25" s="13">
        <v>41821</v>
      </c>
      <c r="G25" s="13">
        <v>41852</v>
      </c>
      <c r="H25" s="13">
        <v>41883</v>
      </c>
      <c r="I25" s="94">
        <v>6.7</v>
      </c>
      <c r="J25" s="94">
        <v>5</v>
      </c>
    </row>
    <row r="26" spans="1:10" x14ac:dyDescent="0.4">
      <c r="A26" s="13">
        <v>41091</v>
      </c>
      <c r="B26">
        <f>VLOOKUP(A26,$F$11:$J$65,5,0)</f>
        <v>0.6</v>
      </c>
      <c r="E26" s="34" t="s">
        <v>380</v>
      </c>
      <c r="F26" s="13">
        <v>41913</v>
      </c>
      <c r="G26" s="13">
        <v>41944</v>
      </c>
      <c r="H26" s="13">
        <v>41974</v>
      </c>
      <c r="I26" s="94">
        <v>2.4</v>
      </c>
      <c r="J26" s="94">
        <v>2</v>
      </c>
    </row>
    <row r="27" spans="1:10" x14ac:dyDescent="0.4">
      <c r="A27" s="13">
        <v>41122</v>
      </c>
      <c r="B27">
        <f>VLOOKUP(A27,$G$11:$J$65,4,0)</f>
        <v>0.6</v>
      </c>
      <c r="E27" s="34" t="s">
        <v>379</v>
      </c>
      <c r="F27" s="13">
        <v>42005</v>
      </c>
      <c r="G27" s="13">
        <v>42036</v>
      </c>
      <c r="H27" s="13">
        <v>42064</v>
      </c>
      <c r="I27" s="94">
        <v>3.4</v>
      </c>
      <c r="J27" s="94">
        <v>3.6</v>
      </c>
    </row>
    <row r="28" spans="1:10" x14ac:dyDescent="0.4">
      <c r="A28" s="13">
        <v>41153</v>
      </c>
      <c r="B28">
        <f>VLOOKUP(A28,$H$11:$J$65,3,0)</f>
        <v>0.6</v>
      </c>
      <c r="E28" s="34" t="s">
        <v>378</v>
      </c>
      <c r="F28" s="13">
        <v>42095</v>
      </c>
      <c r="G28" s="13">
        <v>42125</v>
      </c>
      <c r="H28" s="13">
        <v>42156</v>
      </c>
      <c r="I28" s="94">
        <v>4.9000000000000004</v>
      </c>
      <c r="J28" s="94">
        <v>2.5</v>
      </c>
    </row>
    <row r="29" spans="1:10" x14ac:dyDescent="0.4">
      <c r="A29" s="13">
        <v>41183</v>
      </c>
      <c r="B29">
        <f>VLOOKUP(A29,$F$11:$J$65,5,0)</f>
        <v>0.5</v>
      </c>
      <c r="E29" s="34" t="s">
        <v>377</v>
      </c>
      <c r="F29" s="13">
        <v>42186</v>
      </c>
      <c r="G29" s="13">
        <v>42217</v>
      </c>
      <c r="H29" s="13">
        <v>42248</v>
      </c>
      <c r="I29" s="94">
        <v>2.7</v>
      </c>
      <c r="J29" s="94">
        <v>1.6</v>
      </c>
    </row>
    <row r="30" spans="1:10" x14ac:dyDescent="0.4">
      <c r="A30" s="13">
        <v>41214</v>
      </c>
      <c r="B30">
        <f>VLOOKUP(A30,$G$11:$J$65,4,0)</f>
        <v>0.5</v>
      </c>
      <c r="E30" s="34" t="s">
        <v>376</v>
      </c>
      <c r="F30" s="13">
        <v>42278</v>
      </c>
      <c r="G30" s="13">
        <v>42309</v>
      </c>
      <c r="H30" s="13">
        <v>42339</v>
      </c>
      <c r="I30" s="94">
        <v>0.7</v>
      </c>
      <c r="J30" s="94">
        <v>0.7</v>
      </c>
    </row>
    <row r="31" spans="1:10" x14ac:dyDescent="0.4">
      <c r="A31" s="13">
        <v>41244</v>
      </c>
      <c r="B31">
        <f>VLOOKUP(A31,$H$11:$J$65,3,0)</f>
        <v>0.5</v>
      </c>
      <c r="E31" s="34" t="s">
        <v>375</v>
      </c>
      <c r="F31" s="13">
        <v>42370</v>
      </c>
      <c r="G31" s="13">
        <v>42401</v>
      </c>
      <c r="H31" s="13">
        <v>42430</v>
      </c>
      <c r="I31" s="94">
        <v>2</v>
      </c>
      <c r="J31" s="94">
        <v>2.2999999999999998</v>
      </c>
    </row>
    <row r="32" spans="1:10" x14ac:dyDescent="0.4">
      <c r="A32" s="13">
        <v>41275</v>
      </c>
      <c r="B32">
        <f>VLOOKUP(A32,$F$11:$J$65,5,0)</f>
        <v>4</v>
      </c>
      <c r="E32" s="34" t="s">
        <v>374</v>
      </c>
      <c r="F32" s="13">
        <v>42461</v>
      </c>
      <c r="G32" s="13">
        <v>42491</v>
      </c>
      <c r="H32" s="13">
        <v>42522</v>
      </c>
      <c r="I32" s="94">
        <v>4.0999999999999996</v>
      </c>
      <c r="J32" s="94">
        <v>1.3</v>
      </c>
    </row>
    <row r="33" spans="1:10" x14ac:dyDescent="0.4">
      <c r="A33" s="13">
        <v>41306</v>
      </c>
      <c r="B33">
        <f>VLOOKUP(A33,$G$11:$J$65,4,0)</f>
        <v>4</v>
      </c>
      <c r="E33" s="34" t="s">
        <v>373</v>
      </c>
      <c r="F33" s="13">
        <v>42552</v>
      </c>
      <c r="G33" s="13">
        <v>42583</v>
      </c>
      <c r="H33" s="13">
        <v>42614</v>
      </c>
      <c r="I33" s="94">
        <v>3.9</v>
      </c>
      <c r="J33" s="94">
        <v>2.9</v>
      </c>
    </row>
    <row r="34" spans="1:10" x14ac:dyDescent="0.4">
      <c r="A34" s="13">
        <v>41334</v>
      </c>
      <c r="B34">
        <f>VLOOKUP(A34,$H$11:$J$65,3,0)</f>
        <v>4</v>
      </c>
      <c r="E34" s="34" t="s">
        <v>372</v>
      </c>
      <c r="F34" s="13">
        <v>42644</v>
      </c>
      <c r="G34" s="13">
        <v>42675</v>
      </c>
      <c r="H34" s="13">
        <v>42705</v>
      </c>
      <c r="I34" s="94">
        <v>4.2</v>
      </c>
      <c r="J34" s="94">
        <v>2.2000000000000002</v>
      </c>
    </row>
    <row r="35" spans="1:10" x14ac:dyDescent="0.4">
      <c r="A35" s="13">
        <v>41365</v>
      </c>
      <c r="B35">
        <f>VLOOKUP(A35,$F$11:$J$65,5,0)</f>
        <v>1.1000000000000001</v>
      </c>
      <c r="E35" s="34" t="s">
        <v>371</v>
      </c>
      <c r="F35" s="13">
        <v>42736</v>
      </c>
      <c r="G35" s="13">
        <v>42767</v>
      </c>
      <c r="H35" s="13">
        <v>42795</v>
      </c>
      <c r="I35" s="94">
        <v>4.0999999999999996</v>
      </c>
      <c r="J35" s="94">
        <v>2</v>
      </c>
    </row>
    <row r="36" spans="1:10" x14ac:dyDescent="0.4">
      <c r="A36" s="13">
        <v>41395</v>
      </c>
      <c r="B36">
        <f>VLOOKUP(A36,$G$11:$J$65,4,0)</f>
        <v>1.1000000000000001</v>
      </c>
      <c r="E36" s="34" t="s">
        <v>370</v>
      </c>
      <c r="F36" s="13">
        <v>42826</v>
      </c>
      <c r="G36" s="13">
        <v>42856</v>
      </c>
      <c r="H36" s="13">
        <v>42887</v>
      </c>
      <c r="I36" s="94">
        <v>3.3</v>
      </c>
      <c r="J36" s="94">
        <v>2.2999999999999998</v>
      </c>
    </row>
    <row r="37" spans="1:10" x14ac:dyDescent="0.4">
      <c r="A37" s="13">
        <v>41426</v>
      </c>
      <c r="B37">
        <f>VLOOKUP(A37,$H$11:$J$65,3,0)</f>
        <v>1.1000000000000001</v>
      </c>
      <c r="E37" s="34" t="s">
        <v>369</v>
      </c>
      <c r="F37" s="13">
        <v>42917</v>
      </c>
      <c r="G37" s="13">
        <v>42948</v>
      </c>
      <c r="H37" s="13">
        <v>42979</v>
      </c>
      <c r="I37" s="94">
        <v>5.3</v>
      </c>
      <c r="J37" s="94">
        <v>3.2</v>
      </c>
    </row>
    <row r="38" spans="1:10" x14ac:dyDescent="0.4">
      <c r="A38" s="13">
        <v>41456</v>
      </c>
      <c r="B38">
        <f>VLOOKUP(A38,$F$11:$J$65,5,0)</f>
        <v>3.5</v>
      </c>
      <c r="E38" s="34" t="s">
        <v>368</v>
      </c>
      <c r="F38" s="13">
        <v>43009</v>
      </c>
      <c r="G38" s="13">
        <v>43040</v>
      </c>
      <c r="H38" s="13">
        <v>43070</v>
      </c>
      <c r="I38" s="94">
        <v>7.2</v>
      </c>
      <c r="J38" s="94">
        <v>4.5999999999999996</v>
      </c>
    </row>
    <row r="39" spans="1:10" x14ac:dyDescent="0.4">
      <c r="A39" s="13">
        <v>41487</v>
      </c>
      <c r="B39">
        <f>VLOOKUP(A39,$G$11:$J$65,4,0)</f>
        <v>3.5</v>
      </c>
      <c r="E39" s="34" t="s">
        <v>367</v>
      </c>
      <c r="F39" s="13">
        <v>43101</v>
      </c>
      <c r="G39" s="13">
        <v>43132</v>
      </c>
      <c r="H39" s="13">
        <v>43160</v>
      </c>
      <c r="I39" s="94">
        <v>5.9</v>
      </c>
      <c r="J39" s="94">
        <v>3.3</v>
      </c>
    </row>
    <row r="40" spans="1:10" x14ac:dyDescent="0.4">
      <c r="A40" s="13">
        <v>41518</v>
      </c>
      <c r="B40">
        <f>VLOOKUP(A40,$H$11:$J$65,3,0)</f>
        <v>3.5</v>
      </c>
      <c r="E40" s="34" t="s">
        <v>366</v>
      </c>
      <c r="F40" s="13">
        <v>43191</v>
      </c>
      <c r="G40" s="13">
        <v>43221</v>
      </c>
      <c r="H40" s="13">
        <v>43252</v>
      </c>
      <c r="I40" s="94">
        <v>5.0999999999999996</v>
      </c>
      <c r="J40" s="94">
        <v>2.1</v>
      </c>
    </row>
    <row r="41" spans="1:10" x14ac:dyDescent="0.4">
      <c r="A41" s="13">
        <v>41548</v>
      </c>
      <c r="B41">
        <f>VLOOKUP(A41,$F$11:$J$65,5,0)</f>
        <v>3.5</v>
      </c>
      <c r="E41" s="34" t="s">
        <v>365</v>
      </c>
      <c r="F41" s="13">
        <v>43282</v>
      </c>
      <c r="G41" s="13">
        <v>43313</v>
      </c>
      <c r="H41" s="13">
        <v>43344</v>
      </c>
      <c r="I41" s="94">
        <v>4.3</v>
      </c>
      <c r="J41" s="94">
        <v>2.5</v>
      </c>
    </row>
    <row r="42" spans="1:10" x14ac:dyDescent="0.4">
      <c r="A42" s="13">
        <v>41579</v>
      </c>
      <c r="B42">
        <f>VLOOKUP(A42,$G$11:$J$65,4,0)</f>
        <v>3.5</v>
      </c>
      <c r="E42" s="34" t="s">
        <v>364</v>
      </c>
      <c r="F42" s="13">
        <v>43374</v>
      </c>
      <c r="G42" s="13">
        <v>43405</v>
      </c>
      <c r="H42" s="13">
        <v>43435</v>
      </c>
      <c r="I42" s="94">
        <v>2.2999999999999998</v>
      </c>
      <c r="J42" s="94">
        <v>0.6</v>
      </c>
    </row>
    <row r="43" spans="1:10" x14ac:dyDescent="0.4">
      <c r="A43" s="13">
        <v>41609</v>
      </c>
      <c r="B43">
        <f>VLOOKUP(A43,$H$11:$J$65,3,0)</f>
        <v>3.5</v>
      </c>
      <c r="E43" s="34" t="s">
        <v>363</v>
      </c>
      <c r="F43" s="13">
        <v>43466</v>
      </c>
      <c r="G43" s="13">
        <v>43497</v>
      </c>
      <c r="H43" s="13">
        <v>43525</v>
      </c>
      <c r="I43" s="94">
        <v>3.8</v>
      </c>
      <c r="J43" s="94">
        <v>2.5</v>
      </c>
    </row>
    <row r="44" spans="1:10" x14ac:dyDescent="0.4">
      <c r="A44" s="13">
        <v>41640</v>
      </c>
      <c r="B44">
        <f>VLOOKUP(A44,$F$11:$J$65,5,0)</f>
        <v>-1.4</v>
      </c>
      <c r="E44" s="34" t="s">
        <v>362</v>
      </c>
      <c r="F44" s="13">
        <v>43556</v>
      </c>
      <c r="G44" s="13">
        <v>43586</v>
      </c>
      <c r="H44" s="13">
        <v>43617</v>
      </c>
      <c r="I44" s="94">
        <v>5.5</v>
      </c>
      <c r="J44" s="94">
        <v>3.4</v>
      </c>
    </row>
    <row r="45" spans="1:10" x14ac:dyDescent="0.4">
      <c r="A45" s="13">
        <v>41671</v>
      </c>
      <c r="B45">
        <f>VLOOKUP(A45,$G$11:$J$65,4,0)</f>
        <v>-1.4</v>
      </c>
      <c r="E45" s="34" t="s">
        <v>361</v>
      </c>
      <c r="F45" s="13">
        <v>43647</v>
      </c>
      <c r="G45" s="13">
        <v>43678</v>
      </c>
      <c r="H45" s="13">
        <v>43709</v>
      </c>
      <c r="I45" s="94">
        <v>6.1</v>
      </c>
      <c r="J45" s="94">
        <v>4.8</v>
      </c>
    </row>
    <row r="46" spans="1:10" x14ac:dyDescent="0.4">
      <c r="A46" s="13">
        <v>41699</v>
      </c>
      <c r="B46">
        <f>VLOOKUP(A46,$H$11:$J$65,3,0)</f>
        <v>-1.4</v>
      </c>
      <c r="E46" s="34" t="s">
        <v>360</v>
      </c>
      <c r="F46" s="13">
        <v>43739</v>
      </c>
      <c r="G46" s="13">
        <v>43770</v>
      </c>
      <c r="H46" s="13">
        <v>43800</v>
      </c>
      <c r="I46" s="94">
        <v>4</v>
      </c>
      <c r="J46" s="94">
        <v>2.8</v>
      </c>
    </row>
    <row r="47" spans="1:10" x14ac:dyDescent="0.4">
      <c r="A47" s="13">
        <v>41730</v>
      </c>
      <c r="B47">
        <f>VLOOKUP(A47,$F$11:$J$65,5,0)</f>
        <v>5.3</v>
      </c>
      <c r="E47" s="34" t="s">
        <v>359</v>
      </c>
      <c r="F47" s="13">
        <v>43831</v>
      </c>
      <c r="G47" s="13">
        <v>43862</v>
      </c>
      <c r="H47" s="13">
        <v>43891</v>
      </c>
      <c r="I47" s="94">
        <v>-3.7</v>
      </c>
      <c r="J47" s="94">
        <v>-5.5</v>
      </c>
    </row>
    <row r="48" spans="1:10" x14ac:dyDescent="0.4">
      <c r="A48" s="13">
        <v>41760</v>
      </c>
      <c r="B48">
        <f>VLOOKUP(A48,$G$11:$J$65,4,0)</f>
        <v>5.3</v>
      </c>
      <c r="E48" s="34" t="s">
        <v>358</v>
      </c>
      <c r="F48" s="13">
        <v>43922</v>
      </c>
      <c r="G48" s="13">
        <v>43952</v>
      </c>
      <c r="H48" s="13">
        <v>43983</v>
      </c>
      <c r="I48" s="94">
        <v>-29.1</v>
      </c>
      <c r="J48" s="94">
        <v>-28.1</v>
      </c>
    </row>
    <row r="49" spans="1:10" x14ac:dyDescent="0.4">
      <c r="A49" s="13">
        <v>41791</v>
      </c>
      <c r="B49">
        <f>VLOOKUP(A49,$H$11:$J$65,3,0)</f>
        <v>5.3</v>
      </c>
      <c r="E49" s="34" t="s">
        <v>357</v>
      </c>
      <c r="F49" s="13">
        <v>44013</v>
      </c>
      <c r="G49" s="13">
        <v>44044</v>
      </c>
      <c r="H49" s="13">
        <v>44075</v>
      </c>
      <c r="I49" s="94">
        <v>40</v>
      </c>
      <c r="J49" s="94">
        <v>35.200000000000003</v>
      </c>
    </row>
    <row r="50" spans="1:10" x14ac:dyDescent="0.4">
      <c r="A50" s="13">
        <v>41821</v>
      </c>
      <c r="B50">
        <f>VLOOKUP(A50,$F$11:$J$65,5,0)</f>
        <v>5</v>
      </c>
      <c r="E50" s="34" t="s">
        <v>356</v>
      </c>
      <c r="F50" s="13">
        <v>44105</v>
      </c>
      <c r="G50" s="13">
        <v>44136</v>
      </c>
      <c r="H50" s="13">
        <v>44166</v>
      </c>
      <c r="I50" s="94">
        <v>7.3</v>
      </c>
      <c r="J50" s="94">
        <v>4.4000000000000004</v>
      </c>
    </row>
    <row r="51" spans="1:10" x14ac:dyDescent="0.4">
      <c r="A51" s="13">
        <v>41852</v>
      </c>
      <c r="B51">
        <f>VLOOKUP(A51,$G$11:$J$65,4,0)</f>
        <v>5</v>
      </c>
      <c r="E51" s="34" t="s">
        <v>355</v>
      </c>
      <c r="F51" s="13">
        <v>44197</v>
      </c>
      <c r="G51" s="13">
        <v>44228</v>
      </c>
      <c r="H51" s="13">
        <v>44256</v>
      </c>
      <c r="I51" s="94">
        <v>11.1</v>
      </c>
      <c r="J51" s="94">
        <v>5.6</v>
      </c>
    </row>
    <row r="52" spans="1:10" x14ac:dyDescent="0.4">
      <c r="A52" s="13">
        <v>41883</v>
      </c>
      <c r="B52">
        <f>VLOOKUP(A52,$H$11:$J$65,3,0)</f>
        <v>5</v>
      </c>
      <c r="E52" s="34" t="s">
        <v>354</v>
      </c>
      <c r="F52" s="13">
        <v>44287</v>
      </c>
      <c r="G52" s="13">
        <v>44317</v>
      </c>
      <c r="H52" s="13">
        <v>44348</v>
      </c>
      <c r="I52" s="94">
        <v>13.2</v>
      </c>
      <c r="J52" s="94">
        <v>6.4</v>
      </c>
    </row>
    <row r="53" spans="1:10" x14ac:dyDescent="0.4">
      <c r="A53" s="13">
        <v>41913</v>
      </c>
      <c r="B53">
        <f>VLOOKUP(A53,$F$11:$J$65,5,0)</f>
        <v>2</v>
      </c>
      <c r="E53" s="34" t="s">
        <v>353</v>
      </c>
      <c r="F53" s="13">
        <v>44378</v>
      </c>
      <c r="G53" s="13">
        <v>44409</v>
      </c>
      <c r="H53" s="13">
        <v>44440</v>
      </c>
      <c r="I53" s="94">
        <v>9.8000000000000007</v>
      </c>
      <c r="J53" s="94">
        <v>3.5</v>
      </c>
    </row>
    <row r="54" spans="1:10" x14ac:dyDescent="0.4">
      <c r="A54" s="13">
        <v>41944</v>
      </c>
      <c r="B54">
        <f>VLOOKUP(A54,$G$11:$J$65,4,0)</f>
        <v>2</v>
      </c>
      <c r="E54" s="34" t="s">
        <v>352</v>
      </c>
      <c r="F54" s="13">
        <v>44470</v>
      </c>
      <c r="G54" s="13">
        <v>44501</v>
      </c>
      <c r="H54" s="13">
        <v>44531</v>
      </c>
      <c r="I54" s="94">
        <v>15.1</v>
      </c>
      <c r="J54" s="94">
        <v>7.4</v>
      </c>
    </row>
    <row r="55" spans="1:10" x14ac:dyDescent="0.4">
      <c r="A55" s="13">
        <v>41974</v>
      </c>
      <c r="B55">
        <f>VLOOKUP(A55,$H$11:$J$65,3,0)</f>
        <v>2</v>
      </c>
      <c r="E55" s="34" t="s">
        <v>351</v>
      </c>
      <c r="F55" s="13">
        <v>44562</v>
      </c>
      <c r="G55" s="13">
        <v>44593</v>
      </c>
      <c r="H55" s="13">
        <v>44621</v>
      </c>
      <c r="I55" s="94">
        <v>7.3</v>
      </c>
      <c r="J55" s="94">
        <v>-1</v>
      </c>
    </row>
    <row r="56" spans="1:10" x14ac:dyDescent="0.4">
      <c r="A56" s="13">
        <v>42005</v>
      </c>
      <c r="B56">
        <f>VLOOKUP(A56,$F$11:$J$65,5,0)</f>
        <v>3.6</v>
      </c>
      <c r="E56" s="34" t="s">
        <v>350</v>
      </c>
      <c r="F56" s="13">
        <v>44652</v>
      </c>
      <c r="G56" s="13">
        <v>44682</v>
      </c>
      <c r="H56" s="13">
        <v>44713</v>
      </c>
      <c r="I56" s="94">
        <v>9.6999999999999993</v>
      </c>
      <c r="J56" s="94">
        <v>0.3</v>
      </c>
    </row>
    <row r="57" spans="1:10" x14ac:dyDescent="0.4">
      <c r="A57" s="13">
        <v>42036</v>
      </c>
      <c r="B57">
        <f>VLOOKUP(A57,$G$11:$J$65,4,0)</f>
        <v>3.6</v>
      </c>
      <c r="E57" s="34" t="s">
        <v>349</v>
      </c>
      <c r="F57" s="13">
        <v>44743</v>
      </c>
      <c r="G57" s="13">
        <v>44774</v>
      </c>
      <c r="H57" s="13">
        <v>44805</v>
      </c>
      <c r="I57" s="94">
        <v>7.4</v>
      </c>
      <c r="J57" s="94">
        <v>2.7</v>
      </c>
    </row>
    <row r="58" spans="1:10" x14ac:dyDescent="0.4">
      <c r="A58" s="13">
        <v>42064</v>
      </c>
      <c r="B58">
        <f>VLOOKUP(A58,$H$11:$J$65,3,0)</f>
        <v>3.6</v>
      </c>
      <c r="E58" s="34" t="s">
        <v>348</v>
      </c>
      <c r="F58" s="13">
        <v>44835</v>
      </c>
      <c r="G58" s="13">
        <v>44866</v>
      </c>
      <c r="H58" s="13">
        <v>44896</v>
      </c>
      <c r="I58" s="94">
        <v>7.2</v>
      </c>
      <c r="J58" s="94">
        <v>3.4</v>
      </c>
    </row>
    <row r="59" spans="1:10" x14ac:dyDescent="0.4">
      <c r="A59" s="13">
        <v>42095</v>
      </c>
      <c r="B59">
        <f>VLOOKUP(A59,$F$11:$J$65,5,0)</f>
        <v>2.5</v>
      </c>
      <c r="E59" s="34" t="s">
        <v>347</v>
      </c>
      <c r="F59" s="13">
        <v>44927</v>
      </c>
      <c r="G59" s="13">
        <v>44958</v>
      </c>
      <c r="H59" s="13">
        <v>44986</v>
      </c>
      <c r="I59" s="94">
        <v>6.6</v>
      </c>
      <c r="J59" s="94">
        <v>2.8</v>
      </c>
    </row>
    <row r="60" spans="1:10" x14ac:dyDescent="0.4">
      <c r="A60" s="13">
        <v>42125</v>
      </c>
      <c r="B60">
        <f>VLOOKUP(A60,$G$11:$J$65,4,0)</f>
        <v>2.5</v>
      </c>
      <c r="E60" s="34" t="s">
        <v>346</v>
      </c>
      <c r="F60" s="13">
        <v>45017</v>
      </c>
      <c r="G60" s="13">
        <v>45047</v>
      </c>
      <c r="H60" s="13">
        <v>45078</v>
      </c>
      <c r="I60" s="94">
        <v>4.3</v>
      </c>
      <c r="J60" s="94">
        <v>2.4</v>
      </c>
    </row>
    <row r="61" spans="1:10" x14ac:dyDescent="0.4">
      <c r="A61" s="13">
        <v>42156</v>
      </c>
      <c r="B61">
        <f>VLOOKUP(A61,$H$11:$J$65,3,0)</f>
        <v>2.5</v>
      </c>
      <c r="E61" s="34" t="s">
        <v>345</v>
      </c>
      <c r="F61" s="13">
        <v>45108</v>
      </c>
      <c r="G61" s="13">
        <v>45139</v>
      </c>
      <c r="H61" s="13">
        <v>45170</v>
      </c>
      <c r="I61" s="94">
        <v>7.7</v>
      </c>
      <c r="J61" s="94">
        <v>4.4000000000000004</v>
      </c>
    </row>
    <row r="62" spans="1:10" x14ac:dyDescent="0.4">
      <c r="A62" s="13">
        <v>42186</v>
      </c>
      <c r="B62">
        <f>VLOOKUP(A62,$F$11:$J$65,5,0)</f>
        <v>1.6</v>
      </c>
      <c r="E62" s="34" t="s">
        <v>344</v>
      </c>
      <c r="F62" s="13">
        <v>45200</v>
      </c>
      <c r="G62" s="13">
        <v>45231</v>
      </c>
      <c r="H62" s="13">
        <v>45261</v>
      </c>
      <c r="I62" s="94">
        <v>4.8</v>
      </c>
      <c r="J62" s="94">
        <v>3.2</v>
      </c>
    </row>
    <row r="63" spans="1:10" x14ac:dyDescent="0.4">
      <c r="A63" s="13">
        <v>42217</v>
      </c>
      <c r="B63">
        <f>VLOOKUP(A63,$G$11:$J$65,4,0)</f>
        <v>1.6</v>
      </c>
      <c r="E63" s="34" t="s">
        <v>343</v>
      </c>
      <c r="F63" s="13">
        <v>45292</v>
      </c>
      <c r="G63" s="13">
        <v>45323</v>
      </c>
      <c r="H63" s="13">
        <v>45352</v>
      </c>
      <c r="I63" s="94">
        <v>4.7</v>
      </c>
      <c r="J63" s="94">
        <v>1.6</v>
      </c>
    </row>
    <row r="64" spans="1:10" x14ac:dyDescent="0.4">
      <c r="A64" s="13">
        <v>42248</v>
      </c>
      <c r="B64">
        <f>VLOOKUP(A64,$H$11:$J$65,3,0)</f>
        <v>1.6</v>
      </c>
      <c r="E64" s="34" t="s">
        <v>342</v>
      </c>
      <c r="F64" s="13">
        <v>45383</v>
      </c>
      <c r="G64" s="13">
        <v>45413</v>
      </c>
      <c r="H64" s="13">
        <v>45444</v>
      </c>
      <c r="I64" s="94">
        <v>5.6</v>
      </c>
      <c r="J64" s="94">
        <v>3</v>
      </c>
    </row>
    <row r="65" spans="1:10" x14ac:dyDescent="0.4">
      <c r="A65" s="13">
        <v>42278</v>
      </c>
      <c r="B65">
        <f>VLOOKUP(A65,$F$11:$J$65,5,0)</f>
        <v>0.7</v>
      </c>
      <c r="E65" s="34" t="s">
        <v>341</v>
      </c>
      <c r="F65" s="13">
        <v>45474</v>
      </c>
      <c r="G65" s="13">
        <v>45505</v>
      </c>
      <c r="H65" s="13">
        <v>45536</v>
      </c>
      <c r="I65" s="94">
        <v>4.7</v>
      </c>
      <c r="J65" s="94">
        <v>2.8</v>
      </c>
    </row>
    <row r="66" spans="1:10" x14ac:dyDescent="0.4">
      <c r="A66" s="13">
        <v>42309</v>
      </c>
      <c r="B66">
        <f>VLOOKUP(A66,$G$11:$J$65,4,0)</f>
        <v>0.7</v>
      </c>
    </row>
    <row r="67" spans="1:10" x14ac:dyDescent="0.4">
      <c r="A67" s="13">
        <v>42339</v>
      </c>
      <c r="B67">
        <f>VLOOKUP(A67,$H$11:$J$65,3,0)</f>
        <v>0.7</v>
      </c>
    </row>
    <row r="68" spans="1:10" x14ac:dyDescent="0.4">
      <c r="A68" s="13">
        <v>42370</v>
      </c>
      <c r="B68">
        <f>VLOOKUP(A68,$F$11:$J$65,5,0)</f>
        <v>2.2999999999999998</v>
      </c>
    </row>
    <row r="69" spans="1:10" x14ac:dyDescent="0.4">
      <c r="A69" s="13">
        <v>42401</v>
      </c>
      <c r="B69">
        <f>VLOOKUP(A69,$G$11:$J$65,4,0)</f>
        <v>2.2999999999999998</v>
      </c>
    </row>
    <row r="70" spans="1:10" x14ac:dyDescent="0.4">
      <c r="A70" s="13">
        <v>42430</v>
      </c>
      <c r="B70">
        <f>VLOOKUP(A70,$H$11:$J$65,3,0)</f>
        <v>2.2999999999999998</v>
      </c>
    </row>
    <row r="71" spans="1:10" x14ac:dyDescent="0.4">
      <c r="A71" s="13">
        <v>42461</v>
      </c>
      <c r="B71">
        <f>VLOOKUP(A71,$F$11:$J$65,5,0)</f>
        <v>1.3</v>
      </c>
    </row>
    <row r="72" spans="1:10" x14ac:dyDescent="0.4">
      <c r="A72" s="13">
        <v>42491</v>
      </c>
      <c r="B72">
        <f>VLOOKUP(A72,$G$11:$J$65,4,0)</f>
        <v>1.3</v>
      </c>
    </row>
    <row r="73" spans="1:10" x14ac:dyDescent="0.4">
      <c r="A73" s="13">
        <v>42522</v>
      </c>
      <c r="B73">
        <f>VLOOKUP(A73,$H$11:$J$65,3,0)</f>
        <v>1.3</v>
      </c>
    </row>
    <row r="74" spans="1:10" x14ac:dyDescent="0.4">
      <c r="A74" s="13">
        <v>42552</v>
      </c>
      <c r="B74">
        <f>VLOOKUP(A74,$F$11:$J$65,5,0)</f>
        <v>2.9</v>
      </c>
    </row>
    <row r="75" spans="1:10" x14ac:dyDescent="0.4">
      <c r="A75" s="13">
        <v>42583</v>
      </c>
      <c r="B75">
        <f>VLOOKUP(A75,$G$11:$J$65,4,0)</f>
        <v>2.9</v>
      </c>
    </row>
    <row r="76" spans="1:10" x14ac:dyDescent="0.4">
      <c r="A76" s="13">
        <v>42614</v>
      </c>
      <c r="B76">
        <f>VLOOKUP(A76,$H$11:$J$65,3,0)</f>
        <v>2.9</v>
      </c>
    </row>
    <row r="77" spans="1:10" x14ac:dyDescent="0.4">
      <c r="A77" s="13">
        <v>42644</v>
      </c>
      <c r="B77">
        <f>VLOOKUP(A77,$F$11:$J$65,5,0)</f>
        <v>2.2000000000000002</v>
      </c>
    </row>
    <row r="78" spans="1:10" x14ac:dyDescent="0.4">
      <c r="A78" s="13">
        <v>42675</v>
      </c>
      <c r="B78">
        <f>VLOOKUP(A78,$G$11:$J$65,4,0)</f>
        <v>2.2000000000000002</v>
      </c>
    </row>
    <row r="79" spans="1:10" x14ac:dyDescent="0.4">
      <c r="A79" s="13">
        <v>42705</v>
      </c>
      <c r="B79">
        <f>VLOOKUP(A79,$H$11:$J$65,3,0)</f>
        <v>2.2000000000000002</v>
      </c>
    </row>
    <row r="80" spans="1:10" x14ac:dyDescent="0.4">
      <c r="A80" s="13">
        <v>42736</v>
      </c>
      <c r="B80">
        <f>VLOOKUP(A80,$F$11:$J$65,5,0)</f>
        <v>2</v>
      </c>
    </row>
    <row r="81" spans="1:2" x14ac:dyDescent="0.4">
      <c r="A81" s="13">
        <v>42767</v>
      </c>
      <c r="B81">
        <f>VLOOKUP(A81,$G$11:$J$65,4,0)</f>
        <v>2</v>
      </c>
    </row>
    <row r="82" spans="1:2" x14ac:dyDescent="0.4">
      <c r="A82" s="13">
        <v>42795</v>
      </c>
      <c r="B82">
        <f>VLOOKUP(A82,$H$11:$J$65,3,0)</f>
        <v>2</v>
      </c>
    </row>
    <row r="83" spans="1:2" x14ac:dyDescent="0.4">
      <c r="A83" s="13">
        <v>42826</v>
      </c>
      <c r="B83">
        <f>VLOOKUP(A83,$F$11:$J$65,5,0)</f>
        <v>2.2999999999999998</v>
      </c>
    </row>
    <row r="84" spans="1:2" x14ac:dyDescent="0.4">
      <c r="A84" s="13">
        <v>42856</v>
      </c>
      <c r="B84">
        <f>VLOOKUP(A84,$G$11:$J$65,4,0)</f>
        <v>2.2999999999999998</v>
      </c>
    </row>
    <row r="85" spans="1:2" x14ac:dyDescent="0.4">
      <c r="A85" s="13">
        <v>42887</v>
      </c>
      <c r="B85">
        <f>VLOOKUP(A85,$H$11:$J$65,3,0)</f>
        <v>2.2999999999999998</v>
      </c>
    </row>
    <row r="86" spans="1:2" x14ac:dyDescent="0.4">
      <c r="A86" s="13">
        <v>42917</v>
      </c>
      <c r="B86">
        <f>VLOOKUP(A86,$F$11:$J$65,5,0)</f>
        <v>3.2</v>
      </c>
    </row>
    <row r="87" spans="1:2" x14ac:dyDescent="0.4">
      <c r="A87" s="13">
        <v>42948</v>
      </c>
      <c r="B87">
        <f>VLOOKUP(A87,$G$11:$J$65,4,0)</f>
        <v>3.2</v>
      </c>
    </row>
    <row r="88" spans="1:2" x14ac:dyDescent="0.4">
      <c r="A88" s="13">
        <v>42979</v>
      </c>
      <c r="B88">
        <f>VLOOKUP(A88,$H$11:$J$65,3,0)</f>
        <v>3.2</v>
      </c>
    </row>
    <row r="89" spans="1:2" x14ac:dyDescent="0.4">
      <c r="A89" s="13">
        <v>43009</v>
      </c>
      <c r="B89">
        <f>VLOOKUP(A89,$F$11:$J$65,5,0)</f>
        <v>4.5999999999999996</v>
      </c>
    </row>
    <row r="90" spans="1:2" x14ac:dyDescent="0.4">
      <c r="A90" s="13">
        <v>43040</v>
      </c>
      <c r="B90">
        <f>VLOOKUP(A90,$G$11:$J$65,4,0)</f>
        <v>4.5999999999999996</v>
      </c>
    </row>
    <row r="91" spans="1:2" x14ac:dyDescent="0.4">
      <c r="A91" s="13">
        <v>43070</v>
      </c>
      <c r="B91">
        <f>VLOOKUP(A91,$H$11:$J$65,3,0)</f>
        <v>4.5999999999999996</v>
      </c>
    </row>
    <row r="92" spans="1:2" x14ac:dyDescent="0.4">
      <c r="A92" s="13">
        <v>43101</v>
      </c>
      <c r="B92">
        <f>VLOOKUP(A92,$F$11:$J$65,5,0)</f>
        <v>3.3</v>
      </c>
    </row>
    <row r="93" spans="1:2" x14ac:dyDescent="0.4">
      <c r="A93" s="13">
        <v>43132</v>
      </c>
      <c r="B93">
        <f>VLOOKUP(A93,$G$11:$J$65,4,0)</f>
        <v>3.3</v>
      </c>
    </row>
    <row r="94" spans="1:2" x14ac:dyDescent="0.4">
      <c r="A94" s="13">
        <v>43160</v>
      </c>
      <c r="B94">
        <f>VLOOKUP(A94,$H$11:$J$65,3,0)</f>
        <v>3.3</v>
      </c>
    </row>
    <row r="95" spans="1:2" x14ac:dyDescent="0.4">
      <c r="A95" s="13">
        <v>43191</v>
      </c>
      <c r="B95">
        <f>VLOOKUP(A95,$F$11:$J$65,5,0)</f>
        <v>2.1</v>
      </c>
    </row>
    <row r="96" spans="1:2" x14ac:dyDescent="0.4">
      <c r="A96" s="13">
        <v>43221</v>
      </c>
      <c r="B96">
        <f>VLOOKUP(A96,$G$11:$J$65,4,0)</f>
        <v>2.1</v>
      </c>
    </row>
    <row r="97" spans="1:2" x14ac:dyDescent="0.4">
      <c r="A97" s="13">
        <v>43252</v>
      </c>
      <c r="B97">
        <f>VLOOKUP(A97,$H$11:$J$65,3,0)</f>
        <v>2.1</v>
      </c>
    </row>
    <row r="98" spans="1:2" x14ac:dyDescent="0.4">
      <c r="A98" s="13">
        <v>43282</v>
      </c>
      <c r="B98">
        <f>VLOOKUP(A98,$F$11:$J$65,5,0)</f>
        <v>2.5</v>
      </c>
    </row>
    <row r="99" spans="1:2" x14ac:dyDescent="0.4">
      <c r="A99" s="13">
        <v>43313</v>
      </c>
      <c r="B99">
        <f>VLOOKUP(A99,$G$11:$J$65,4,0)</f>
        <v>2.5</v>
      </c>
    </row>
    <row r="100" spans="1:2" x14ac:dyDescent="0.4">
      <c r="A100" s="13">
        <v>43344</v>
      </c>
      <c r="B100">
        <f>VLOOKUP(A100,$H$11:$J$65,3,0)</f>
        <v>2.5</v>
      </c>
    </row>
    <row r="101" spans="1:2" x14ac:dyDescent="0.4">
      <c r="A101" s="13">
        <v>43374</v>
      </c>
      <c r="B101">
        <f>VLOOKUP(A101,$F$11:$J$65,5,0)</f>
        <v>0.6</v>
      </c>
    </row>
    <row r="102" spans="1:2" x14ac:dyDescent="0.4">
      <c r="A102" s="13">
        <v>43405</v>
      </c>
      <c r="B102">
        <f>VLOOKUP(A102,$G$11:$J$65,4,0)</f>
        <v>0.6</v>
      </c>
    </row>
    <row r="103" spans="1:2" x14ac:dyDescent="0.4">
      <c r="A103" s="13">
        <v>43435</v>
      </c>
      <c r="B103">
        <f>VLOOKUP(A103,$H$11:$J$65,3,0)</f>
        <v>0.6</v>
      </c>
    </row>
    <row r="104" spans="1:2" x14ac:dyDescent="0.4">
      <c r="A104" s="13">
        <v>43466</v>
      </c>
      <c r="B104">
        <f>VLOOKUP(A104,$F$11:$J$65,5,0)</f>
        <v>2.5</v>
      </c>
    </row>
    <row r="105" spans="1:2" x14ac:dyDescent="0.4">
      <c r="A105" s="13">
        <v>43497</v>
      </c>
      <c r="B105">
        <f>VLOOKUP(A105,$G$11:$J$65,4,0)</f>
        <v>2.5</v>
      </c>
    </row>
    <row r="106" spans="1:2" x14ac:dyDescent="0.4">
      <c r="A106" s="13">
        <v>43525</v>
      </c>
      <c r="B106">
        <f>VLOOKUP(A106,$H$11:$J$65,3,0)</f>
        <v>2.5</v>
      </c>
    </row>
    <row r="107" spans="1:2" x14ac:dyDescent="0.4">
      <c r="A107" s="13">
        <v>43556</v>
      </c>
      <c r="B107">
        <f>VLOOKUP(A107,$F$11:$J$65,5,0)</f>
        <v>3.4</v>
      </c>
    </row>
    <row r="108" spans="1:2" x14ac:dyDescent="0.4">
      <c r="A108" s="13">
        <v>43586</v>
      </c>
      <c r="B108">
        <f>VLOOKUP(A108,$G$11:$J$65,4,0)</f>
        <v>3.4</v>
      </c>
    </row>
    <row r="109" spans="1:2" x14ac:dyDescent="0.4">
      <c r="A109" s="13">
        <v>43617</v>
      </c>
      <c r="B109">
        <f>VLOOKUP(A109,$H$11:$J$65,3,0)</f>
        <v>3.4</v>
      </c>
    </row>
    <row r="110" spans="1:2" x14ac:dyDescent="0.4">
      <c r="A110" s="13">
        <v>43647</v>
      </c>
      <c r="B110">
        <f>VLOOKUP(A110,$F$11:$J$65,5,0)</f>
        <v>4.8</v>
      </c>
    </row>
    <row r="111" spans="1:2" x14ac:dyDescent="0.4">
      <c r="A111" s="13">
        <v>43678</v>
      </c>
      <c r="B111">
        <f>VLOOKUP(A111,$G$11:$J$65,4,0)</f>
        <v>4.8</v>
      </c>
    </row>
    <row r="112" spans="1:2" x14ac:dyDescent="0.4">
      <c r="A112" s="13">
        <v>43709</v>
      </c>
      <c r="B112">
        <f>VLOOKUP(A112,$H$11:$J$65,3,0)</f>
        <v>4.8</v>
      </c>
    </row>
    <row r="113" spans="1:2" x14ac:dyDescent="0.4">
      <c r="A113" s="13">
        <v>43739</v>
      </c>
      <c r="B113">
        <f>VLOOKUP(A113,$F$11:$J$65,5,0)</f>
        <v>2.8</v>
      </c>
    </row>
    <row r="114" spans="1:2" x14ac:dyDescent="0.4">
      <c r="A114" s="13">
        <v>43770</v>
      </c>
      <c r="B114">
        <f>VLOOKUP(A114,$G$11:$J$65,4,0)</f>
        <v>2.8</v>
      </c>
    </row>
    <row r="115" spans="1:2" x14ac:dyDescent="0.4">
      <c r="A115" s="13">
        <v>43800</v>
      </c>
      <c r="B115">
        <f>VLOOKUP(A115,$H$11:$J$65,3,0)</f>
        <v>2.8</v>
      </c>
    </row>
    <row r="116" spans="1:2" x14ac:dyDescent="0.4">
      <c r="A116" s="13">
        <v>43831</v>
      </c>
      <c r="B116">
        <f>VLOOKUP(A116,$F$11:$J$65,5,0)</f>
        <v>-5.5</v>
      </c>
    </row>
    <row r="117" spans="1:2" x14ac:dyDescent="0.4">
      <c r="A117" s="13">
        <v>43862</v>
      </c>
      <c r="B117">
        <f>VLOOKUP(A117,$G$11:$J$65,4,0)</f>
        <v>-5.5</v>
      </c>
    </row>
    <row r="118" spans="1:2" x14ac:dyDescent="0.4">
      <c r="A118" s="13">
        <v>43891</v>
      </c>
      <c r="B118">
        <f>VLOOKUP(A118,$H$11:$J$65,3,0)</f>
        <v>-5.5</v>
      </c>
    </row>
    <row r="119" spans="1:2" x14ac:dyDescent="0.4">
      <c r="A119" s="13">
        <v>43922</v>
      </c>
      <c r="B119">
        <f>VLOOKUP(A119,$F$11:$J$65,5,0)</f>
        <v>-28.1</v>
      </c>
    </row>
    <row r="120" spans="1:2" x14ac:dyDescent="0.4">
      <c r="A120" s="13">
        <v>43952</v>
      </c>
      <c r="B120">
        <f>VLOOKUP(A120,$G$11:$J$65,4,0)</f>
        <v>-28.1</v>
      </c>
    </row>
    <row r="121" spans="1:2" x14ac:dyDescent="0.4">
      <c r="A121" s="13">
        <v>43983</v>
      </c>
      <c r="B121">
        <f>VLOOKUP(A121,$H$11:$J$65,3,0)</f>
        <v>-28.1</v>
      </c>
    </row>
    <row r="122" spans="1:2" x14ac:dyDescent="0.4">
      <c r="A122" s="13">
        <v>44013</v>
      </c>
      <c r="B122">
        <f>VLOOKUP(A122,$F$11:$J$65,5,0)</f>
        <v>35.200000000000003</v>
      </c>
    </row>
    <row r="123" spans="1:2" x14ac:dyDescent="0.4">
      <c r="A123" s="13">
        <v>44044</v>
      </c>
      <c r="B123">
        <f>VLOOKUP(A123,$G$11:$J$65,4,0)</f>
        <v>35.200000000000003</v>
      </c>
    </row>
    <row r="124" spans="1:2" x14ac:dyDescent="0.4">
      <c r="A124" s="13">
        <v>44075</v>
      </c>
      <c r="B124">
        <f>VLOOKUP(A124,$H$11:$J$65,3,0)</f>
        <v>35.200000000000003</v>
      </c>
    </row>
    <row r="125" spans="1:2" x14ac:dyDescent="0.4">
      <c r="A125" s="13">
        <v>44105</v>
      </c>
      <c r="B125">
        <f>VLOOKUP(A125,$F$11:$J$65,5,0)</f>
        <v>4.4000000000000004</v>
      </c>
    </row>
    <row r="126" spans="1:2" x14ac:dyDescent="0.4">
      <c r="A126" s="13">
        <v>44136</v>
      </c>
      <c r="B126">
        <f>VLOOKUP(A126,$G$11:$J$65,4,0)</f>
        <v>4.4000000000000004</v>
      </c>
    </row>
    <row r="127" spans="1:2" x14ac:dyDescent="0.4">
      <c r="A127" s="13">
        <v>44166</v>
      </c>
      <c r="B127">
        <f>VLOOKUP(A127,$H$11:$J$65,3,0)</f>
        <v>4.4000000000000004</v>
      </c>
    </row>
    <row r="128" spans="1:2" x14ac:dyDescent="0.4">
      <c r="A128" s="13">
        <v>44197</v>
      </c>
      <c r="B128">
        <f>VLOOKUP(A128,$F$11:$J$65,5,0)</f>
        <v>5.6</v>
      </c>
    </row>
    <row r="129" spans="1:2" x14ac:dyDescent="0.4">
      <c r="A129" s="13">
        <v>44228</v>
      </c>
      <c r="B129">
        <f>VLOOKUP(A129,$G$11:$J$65,4,0)</f>
        <v>5.6</v>
      </c>
    </row>
    <row r="130" spans="1:2" x14ac:dyDescent="0.4">
      <c r="A130" s="13">
        <v>44256</v>
      </c>
      <c r="B130">
        <f>VLOOKUP(A130,$H$11:$J$65,3,0)</f>
        <v>5.6</v>
      </c>
    </row>
    <row r="131" spans="1:2" x14ac:dyDescent="0.4">
      <c r="A131" s="13">
        <v>44287</v>
      </c>
      <c r="B131">
        <f>VLOOKUP(A131,$F$11:$J$65,5,0)</f>
        <v>6.4</v>
      </c>
    </row>
    <row r="132" spans="1:2" x14ac:dyDescent="0.4">
      <c r="A132" s="13">
        <v>44317</v>
      </c>
      <c r="B132">
        <f>VLOOKUP(A132,$G$11:$J$65,4,0)</f>
        <v>6.4</v>
      </c>
    </row>
    <row r="133" spans="1:2" x14ac:dyDescent="0.4">
      <c r="A133" s="13">
        <v>44348</v>
      </c>
      <c r="B133">
        <f>VLOOKUP(A133,$H$11:$J$65,3,0)</f>
        <v>6.4</v>
      </c>
    </row>
    <row r="134" spans="1:2" x14ac:dyDescent="0.4">
      <c r="A134" s="13">
        <v>44378</v>
      </c>
      <c r="B134">
        <f>VLOOKUP(A134,$F$11:$J$65,5,0)</f>
        <v>3.5</v>
      </c>
    </row>
    <row r="135" spans="1:2" x14ac:dyDescent="0.4">
      <c r="A135" s="13">
        <v>44409</v>
      </c>
      <c r="B135">
        <f>VLOOKUP(A135,$G$11:$J$65,4,0)</f>
        <v>3.5</v>
      </c>
    </row>
    <row r="136" spans="1:2" x14ac:dyDescent="0.4">
      <c r="A136" s="13">
        <v>44440</v>
      </c>
      <c r="B136">
        <f>VLOOKUP(A136,$H$11:$J$65,3,0)</f>
        <v>3.5</v>
      </c>
    </row>
    <row r="137" spans="1:2" x14ac:dyDescent="0.4">
      <c r="A137" s="13">
        <v>44470</v>
      </c>
      <c r="B137">
        <f>VLOOKUP(A137,$F$11:$J$65,5,0)</f>
        <v>7.4</v>
      </c>
    </row>
    <row r="138" spans="1:2" x14ac:dyDescent="0.4">
      <c r="A138" s="13">
        <v>44501</v>
      </c>
      <c r="B138">
        <f>VLOOKUP(A138,$G$11:$J$65,4,0)</f>
        <v>7.4</v>
      </c>
    </row>
    <row r="139" spans="1:2" x14ac:dyDescent="0.4">
      <c r="A139" s="13">
        <v>44531</v>
      </c>
      <c r="B139">
        <f>VLOOKUP(A139,$H$11:$J$65,3,0)</f>
        <v>7.4</v>
      </c>
    </row>
    <row r="140" spans="1:2" x14ac:dyDescent="0.4">
      <c r="A140" s="13">
        <v>44562</v>
      </c>
      <c r="B140">
        <f>VLOOKUP(A140,$F$11:$J$65,5,0)</f>
        <v>-1</v>
      </c>
    </row>
    <row r="141" spans="1:2" x14ac:dyDescent="0.4">
      <c r="A141" s="13">
        <v>44593</v>
      </c>
      <c r="B141">
        <f>VLOOKUP(A141,$G$11:$J$65,4,0)</f>
        <v>-1</v>
      </c>
    </row>
    <row r="142" spans="1:2" x14ac:dyDescent="0.4">
      <c r="A142" s="13">
        <v>44621</v>
      </c>
      <c r="B142">
        <f>VLOOKUP(A142,$H$11:$J$65,3,0)</f>
        <v>-1</v>
      </c>
    </row>
    <row r="143" spans="1:2" x14ac:dyDescent="0.4">
      <c r="A143" s="13">
        <v>44652</v>
      </c>
      <c r="B143">
        <f>VLOOKUP(A143,$F$11:$J$65,5,0)</f>
        <v>0.3</v>
      </c>
    </row>
    <row r="144" spans="1:2" x14ac:dyDescent="0.4">
      <c r="A144" s="13">
        <v>44682</v>
      </c>
      <c r="B144">
        <f>VLOOKUP(A144,$G$11:$J$65,4,0)</f>
        <v>0.3</v>
      </c>
    </row>
    <row r="145" spans="1:2" x14ac:dyDescent="0.4">
      <c r="A145" s="13">
        <v>44713</v>
      </c>
      <c r="B145">
        <f>VLOOKUP(A145,$H$11:$J$65,3,0)</f>
        <v>0.3</v>
      </c>
    </row>
    <row r="146" spans="1:2" x14ac:dyDescent="0.4">
      <c r="A146" s="13">
        <v>44743</v>
      </c>
      <c r="B146">
        <f>VLOOKUP(A146,$F$11:$J$65,5,0)</f>
        <v>2.7</v>
      </c>
    </row>
    <row r="147" spans="1:2" x14ac:dyDescent="0.4">
      <c r="A147" s="13">
        <v>44774</v>
      </c>
      <c r="B147">
        <f>VLOOKUP(A147,$G$11:$J$65,4,0)</f>
        <v>2.7</v>
      </c>
    </row>
    <row r="148" spans="1:2" x14ac:dyDescent="0.4">
      <c r="A148" s="13">
        <v>44805</v>
      </c>
      <c r="B148">
        <f>VLOOKUP(A148,$H$11:$J$65,3,0)</f>
        <v>2.7</v>
      </c>
    </row>
    <row r="149" spans="1:2" x14ac:dyDescent="0.4">
      <c r="A149" s="13">
        <v>44835</v>
      </c>
      <c r="B149">
        <f>VLOOKUP(A149,$F$11:$J$65,5,0)</f>
        <v>3.4</v>
      </c>
    </row>
    <row r="150" spans="1:2" x14ac:dyDescent="0.4">
      <c r="A150" s="13">
        <v>44866</v>
      </c>
      <c r="B150">
        <f>VLOOKUP(A150,$G$11:$J$65,4,0)</f>
        <v>3.4</v>
      </c>
    </row>
    <row r="151" spans="1:2" x14ac:dyDescent="0.4">
      <c r="A151" s="13">
        <v>44896</v>
      </c>
      <c r="B151">
        <f>VLOOKUP(A151,$H$11:$J$65,3,0)</f>
        <v>3.4</v>
      </c>
    </row>
    <row r="152" spans="1:2" x14ac:dyDescent="0.4">
      <c r="A152" s="13">
        <v>44927</v>
      </c>
      <c r="B152">
        <f>VLOOKUP(A152,$F$11:$J$65,5,0)</f>
        <v>2.8</v>
      </c>
    </row>
    <row r="153" spans="1:2" x14ac:dyDescent="0.4">
      <c r="A153" s="13">
        <v>44958</v>
      </c>
      <c r="B153">
        <f>VLOOKUP(A153,$G$11:$J$65,4,0)</f>
        <v>2.8</v>
      </c>
    </row>
    <row r="154" spans="1:2" x14ac:dyDescent="0.4">
      <c r="A154" s="13">
        <v>44986</v>
      </c>
      <c r="B154">
        <f>VLOOKUP(A154,$H$11:$J$65,3,0)</f>
        <v>2.8</v>
      </c>
    </row>
    <row r="155" spans="1:2" x14ac:dyDescent="0.4">
      <c r="A155" s="13">
        <v>45017</v>
      </c>
      <c r="B155">
        <v>3.5</v>
      </c>
    </row>
    <row r="156" spans="1:2" x14ac:dyDescent="0.4">
      <c r="A156" s="13">
        <v>45047</v>
      </c>
      <c r="B156">
        <v>3.5</v>
      </c>
    </row>
    <row r="157" spans="1:2" x14ac:dyDescent="0.4">
      <c r="A157" s="13">
        <v>45078</v>
      </c>
      <c r="B157">
        <v>3.5</v>
      </c>
    </row>
    <row r="158" spans="1:2" x14ac:dyDescent="0.4">
      <c r="A158" s="13">
        <v>45108</v>
      </c>
      <c r="B158">
        <f>VLOOKUP(A158,$F$11:$J$65,5,0)</f>
        <v>4.4000000000000004</v>
      </c>
    </row>
    <row r="159" spans="1:2" x14ac:dyDescent="0.4">
      <c r="A159" s="13">
        <v>45139</v>
      </c>
      <c r="B159">
        <f>VLOOKUP(A159,$G$11:$J$65,4,0)</f>
        <v>4.4000000000000004</v>
      </c>
    </row>
    <row r="160" spans="1:2" x14ac:dyDescent="0.4">
      <c r="A160" s="13">
        <v>45170</v>
      </c>
      <c r="B160">
        <f>VLOOKUP(A160,$H$11:$J$65,3,0)</f>
        <v>4.4000000000000004</v>
      </c>
    </row>
    <row r="161" spans="1:2" x14ac:dyDescent="0.4">
      <c r="A161" s="13">
        <v>45200</v>
      </c>
      <c r="B161">
        <f>VLOOKUP(A161,$F$11:$J$65,5,0)</f>
        <v>3.2</v>
      </c>
    </row>
    <row r="162" spans="1:2" x14ac:dyDescent="0.4">
      <c r="A162" s="13">
        <v>45231</v>
      </c>
      <c r="B162">
        <f>VLOOKUP(A162,$G$11:$J$65,4,0)</f>
        <v>3.2</v>
      </c>
    </row>
    <row r="163" spans="1:2" x14ac:dyDescent="0.4">
      <c r="A163" s="13">
        <v>45261</v>
      </c>
      <c r="B163">
        <f>VLOOKUP(A163,$H$11:$J$65,3,0)</f>
        <v>3.2</v>
      </c>
    </row>
    <row r="164" spans="1:2" x14ac:dyDescent="0.4">
      <c r="A164" s="13">
        <v>45292</v>
      </c>
      <c r="B164">
        <f>VLOOKUP(A164,$F$11:$J$65,5,0)</f>
        <v>1.6</v>
      </c>
    </row>
    <row r="165" spans="1:2" x14ac:dyDescent="0.4">
      <c r="A165" s="13">
        <v>45323</v>
      </c>
      <c r="B165">
        <f>VLOOKUP(A165,$G$11:$J$65,4,0)</f>
        <v>1.6</v>
      </c>
    </row>
    <row r="166" spans="1:2" x14ac:dyDescent="0.4">
      <c r="A166" s="13">
        <v>45352</v>
      </c>
      <c r="B166">
        <f>VLOOKUP(A166,$H$11:$J$65,3,0)</f>
        <v>1.6</v>
      </c>
    </row>
    <row r="167" spans="1:2" x14ac:dyDescent="0.4">
      <c r="A167" s="13">
        <v>45383</v>
      </c>
      <c r="B167">
        <f>VLOOKUP(A167,$F$11:$J$65,5,0)</f>
        <v>3</v>
      </c>
    </row>
    <row r="168" spans="1:2" x14ac:dyDescent="0.4">
      <c r="A168" s="13">
        <v>45413</v>
      </c>
      <c r="B168">
        <f>VLOOKUP(A168,$G$11:$J$65,4,0)</f>
        <v>3</v>
      </c>
    </row>
    <row r="169" spans="1:2" x14ac:dyDescent="0.4">
      <c r="A169" s="13">
        <v>45444</v>
      </c>
      <c r="B169">
        <f>VLOOKUP(A169,$H$11:$J$65,3,0)</f>
        <v>3</v>
      </c>
    </row>
    <row r="170" spans="1:2" x14ac:dyDescent="0.4">
      <c r="A170" s="13">
        <v>45474</v>
      </c>
      <c r="B170">
        <f>VLOOKUP(A170,$F$11:$J$65,5,0)</f>
        <v>2.8</v>
      </c>
    </row>
    <row r="171" spans="1:2" x14ac:dyDescent="0.4">
      <c r="A171" s="13">
        <v>45505</v>
      </c>
      <c r="B171">
        <f>VLOOKUP(A171,$G$11:$J$65,4,0)</f>
        <v>2.8</v>
      </c>
    </row>
    <row r="172" spans="1:2" x14ac:dyDescent="0.4">
      <c r="A172" s="13">
        <v>45536</v>
      </c>
      <c r="B172">
        <f>VLOOKUP(A172,$H$11:$J$65,3,0)</f>
        <v>2.8</v>
      </c>
    </row>
    <row r="173" spans="1:2" x14ac:dyDescent="0.4">
      <c r="A173" s="13">
        <v>45566</v>
      </c>
    </row>
    <row r="174" spans="1:2" x14ac:dyDescent="0.4">
      <c r="A174" s="13">
        <v>45597</v>
      </c>
    </row>
    <row r="175" spans="1:2" x14ac:dyDescent="0.4">
      <c r="A175" s="13">
        <v>45627</v>
      </c>
    </row>
  </sheetData>
  <mergeCells count="2">
    <mergeCell ref="E7:J7"/>
    <mergeCell ref="E6:N6"/>
  </mergeCells>
  <phoneticPr fontId="4" type="noConversion"/>
  <hyperlinks>
    <hyperlink ref="A2" r:id="rId1" xr:uid="{93B14B5A-B2C2-4949-98EA-77873CBE8D5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76BF-9C43-4EA5-B79B-814FC88F03D3}">
  <dimension ref="A1:T173"/>
  <sheetViews>
    <sheetView showGridLines="0" workbookViewId="0">
      <selection activeCell="D7" sqref="D7"/>
    </sheetView>
  </sheetViews>
  <sheetFormatPr defaultRowHeight="17.399999999999999" x14ac:dyDescent="0.4"/>
  <sheetData>
    <row r="1" spans="1:20" s="10" customFormat="1" ht="14.4" x14ac:dyDescent="0.4">
      <c r="A1" s="10" t="s">
        <v>102</v>
      </c>
    </row>
    <row r="2" spans="1:20" s="10" customFormat="1" x14ac:dyDescent="0.4">
      <c r="A2" s="15" t="s">
        <v>101</v>
      </c>
    </row>
    <row r="3" spans="1:20" s="10" customFormat="1" ht="14.4" x14ac:dyDescent="0.4">
      <c r="A3" s="12" t="s">
        <v>19</v>
      </c>
    </row>
    <row r="5" spans="1:20" ht="18" thickBot="1" x14ac:dyDescent="0.45"/>
    <row r="6" spans="1:20" ht="18" thickBot="1" x14ac:dyDescent="0.25">
      <c r="A6" s="4">
        <v>40544</v>
      </c>
      <c r="B6" s="32">
        <v>9.1</v>
      </c>
      <c r="H6" s="23" t="s">
        <v>103</v>
      </c>
      <c r="I6" s="20" t="s">
        <v>104</v>
      </c>
      <c r="J6" s="20" t="s">
        <v>105</v>
      </c>
      <c r="K6" s="20" t="s">
        <v>106</v>
      </c>
      <c r="L6" s="20" t="s">
        <v>107</v>
      </c>
      <c r="M6" s="20" t="s">
        <v>108</v>
      </c>
      <c r="N6" s="20" t="s">
        <v>109</v>
      </c>
      <c r="O6" s="20" t="s">
        <v>110</v>
      </c>
      <c r="P6" s="20" t="s">
        <v>111</v>
      </c>
      <c r="Q6" s="20" t="s">
        <v>112</v>
      </c>
      <c r="R6" s="20" t="s">
        <v>113</v>
      </c>
      <c r="S6" s="20" t="s">
        <v>114</v>
      </c>
      <c r="T6" s="24" t="s">
        <v>115</v>
      </c>
    </row>
    <row r="7" spans="1:20" ht="18" thickBot="1" x14ac:dyDescent="0.45">
      <c r="A7" s="2">
        <v>40575</v>
      </c>
      <c r="B7" s="33">
        <v>9</v>
      </c>
      <c r="H7" s="50">
        <v>2011</v>
      </c>
      <c r="I7" s="51">
        <v>9.1</v>
      </c>
      <c r="J7" s="51">
        <v>9</v>
      </c>
      <c r="K7" s="51">
        <v>9</v>
      </c>
      <c r="L7" s="51">
        <v>9.1</v>
      </c>
      <c r="M7" s="51">
        <v>9</v>
      </c>
      <c r="N7" s="51">
        <v>9.1</v>
      </c>
      <c r="O7" s="51">
        <v>9</v>
      </c>
      <c r="P7" s="51">
        <v>9</v>
      </c>
      <c r="Q7" s="51">
        <v>9</v>
      </c>
      <c r="R7" s="51">
        <v>8.8000000000000007</v>
      </c>
      <c r="S7" s="51">
        <v>8.6</v>
      </c>
      <c r="T7" s="52">
        <v>8.5</v>
      </c>
    </row>
    <row r="8" spans="1:20" ht="18" thickBot="1" x14ac:dyDescent="0.45">
      <c r="A8" s="4">
        <v>40603</v>
      </c>
      <c r="B8" s="32">
        <v>9</v>
      </c>
      <c r="H8" s="27">
        <v>2012</v>
      </c>
      <c r="I8" s="22">
        <v>8.3000000000000007</v>
      </c>
      <c r="J8" s="22">
        <v>8.3000000000000007</v>
      </c>
      <c r="K8" s="22">
        <v>8.1999999999999993</v>
      </c>
      <c r="L8" s="22">
        <v>8.1999999999999993</v>
      </c>
      <c r="M8" s="22">
        <v>8.1999999999999993</v>
      </c>
      <c r="N8" s="22">
        <v>8.1999999999999993</v>
      </c>
      <c r="O8" s="22">
        <v>8.1999999999999993</v>
      </c>
      <c r="P8" s="22">
        <v>8.1</v>
      </c>
      <c r="Q8" s="22">
        <v>7.8</v>
      </c>
      <c r="R8" s="22">
        <v>7.8</v>
      </c>
      <c r="S8" s="22">
        <v>7.7</v>
      </c>
      <c r="T8" s="28">
        <v>7.9</v>
      </c>
    </row>
    <row r="9" spans="1:20" ht="18" thickBot="1" x14ac:dyDescent="0.45">
      <c r="A9" s="2">
        <v>40634</v>
      </c>
      <c r="B9" s="33">
        <v>9.1</v>
      </c>
      <c r="H9" s="29">
        <v>2013</v>
      </c>
      <c r="I9" s="30">
        <v>8</v>
      </c>
      <c r="J9" s="30">
        <v>7.7</v>
      </c>
      <c r="K9" s="30">
        <v>7.5</v>
      </c>
      <c r="L9" s="30">
        <v>7.6</v>
      </c>
      <c r="M9" s="30">
        <v>7.5</v>
      </c>
      <c r="N9" s="30">
        <v>7.5</v>
      </c>
      <c r="O9" s="30">
        <v>7.3</v>
      </c>
      <c r="P9" s="30">
        <v>7.2</v>
      </c>
      <c r="Q9" s="30">
        <v>7.2</v>
      </c>
      <c r="R9" s="30">
        <v>7.2</v>
      </c>
      <c r="S9" s="30">
        <v>6.9</v>
      </c>
      <c r="T9" s="53">
        <v>6.7</v>
      </c>
    </row>
    <row r="10" spans="1:20" ht="18" thickBot="1" x14ac:dyDescent="0.45">
      <c r="A10" s="4">
        <v>40664</v>
      </c>
      <c r="B10" s="32">
        <v>9</v>
      </c>
      <c r="H10" s="25">
        <v>2014</v>
      </c>
      <c r="I10" s="21">
        <v>6.6</v>
      </c>
      <c r="J10" s="21">
        <v>6.7</v>
      </c>
      <c r="K10" s="21">
        <v>6.7</v>
      </c>
      <c r="L10" s="21">
        <v>6.2</v>
      </c>
      <c r="M10" s="21">
        <v>6.3</v>
      </c>
      <c r="N10" s="21">
        <v>6.1</v>
      </c>
      <c r="O10" s="21">
        <v>6.2</v>
      </c>
      <c r="P10" s="21">
        <v>6.1</v>
      </c>
      <c r="Q10" s="21">
        <v>5.9</v>
      </c>
      <c r="R10" s="21">
        <v>5.7</v>
      </c>
      <c r="S10" s="21">
        <v>5.8</v>
      </c>
      <c r="T10" s="26">
        <v>5.6</v>
      </c>
    </row>
    <row r="11" spans="1:20" ht="18" thickBot="1" x14ac:dyDescent="0.45">
      <c r="A11" s="2">
        <v>40695</v>
      </c>
      <c r="B11" s="33">
        <v>9.1</v>
      </c>
      <c r="H11" s="27">
        <v>2015</v>
      </c>
      <c r="I11" s="22">
        <v>5.7</v>
      </c>
      <c r="J11" s="22">
        <v>5.5</v>
      </c>
      <c r="K11" s="22">
        <v>5.4</v>
      </c>
      <c r="L11" s="22">
        <v>5.4</v>
      </c>
      <c r="M11" s="22">
        <v>5.6</v>
      </c>
      <c r="N11" s="22">
        <v>5.3</v>
      </c>
      <c r="O11" s="22">
        <v>5.2</v>
      </c>
      <c r="P11" s="22">
        <v>5.0999999999999996</v>
      </c>
      <c r="Q11" s="22">
        <v>5</v>
      </c>
      <c r="R11" s="22">
        <v>5</v>
      </c>
      <c r="S11" s="22">
        <v>5.0999999999999996</v>
      </c>
      <c r="T11" s="28">
        <v>5</v>
      </c>
    </row>
    <row r="12" spans="1:20" ht="18" thickBot="1" x14ac:dyDescent="0.45">
      <c r="A12" s="4">
        <v>40725</v>
      </c>
      <c r="B12" s="32">
        <v>9</v>
      </c>
      <c r="H12" s="25">
        <v>2016</v>
      </c>
      <c r="I12" s="21">
        <v>4.8</v>
      </c>
      <c r="J12" s="21">
        <v>4.9000000000000004</v>
      </c>
      <c r="K12" s="21">
        <v>5</v>
      </c>
      <c r="L12" s="21">
        <v>5.0999999999999996</v>
      </c>
      <c r="M12" s="21">
        <v>4.8</v>
      </c>
      <c r="N12" s="21">
        <v>4.9000000000000004</v>
      </c>
      <c r="O12" s="21">
        <v>4.8</v>
      </c>
      <c r="P12" s="21">
        <v>4.9000000000000004</v>
      </c>
      <c r="Q12" s="21">
        <v>5</v>
      </c>
      <c r="R12" s="21">
        <v>4.9000000000000004</v>
      </c>
      <c r="S12" s="21">
        <v>4.7</v>
      </c>
      <c r="T12" s="26">
        <v>4.7</v>
      </c>
    </row>
    <row r="13" spans="1:20" ht="18" thickBot="1" x14ac:dyDescent="0.45">
      <c r="A13" s="2">
        <v>40756</v>
      </c>
      <c r="B13" s="33">
        <v>9</v>
      </c>
      <c r="H13" s="27">
        <v>2017</v>
      </c>
      <c r="I13" s="22">
        <v>4.7</v>
      </c>
      <c r="J13" s="22">
        <v>4.5999999999999996</v>
      </c>
      <c r="K13" s="22">
        <v>4.4000000000000004</v>
      </c>
      <c r="L13" s="22">
        <v>4.4000000000000004</v>
      </c>
      <c r="M13" s="22">
        <v>4.4000000000000004</v>
      </c>
      <c r="N13" s="22">
        <v>4.3</v>
      </c>
      <c r="O13" s="22">
        <v>4.3</v>
      </c>
      <c r="P13" s="22">
        <v>4.4000000000000004</v>
      </c>
      <c r="Q13" s="22">
        <v>4.3</v>
      </c>
      <c r="R13" s="22">
        <v>4.2</v>
      </c>
      <c r="S13" s="22">
        <v>4.2</v>
      </c>
      <c r="T13" s="28">
        <v>4.0999999999999996</v>
      </c>
    </row>
    <row r="14" spans="1:20" ht="18" thickBot="1" x14ac:dyDescent="0.45">
      <c r="A14" s="4">
        <v>40787</v>
      </c>
      <c r="B14" s="32">
        <v>9</v>
      </c>
      <c r="H14" s="25">
        <v>2018</v>
      </c>
      <c r="I14" s="21">
        <v>4</v>
      </c>
      <c r="J14" s="21">
        <v>4.0999999999999996</v>
      </c>
      <c r="K14" s="21">
        <v>4</v>
      </c>
      <c r="L14" s="21">
        <v>4</v>
      </c>
      <c r="M14" s="21">
        <v>3.8</v>
      </c>
      <c r="N14" s="21">
        <v>4</v>
      </c>
      <c r="O14" s="21">
        <v>3.8</v>
      </c>
      <c r="P14" s="21">
        <v>3.8</v>
      </c>
      <c r="Q14" s="21">
        <v>3.7</v>
      </c>
      <c r="R14" s="21">
        <v>3.8</v>
      </c>
      <c r="S14" s="21">
        <v>3.8</v>
      </c>
      <c r="T14" s="26">
        <v>3.9</v>
      </c>
    </row>
    <row r="15" spans="1:20" ht="18" thickBot="1" x14ac:dyDescent="0.45">
      <c r="A15" s="2">
        <v>40817</v>
      </c>
      <c r="B15" s="33">
        <v>8.8000000000000007</v>
      </c>
      <c r="H15" s="27">
        <v>2019</v>
      </c>
      <c r="I15" s="22">
        <v>4</v>
      </c>
      <c r="J15" s="22">
        <v>3.8</v>
      </c>
      <c r="K15" s="22">
        <v>3.8</v>
      </c>
      <c r="L15" s="22">
        <v>3.7</v>
      </c>
      <c r="M15" s="22">
        <v>3.6</v>
      </c>
      <c r="N15" s="22">
        <v>3.6</v>
      </c>
      <c r="O15" s="22">
        <v>3.7</v>
      </c>
      <c r="P15" s="22">
        <v>3.6</v>
      </c>
      <c r="Q15" s="22">
        <v>3.5</v>
      </c>
      <c r="R15" s="22">
        <v>3.6</v>
      </c>
      <c r="S15" s="22">
        <v>3.6</v>
      </c>
      <c r="T15" s="28">
        <v>3.6</v>
      </c>
    </row>
    <row r="16" spans="1:20" ht="18" thickBot="1" x14ac:dyDescent="0.45">
      <c r="A16" s="4">
        <v>40848</v>
      </c>
      <c r="B16" s="32">
        <v>8.6</v>
      </c>
      <c r="H16" s="25">
        <v>2020</v>
      </c>
      <c r="I16" s="21">
        <v>3.6</v>
      </c>
      <c r="J16" s="21">
        <v>3.5</v>
      </c>
      <c r="K16" s="21">
        <v>4.4000000000000004</v>
      </c>
      <c r="L16" s="21">
        <v>14.8</v>
      </c>
      <c r="M16" s="21">
        <v>13.2</v>
      </c>
      <c r="N16" s="21">
        <v>11</v>
      </c>
      <c r="O16" s="21">
        <v>10.199999999999999</v>
      </c>
      <c r="P16" s="21">
        <v>8.4</v>
      </c>
      <c r="Q16" s="21">
        <v>7.8</v>
      </c>
      <c r="R16" s="21">
        <v>6.8</v>
      </c>
      <c r="S16" s="21">
        <v>6.7</v>
      </c>
      <c r="T16" s="26">
        <v>6.7</v>
      </c>
    </row>
    <row r="17" spans="1:20" ht="18" thickBot="1" x14ac:dyDescent="0.45">
      <c r="A17" s="2">
        <v>40878</v>
      </c>
      <c r="B17" s="33">
        <v>8.5</v>
      </c>
      <c r="H17" s="27">
        <v>2021</v>
      </c>
      <c r="I17" s="22">
        <v>6.4</v>
      </c>
      <c r="J17" s="22">
        <v>6.2</v>
      </c>
      <c r="K17" s="22">
        <v>6.1</v>
      </c>
      <c r="L17" s="22">
        <v>6.1</v>
      </c>
      <c r="M17" s="22">
        <v>5.8</v>
      </c>
      <c r="N17" s="22">
        <v>5.9</v>
      </c>
      <c r="O17" s="22">
        <v>5.4</v>
      </c>
      <c r="P17" s="22">
        <v>5.0999999999999996</v>
      </c>
      <c r="Q17" s="22">
        <v>4.7</v>
      </c>
      <c r="R17" s="22">
        <v>4.5</v>
      </c>
      <c r="S17" s="22">
        <v>4.0999999999999996</v>
      </c>
      <c r="T17" s="28">
        <v>3.9</v>
      </c>
    </row>
    <row r="18" spans="1:20" ht="18" thickBot="1" x14ac:dyDescent="0.45">
      <c r="A18" s="4">
        <v>40909</v>
      </c>
      <c r="B18" s="32">
        <v>8.3000000000000007</v>
      </c>
      <c r="H18" s="25">
        <v>2022</v>
      </c>
      <c r="I18" s="21">
        <v>4</v>
      </c>
      <c r="J18" s="21">
        <v>3.8</v>
      </c>
      <c r="K18" s="21">
        <v>3.6</v>
      </c>
      <c r="L18" s="21">
        <v>3.7</v>
      </c>
      <c r="M18" s="21">
        <v>3.6</v>
      </c>
      <c r="N18" s="21">
        <v>3.6</v>
      </c>
      <c r="O18" s="21">
        <v>3.5</v>
      </c>
      <c r="P18" s="21">
        <v>3.6</v>
      </c>
      <c r="Q18" s="21">
        <v>3.5</v>
      </c>
      <c r="R18" s="21">
        <v>3.6</v>
      </c>
      <c r="S18" s="21">
        <v>3.6</v>
      </c>
      <c r="T18" s="26">
        <v>3.5</v>
      </c>
    </row>
    <row r="19" spans="1:20" ht="18" thickBot="1" x14ac:dyDescent="0.45">
      <c r="A19" s="2">
        <v>40940</v>
      </c>
      <c r="B19" s="33">
        <v>8.3000000000000007</v>
      </c>
      <c r="H19" s="27">
        <v>2023</v>
      </c>
      <c r="I19" s="22">
        <v>3.4</v>
      </c>
      <c r="J19" s="22">
        <v>3.6</v>
      </c>
      <c r="K19" s="22">
        <v>3.5</v>
      </c>
      <c r="L19" s="22">
        <v>3.4</v>
      </c>
      <c r="M19" s="22">
        <v>3.7</v>
      </c>
      <c r="N19" s="22">
        <v>3.6</v>
      </c>
      <c r="O19" s="22">
        <v>3.5</v>
      </c>
      <c r="P19" s="22">
        <v>3.8</v>
      </c>
      <c r="Q19" s="22">
        <v>3.8</v>
      </c>
      <c r="R19" s="22">
        <v>3.8</v>
      </c>
      <c r="S19" s="22">
        <v>3.7</v>
      </c>
      <c r="T19" s="28">
        <v>3.7</v>
      </c>
    </row>
    <row r="20" spans="1:20" ht="18" thickBot="1" x14ac:dyDescent="0.45">
      <c r="A20" s="4">
        <v>40969</v>
      </c>
      <c r="B20" s="32">
        <v>8.1999999999999993</v>
      </c>
      <c r="H20" s="29">
        <v>2024</v>
      </c>
      <c r="I20" s="30">
        <v>3.7</v>
      </c>
      <c r="J20" s="30">
        <v>3.9</v>
      </c>
      <c r="K20" s="30">
        <v>3.8</v>
      </c>
      <c r="L20" s="30">
        <v>3.9</v>
      </c>
      <c r="M20" s="30">
        <v>4</v>
      </c>
      <c r="N20" s="30">
        <v>4.0999999999999996</v>
      </c>
      <c r="O20" s="30">
        <v>4.3</v>
      </c>
      <c r="P20" s="30">
        <v>4.2</v>
      </c>
      <c r="Q20" s="30">
        <v>4.0999999999999996</v>
      </c>
      <c r="R20" s="30">
        <v>4.0999999999999996</v>
      </c>
      <c r="S20" s="30">
        <v>4.2</v>
      </c>
      <c r="T20" s="31"/>
    </row>
    <row r="21" spans="1:20" ht="18" thickBot="1" x14ac:dyDescent="0.45">
      <c r="A21" s="2">
        <v>41000</v>
      </c>
      <c r="B21" s="33">
        <v>8.1999999999999993</v>
      </c>
    </row>
    <row r="22" spans="1:20" ht="18" thickBot="1" x14ac:dyDescent="0.45">
      <c r="A22" s="4">
        <v>41030</v>
      </c>
      <c r="B22" s="32">
        <v>8.1999999999999993</v>
      </c>
    </row>
    <row r="23" spans="1:20" ht="18" thickBot="1" x14ac:dyDescent="0.45">
      <c r="A23" s="2">
        <v>41061</v>
      </c>
      <c r="B23" s="33">
        <v>8.1999999999999993</v>
      </c>
    </row>
    <row r="24" spans="1:20" ht="18" thickBot="1" x14ac:dyDescent="0.45">
      <c r="A24" s="4">
        <v>41091</v>
      </c>
      <c r="B24" s="32">
        <v>8.1999999999999993</v>
      </c>
    </row>
    <row r="25" spans="1:20" ht="18" thickBot="1" x14ac:dyDescent="0.45">
      <c r="A25" s="2">
        <v>41122</v>
      </c>
      <c r="B25" s="33">
        <v>8.1</v>
      </c>
    </row>
    <row r="26" spans="1:20" ht="18" thickBot="1" x14ac:dyDescent="0.45">
      <c r="A26" s="4">
        <v>41153</v>
      </c>
      <c r="B26" s="32">
        <v>7.8</v>
      </c>
    </row>
    <row r="27" spans="1:20" ht="18" thickBot="1" x14ac:dyDescent="0.45">
      <c r="A27" s="2">
        <v>41183</v>
      </c>
      <c r="B27" s="33">
        <v>7.8</v>
      </c>
    </row>
    <row r="28" spans="1:20" ht="18" thickBot="1" x14ac:dyDescent="0.45">
      <c r="A28" s="4">
        <v>41214</v>
      </c>
      <c r="B28" s="32">
        <v>7.7</v>
      </c>
    </row>
    <row r="29" spans="1:20" ht="18" thickBot="1" x14ac:dyDescent="0.45">
      <c r="A29" s="2">
        <v>41244</v>
      </c>
      <c r="B29" s="33">
        <v>7.9</v>
      </c>
    </row>
    <row r="30" spans="1:20" ht="18" thickBot="1" x14ac:dyDescent="0.45">
      <c r="A30" s="4">
        <v>41275</v>
      </c>
      <c r="B30" s="32">
        <v>8</v>
      </c>
    </row>
    <row r="31" spans="1:20" ht="18" thickBot="1" x14ac:dyDescent="0.45">
      <c r="A31" s="2">
        <v>41306</v>
      </c>
      <c r="B31" s="33">
        <v>7.7</v>
      </c>
    </row>
    <row r="32" spans="1:20" ht="18" thickBot="1" x14ac:dyDescent="0.45">
      <c r="A32" s="4">
        <v>41334</v>
      </c>
      <c r="B32" s="32">
        <v>7.5</v>
      </c>
    </row>
    <row r="33" spans="1:2" ht="18" thickBot="1" x14ac:dyDescent="0.45">
      <c r="A33" s="2">
        <v>41365</v>
      </c>
      <c r="B33" s="33">
        <v>7.6</v>
      </c>
    </row>
    <row r="34" spans="1:2" ht="18" thickBot="1" x14ac:dyDescent="0.45">
      <c r="A34" s="4">
        <v>41395</v>
      </c>
      <c r="B34" s="32">
        <v>7.5</v>
      </c>
    </row>
    <row r="35" spans="1:2" ht="18" thickBot="1" x14ac:dyDescent="0.45">
      <c r="A35" s="2">
        <v>41426</v>
      </c>
      <c r="B35" s="33">
        <v>7.5</v>
      </c>
    </row>
    <row r="36" spans="1:2" ht="18" thickBot="1" x14ac:dyDescent="0.45">
      <c r="A36" s="4">
        <v>41456</v>
      </c>
      <c r="B36" s="32">
        <v>7.3</v>
      </c>
    </row>
    <row r="37" spans="1:2" ht="18" thickBot="1" x14ac:dyDescent="0.45">
      <c r="A37" s="2">
        <v>41487</v>
      </c>
      <c r="B37" s="33">
        <v>7.2</v>
      </c>
    </row>
    <row r="38" spans="1:2" ht="18" thickBot="1" x14ac:dyDescent="0.45">
      <c r="A38" s="4">
        <v>41518</v>
      </c>
      <c r="B38" s="32">
        <v>7.2</v>
      </c>
    </row>
    <row r="39" spans="1:2" ht="18" thickBot="1" x14ac:dyDescent="0.45">
      <c r="A39" s="2">
        <v>41548</v>
      </c>
      <c r="B39" s="33">
        <v>7.2</v>
      </c>
    </row>
    <row r="40" spans="1:2" ht="18" thickBot="1" x14ac:dyDescent="0.45">
      <c r="A40" s="4">
        <v>41579</v>
      </c>
      <c r="B40" s="32">
        <v>6.9</v>
      </c>
    </row>
    <row r="41" spans="1:2" ht="18" thickBot="1" x14ac:dyDescent="0.45">
      <c r="A41" s="2">
        <v>41609</v>
      </c>
      <c r="B41" s="33">
        <v>6.7</v>
      </c>
    </row>
    <row r="42" spans="1:2" ht="18" thickBot="1" x14ac:dyDescent="0.45">
      <c r="A42" s="4">
        <v>41640</v>
      </c>
      <c r="B42" s="32">
        <v>6.6</v>
      </c>
    </row>
    <row r="43" spans="1:2" ht="18" thickBot="1" x14ac:dyDescent="0.45">
      <c r="A43" s="2">
        <v>41671</v>
      </c>
      <c r="B43" s="33">
        <v>6.7</v>
      </c>
    </row>
    <row r="44" spans="1:2" ht="18" thickBot="1" x14ac:dyDescent="0.45">
      <c r="A44" s="4">
        <v>41699</v>
      </c>
      <c r="B44" s="32">
        <v>6.7</v>
      </c>
    </row>
    <row r="45" spans="1:2" ht="18" thickBot="1" x14ac:dyDescent="0.45">
      <c r="A45" s="2">
        <v>41730</v>
      </c>
      <c r="B45" s="33">
        <v>6.2</v>
      </c>
    </row>
    <row r="46" spans="1:2" ht="18" thickBot="1" x14ac:dyDescent="0.45">
      <c r="A46" s="4">
        <v>41760</v>
      </c>
      <c r="B46" s="32">
        <v>6.3</v>
      </c>
    </row>
    <row r="47" spans="1:2" ht="18" thickBot="1" x14ac:dyDescent="0.45">
      <c r="A47" s="2">
        <v>41791</v>
      </c>
      <c r="B47" s="33">
        <v>6.1</v>
      </c>
    </row>
    <row r="48" spans="1:2" ht="18" thickBot="1" x14ac:dyDescent="0.45">
      <c r="A48" s="4">
        <v>41821</v>
      </c>
      <c r="B48" s="32">
        <v>6.2</v>
      </c>
    </row>
    <row r="49" spans="1:2" ht="18" thickBot="1" x14ac:dyDescent="0.45">
      <c r="A49" s="2">
        <v>41852</v>
      </c>
      <c r="B49" s="33">
        <v>6.1</v>
      </c>
    </row>
    <row r="50" spans="1:2" ht="18" thickBot="1" x14ac:dyDescent="0.45">
      <c r="A50" s="4">
        <v>41883</v>
      </c>
      <c r="B50" s="32">
        <v>5.9</v>
      </c>
    </row>
    <row r="51" spans="1:2" ht="18" thickBot="1" x14ac:dyDescent="0.45">
      <c r="A51" s="2">
        <v>41913</v>
      </c>
      <c r="B51" s="33">
        <v>5.7</v>
      </c>
    </row>
    <row r="52" spans="1:2" ht="18" thickBot="1" x14ac:dyDescent="0.45">
      <c r="A52" s="4">
        <v>41944</v>
      </c>
      <c r="B52" s="32">
        <v>5.8</v>
      </c>
    </row>
    <row r="53" spans="1:2" ht="18" thickBot="1" x14ac:dyDescent="0.45">
      <c r="A53" s="4">
        <v>41974</v>
      </c>
      <c r="B53" s="32">
        <v>5.6</v>
      </c>
    </row>
    <row r="54" spans="1:2" ht="18" thickBot="1" x14ac:dyDescent="0.45">
      <c r="A54" s="4">
        <v>42005</v>
      </c>
      <c r="B54" s="32">
        <v>5.7</v>
      </c>
    </row>
    <row r="55" spans="1:2" ht="18" thickBot="1" x14ac:dyDescent="0.45">
      <c r="A55" s="4">
        <v>42036</v>
      </c>
      <c r="B55" s="32">
        <v>5.5</v>
      </c>
    </row>
    <row r="56" spans="1:2" ht="18" thickBot="1" x14ac:dyDescent="0.45">
      <c r="A56" s="4">
        <v>42064</v>
      </c>
      <c r="B56" s="32">
        <v>5.4</v>
      </c>
    </row>
    <row r="57" spans="1:2" ht="18" thickBot="1" x14ac:dyDescent="0.45">
      <c r="A57" s="4">
        <v>42095</v>
      </c>
      <c r="B57" s="32">
        <v>5.4</v>
      </c>
    </row>
    <row r="58" spans="1:2" ht="18" thickBot="1" x14ac:dyDescent="0.45">
      <c r="A58" s="4">
        <v>42125</v>
      </c>
      <c r="B58" s="32">
        <v>5.6</v>
      </c>
    </row>
    <row r="59" spans="1:2" ht="18" thickBot="1" x14ac:dyDescent="0.45">
      <c r="A59" s="4">
        <v>42156</v>
      </c>
      <c r="B59" s="32">
        <v>5.3</v>
      </c>
    </row>
    <row r="60" spans="1:2" ht="18" thickBot="1" x14ac:dyDescent="0.45">
      <c r="A60" s="4">
        <v>42186</v>
      </c>
      <c r="B60" s="32">
        <v>5.2</v>
      </c>
    </row>
    <row r="61" spans="1:2" ht="18" thickBot="1" x14ac:dyDescent="0.45">
      <c r="A61" s="4">
        <v>42217</v>
      </c>
      <c r="B61" s="32">
        <v>5.0999999999999996</v>
      </c>
    </row>
    <row r="62" spans="1:2" ht="18" thickBot="1" x14ac:dyDescent="0.45">
      <c r="A62" s="4">
        <v>42248</v>
      </c>
      <c r="B62" s="32">
        <v>5</v>
      </c>
    </row>
    <row r="63" spans="1:2" ht="18" thickBot="1" x14ac:dyDescent="0.45">
      <c r="A63" s="4">
        <v>42278</v>
      </c>
      <c r="B63" s="32">
        <v>5</v>
      </c>
    </row>
    <row r="64" spans="1:2" ht="18" thickBot="1" x14ac:dyDescent="0.45">
      <c r="A64" s="4">
        <v>42309</v>
      </c>
      <c r="B64" s="32">
        <v>5.0999999999999996</v>
      </c>
    </row>
    <row r="65" spans="1:2" ht="18" thickBot="1" x14ac:dyDescent="0.45">
      <c r="A65" s="4">
        <v>42339</v>
      </c>
      <c r="B65" s="32">
        <v>5</v>
      </c>
    </row>
    <row r="66" spans="1:2" ht="18" thickBot="1" x14ac:dyDescent="0.45">
      <c r="A66" s="4">
        <v>42370</v>
      </c>
      <c r="B66" s="32">
        <v>4.8</v>
      </c>
    </row>
    <row r="67" spans="1:2" ht="18" thickBot="1" x14ac:dyDescent="0.45">
      <c r="A67" s="4">
        <v>42401</v>
      </c>
      <c r="B67" s="32">
        <v>4.9000000000000004</v>
      </c>
    </row>
    <row r="68" spans="1:2" ht="18" thickBot="1" x14ac:dyDescent="0.45">
      <c r="A68" s="4">
        <v>42430</v>
      </c>
      <c r="B68" s="32">
        <v>5</v>
      </c>
    </row>
    <row r="69" spans="1:2" ht="18" thickBot="1" x14ac:dyDescent="0.45">
      <c r="A69" s="4">
        <v>42461</v>
      </c>
      <c r="B69" s="32">
        <v>5.0999999999999996</v>
      </c>
    </row>
    <row r="70" spans="1:2" ht="18" thickBot="1" x14ac:dyDescent="0.45">
      <c r="A70" s="4">
        <v>42491</v>
      </c>
      <c r="B70" s="32">
        <v>4.8</v>
      </c>
    </row>
    <row r="71" spans="1:2" ht="18" thickBot="1" x14ac:dyDescent="0.45">
      <c r="A71" s="4">
        <v>42522</v>
      </c>
      <c r="B71" s="32">
        <v>4.9000000000000004</v>
      </c>
    </row>
    <row r="72" spans="1:2" ht="18" thickBot="1" x14ac:dyDescent="0.45">
      <c r="A72" s="4">
        <v>42552</v>
      </c>
      <c r="B72" s="32">
        <v>4.8</v>
      </c>
    </row>
    <row r="73" spans="1:2" ht="18" thickBot="1" x14ac:dyDescent="0.45">
      <c r="A73" s="4">
        <v>42583</v>
      </c>
      <c r="B73" s="32">
        <v>4.9000000000000004</v>
      </c>
    </row>
    <row r="74" spans="1:2" ht="18" thickBot="1" x14ac:dyDescent="0.45">
      <c r="A74" s="4">
        <v>42614</v>
      </c>
      <c r="B74" s="32">
        <v>5</v>
      </c>
    </row>
    <row r="75" spans="1:2" ht="18" thickBot="1" x14ac:dyDescent="0.45">
      <c r="A75" s="4">
        <v>42644</v>
      </c>
      <c r="B75" s="32">
        <v>4.9000000000000004</v>
      </c>
    </row>
    <row r="76" spans="1:2" ht="18" thickBot="1" x14ac:dyDescent="0.45">
      <c r="A76" s="4">
        <v>42675</v>
      </c>
      <c r="B76" s="32">
        <v>4.7</v>
      </c>
    </row>
    <row r="77" spans="1:2" ht="18" thickBot="1" x14ac:dyDescent="0.45">
      <c r="A77" s="4">
        <v>42705</v>
      </c>
      <c r="B77" s="32">
        <v>4.7</v>
      </c>
    </row>
    <row r="78" spans="1:2" ht="18" thickBot="1" x14ac:dyDescent="0.45">
      <c r="A78" s="4">
        <v>42736</v>
      </c>
      <c r="B78" s="32">
        <v>4.7</v>
      </c>
    </row>
    <row r="79" spans="1:2" ht="18" thickBot="1" x14ac:dyDescent="0.45">
      <c r="A79" s="4">
        <v>42767</v>
      </c>
      <c r="B79" s="32">
        <v>4.5999999999999996</v>
      </c>
    </row>
    <row r="80" spans="1:2" ht="18" thickBot="1" x14ac:dyDescent="0.45">
      <c r="A80" s="4">
        <v>42795</v>
      </c>
      <c r="B80" s="32">
        <v>4.4000000000000004</v>
      </c>
    </row>
    <row r="81" spans="1:2" ht="18" thickBot="1" x14ac:dyDescent="0.45">
      <c r="A81" s="4">
        <v>42826</v>
      </c>
      <c r="B81" s="32">
        <v>4.4000000000000004</v>
      </c>
    </row>
    <row r="82" spans="1:2" ht="18" thickBot="1" x14ac:dyDescent="0.45">
      <c r="A82" s="4">
        <v>42856</v>
      </c>
      <c r="B82" s="32">
        <v>4.4000000000000004</v>
      </c>
    </row>
    <row r="83" spans="1:2" ht="18" thickBot="1" x14ac:dyDescent="0.45">
      <c r="A83" s="4">
        <v>42887</v>
      </c>
      <c r="B83" s="32">
        <v>4.3</v>
      </c>
    </row>
    <row r="84" spans="1:2" ht="18" thickBot="1" x14ac:dyDescent="0.45">
      <c r="A84" s="4">
        <v>42917</v>
      </c>
      <c r="B84" s="32">
        <v>4.3</v>
      </c>
    </row>
    <row r="85" spans="1:2" ht="18" thickBot="1" x14ac:dyDescent="0.45">
      <c r="A85" s="4">
        <v>42948</v>
      </c>
      <c r="B85" s="32">
        <v>4.4000000000000004</v>
      </c>
    </row>
    <row r="86" spans="1:2" ht="18" thickBot="1" x14ac:dyDescent="0.45">
      <c r="A86" s="4">
        <v>42979</v>
      </c>
      <c r="B86" s="32">
        <v>4.3</v>
      </c>
    </row>
    <row r="87" spans="1:2" ht="18" thickBot="1" x14ac:dyDescent="0.45">
      <c r="A87" s="4">
        <v>43009</v>
      </c>
      <c r="B87" s="32">
        <v>4.2</v>
      </c>
    </row>
    <row r="88" spans="1:2" ht="18" thickBot="1" x14ac:dyDescent="0.45">
      <c r="A88" s="4">
        <v>43040</v>
      </c>
      <c r="B88" s="32">
        <v>4.2</v>
      </c>
    </row>
    <row r="89" spans="1:2" ht="18" thickBot="1" x14ac:dyDescent="0.45">
      <c r="A89" s="4">
        <v>43070</v>
      </c>
      <c r="B89" s="32">
        <v>4.0999999999999996</v>
      </c>
    </row>
    <row r="90" spans="1:2" ht="18" thickBot="1" x14ac:dyDescent="0.45">
      <c r="A90" s="4">
        <v>43101</v>
      </c>
      <c r="B90" s="32">
        <v>4</v>
      </c>
    </row>
    <row r="91" spans="1:2" ht="18" thickBot="1" x14ac:dyDescent="0.45">
      <c r="A91" s="4">
        <v>43132</v>
      </c>
      <c r="B91" s="32">
        <v>4.0999999999999996</v>
      </c>
    </row>
    <row r="92" spans="1:2" ht="18" thickBot="1" x14ac:dyDescent="0.45">
      <c r="A92" s="4">
        <v>43160</v>
      </c>
      <c r="B92" s="32">
        <v>4</v>
      </c>
    </row>
    <row r="93" spans="1:2" ht="18" thickBot="1" x14ac:dyDescent="0.45">
      <c r="A93" s="4">
        <v>43191</v>
      </c>
      <c r="B93" s="32">
        <v>4</v>
      </c>
    </row>
    <row r="94" spans="1:2" ht="18" thickBot="1" x14ac:dyDescent="0.45">
      <c r="A94" s="4">
        <v>43221</v>
      </c>
      <c r="B94" s="32">
        <v>3.8</v>
      </c>
    </row>
    <row r="95" spans="1:2" ht="18" thickBot="1" x14ac:dyDescent="0.45">
      <c r="A95" s="4">
        <v>43252</v>
      </c>
      <c r="B95" s="32">
        <v>4</v>
      </c>
    </row>
    <row r="96" spans="1:2" ht="18" thickBot="1" x14ac:dyDescent="0.45">
      <c r="A96" s="4">
        <v>43282</v>
      </c>
      <c r="B96" s="32">
        <v>3.8</v>
      </c>
    </row>
    <row r="97" spans="1:2" ht="18" thickBot="1" x14ac:dyDescent="0.45">
      <c r="A97" s="4">
        <v>43313</v>
      </c>
      <c r="B97" s="32">
        <v>3.8</v>
      </c>
    </row>
    <row r="98" spans="1:2" ht="18" thickBot="1" x14ac:dyDescent="0.45">
      <c r="A98" s="4">
        <v>43344</v>
      </c>
      <c r="B98" s="32">
        <v>3.7</v>
      </c>
    </row>
    <row r="99" spans="1:2" ht="18" thickBot="1" x14ac:dyDescent="0.45">
      <c r="A99" s="4">
        <v>43374</v>
      </c>
      <c r="B99" s="32">
        <v>3.8</v>
      </c>
    </row>
    <row r="100" spans="1:2" ht="18" thickBot="1" x14ac:dyDescent="0.45">
      <c r="A100" s="4">
        <v>43405</v>
      </c>
      <c r="B100" s="32">
        <v>3.8</v>
      </c>
    </row>
    <row r="101" spans="1:2" ht="18" thickBot="1" x14ac:dyDescent="0.45">
      <c r="A101" s="4">
        <v>43435</v>
      </c>
      <c r="B101" s="32">
        <v>3.9</v>
      </c>
    </row>
    <row r="102" spans="1:2" ht="18" thickBot="1" x14ac:dyDescent="0.45">
      <c r="A102" s="4">
        <v>43466</v>
      </c>
      <c r="B102" s="32">
        <v>4</v>
      </c>
    </row>
    <row r="103" spans="1:2" ht="18" thickBot="1" x14ac:dyDescent="0.45">
      <c r="A103" s="4">
        <v>43497</v>
      </c>
      <c r="B103" s="32">
        <v>3.8</v>
      </c>
    </row>
    <row r="104" spans="1:2" ht="18" thickBot="1" x14ac:dyDescent="0.45">
      <c r="A104" s="4">
        <v>43525</v>
      </c>
      <c r="B104" s="32">
        <v>3.8</v>
      </c>
    </row>
    <row r="105" spans="1:2" ht="18" thickBot="1" x14ac:dyDescent="0.45">
      <c r="A105" s="4">
        <v>43556</v>
      </c>
      <c r="B105" s="32">
        <v>3.7</v>
      </c>
    </row>
    <row r="106" spans="1:2" ht="18" thickBot="1" x14ac:dyDescent="0.45">
      <c r="A106" s="4">
        <v>43586</v>
      </c>
      <c r="B106" s="32">
        <v>3.6</v>
      </c>
    </row>
    <row r="107" spans="1:2" ht="18" thickBot="1" x14ac:dyDescent="0.45">
      <c r="A107" s="4">
        <v>43617</v>
      </c>
      <c r="B107" s="32">
        <v>3.6</v>
      </c>
    </row>
    <row r="108" spans="1:2" ht="18" thickBot="1" x14ac:dyDescent="0.45">
      <c r="A108" s="4">
        <v>43647</v>
      </c>
      <c r="B108" s="32">
        <v>3.7</v>
      </c>
    </row>
    <row r="109" spans="1:2" ht="18" thickBot="1" x14ac:dyDescent="0.45">
      <c r="A109" s="4">
        <v>43678</v>
      </c>
      <c r="B109" s="32">
        <v>3.6</v>
      </c>
    </row>
    <row r="110" spans="1:2" ht="18" thickBot="1" x14ac:dyDescent="0.45">
      <c r="A110" s="4">
        <v>43709</v>
      </c>
      <c r="B110" s="32">
        <v>3.5</v>
      </c>
    </row>
    <row r="111" spans="1:2" ht="18" thickBot="1" x14ac:dyDescent="0.45">
      <c r="A111" s="4">
        <v>43739</v>
      </c>
      <c r="B111" s="32">
        <v>3.6</v>
      </c>
    </row>
    <row r="112" spans="1:2" ht="18" thickBot="1" x14ac:dyDescent="0.45">
      <c r="A112" s="4">
        <v>43770</v>
      </c>
      <c r="B112" s="32">
        <v>3.6</v>
      </c>
    </row>
    <row r="113" spans="1:2" ht="18" thickBot="1" x14ac:dyDescent="0.45">
      <c r="A113" s="4">
        <v>43800</v>
      </c>
      <c r="B113" s="32">
        <v>3.6</v>
      </c>
    </row>
    <row r="114" spans="1:2" ht="18" thickBot="1" x14ac:dyDescent="0.45">
      <c r="A114" s="4">
        <v>43831</v>
      </c>
      <c r="B114" s="32">
        <v>3.6</v>
      </c>
    </row>
    <row r="115" spans="1:2" ht="18" thickBot="1" x14ac:dyDescent="0.45">
      <c r="A115" s="4">
        <v>43862</v>
      </c>
      <c r="B115" s="32">
        <v>3.5</v>
      </c>
    </row>
    <row r="116" spans="1:2" ht="18" thickBot="1" x14ac:dyDescent="0.45">
      <c r="A116" s="4">
        <v>43891</v>
      </c>
      <c r="B116" s="32">
        <v>4.4000000000000004</v>
      </c>
    </row>
    <row r="117" spans="1:2" ht="18" thickBot="1" x14ac:dyDescent="0.45">
      <c r="A117" s="4">
        <v>43922</v>
      </c>
      <c r="B117" s="32">
        <v>14.8</v>
      </c>
    </row>
    <row r="118" spans="1:2" ht="18" thickBot="1" x14ac:dyDescent="0.45">
      <c r="A118" s="4">
        <v>43952</v>
      </c>
      <c r="B118" s="32">
        <v>13.2</v>
      </c>
    </row>
    <row r="119" spans="1:2" ht="18" thickBot="1" x14ac:dyDescent="0.45">
      <c r="A119" s="4">
        <v>43983</v>
      </c>
      <c r="B119" s="32">
        <v>11</v>
      </c>
    </row>
    <row r="120" spans="1:2" ht="18" thickBot="1" x14ac:dyDescent="0.45">
      <c r="A120" s="4">
        <v>44013</v>
      </c>
      <c r="B120" s="32">
        <v>10.199999999999999</v>
      </c>
    </row>
    <row r="121" spans="1:2" ht="18" thickBot="1" x14ac:dyDescent="0.45">
      <c r="A121" s="4">
        <v>44044</v>
      </c>
      <c r="B121" s="32">
        <v>8.4</v>
      </c>
    </row>
    <row r="122" spans="1:2" ht="18" thickBot="1" x14ac:dyDescent="0.45">
      <c r="A122" s="4">
        <v>44075</v>
      </c>
      <c r="B122" s="32">
        <v>7.8</v>
      </c>
    </row>
    <row r="123" spans="1:2" ht="18" thickBot="1" x14ac:dyDescent="0.45">
      <c r="A123" s="4">
        <v>44105</v>
      </c>
      <c r="B123" s="32">
        <v>6.8</v>
      </c>
    </row>
    <row r="124" spans="1:2" ht="18" thickBot="1" x14ac:dyDescent="0.45">
      <c r="A124" s="4">
        <v>44136</v>
      </c>
      <c r="B124" s="32">
        <v>6.7</v>
      </c>
    </row>
    <row r="125" spans="1:2" ht="18" thickBot="1" x14ac:dyDescent="0.45">
      <c r="A125" s="4">
        <v>44166</v>
      </c>
      <c r="B125" s="32">
        <v>6.7</v>
      </c>
    </row>
    <row r="126" spans="1:2" ht="18" thickBot="1" x14ac:dyDescent="0.45">
      <c r="A126" s="4">
        <v>44197</v>
      </c>
      <c r="B126" s="32">
        <v>6.4</v>
      </c>
    </row>
    <row r="127" spans="1:2" ht="18" thickBot="1" x14ac:dyDescent="0.45">
      <c r="A127" s="4">
        <v>44228</v>
      </c>
      <c r="B127" s="32">
        <v>6.2</v>
      </c>
    </row>
    <row r="128" spans="1:2" ht="18" thickBot="1" x14ac:dyDescent="0.45">
      <c r="A128" s="4">
        <v>44256</v>
      </c>
      <c r="B128" s="32">
        <v>6.1</v>
      </c>
    </row>
    <row r="129" spans="1:2" ht="18" thickBot="1" x14ac:dyDescent="0.45">
      <c r="A129" s="4">
        <v>44287</v>
      </c>
      <c r="B129" s="32">
        <v>6.1</v>
      </c>
    </row>
    <row r="130" spans="1:2" ht="18" thickBot="1" x14ac:dyDescent="0.45">
      <c r="A130" s="4">
        <v>44317</v>
      </c>
      <c r="B130" s="32">
        <v>5.8</v>
      </c>
    </row>
    <row r="131" spans="1:2" ht="18" thickBot="1" x14ac:dyDescent="0.45">
      <c r="A131" s="4">
        <v>44348</v>
      </c>
      <c r="B131" s="32">
        <v>5.9</v>
      </c>
    </row>
    <row r="132" spans="1:2" ht="18" thickBot="1" x14ac:dyDescent="0.45">
      <c r="A132" s="4">
        <v>44378</v>
      </c>
      <c r="B132" s="32">
        <v>5.4</v>
      </c>
    </row>
    <row r="133" spans="1:2" ht="18" thickBot="1" x14ac:dyDescent="0.45">
      <c r="A133" s="4">
        <v>44409</v>
      </c>
      <c r="B133" s="32">
        <v>5.0999999999999996</v>
      </c>
    </row>
    <row r="134" spans="1:2" ht="18" thickBot="1" x14ac:dyDescent="0.45">
      <c r="A134" s="4">
        <v>44440</v>
      </c>
      <c r="B134" s="32">
        <v>4.7</v>
      </c>
    </row>
    <row r="135" spans="1:2" ht="18" thickBot="1" x14ac:dyDescent="0.45">
      <c r="A135" s="4">
        <v>44470</v>
      </c>
      <c r="B135" s="32">
        <v>4.5</v>
      </c>
    </row>
    <row r="136" spans="1:2" ht="18" thickBot="1" x14ac:dyDescent="0.45">
      <c r="A136" s="4">
        <v>44501</v>
      </c>
      <c r="B136" s="32">
        <v>4.0999999999999996</v>
      </c>
    </row>
    <row r="137" spans="1:2" ht="18" thickBot="1" x14ac:dyDescent="0.45">
      <c r="A137" s="4">
        <v>44531</v>
      </c>
      <c r="B137" s="32">
        <v>3.9</v>
      </c>
    </row>
    <row r="138" spans="1:2" ht="18" thickBot="1" x14ac:dyDescent="0.45">
      <c r="A138" s="4">
        <v>44562</v>
      </c>
      <c r="B138" s="32">
        <v>4</v>
      </c>
    </row>
    <row r="139" spans="1:2" ht="18" thickBot="1" x14ac:dyDescent="0.45">
      <c r="A139" s="4">
        <v>44593</v>
      </c>
      <c r="B139" s="32">
        <v>3.8</v>
      </c>
    </row>
    <row r="140" spans="1:2" ht="18" thickBot="1" x14ac:dyDescent="0.45">
      <c r="A140" s="4">
        <v>44621</v>
      </c>
      <c r="B140" s="32">
        <v>3.6</v>
      </c>
    </row>
    <row r="141" spans="1:2" ht="18" thickBot="1" x14ac:dyDescent="0.45">
      <c r="A141" s="4">
        <v>44652</v>
      </c>
      <c r="B141" s="32">
        <v>3.7</v>
      </c>
    </row>
    <row r="142" spans="1:2" ht="18" thickBot="1" x14ac:dyDescent="0.45">
      <c r="A142" s="4">
        <v>44682</v>
      </c>
      <c r="B142" s="32">
        <v>3.6</v>
      </c>
    </row>
    <row r="143" spans="1:2" ht="18" thickBot="1" x14ac:dyDescent="0.45">
      <c r="A143" s="4">
        <v>44713</v>
      </c>
      <c r="B143" s="32">
        <v>3.6</v>
      </c>
    </row>
    <row r="144" spans="1:2" ht="18" thickBot="1" x14ac:dyDescent="0.45">
      <c r="A144" s="4">
        <v>44743</v>
      </c>
      <c r="B144" s="32">
        <v>3.5</v>
      </c>
    </row>
    <row r="145" spans="1:2" ht="18" thickBot="1" x14ac:dyDescent="0.45">
      <c r="A145" s="4">
        <v>44774</v>
      </c>
      <c r="B145" s="32">
        <v>3.6</v>
      </c>
    </row>
    <row r="146" spans="1:2" ht="18" thickBot="1" x14ac:dyDescent="0.45">
      <c r="A146" s="4">
        <v>44805</v>
      </c>
      <c r="B146" s="32">
        <v>3.5</v>
      </c>
    </row>
    <row r="147" spans="1:2" ht="18" thickBot="1" x14ac:dyDescent="0.45">
      <c r="A147" s="4">
        <v>44835</v>
      </c>
      <c r="B147" s="32">
        <v>3.6</v>
      </c>
    </row>
    <row r="148" spans="1:2" ht="18" thickBot="1" x14ac:dyDescent="0.45">
      <c r="A148" s="4">
        <v>44866</v>
      </c>
      <c r="B148" s="32">
        <v>3.6</v>
      </c>
    </row>
    <row r="149" spans="1:2" ht="18" thickBot="1" x14ac:dyDescent="0.45">
      <c r="A149" s="4">
        <v>44896</v>
      </c>
      <c r="B149" s="32">
        <v>3.5</v>
      </c>
    </row>
    <row r="150" spans="1:2" ht="18" thickBot="1" x14ac:dyDescent="0.45">
      <c r="A150" s="4">
        <v>44927</v>
      </c>
      <c r="B150" s="32">
        <v>3.4</v>
      </c>
    </row>
    <row r="151" spans="1:2" ht="18" thickBot="1" x14ac:dyDescent="0.45">
      <c r="A151" s="4">
        <v>44958</v>
      </c>
      <c r="B151" s="32">
        <v>3.6</v>
      </c>
    </row>
    <row r="152" spans="1:2" ht="18" thickBot="1" x14ac:dyDescent="0.45">
      <c r="A152" s="4">
        <v>44986</v>
      </c>
      <c r="B152" s="32">
        <v>3.5</v>
      </c>
    </row>
    <row r="153" spans="1:2" ht="18" thickBot="1" x14ac:dyDescent="0.45">
      <c r="A153" s="4">
        <v>45017</v>
      </c>
      <c r="B153" s="32">
        <v>3.4</v>
      </c>
    </row>
    <row r="154" spans="1:2" ht="18" thickBot="1" x14ac:dyDescent="0.45">
      <c r="A154" s="4">
        <v>45047</v>
      </c>
      <c r="B154" s="32">
        <v>3.7</v>
      </c>
    </row>
    <row r="155" spans="1:2" ht="18" thickBot="1" x14ac:dyDescent="0.45">
      <c r="A155" s="4">
        <v>45078</v>
      </c>
      <c r="B155" s="32">
        <v>3.6</v>
      </c>
    </row>
    <row r="156" spans="1:2" ht="18" thickBot="1" x14ac:dyDescent="0.45">
      <c r="A156" s="4">
        <v>45108</v>
      </c>
      <c r="B156" s="32">
        <v>3.5</v>
      </c>
    </row>
    <row r="157" spans="1:2" ht="18" thickBot="1" x14ac:dyDescent="0.45">
      <c r="A157" s="4">
        <v>45139</v>
      </c>
      <c r="B157" s="32">
        <v>3.8</v>
      </c>
    </row>
    <row r="158" spans="1:2" ht="18" thickBot="1" x14ac:dyDescent="0.45">
      <c r="A158" s="4">
        <v>45170</v>
      </c>
      <c r="B158" s="32">
        <v>3.8</v>
      </c>
    </row>
    <row r="159" spans="1:2" ht="18" thickBot="1" x14ac:dyDescent="0.45">
      <c r="A159" s="4">
        <v>45200</v>
      </c>
      <c r="B159" s="32">
        <v>3.8</v>
      </c>
    </row>
    <row r="160" spans="1:2" ht="18" thickBot="1" x14ac:dyDescent="0.45">
      <c r="A160" s="4">
        <v>45231</v>
      </c>
      <c r="B160" s="32">
        <v>3.7</v>
      </c>
    </row>
    <row r="161" spans="1:2" ht="18" thickBot="1" x14ac:dyDescent="0.45">
      <c r="A161" s="4">
        <v>45261</v>
      </c>
      <c r="B161" s="32">
        <v>3.7</v>
      </c>
    </row>
    <row r="162" spans="1:2" ht="18" thickBot="1" x14ac:dyDescent="0.45">
      <c r="A162" s="4">
        <v>45292</v>
      </c>
      <c r="B162" s="32">
        <v>3.7</v>
      </c>
    </row>
    <row r="163" spans="1:2" ht="18" thickBot="1" x14ac:dyDescent="0.45">
      <c r="A163" s="4">
        <v>45323</v>
      </c>
      <c r="B163" s="32">
        <v>3.9</v>
      </c>
    </row>
    <row r="164" spans="1:2" ht="18" thickBot="1" x14ac:dyDescent="0.45">
      <c r="A164" s="4">
        <v>45352</v>
      </c>
      <c r="B164" s="32">
        <v>3.8</v>
      </c>
    </row>
    <row r="165" spans="1:2" ht="18" thickBot="1" x14ac:dyDescent="0.45">
      <c r="A165" s="4">
        <v>45383</v>
      </c>
      <c r="B165" s="32">
        <v>3.9</v>
      </c>
    </row>
    <row r="166" spans="1:2" ht="18" thickBot="1" x14ac:dyDescent="0.45">
      <c r="A166" s="4">
        <v>45413</v>
      </c>
      <c r="B166" s="32">
        <v>4</v>
      </c>
    </row>
    <row r="167" spans="1:2" ht="18" thickBot="1" x14ac:dyDescent="0.45">
      <c r="A167" s="4">
        <v>45444</v>
      </c>
      <c r="B167" s="32">
        <v>4.0999999999999996</v>
      </c>
    </row>
    <row r="168" spans="1:2" ht="18" thickBot="1" x14ac:dyDescent="0.45">
      <c r="A168" s="4">
        <v>45474</v>
      </c>
      <c r="B168" s="32">
        <v>4.3</v>
      </c>
    </row>
    <row r="169" spans="1:2" ht="18" thickBot="1" x14ac:dyDescent="0.45">
      <c r="A169" s="4">
        <v>45505</v>
      </c>
      <c r="B169" s="32">
        <v>4.2</v>
      </c>
    </row>
    <row r="170" spans="1:2" ht="18" thickBot="1" x14ac:dyDescent="0.45">
      <c r="A170" s="4">
        <v>45536</v>
      </c>
      <c r="B170" s="32">
        <v>4.0999999999999996</v>
      </c>
    </row>
    <row r="171" spans="1:2" ht="18" thickBot="1" x14ac:dyDescent="0.45">
      <c r="A171" s="4">
        <v>45566</v>
      </c>
      <c r="B171" s="32">
        <v>4.0999999999999996</v>
      </c>
    </row>
    <row r="172" spans="1:2" ht="18" thickBot="1" x14ac:dyDescent="0.45">
      <c r="A172" s="4">
        <v>45597</v>
      </c>
      <c r="B172" s="32">
        <v>4.2</v>
      </c>
    </row>
    <row r="173" spans="1:2" ht="18" thickBot="1" x14ac:dyDescent="0.45">
      <c r="A173" s="4">
        <v>45627</v>
      </c>
    </row>
  </sheetData>
  <phoneticPr fontId="4" type="noConversion"/>
  <hyperlinks>
    <hyperlink ref="A2" r:id="rId1" xr:uid="{215D8181-D687-4C74-B8C1-A022C23FC69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4095-CB7B-432F-A08C-754A8BD61979}">
  <dimension ref="A1:Q1299"/>
  <sheetViews>
    <sheetView showGridLines="0" workbookViewId="0">
      <selection activeCell="D17" sqref="D17"/>
    </sheetView>
  </sheetViews>
  <sheetFormatPr defaultRowHeight="17.399999999999999" x14ac:dyDescent="0.4"/>
  <cols>
    <col min="1" max="1" width="10.8984375" bestFit="1" customWidth="1"/>
  </cols>
  <sheetData>
    <row r="1" spans="1:17" s="10" customFormat="1" ht="14.4" x14ac:dyDescent="0.4">
      <c r="A1" s="10" t="s">
        <v>117</v>
      </c>
    </row>
    <row r="2" spans="1:17" s="10" customFormat="1" x14ac:dyDescent="0.4">
      <c r="A2" s="15" t="s">
        <v>333</v>
      </c>
    </row>
    <row r="3" spans="1:17" s="10" customFormat="1" ht="14.4" x14ac:dyDescent="0.4">
      <c r="A3" s="12" t="s">
        <v>334</v>
      </c>
    </row>
    <row r="6" spans="1:17" x14ac:dyDescent="0.4">
      <c r="A6" s="90" t="s">
        <v>331</v>
      </c>
      <c r="B6" s="90" t="s">
        <v>332</v>
      </c>
      <c r="D6" s="34"/>
      <c r="E6" s="34"/>
      <c r="F6" s="34"/>
    </row>
    <row r="7" spans="1:17" x14ac:dyDescent="0.4">
      <c r="A7" s="91">
        <v>40544</v>
      </c>
      <c r="B7" s="90">
        <v>89.17</v>
      </c>
      <c r="D7" s="34"/>
      <c r="E7" s="34"/>
      <c r="F7" s="34"/>
    </row>
    <row r="8" spans="1:17" x14ac:dyDescent="0.4">
      <c r="A8" s="91">
        <v>40575</v>
      </c>
      <c r="B8" s="90">
        <v>88.58</v>
      </c>
      <c r="D8" s="34"/>
      <c r="E8" s="34"/>
      <c r="F8" s="34"/>
    </row>
    <row r="9" spans="1:17" x14ac:dyDescent="0.4">
      <c r="A9" s="91">
        <v>40603</v>
      </c>
      <c r="B9" s="90">
        <v>102.86</v>
      </c>
      <c r="D9" s="34"/>
      <c r="E9" s="34"/>
      <c r="F9" s="34"/>
    </row>
    <row r="10" spans="1:17" x14ac:dyDescent="0.4">
      <c r="A10" s="91">
        <v>40634</v>
      </c>
      <c r="B10" s="90">
        <v>109.53</v>
      </c>
      <c r="D10" s="34"/>
      <c r="E10" s="34"/>
      <c r="F10" s="34"/>
    </row>
    <row r="11" spans="1:17" x14ac:dyDescent="0.4">
      <c r="A11" s="91">
        <v>40664</v>
      </c>
      <c r="B11" s="90">
        <v>100.9</v>
      </c>
      <c r="D11" s="34"/>
      <c r="E11" s="34"/>
      <c r="F11" s="34"/>
    </row>
    <row r="12" spans="1:17" x14ac:dyDescent="0.4">
      <c r="A12" s="91">
        <v>40695</v>
      </c>
      <c r="B12" s="90">
        <v>96.26</v>
      </c>
      <c r="D12" s="34"/>
      <c r="E12" s="34"/>
      <c r="F12" s="34"/>
    </row>
    <row r="13" spans="1:17" x14ac:dyDescent="0.4">
      <c r="A13" s="91">
        <v>40725</v>
      </c>
      <c r="B13" s="90">
        <v>97.3</v>
      </c>
      <c r="D13" s="34"/>
      <c r="E13" s="34"/>
      <c r="F13" s="34"/>
    </row>
    <row r="14" spans="1:17" x14ac:dyDescent="0.4">
      <c r="A14" s="91">
        <v>40756</v>
      </c>
      <c r="B14" s="90">
        <v>86.33</v>
      </c>
      <c r="D14" s="34"/>
      <c r="E14" s="34"/>
      <c r="F14" s="34"/>
    </row>
    <row r="15" spans="1:17" x14ac:dyDescent="0.4">
      <c r="A15" s="91">
        <v>40787</v>
      </c>
      <c r="B15" s="90">
        <v>85.52</v>
      </c>
      <c r="D15" s="34"/>
    </row>
    <row r="16" spans="1:17" ht="18" thickBot="1" x14ac:dyDescent="0.45">
      <c r="A16" s="91">
        <v>40817</v>
      </c>
      <c r="B16" s="90">
        <v>86.32</v>
      </c>
      <c r="D16" s="34"/>
      <c r="E16" s="88">
        <v>2011</v>
      </c>
      <c r="F16" s="89">
        <v>89.17</v>
      </c>
      <c r="G16" s="89">
        <v>88.58</v>
      </c>
      <c r="H16" s="89">
        <v>102.86</v>
      </c>
      <c r="I16" s="89">
        <v>109.53</v>
      </c>
      <c r="J16" s="89">
        <v>100.9</v>
      </c>
      <c r="K16" s="89">
        <v>96.26</v>
      </c>
      <c r="L16" s="89">
        <v>97.3</v>
      </c>
      <c r="M16" s="89">
        <v>86.33</v>
      </c>
      <c r="N16" s="89">
        <v>85.52</v>
      </c>
      <c r="O16" s="89">
        <v>86.32</v>
      </c>
      <c r="P16" s="89">
        <v>97.16</v>
      </c>
      <c r="Q16" s="89">
        <v>98.56</v>
      </c>
    </row>
    <row r="17" spans="1:17" ht="18" thickBot="1" x14ac:dyDescent="0.45">
      <c r="A17" s="91">
        <v>40848</v>
      </c>
      <c r="B17" s="90">
        <v>97.16</v>
      </c>
      <c r="D17" s="34"/>
      <c r="E17" s="88" t="s">
        <v>318</v>
      </c>
      <c r="F17" s="89">
        <v>100.27</v>
      </c>
      <c r="G17" s="89">
        <v>102.2</v>
      </c>
      <c r="H17" s="89">
        <v>106.16</v>
      </c>
      <c r="I17" s="89">
        <v>103.32</v>
      </c>
      <c r="J17" s="89">
        <v>94.66</v>
      </c>
      <c r="K17" s="89">
        <v>82.3</v>
      </c>
      <c r="L17" s="89">
        <v>87.9</v>
      </c>
      <c r="M17" s="89">
        <v>94.13</v>
      </c>
      <c r="N17" s="89">
        <v>94.51</v>
      </c>
      <c r="O17" s="89">
        <v>89.49</v>
      </c>
      <c r="P17" s="89">
        <v>86.53</v>
      </c>
      <c r="Q17" s="89">
        <v>87.86</v>
      </c>
    </row>
    <row r="18" spans="1:17" ht="18" thickBot="1" x14ac:dyDescent="0.45">
      <c r="A18" s="91">
        <v>40878</v>
      </c>
      <c r="B18" s="90">
        <v>98.56</v>
      </c>
      <c r="D18" s="34"/>
      <c r="E18" s="88" t="s">
        <v>319</v>
      </c>
      <c r="F18" s="89">
        <v>94.76</v>
      </c>
      <c r="G18" s="89">
        <v>95.31</v>
      </c>
      <c r="H18" s="89">
        <v>92.94</v>
      </c>
      <c r="I18" s="89">
        <v>92.02</v>
      </c>
      <c r="J18" s="89">
        <v>94.51</v>
      </c>
      <c r="K18" s="89">
        <v>95.77</v>
      </c>
      <c r="L18" s="89">
        <v>104.67</v>
      </c>
      <c r="M18" s="89">
        <v>106.57</v>
      </c>
      <c r="N18" s="89">
        <v>106.29</v>
      </c>
      <c r="O18" s="89">
        <v>100.54</v>
      </c>
      <c r="P18" s="89">
        <v>93.86</v>
      </c>
      <c r="Q18" s="89">
        <v>97.63</v>
      </c>
    </row>
    <row r="19" spans="1:17" ht="18" thickBot="1" x14ac:dyDescent="0.45">
      <c r="A19" s="91">
        <v>40909</v>
      </c>
      <c r="B19" s="90">
        <v>100.27</v>
      </c>
      <c r="D19" s="34"/>
      <c r="E19" s="88" t="s">
        <v>320</v>
      </c>
      <c r="F19" s="89">
        <v>94.62</v>
      </c>
      <c r="G19" s="89">
        <v>100.82</v>
      </c>
      <c r="H19" s="89">
        <v>100.8</v>
      </c>
      <c r="I19" s="89">
        <v>102.07</v>
      </c>
      <c r="J19" s="89">
        <v>102.18</v>
      </c>
      <c r="K19" s="89">
        <v>105.79</v>
      </c>
      <c r="L19" s="89">
        <v>103.59</v>
      </c>
      <c r="M19" s="89">
        <v>96.54</v>
      </c>
      <c r="N19" s="89">
        <v>93.21</v>
      </c>
      <c r="O19" s="89">
        <v>84.4</v>
      </c>
      <c r="P19" s="89">
        <v>75.790000000000006</v>
      </c>
      <c r="Q19" s="89">
        <v>59.29</v>
      </c>
    </row>
    <row r="20" spans="1:17" x14ac:dyDescent="0.4">
      <c r="A20" s="91">
        <v>40940</v>
      </c>
      <c r="B20" s="90">
        <v>102.2</v>
      </c>
      <c r="D20" s="34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1:17" ht="18" thickBot="1" x14ac:dyDescent="0.45">
      <c r="A21" s="91">
        <v>40969</v>
      </c>
      <c r="B21" s="90">
        <v>106.16</v>
      </c>
      <c r="D21" s="34"/>
      <c r="E21" s="88" t="s">
        <v>321</v>
      </c>
      <c r="F21" s="89">
        <v>47.22</v>
      </c>
      <c r="G21" s="89">
        <v>50.58</v>
      </c>
      <c r="H21" s="89">
        <v>47.82</v>
      </c>
      <c r="I21" s="89">
        <v>54.45</v>
      </c>
      <c r="J21" s="89">
        <v>59.27</v>
      </c>
      <c r="K21" s="89">
        <v>59.82</v>
      </c>
      <c r="L21" s="89">
        <v>50.9</v>
      </c>
      <c r="M21" s="89">
        <v>42.87</v>
      </c>
      <c r="N21" s="89">
        <v>45.48</v>
      </c>
      <c r="O21" s="89">
        <v>46.22</v>
      </c>
      <c r="P21" s="89">
        <v>42.44</v>
      </c>
      <c r="Q21" s="89">
        <v>37.19</v>
      </c>
    </row>
    <row r="22" spans="1:17" ht="18" thickBot="1" x14ac:dyDescent="0.45">
      <c r="A22" s="91">
        <v>41000</v>
      </c>
      <c r="B22" s="90">
        <v>103.32</v>
      </c>
      <c r="D22" s="34"/>
      <c r="E22" s="88" t="s">
        <v>322</v>
      </c>
      <c r="F22" s="89">
        <v>31.68</v>
      </c>
      <c r="G22" s="89">
        <v>30.32</v>
      </c>
      <c r="H22" s="89">
        <v>37.549999999999997</v>
      </c>
      <c r="I22" s="89">
        <v>40.75</v>
      </c>
      <c r="J22" s="89">
        <v>46.71</v>
      </c>
      <c r="K22" s="89">
        <v>48.76</v>
      </c>
      <c r="L22" s="89">
        <v>44.65</v>
      </c>
      <c r="M22" s="89">
        <v>44.72</v>
      </c>
      <c r="N22" s="89">
        <v>45.18</v>
      </c>
      <c r="O22" s="89">
        <v>49.78</v>
      </c>
      <c r="P22" s="89">
        <v>45.66</v>
      </c>
      <c r="Q22" s="89">
        <v>51.97</v>
      </c>
    </row>
    <row r="23" spans="1:17" ht="18" thickBot="1" x14ac:dyDescent="0.45">
      <c r="A23" s="91">
        <v>41030</v>
      </c>
      <c r="B23" s="90">
        <v>94.66</v>
      </c>
      <c r="D23" s="34"/>
      <c r="E23" s="88" t="s">
        <v>323</v>
      </c>
      <c r="F23" s="89">
        <v>52.5</v>
      </c>
      <c r="G23" s="89">
        <v>53.47</v>
      </c>
      <c r="H23" s="89">
        <v>49.33</v>
      </c>
      <c r="I23" s="89">
        <v>51.06</v>
      </c>
      <c r="J23" s="89">
        <v>48.48</v>
      </c>
      <c r="K23" s="89">
        <v>45.18</v>
      </c>
      <c r="L23" s="89">
        <v>46.63</v>
      </c>
      <c r="M23" s="89">
        <v>48.04</v>
      </c>
      <c r="N23" s="89">
        <v>49.82</v>
      </c>
      <c r="O23" s="89">
        <v>51.58</v>
      </c>
      <c r="P23" s="89">
        <v>56.64</v>
      </c>
      <c r="Q23" s="89">
        <v>57.88</v>
      </c>
    </row>
    <row r="24" spans="1:17" ht="18" thickBot="1" x14ac:dyDescent="0.45">
      <c r="A24" s="91">
        <v>41061</v>
      </c>
      <c r="B24" s="90">
        <v>82.3</v>
      </c>
      <c r="D24" s="34"/>
      <c r="E24" s="88" t="s">
        <v>324</v>
      </c>
      <c r="F24" s="89">
        <v>63.7</v>
      </c>
      <c r="G24" s="89">
        <v>62.23</v>
      </c>
      <c r="H24" s="89">
        <v>62.73</v>
      </c>
      <c r="I24" s="89">
        <v>66.25</v>
      </c>
      <c r="J24" s="89">
        <v>69.98</v>
      </c>
      <c r="K24" s="89">
        <v>67.87</v>
      </c>
      <c r="L24" s="89">
        <v>70.98</v>
      </c>
      <c r="M24" s="89">
        <v>68.06</v>
      </c>
      <c r="N24" s="89">
        <v>70.23</v>
      </c>
      <c r="O24" s="89">
        <v>70.75</v>
      </c>
      <c r="P24" s="89">
        <v>56.96</v>
      </c>
      <c r="Q24" s="89">
        <v>49.52</v>
      </c>
    </row>
    <row r="25" spans="1:17" ht="18" thickBot="1" x14ac:dyDescent="0.45">
      <c r="A25" s="91">
        <v>41091</v>
      </c>
      <c r="B25" s="90">
        <v>87.9</v>
      </c>
      <c r="D25" s="34"/>
      <c r="E25" s="88" t="s">
        <v>325</v>
      </c>
      <c r="F25" s="89">
        <v>51.38</v>
      </c>
      <c r="G25" s="89">
        <v>54.95</v>
      </c>
      <c r="H25" s="89">
        <v>58.15</v>
      </c>
      <c r="I25" s="89">
        <v>63.86</v>
      </c>
      <c r="J25" s="89">
        <v>60.83</v>
      </c>
      <c r="K25" s="89">
        <v>54.66</v>
      </c>
      <c r="L25" s="89">
        <v>57.35</v>
      </c>
      <c r="M25" s="89">
        <v>54.81</v>
      </c>
      <c r="N25" s="89">
        <v>56.95</v>
      </c>
      <c r="O25" s="89">
        <v>53.96</v>
      </c>
      <c r="P25" s="89">
        <v>57.03</v>
      </c>
      <c r="Q25" s="89">
        <v>59.88</v>
      </c>
    </row>
    <row r="26" spans="1:17" x14ac:dyDescent="0.4">
      <c r="A26" s="91">
        <v>41122</v>
      </c>
      <c r="B26" s="90">
        <v>94.13</v>
      </c>
      <c r="D26" s="34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1:17" ht="18" thickBot="1" x14ac:dyDescent="0.45">
      <c r="A27" s="91">
        <v>41153</v>
      </c>
      <c r="B27" s="90">
        <v>94.51</v>
      </c>
      <c r="D27" s="34"/>
      <c r="E27" s="88" t="s">
        <v>326</v>
      </c>
      <c r="F27" s="89">
        <v>57.52</v>
      </c>
      <c r="G27" s="89">
        <v>50.54</v>
      </c>
      <c r="H27" s="89">
        <v>29.21</v>
      </c>
      <c r="I27" s="89">
        <v>16.55</v>
      </c>
      <c r="J27" s="89">
        <v>28.56</v>
      </c>
      <c r="K27" s="89">
        <v>38.31</v>
      </c>
      <c r="L27" s="89">
        <v>40.71</v>
      </c>
      <c r="M27" s="89">
        <v>42.34</v>
      </c>
      <c r="N27" s="89">
        <v>39.630000000000003</v>
      </c>
      <c r="O27" s="89">
        <v>39.4</v>
      </c>
      <c r="P27" s="89">
        <v>40.94</v>
      </c>
      <c r="Q27" s="89">
        <v>47.02</v>
      </c>
    </row>
    <row r="28" spans="1:17" ht="18" thickBot="1" x14ac:dyDescent="0.45">
      <c r="A28" s="91">
        <v>41183</v>
      </c>
      <c r="B28" s="90">
        <v>89.49</v>
      </c>
      <c r="D28" s="34"/>
      <c r="E28" s="88" t="s">
        <v>327</v>
      </c>
      <c r="F28" s="89">
        <v>52</v>
      </c>
      <c r="G28" s="89">
        <v>59.04</v>
      </c>
      <c r="H28" s="89">
        <v>62.33</v>
      </c>
      <c r="I28" s="89">
        <v>61.72</v>
      </c>
      <c r="J28" s="89">
        <v>65.17</v>
      </c>
      <c r="K28" s="89">
        <v>71.38</v>
      </c>
      <c r="L28" s="89">
        <v>72.489999999999995</v>
      </c>
      <c r="M28" s="89">
        <v>67.73</v>
      </c>
      <c r="N28" s="89">
        <v>71.650000000000006</v>
      </c>
      <c r="O28" s="89">
        <v>81.48</v>
      </c>
      <c r="P28" s="89">
        <v>79.150000000000006</v>
      </c>
      <c r="Q28" s="89">
        <v>71.709999999999994</v>
      </c>
    </row>
    <row r="29" spans="1:17" ht="18" thickBot="1" x14ac:dyDescent="0.45">
      <c r="A29" s="91">
        <v>41214</v>
      </c>
      <c r="B29" s="90">
        <v>86.53</v>
      </c>
      <c r="D29" s="34"/>
      <c r="E29" s="88" t="s">
        <v>328</v>
      </c>
      <c r="F29" s="89">
        <v>83.22</v>
      </c>
      <c r="G29" s="89">
        <v>91.64</v>
      </c>
      <c r="H29" s="89">
        <v>108.5</v>
      </c>
      <c r="I29" s="89">
        <v>101.78</v>
      </c>
      <c r="J29" s="89">
        <v>109.55</v>
      </c>
      <c r="K29" s="89">
        <v>114.84</v>
      </c>
      <c r="L29" s="89">
        <v>101.62</v>
      </c>
      <c r="M29" s="89">
        <v>93.67</v>
      </c>
      <c r="N29" s="89">
        <v>84.26</v>
      </c>
      <c r="O29" s="89">
        <v>87.55</v>
      </c>
      <c r="P29" s="89">
        <v>84.37</v>
      </c>
      <c r="Q29" s="89">
        <v>76.44</v>
      </c>
    </row>
    <row r="30" spans="1:17" ht="18" thickBot="1" x14ac:dyDescent="0.45">
      <c r="A30" s="91">
        <v>41244</v>
      </c>
      <c r="B30" s="90">
        <v>87.86</v>
      </c>
      <c r="D30" s="34"/>
      <c r="E30" s="88" t="s">
        <v>329</v>
      </c>
      <c r="F30" s="89">
        <v>78.12</v>
      </c>
      <c r="G30" s="89">
        <v>76.83</v>
      </c>
      <c r="H30" s="89">
        <v>73.28</v>
      </c>
      <c r="I30" s="89">
        <v>79.45</v>
      </c>
      <c r="J30" s="89">
        <v>71.58</v>
      </c>
      <c r="K30" s="89">
        <v>70.25</v>
      </c>
      <c r="L30" s="89">
        <v>76.069999999999993</v>
      </c>
      <c r="M30" s="89">
        <v>81.39</v>
      </c>
      <c r="N30" s="89">
        <v>89.43</v>
      </c>
      <c r="O30" s="89">
        <v>85.64</v>
      </c>
      <c r="P30" s="89">
        <v>77.69</v>
      </c>
      <c r="Q30" s="89">
        <v>71.900000000000006</v>
      </c>
    </row>
    <row r="31" spans="1:17" ht="18" thickBot="1" x14ac:dyDescent="0.45">
      <c r="A31" s="91">
        <v>41275</v>
      </c>
      <c r="B31" s="90">
        <v>94.76</v>
      </c>
      <c r="D31" s="34"/>
      <c r="E31" s="88" t="s">
        <v>330</v>
      </c>
      <c r="F31" s="89">
        <v>74.150000000000006</v>
      </c>
      <c r="G31" s="89">
        <v>77.25</v>
      </c>
      <c r="H31" s="89">
        <v>81.28</v>
      </c>
      <c r="I31" s="89">
        <v>85.35</v>
      </c>
      <c r="J31" s="89">
        <v>80.02</v>
      </c>
      <c r="K31" s="89">
        <v>79.77</v>
      </c>
      <c r="L31" s="89">
        <v>81.8</v>
      </c>
      <c r="M31" s="89">
        <v>76.680000000000007</v>
      </c>
      <c r="N31" s="89">
        <v>70.239999999999995</v>
      </c>
      <c r="O31" s="89">
        <v>71.989999999999995</v>
      </c>
      <c r="P31" s="89">
        <v>69.95</v>
      </c>
    </row>
    <row r="32" spans="1:17" x14ac:dyDescent="0.4">
      <c r="A32" s="91">
        <v>41306</v>
      </c>
      <c r="B32" s="90">
        <v>95.31</v>
      </c>
      <c r="D32" s="34"/>
      <c r="E32" s="34"/>
      <c r="F32" s="34"/>
    </row>
    <row r="33" spans="1:6" x14ac:dyDescent="0.4">
      <c r="A33" s="91">
        <v>41334</v>
      </c>
      <c r="B33" s="90">
        <v>92.94</v>
      </c>
      <c r="D33" s="34"/>
      <c r="E33" s="34"/>
      <c r="F33" s="34"/>
    </row>
    <row r="34" spans="1:6" x14ac:dyDescent="0.4">
      <c r="A34" s="91">
        <v>41365</v>
      </c>
      <c r="B34" s="90">
        <v>92.02</v>
      </c>
      <c r="D34" s="34"/>
      <c r="E34" s="34"/>
      <c r="F34" s="34"/>
    </row>
    <row r="35" spans="1:6" x14ac:dyDescent="0.4">
      <c r="A35" s="91">
        <v>41395</v>
      </c>
      <c r="B35" s="90">
        <v>94.51</v>
      </c>
      <c r="D35" s="34"/>
      <c r="E35" s="34"/>
      <c r="F35" s="34"/>
    </row>
    <row r="36" spans="1:6" x14ac:dyDescent="0.4">
      <c r="A36" s="91">
        <v>41426</v>
      </c>
      <c r="B36" s="90">
        <v>95.77</v>
      </c>
      <c r="D36" s="34"/>
      <c r="E36" s="34"/>
      <c r="F36" s="34"/>
    </row>
    <row r="37" spans="1:6" x14ac:dyDescent="0.4">
      <c r="A37" s="91">
        <v>41456</v>
      </c>
      <c r="B37" s="90">
        <v>104.67</v>
      </c>
      <c r="D37" s="34"/>
      <c r="E37" s="34"/>
      <c r="F37" s="34"/>
    </row>
    <row r="38" spans="1:6" x14ac:dyDescent="0.4">
      <c r="A38" s="91">
        <v>41487</v>
      </c>
      <c r="B38" s="90">
        <v>106.57</v>
      </c>
      <c r="D38" s="34"/>
      <c r="E38" s="34"/>
      <c r="F38" s="34"/>
    </row>
    <row r="39" spans="1:6" x14ac:dyDescent="0.4">
      <c r="A39" s="91">
        <v>41518</v>
      </c>
      <c r="B39" s="90">
        <v>106.29</v>
      </c>
      <c r="D39" s="34"/>
      <c r="E39" s="34"/>
      <c r="F39" s="34"/>
    </row>
    <row r="40" spans="1:6" x14ac:dyDescent="0.4">
      <c r="A40" s="91">
        <v>41548</v>
      </c>
      <c r="B40" s="90">
        <v>100.54</v>
      </c>
      <c r="D40" s="34"/>
      <c r="E40" s="34"/>
      <c r="F40" s="34"/>
    </row>
    <row r="41" spans="1:6" x14ac:dyDescent="0.4">
      <c r="A41" s="91">
        <v>41579</v>
      </c>
      <c r="B41" s="90">
        <v>93.86</v>
      </c>
      <c r="D41" s="34"/>
      <c r="E41" s="34"/>
      <c r="F41" s="34"/>
    </row>
    <row r="42" spans="1:6" x14ac:dyDescent="0.4">
      <c r="A42" s="91">
        <v>41609</v>
      </c>
      <c r="B42" s="90">
        <v>97.63</v>
      </c>
      <c r="D42" s="34"/>
      <c r="E42" s="34"/>
      <c r="F42" s="34"/>
    </row>
    <row r="43" spans="1:6" x14ac:dyDescent="0.4">
      <c r="A43" s="91">
        <v>41640</v>
      </c>
      <c r="B43" s="90">
        <v>94.62</v>
      </c>
      <c r="D43" s="34"/>
      <c r="E43" s="34"/>
      <c r="F43" s="34"/>
    </row>
    <row r="44" spans="1:6" x14ac:dyDescent="0.4">
      <c r="A44" s="91">
        <v>41671</v>
      </c>
      <c r="B44" s="90">
        <v>100.82</v>
      </c>
      <c r="D44" s="34"/>
      <c r="E44" s="34"/>
      <c r="F44" s="34"/>
    </row>
    <row r="45" spans="1:6" x14ac:dyDescent="0.4">
      <c r="A45" s="91">
        <v>41699</v>
      </c>
      <c r="B45" s="90">
        <v>100.8</v>
      </c>
      <c r="D45" s="34"/>
      <c r="E45" s="34"/>
      <c r="F45" s="34"/>
    </row>
    <row r="46" spans="1:6" x14ac:dyDescent="0.4">
      <c r="A46" s="91">
        <v>41730</v>
      </c>
      <c r="B46" s="90">
        <v>102.07</v>
      </c>
      <c r="D46" s="34"/>
      <c r="E46" s="34"/>
      <c r="F46" s="34"/>
    </row>
    <row r="47" spans="1:6" x14ac:dyDescent="0.4">
      <c r="A47" s="91">
        <v>41760</v>
      </c>
      <c r="B47" s="90">
        <v>102.18</v>
      </c>
      <c r="D47" s="34"/>
      <c r="E47" s="34"/>
      <c r="F47" s="34"/>
    </row>
    <row r="48" spans="1:6" x14ac:dyDescent="0.4">
      <c r="A48" s="91">
        <v>41791</v>
      </c>
      <c r="B48" s="90">
        <v>105.79</v>
      </c>
      <c r="D48" s="34"/>
      <c r="E48" s="34"/>
      <c r="F48" s="34"/>
    </row>
    <row r="49" spans="1:6" x14ac:dyDescent="0.4">
      <c r="A49" s="91">
        <v>41821</v>
      </c>
      <c r="B49" s="90">
        <v>103.59</v>
      </c>
      <c r="D49" s="34"/>
      <c r="E49" s="34"/>
      <c r="F49" s="34"/>
    </row>
    <row r="50" spans="1:6" x14ac:dyDescent="0.4">
      <c r="A50" s="91">
        <v>41852</v>
      </c>
      <c r="B50" s="90">
        <v>96.54</v>
      </c>
      <c r="D50" s="34"/>
      <c r="E50" s="34"/>
      <c r="F50" s="34"/>
    </row>
    <row r="51" spans="1:6" x14ac:dyDescent="0.4">
      <c r="A51" s="91">
        <v>41883</v>
      </c>
      <c r="B51" s="90">
        <v>93.21</v>
      </c>
      <c r="D51" s="34"/>
      <c r="E51" s="34"/>
      <c r="F51" s="34"/>
    </row>
    <row r="52" spans="1:6" x14ac:dyDescent="0.4">
      <c r="A52" s="91">
        <v>41913</v>
      </c>
      <c r="B52" s="90">
        <v>84.4</v>
      </c>
      <c r="D52" s="34"/>
      <c r="E52" s="34"/>
      <c r="F52" s="34"/>
    </row>
    <row r="53" spans="1:6" x14ac:dyDescent="0.4">
      <c r="A53" s="91">
        <v>41944</v>
      </c>
      <c r="B53" s="90">
        <v>75.790000000000006</v>
      </c>
      <c r="D53" s="34"/>
      <c r="E53" s="34"/>
      <c r="F53" s="34"/>
    </row>
    <row r="54" spans="1:6" x14ac:dyDescent="0.4">
      <c r="A54" s="91">
        <v>41974</v>
      </c>
      <c r="B54" s="90">
        <v>59.29</v>
      </c>
      <c r="D54" s="34"/>
      <c r="E54" s="34"/>
      <c r="F54" s="34"/>
    </row>
    <row r="55" spans="1:6" x14ac:dyDescent="0.4">
      <c r="A55" s="91">
        <v>42005</v>
      </c>
      <c r="B55" s="90">
        <v>47.22</v>
      </c>
      <c r="D55" s="34"/>
      <c r="E55" s="34"/>
      <c r="F55" s="34"/>
    </row>
    <row r="56" spans="1:6" x14ac:dyDescent="0.4">
      <c r="A56" s="91">
        <v>42036</v>
      </c>
      <c r="B56" s="90">
        <v>50.58</v>
      </c>
      <c r="D56" s="34"/>
      <c r="E56" s="34"/>
      <c r="F56" s="34"/>
    </row>
    <row r="57" spans="1:6" x14ac:dyDescent="0.4">
      <c r="A57" s="91">
        <v>42064</v>
      </c>
      <c r="B57" s="90">
        <v>47.82</v>
      </c>
      <c r="D57" s="34"/>
      <c r="E57" s="34"/>
      <c r="F57" s="34"/>
    </row>
    <row r="58" spans="1:6" x14ac:dyDescent="0.4">
      <c r="A58" s="91">
        <v>42095</v>
      </c>
      <c r="B58" s="90">
        <v>54.45</v>
      </c>
      <c r="D58" s="34"/>
      <c r="E58" s="34"/>
      <c r="F58" s="34"/>
    </row>
    <row r="59" spans="1:6" x14ac:dyDescent="0.4">
      <c r="A59" s="91">
        <v>42125</v>
      </c>
      <c r="B59" s="90">
        <v>59.27</v>
      </c>
      <c r="D59" s="34"/>
      <c r="E59" s="34"/>
      <c r="F59" s="34"/>
    </row>
    <row r="60" spans="1:6" x14ac:dyDescent="0.4">
      <c r="A60" s="91">
        <v>42156</v>
      </c>
      <c r="B60" s="90">
        <v>59.82</v>
      </c>
      <c r="D60" s="34"/>
      <c r="E60" s="34"/>
      <c r="F60" s="34"/>
    </row>
    <row r="61" spans="1:6" x14ac:dyDescent="0.4">
      <c r="A61" s="91">
        <v>42186</v>
      </c>
      <c r="B61" s="90">
        <v>50.9</v>
      </c>
      <c r="D61" s="34"/>
      <c r="E61" s="34"/>
      <c r="F61" s="34"/>
    </row>
    <row r="62" spans="1:6" x14ac:dyDescent="0.4">
      <c r="A62" s="91">
        <v>42217</v>
      </c>
      <c r="B62" s="90">
        <v>42.87</v>
      </c>
      <c r="D62" s="34"/>
      <c r="E62" s="34"/>
      <c r="F62" s="34"/>
    </row>
    <row r="63" spans="1:6" x14ac:dyDescent="0.4">
      <c r="A63" s="91">
        <v>42248</v>
      </c>
      <c r="B63" s="90">
        <v>45.48</v>
      </c>
      <c r="D63" s="34"/>
      <c r="E63" s="34"/>
      <c r="F63" s="34"/>
    </row>
    <row r="64" spans="1:6" x14ac:dyDescent="0.4">
      <c r="A64" s="91">
        <v>42278</v>
      </c>
      <c r="B64" s="90">
        <v>46.22</v>
      </c>
      <c r="D64" s="34"/>
      <c r="E64" s="34"/>
      <c r="F64" s="34"/>
    </row>
    <row r="65" spans="1:6" x14ac:dyDescent="0.4">
      <c r="A65" s="91">
        <v>42309</v>
      </c>
      <c r="B65" s="90">
        <v>42.44</v>
      </c>
      <c r="D65" s="34"/>
      <c r="E65" s="34"/>
      <c r="F65" s="34"/>
    </row>
    <row r="66" spans="1:6" x14ac:dyDescent="0.4">
      <c r="A66" s="91">
        <v>42339</v>
      </c>
      <c r="B66" s="90">
        <v>37.19</v>
      </c>
      <c r="D66" s="34"/>
      <c r="E66" s="34"/>
      <c r="F66" s="34"/>
    </row>
    <row r="67" spans="1:6" x14ac:dyDescent="0.4">
      <c r="A67" s="91">
        <v>42370</v>
      </c>
      <c r="B67" s="90">
        <v>31.68</v>
      </c>
      <c r="D67" s="34"/>
      <c r="E67" s="34"/>
      <c r="F67" s="34"/>
    </row>
    <row r="68" spans="1:6" x14ac:dyDescent="0.4">
      <c r="A68" s="91">
        <v>42401</v>
      </c>
      <c r="B68" s="90">
        <v>30.32</v>
      </c>
      <c r="D68" s="34"/>
      <c r="E68" s="34"/>
      <c r="F68" s="34"/>
    </row>
    <row r="69" spans="1:6" x14ac:dyDescent="0.4">
      <c r="A69" s="91">
        <v>42430</v>
      </c>
      <c r="B69" s="90">
        <v>37.549999999999997</v>
      </c>
      <c r="D69" s="34"/>
      <c r="E69" s="34"/>
      <c r="F69" s="34"/>
    </row>
    <row r="70" spans="1:6" x14ac:dyDescent="0.4">
      <c r="A70" s="91">
        <v>42461</v>
      </c>
      <c r="B70" s="90">
        <v>40.75</v>
      </c>
      <c r="D70" s="34"/>
      <c r="E70" s="34"/>
      <c r="F70" s="34"/>
    </row>
    <row r="71" spans="1:6" x14ac:dyDescent="0.4">
      <c r="A71" s="91">
        <v>42491</v>
      </c>
      <c r="B71" s="90">
        <v>46.71</v>
      </c>
      <c r="D71" s="34"/>
      <c r="E71" s="34"/>
      <c r="F71" s="34"/>
    </row>
    <row r="72" spans="1:6" x14ac:dyDescent="0.4">
      <c r="A72" s="91">
        <v>42522</v>
      </c>
      <c r="B72" s="90">
        <v>48.76</v>
      </c>
      <c r="D72" s="34"/>
      <c r="E72" s="34"/>
      <c r="F72" s="34"/>
    </row>
    <row r="73" spans="1:6" x14ac:dyDescent="0.4">
      <c r="A73" s="91">
        <v>42552</v>
      </c>
      <c r="B73" s="90">
        <v>44.65</v>
      </c>
      <c r="D73" s="34"/>
      <c r="E73" s="34"/>
      <c r="F73" s="34"/>
    </row>
    <row r="74" spans="1:6" x14ac:dyDescent="0.4">
      <c r="A74" s="91">
        <v>42583</v>
      </c>
      <c r="B74" s="90">
        <v>44.72</v>
      </c>
      <c r="D74" s="34"/>
      <c r="E74" s="34"/>
      <c r="F74" s="34"/>
    </row>
    <row r="75" spans="1:6" x14ac:dyDescent="0.4">
      <c r="A75" s="91">
        <v>42614</v>
      </c>
      <c r="B75" s="90">
        <v>45.18</v>
      </c>
      <c r="D75" s="34"/>
      <c r="E75" s="34"/>
      <c r="F75" s="34"/>
    </row>
    <row r="76" spans="1:6" x14ac:dyDescent="0.4">
      <c r="A76" s="91">
        <v>42644</v>
      </c>
      <c r="B76" s="90">
        <v>49.78</v>
      </c>
      <c r="D76" s="34"/>
      <c r="E76" s="34"/>
      <c r="F76" s="34"/>
    </row>
    <row r="77" spans="1:6" x14ac:dyDescent="0.4">
      <c r="A77" s="91">
        <v>42675</v>
      </c>
      <c r="B77" s="90">
        <v>45.66</v>
      </c>
      <c r="D77" s="34"/>
      <c r="E77" s="34"/>
      <c r="F77" s="34"/>
    </row>
    <row r="78" spans="1:6" x14ac:dyDescent="0.4">
      <c r="A78" s="91">
        <v>42705</v>
      </c>
      <c r="B78" s="90">
        <v>51.97</v>
      </c>
      <c r="D78" s="34"/>
      <c r="E78" s="34"/>
      <c r="F78" s="34"/>
    </row>
    <row r="79" spans="1:6" x14ac:dyDescent="0.4">
      <c r="A79" s="91">
        <v>42736</v>
      </c>
      <c r="B79" s="90">
        <v>52.5</v>
      </c>
      <c r="D79" s="34"/>
      <c r="E79" s="34"/>
      <c r="F79" s="34"/>
    </row>
    <row r="80" spans="1:6" x14ac:dyDescent="0.4">
      <c r="A80" s="91">
        <v>42767</v>
      </c>
      <c r="B80" s="90">
        <v>53.47</v>
      </c>
      <c r="D80" s="34"/>
      <c r="E80" s="34"/>
      <c r="F80" s="34"/>
    </row>
    <row r="81" spans="1:6" x14ac:dyDescent="0.4">
      <c r="A81" s="91">
        <v>42795</v>
      </c>
      <c r="B81" s="90">
        <v>49.33</v>
      </c>
      <c r="D81" s="34"/>
      <c r="E81" s="34"/>
      <c r="F81" s="34"/>
    </row>
    <row r="82" spans="1:6" x14ac:dyDescent="0.4">
      <c r="A82" s="91">
        <v>42826</v>
      </c>
      <c r="B82" s="90">
        <v>51.06</v>
      </c>
      <c r="D82" s="34"/>
      <c r="E82" s="34"/>
      <c r="F82" s="34"/>
    </row>
    <row r="83" spans="1:6" x14ac:dyDescent="0.4">
      <c r="A83" s="91">
        <v>42856</v>
      </c>
      <c r="B83" s="90">
        <v>48.48</v>
      </c>
      <c r="D83" s="34"/>
      <c r="E83" s="34"/>
      <c r="F83" s="34"/>
    </row>
    <row r="84" spans="1:6" x14ac:dyDescent="0.4">
      <c r="A84" s="91">
        <v>42887</v>
      </c>
      <c r="B84" s="90">
        <v>45.18</v>
      </c>
      <c r="D84" s="34"/>
      <c r="E84" s="34"/>
      <c r="F84" s="34"/>
    </row>
    <row r="85" spans="1:6" x14ac:dyDescent="0.4">
      <c r="A85" s="91">
        <v>42917</v>
      </c>
      <c r="B85" s="90">
        <v>46.63</v>
      </c>
      <c r="D85" s="34"/>
      <c r="E85" s="34"/>
      <c r="F85" s="34"/>
    </row>
    <row r="86" spans="1:6" x14ac:dyDescent="0.4">
      <c r="A86" s="91">
        <v>42948</v>
      </c>
      <c r="B86" s="90">
        <v>48.04</v>
      </c>
      <c r="D86" s="34"/>
      <c r="E86" s="34"/>
      <c r="F86" s="34"/>
    </row>
    <row r="87" spans="1:6" x14ac:dyDescent="0.4">
      <c r="A87" s="91">
        <v>42979</v>
      </c>
      <c r="B87" s="90">
        <v>49.82</v>
      </c>
      <c r="D87" s="34"/>
      <c r="E87" s="34"/>
      <c r="F87" s="34"/>
    </row>
    <row r="88" spans="1:6" x14ac:dyDescent="0.4">
      <c r="A88" s="91">
        <v>43009</v>
      </c>
      <c r="B88" s="90">
        <v>51.58</v>
      </c>
      <c r="D88" s="34"/>
      <c r="E88" s="34"/>
      <c r="F88" s="34"/>
    </row>
    <row r="89" spans="1:6" x14ac:dyDescent="0.4">
      <c r="A89" s="91">
        <v>43040</v>
      </c>
      <c r="B89" s="90">
        <v>56.64</v>
      </c>
      <c r="D89" s="34"/>
      <c r="E89" s="34"/>
      <c r="F89" s="34"/>
    </row>
    <row r="90" spans="1:6" x14ac:dyDescent="0.4">
      <c r="A90" s="91">
        <v>43070</v>
      </c>
      <c r="B90" s="90">
        <v>57.88</v>
      </c>
      <c r="D90" s="34"/>
      <c r="E90" s="34"/>
      <c r="F90" s="34"/>
    </row>
    <row r="91" spans="1:6" x14ac:dyDescent="0.4">
      <c r="A91" s="91">
        <v>43101</v>
      </c>
      <c r="B91" s="90">
        <v>63.7</v>
      </c>
      <c r="D91" s="34"/>
      <c r="E91" s="34"/>
      <c r="F91" s="34"/>
    </row>
    <row r="92" spans="1:6" x14ac:dyDescent="0.4">
      <c r="A92" s="91">
        <v>43132</v>
      </c>
      <c r="B92" s="90">
        <v>62.23</v>
      </c>
      <c r="D92" s="34"/>
      <c r="E92" s="34"/>
      <c r="F92" s="34"/>
    </row>
    <row r="93" spans="1:6" x14ac:dyDescent="0.4">
      <c r="A93" s="91">
        <v>43160</v>
      </c>
      <c r="B93" s="90">
        <v>62.73</v>
      </c>
      <c r="D93" s="34"/>
      <c r="E93" s="34"/>
      <c r="F93" s="34"/>
    </row>
    <row r="94" spans="1:6" x14ac:dyDescent="0.4">
      <c r="A94" s="91">
        <v>43191</v>
      </c>
      <c r="B94" s="90">
        <v>66.25</v>
      </c>
      <c r="D94" s="34"/>
      <c r="E94" s="34"/>
      <c r="F94" s="34"/>
    </row>
    <row r="95" spans="1:6" x14ac:dyDescent="0.4">
      <c r="A95" s="91">
        <v>43221</v>
      </c>
      <c r="B95" s="90">
        <v>69.98</v>
      </c>
      <c r="D95" s="34"/>
      <c r="E95" s="34"/>
      <c r="F95" s="34"/>
    </row>
    <row r="96" spans="1:6" x14ac:dyDescent="0.4">
      <c r="A96" s="91">
        <v>43252</v>
      </c>
      <c r="B96" s="90">
        <v>67.87</v>
      </c>
      <c r="D96" s="34"/>
      <c r="E96" s="34"/>
      <c r="F96" s="34"/>
    </row>
    <row r="97" spans="1:6" x14ac:dyDescent="0.4">
      <c r="A97" s="91">
        <v>43282</v>
      </c>
      <c r="B97" s="90">
        <v>70.98</v>
      </c>
      <c r="D97" s="34"/>
      <c r="E97" s="34"/>
      <c r="F97" s="34"/>
    </row>
    <row r="98" spans="1:6" x14ac:dyDescent="0.4">
      <c r="A98" s="91">
        <v>43313</v>
      </c>
      <c r="B98" s="90">
        <v>68.06</v>
      </c>
      <c r="D98" s="34"/>
      <c r="E98" s="34"/>
      <c r="F98" s="34"/>
    </row>
    <row r="99" spans="1:6" x14ac:dyDescent="0.4">
      <c r="A99" s="91">
        <v>43344</v>
      </c>
      <c r="B99" s="90">
        <v>70.23</v>
      </c>
      <c r="D99" s="34"/>
      <c r="E99" s="34"/>
      <c r="F99" s="34"/>
    </row>
    <row r="100" spans="1:6" x14ac:dyDescent="0.4">
      <c r="A100" s="91">
        <v>43374</v>
      </c>
      <c r="B100" s="90">
        <v>70.75</v>
      </c>
      <c r="D100" s="34"/>
      <c r="E100" s="34"/>
      <c r="F100" s="34"/>
    </row>
    <row r="101" spans="1:6" x14ac:dyDescent="0.4">
      <c r="A101" s="91">
        <v>43405</v>
      </c>
      <c r="B101" s="90">
        <v>56.96</v>
      </c>
      <c r="D101" s="34"/>
      <c r="E101" s="34"/>
      <c r="F101" s="34"/>
    </row>
    <row r="102" spans="1:6" x14ac:dyDescent="0.4">
      <c r="A102" s="91">
        <v>43435</v>
      </c>
      <c r="B102" s="90">
        <v>49.52</v>
      </c>
      <c r="D102" s="34"/>
      <c r="E102" s="34"/>
      <c r="F102" s="34"/>
    </row>
    <row r="103" spans="1:6" x14ac:dyDescent="0.4">
      <c r="A103" s="91">
        <v>43466</v>
      </c>
      <c r="B103" s="90">
        <v>51.38</v>
      </c>
      <c r="D103" s="34"/>
      <c r="E103" s="34"/>
      <c r="F103" s="34"/>
    </row>
    <row r="104" spans="1:6" x14ac:dyDescent="0.4">
      <c r="A104" s="91">
        <v>43497</v>
      </c>
      <c r="B104" s="90">
        <v>54.95</v>
      </c>
      <c r="D104" s="34"/>
      <c r="E104" s="34"/>
      <c r="F104" s="34"/>
    </row>
    <row r="105" spans="1:6" x14ac:dyDescent="0.4">
      <c r="A105" s="91">
        <v>43525</v>
      </c>
      <c r="B105" s="90">
        <v>58.15</v>
      </c>
      <c r="D105" s="34"/>
      <c r="E105" s="34"/>
      <c r="F105" s="34"/>
    </row>
    <row r="106" spans="1:6" x14ac:dyDescent="0.4">
      <c r="A106" s="91">
        <v>43556</v>
      </c>
      <c r="B106" s="90">
        <v>63.86</v>
      </c>
      <c r="D106" s="34"/>
      <c r="E106" s="34"/>
      <c r="F106" s="34"/>
    </row>
    <row r="107" spans="1:6" x14ac:dyDescent="0.4">
      <c r="A107" s="91">
        <v>43586</v>
      </c>
      <c r="B107" s="90">
        <v>60.83</v>
      </c>
      <c r="D107" s="34"/>
      <c r="E107" s="34"/>
      <c r="F107" s="34"/>
    </row>
    <row r="108" spans="1:6" x14ac:dyDescent="0.4">
      <c r="A108" s="91">
        <v>43617</v>
      </c>
      <c r="B108" s="90">
        <v>54.66</v>
      </c>
      <c r="D108" s="34"/>
      <c r="E108" s="34"/>
      <c r="F108" s="34"/>
    </row>
    <row r="109" spans="1:6" x14ac:dyDescent="0.4">
      <c r="A109" s="91">
        <v>43647</v>
      </c>
      <c r="B109" s="90">
        <v>57.35</v>
      </c>
      <c r="D109" s="34"/>
      <c r="E109" s="34"/>
      <c r="F109" s="34"/>
    </row>
    <row r="110" spans="1:6" x14ac:dyDescent="0.4">
      <c r="A110" s="91">
        <v>43678</v>
      </c>
      <c r="B110" s="90">
        <v>54.81</v>
      </c>
      <c r="D110" s="34"/>
      <c r="E110" s="34"/>
      <c r="F110" s="34"/>
    </row>
    <row r="111" spans="1:6" x14ac:dyDescent="0.4">
      <c r="A111" s="91">
        <v>43709</v>
      </c>
      <c r="B111" s="90">
        <v>56.95</v>
      </c>
      <c r="D111" s="34"/>
      <c r="E111" s="34"/>
      <c r="F111" s="34"/>
    </row>
    <row r="112" spans="1:6" x14ac:dyDescent="0.4">
      <c r="A112" s="91">
        <v>43739</v>
      </c>
      <c r="B112" s="90">
        <v>53.96</v>
      </c>
      <c r="D112" s="34"/>
      <c r="E112" s="34"/>
      <c r="F112" s="34"/>
    </row>
    <row r="113" spans="1:6" x14ac:dyDescent="0.4">
      <c r="A113" s="91">
        <v>43770</v>
      </c>
      <c r="B113" s="90">
        <v>57.03</v>
      </c>
      <c r="D113" s="34"/>
      <c r="E113" s="34"/>
      <c r="F113" s="34"/>
    </row>
    <row r="114" spans="1:6" x14ac:dyDescent="0.4">
      <c r="A114" s="91">
        <v>43800</v>
      </c>
      <c r="B114" s="90">
        <v>59.88</v>
      </c>
      <c r="D114" s="34"/>
      <c r="E114" s="34"/>
      <c r="F114" s="34"/>
    </row>
    <row r="115" spans="1:6" x14ac:dyDescent="0.4">
      <c r="A115" s="91">
        <v>43831</v>
      </c>
      <c r="B115" s="92">
        <v>57.52</v>
      </c>
      <c r="C115" s="34"/>
      <c r="D115" s="34"/>
      <c r="E115" s="34"/>
      <c r="F115" s="34"/>
    </row>
    <row r="116" spans="1:6" x14ac:dyDescent="0.4">
      <c r="A116" s="91">
        <v>43862</v>
      </c>
      <c r="B116" s="92">
        <v>50.54</v>
      </c>
      <c r="C116" s="34"/>
      <c r="D116" s="34"/>
      <c r="E116" s="34"/>
      <c r="F116" s="34"/>
    </row>
    <row r="117" spans="1:6" x14ac:dyDescent="0.4">
      <c r="A117" s="91">
        <v>43891</v>
      </c>
      <c r="B117" s="92">
        <v>29.21</v>
      </c>
      <c r="C117" s="34"/>
      <c r="D117" s="34"/>
      <c r="E117" s="34"/>
      <c r="F117" s="34"/>
    </row>
    <row r="118" spans="1:6" x14ac:dyDescent="0.4">
      <c r="A118" s="91">
        <v>43922</v>
      </c>
      <c r="B118" s="92">
        <v>16.55</v>
      </c>
      <c r="C118" s="34"/>
      <c r="D118" s="34"/>
      <c r="E118" s="34"/>
      <c r="F118" s="34"/>
    </row>
    <row r="119" spans="1:6" x14ac:dyDescent="0.4">
      <c r="A119" s="91">
        <v>43952</v>
      </c>
      <c r="B119" s="93">
        <v>28.56</v>
      </c>
      <c r="C119" s="34"/>
      <c r="D119" s="34"/>
      <c r="E119" s="34"/>
      <c r="F119" s="34"/>
    </row>
    <row r="120" spans="1:6" x14ac:dyDescent="0.4">
      <c r="A120" s="91">
        <v>43983</v>
      </c>
      <c r="B120" s="92">
        <v>38.31</v>
      </c>
      <c r="C120" s="34"/>
      <c r="D120" s="34"/>
      <c r="E120" s="34"/>
      <c r="F120" s="34"/>
    </row>
    <row r="121" spans="1:6" x14ac:dyDescent="0.4">
      <c r="A121" s="91">
        <v>44013</v>
      </c>
      <c r="B121" s="92">
        <v>40.71</v>
      </c>
      <c r="C121" s="34"/>
      <c r="D121" s="34"/>
      <c r="E121" s="34"/>
      <c r="F121" s="34"/>
    </row>
    <row r="122" spans="1:6" x14ac:dyDescent="0.4">
      <c r="A122" s="91">
        <v>44044</v>
      </c>
      <c r="B122" s="92">
        <v>42.34</v>
      </c>
      <c r="C122" s="34"/>
      <c r="D122" s="34"/>
      <c r="E122" s="34"/>
      <c r="F122" s="34"/>
    </row>
    <row r="123" spans="1:6" x14ac:dyDescent="0.4">
      <c r="A123" s="91">
        <v>44075</v>
      </c>
      <c r="B123" s="92">
        <v>39.630000000000003</v>
      </c>
      <c r="C123" s="34"/>
      <c r="D123" s="34"/>
      <c r="E123" s="34"/>
      <c r="F123" s="34"/>
    </row>
    <row r="124" spans="1:6" x14ac:dyDescent="0.4">
      <c r="A124" s="91">
        <v>44105</v>
      </c>
      <c r="B124" s="92">
        <v>39.4</v>
      </c>
      <c r="C124" s="34"/>
      <c r="D124" s="34"/>
      <c r="E124" s="34"/>
      <c r="F124" s="34"/>
    </row>
    <row r="125" spans="1:6" x14ac:dyDescent="0.4">
      <c r="A125" s="91">
        <v>44136</v>
      </c>
      <c r="B125" s="92">
        <v>40.94</v>
      </c>
      <c r="C125" s="34"/>
      <c r="D125" s="34"/>
      <c r="E125" s="34"/>
      <c r="F125" s="34"/>
    </row>
    <row r="126" spans="1:6" x14ac:dyDescent="0.4">
      <c r="A126" s="91">
        <v>44166</v>
      </c>
      <c r="B126" s="92">
        <v>47.02</v>
      </c>
      <c r="C126" s="34"/>
      <c r="D126" s="34"/>
      <c r="E126" s="34"/>
      <c r="F126" s="34"/>
    </row>
    <row r="127" spans="1:6" x14ac:dyDescent="0.4">
      <c r="A127" s="91">
        <v>44197</v>
      </c>
      <c r="B127" s="92">
        <v>52</v>
      </c>
      <c r="C127" s="34"/>
      <c r="D127" s="34"/>
      <c r="E127" s="34"/>
      <c r="F127" s="34"/>
    </row>
    <row r="128" spans="1:6" x14ac:dyDescent="0.4">
      <c r="A128" s="91">
        <v>44228</v>
      </c>
      <c r="B128" s="92">
        <v>59.04</v>
      </c>
      <c r="C128" s="34"/>
      <c r="D128" s="34"/>
      <c r="E128" s="34"/>
      <c r="F128" s="34"/>
    </row>
    <row r="129" spans="1:6" x14ac:dyDescent="0.4">
      <c r="A129" s="91">
        <v>44256</v>
      </c>
      <c r="B129" s="92">
        <v>62.33</v>
      </c>
      <c r="C129" s="34"/>
      <c r="D129" s="34"/>
      <c r="E129" s="34"/>
      <c r="F129" s="34"/>
    </row>
    <row r="130" spans="1:6" x14ac:dyDescent="0.4">
      <c r="A130" s="91">
        <v>44287</v>
      </c>
      <c r="B130" s="92">
        <v>61.72</v>
      </c>
      <c r="C130" s="34"/>
      <c r="D130" s="34"/>
      <c r="E130" s="34"/>
      <c r="F130" s="34"/>
    </row>
    <row r="131" spans="1:6" x14ac:dyDescent="0.4">
      <c r="A131" s="91">
        <v>44317</v>
      </c>
      <c r="B131" s="92">
        <v>65.17</v>
      </c>
      <c r="C131" s="34"/>
      <c r="D131" s="34"/>
      <c r="E131" s="34"/>
      <c r="F131" s="34"/>
    </row>
    <row r="132" spans="1:6" x14ac:dyDescent="0.4">
      <c r="A132" s="91">
        <v>44348</v>
      </c>
      <c r="B132" s="92">
        <v>71.38</v>
      </c>
      <c r="C132" s="34"/>
      <c r="D132" s="34"/>
      <c r="E132" s="34"/>
      <c r="F132" s="34"/>
    </row>
    <row r="133" spans="1:6" x14ac:dyDescent="0.4">
      <c r="A133" s="91">
        <v>44378</v>
      </c>
      <c r="B133" s="92">
        <v>72.489999999999995</v>
      </c>
      <c r="C133" s="34"/>
      <c r="D133" s="34"/>
      <c r="E133" s="34"/>
      <c r="F133" s="34"/>
    </row>
    <row r="134" spans="1:6" x14ac:dyDescent="0.4">
      <c r="A134" s="91">
        <v>44409</v>
      </c>
      <c r="B134" s="92">
        <v>67.73</v>
      </c>
      <c r="C134" s="34"/>
      <c r="D134" s="34"/>
      <c r="E134" s="34"/>
      <c r="F134" s="34"/>
    </row>
    <row r="135" spans="1:6" x14ac:dyDescent="0.4">
      <c r="A135" s="91">
        <v>44440</v>
      </c>
      <c r="B135" s="92">
        <v>71.650000000000006</v>
      </c>
      <c r="C135" s="34"/>
      <c r="D135" s="34"/>
      <c r="E135" s="34"/>
      <c r="F135" s="34"/>
    </row>
    <row r="136" spans="1:6" x14ac:dyDescent="0.4">
      <c r="A136" s="91">
        <v>44470</v>
      </c>
      <c r="B136" s="92">
        <v>81.48</v>
      </c>
      <c r="C136" s="34"/>
      <c r="D136" s="34"/>
      <c r="E136" s="34"/>
      <c r="F136" s="34"/>
    </row>
    <row r="137" spans="1:6" x14ac:dyDescent="0.4">
      <c r="A137" s="91">
        <v>44501</v>
      </c>
      <c r="B137" s="92">
        <v>79.150000000000006</v>
      </c>
      <c r="C137" s="34"/>
      <c r="D137" s="34"/>
      <c r="E137" s="34"/>
      <c r="F137" s="34"/>
    </row>
    <row r="138" spans="1:6" x14ac:dyDescent="0.4">
      <c r="A138" s="91">
        <v>44531</v>
      </c>
      <c r="B138" s="92">
        <v>71.709999999999994</v>
      </c>
      <c r="C138" s="34"/>
      <c r="D138" s="34"/>
      <c r="E138" s="34"/>
      <c r="F138" s="34"/>
    </row>
    <row r="139" spans="1:6" x14ac:dyDescent="0.4">
      <c r="A139" s="91">
        <v>44562</v>
      </c>
      <c r="B139" s="92">
        <v>83.22</v>
      </c>
      <c r="C139" s="34"/>
      <c r="D139" s="34"/>
      <c r="E139" s="34"/>
      <c r="F139" s="34"/>
    </row>
    <row r="140" spans="1:6" x14ac:dyDescent="0.4">
      <c r="A140" s="91">
        <v>44593</v>
      </c>
      <c r="B140" s="92">
        <v>91.64</v>
      </c>
      <c r="C140" s="34"/>
      <c r="D140" s="34"/>
      <c r="E140" s="34"/>
      <c r="F140" s="34"/>
    </row>
    <row r="141" spans="1:6" x14ac:dyDescent="0.4">
      <c r="A141" s="91">
        <v>44621</v>
      </c>
      <c r="B141" s="92">
        <v>108.5</v>
      </c>
      <c r="C141" s="34"/>
      <c r="D141" s="34"/>
      <c r="E141" s="34"/>
      <c r="F141" s="34"/>
    </row>
    <row r="142" spans="1:6" x14ac:dyDescent="0.4">
      <c r="A142" s="91">
        <v>44652</v>
      </c>
      <c r="B142" s="92">
        <v>101.78</v>
      </c>
      <c r="C142" s="34"/>
      <c r="D142" s="34"/>
      <c r="E142" s="34"/>
      <c r="F142" s="34"/>
    </row>
    <row r="143" spans="1:6" x14ac:dyDescent="0.4">
      <c r="A143" s="91">
        <v>44682</v>
      </c>
      <c r="B143" s="92">
        <v>109.55</v>
      </c>
      <c r="C143" s="34"/>
      <c r="D143" s="34"/>
      <c r="E143" s="34"/>
      <c r="F143" s="34"/>
    </row>
    <row r="144" spans="1:6" x14ac:dyDescent="0.4">
      <c r="A144" s="91">
        <v>44713</v>
      </c>
      <c r="B144" s="92">
        <v>114.84</v>
      </c>
      <c r="C144" s="34"/>
      <c r="D144" s="34"/>
      <c r="E144" s="34"/>
      <c r="F144" s="34"/>
    </row>
    <row r="145" spans="1:6" x14ac:dyDescent="0.4">
      <c r="A145" s="91">
        <v>44743</v>
      </c>
      <c r="B145" s="92">
        <v>101.62</v>
      </c>
      <c r="C145" s="34"/>
      <c r="D145" s="34"/>
      <c r="E145" s="34"/>
      <c r="F145" s="34"/>
    </row>
    <row r="146" spans="1:6" x14ac:dyDescent="0.4">
      <c r="A146" s="91">
        <v>44774</v>
      </c>
      <c r="B146" s="92">
        <v>93.67</v>
      </c>
      <c r="C146" s="34"/>
      <c r="D146" s="34"/>
      <c r="E146" s="34"/>
      <c r="F146" s="34"/>
    </row>
    <row r="147" spans="1:6" x14ac:dyDescent="0.4">
      <c r="A147" s="91">
        <v>44805</v>
      </c>
      <c r="B147" s="92">
        <v>84.26</v>
      </c>
      <c r="C147" s="34"/>
      <c r="D147" s="34"/>
      <c r="E147" s="34"/>
      <c r="F147" s="34"/>
    </row>
    <row r="148" spans="1:6" x14ac:dyDescent="0.4">
      <c r="A148" s="91">
        <v>44835</v>
      </c>
      <c r="B148" s="93">
        <v>87.55</v>
      </c>
      <c r="C148" s="34"/>
      <c r="D148" s="34"/>
      <c r="E148" s="34"/>
      <c r="F148" s="34"/>
    </row>
    <row r="149" spans="1:6" x14ac:dyDescent="0.4">
      <c r="A149" s="91">
        <v>44866</v>
      </c>
      <c r="B149" s="92">
        <v>84.37</v>
      </c>
      <c r="C149" s="34"/>
      <c r="D149" s="34"/>
      <c r="E149" s="34"/>
      <c r="F149" s="34"/>
    </row>
    <row r="150" spans="1:6" x14ac:dyDescent="0.4">
      <c r="A150" s="91">
        <v>44896</v>
      </c>
      <c r="B150" s="92">
        <v>76.44</v>
      </c>
      <c r="C150" s="34"/>
      <c r="D150" s="34"/>
      <c r="E150" s="34"/>
      <c r="F150" s="34"/>
    </row>
    <row r="151" spans="1:6" x14ac:dyDescent="0.4">
      <c r="A151" s="91">
        <v>44927</v>
      </c>
      <c r="B151" s="92">
        <v>78.12</v>
      </c>
      <c r="C151" s="34"/>
      <c r="D151" s="34"/>
      <c r="E151" s="34"/>
      <c r="F151" s="34"/>
    </row>
    <row r="152" spans="1:6" x14ac:dyDescent="0.4">
      <c r="A152" s="91">
        <v>44958</v>
      </c>
      <c r="B152" s="92">
        <v>76.83</v>
      </c>
      <c r="C152" s="34"/>
      <c r="D152" s="34"/>
      <c r="E152" s="34"/>
      <c r="F152" s="34"/>
    </row>
    <row r="153" spans="1:6" x14ac:dyDescent="0.4">
      <c r="A153" s="91">
        <v>44986</v>
      </c>
      <c r="B153" s="92">
        <v>73.28</v>
      </c>
      <c r="C153" s="34"/>
      <c r="D153" s="34"/>
      <c r="E153" s="34"/>
      <c r="F153" s="34"/>
    </row>
    <row r="154" spans="1:6" x14ac:dyDescent="0.4">
      <c r="A154" s="91">
        <v>45017</v>
      </c>
      <c r="B154" s="92">
        <v>79.45</v>
      </c>
      <c r="C154" s="34"/>
      <c r="D154" s="34"/>
      <c r="E154" s="34"/>
      <c r="F154" s="34"/>
    </row>
    <row r="155" spans="1:6" x14ac:dyDescent="0.4">
      <c r="A155" s="91">
        <v>45047</v>
      </c>
      <c r="B155" s="92">
        <v>71.58</v>
      </c>
      <c r="C155" s="34"/>
      <c r="D155" s="34"/>
      <c r="E155" s="34"/>
      <c r="F155" s="34"/>
    </row>
    <row r="156" spans="1:6" x14ac:dyDescent="0.4">
      <c r="A156" s="91">
        <v>45078</v>
      </c>
      <c r="B156" s="92">
        <v>70.25</v>
      </c>
      <c r="C156" s="34"/>
      <c r="D156" s="34"/>
      <c r="E156" s="34"/>
      <c r="F156" s="34"/>
    </row>
    <row r="157" spans="1:6" x14ac:dyDescent="0.4">
      <c r="A157" s="91">
        <v>45108</v>
      </c>
      <c r="B157" s="92">
        <v>76.069999999999993</v>
      </c>
      <c r="C157" s="34"/>
      <c r="D157" s="34"/>
      <c r="E157" s="34"/>
      <c r="F157" s="34"/>
    </row>
    <row r="158" spans="1:6" x14ac:dyDescent="0.4">
      <c r="A158" s="91">
        <v>45139</v>
      </c>
      <c r="B158" s="92">
        <v>81.39</v>
      </c>
      <c r="C158" s="34"/>
      <c r="D158" s="34"/>
      <c r="E158" s="34"/>
      <c r="F158" s="34"/>
    </row>
    <row r="159" spans="1:6" x14ac:dyDescent="0.4">
      <c r="A159" s="91">
        <v>45170</v>
      </c>
      <c r="B159" s="92">
        <v>89.43</v>
      </c>
      <c r="C159" s="34"/>
      <c r="D159" s="34"/>
      <c r="E159" s="34"/>
      <c r="F159" s="34"/>
    </row>
    <row r="160" spans="1:6" x14ac:dyDescent="0.4">
      <c r="A160" s="91">
        <v>45200</v>
      </c>
      <c r="B160" s="92">
        <v>85.64</v>
      </c>
      <c r="C160" s="34"/>
      <c r="D160" s="34"/>
      <c r="E160" s="34"/>
      <c r="F160" s="34"/>
    </row>
    <row r="161" spans="1:6" x14ac:dyDescent="0.4">
      <c r="A161" s="91">
        <v>45231</v>
      </c>
      <c r="B161" s="92">
        <v>77.69</v>
      </c>
      <c r="C161" s="34"/>
      <c r="D161" s="34"/>
      <c r="E161" s="34"/>
      <c r="F161" s="34"/>
    </row>
    <row r="162" spans="1:6" x14ac:dyDescent="0.4">
      <c r="A162" s="91">
        <v>45261</v>
      </c>
      <c r="B162" s="92">
        <v>71.900000000000006</v>
      </c>
      <c r="C162" s="34"/>
      <c r="D162" s="34"/>
      <c r="E162" s="34"/>
      <c r="F162" s="34"/>
    </row>
    <row r="163" spans="1:6" x14ac:dyDescent="0.4">
      <c r="A163" s="91">
        <v>45292</v>
      </c>
      <c r="B163" s="92">
        <v>74.150000000000006</v>
      </c>
      <c r="C163" s="34"/>
      <c r="D163" s="34"/>
      <c r="E163" s="34"/>
      <c r="F163" s="34"/>
    </row>
    <row r="164" spans="1:6" x14ac:dyDescent="0.4">
      <c r="A164" s="91">
        <v>45323</v>
      </c>
      <c r="B164" s="92">
        <v>77.25</v>
      </c>
      <c r="C164" s="34"/>
      <c r="D164" s="34"/>
      <c r="E164" s="34"/>
      <c r="F164" s="34"/>
    </row>
    <row r="165" spans="1:6" x14ac:dyDescent="0.4">
      <c r="A165" s="91">
        <v>45352</v>
      </c>
      <c r="B165" s="92">
        <v>81.28</v>
      </c>
      <c r="C165" s="34"/>
      <c r="D165" s="34"/>
      <c r="E165" s="34"/>
      <c r="F165" s="34"/>
    </row>
    <row r="166" spans="1:6" x14ac:dyDescent="0.4">
      <c r="A166" s="91">
        <v>45383</v>
      </c>
      <c r="B166" s="92">
        <v>85.35</v>
      </c>
      <c r="C166" s="34"/>
      <c r="D166" s="34"/>
      <c r="E166" s="34"/>
      <c r="F166" s="34"/>
    </row>
    <row r="167" spans="1:6" x14ac:dyDescent="0.4">
      <c r="A167" s="91">
        <v>45413</v>
      </c>
      <c r="B167" s="92">
        <v>80.02</v>
      </c>
      <c r="C167" s="34"/>
      <c r="D167" s="34"/>
      <c r="E167" s="34"/>
      <c r="F167" s="34"/>
    </row>
    <row r="168" spans="1:6" x14ac:dyDescent="0.4">
      <c r="A168" s="91">
        <v>45444</v>
      </c>
      <c r="B168" s="92">
        <v>79.77</v>
      </c>
      <c r="C168" s="34"/>
      <c r="D168" s="34"/>
      <c r="E168" s="34"/>
      <c r="F168" s="34"/>
    </row>
    <row r="169" spans="1:6" x14ac:dyDescent="0.4">
      <c r="A169" s="91">
        <v>45474</v>
      </c>
      <c r="B169" s="92">
        <v>81.8</v>
      </c>
      <c r="C169" s="34"/>
      <c r="D169" s="34"/>
      <c r="E169" s="34"/>
      <c r="F169" s="34"/>
    </row>
    <row r="170" spans="1:6" x14ac:dyDescent="0.4">
      <c r="A170" s="91">
        <v>45505</v>
      </c>
      <c r="B170" s="92">
        <v>76.680000000000007</v>
      </c>
      <c r="C170" s="34"/>
      <c r="D170" s="34"/>
      <c r="E170" s="34"/>
      <c r="F170" s="34"/>
    </row>
    <row r="171" spans="1:6" x14ac:dyDescent="0.4">
      <c r="A171" s="91">
        <v>45536</v>
      </c>
      <c r="B171" s="92">
        <v>70.239999999999995</v>
      </c>
      <c r="C171" s="34"/>
      <c r="D171" s="34"/>
      <c r="E171" s="34"/>
      <c r="F171" s="34"/>
    </row>
    <row r="172" spans="1:6" x14ac:dyDescent="0.4">
      <c r="A172" s="91">
        <v>45566</v>
      </c>
      <c r="B172" s="92">
        <v>71.989999999999995</v>
      </c>
      <c r="C172" s="34"/>
      <c r="D172" s="34"/>
      <c r="E172" s="34"/>
      <c r="F172" s="34"/>
    </row>
    <row r="173" spans="1:6" x14ac:dyDescent="0.4">
      <c r="A173" s="91">
        <v>45597</v>
      </c>
      <c r="B173" s="92">
        <v>69.95</v>
      </c>
      <c r="C173" s="34"/>
      <c r="D173" s="34"/>
      <c r="E173" s="34"/>
      <c r="F173" s="34"/>
    </row>
    <row r="174" spans="1:6" x14ac:dyDescent="0.4">
      <c r="A174" s="91">
        <v>45627</v>
      </c>
      <c r="B174" s="92"/>
      <c r="C174" s="34"/>
      <c r="D174" s="34"/>
      <c r="E174" s="34"/>
      <c r="F174" s="34"/>
    </row>
    <row r="175" spans="1:6" x14ac:dyDescent="0.4">
      <c r="A175" s="35"/>
      <c r="B175" s="36"/>
      <c r="C175" s="34"/>
      <c r="D175" s="34"/>
      <c r="E175" s="34"/>
      <c r="F175" s="34"/>
    </row>
    <row r="176" spans="1:6" x14ac:dyDescent="0.4">
      <c r="A176" s="35"/>
      <c r="B176" s="36"/>
      <c r="C176" s="34"/>
      <c r="D176" s="34"/>
      <c r="E176" s="34"/>
      <c r="F176" s="34"/>
    </row>
    <row r="177" spans="1:6" x14ac:dyDescent="0.4">
      <c r="A177" s="35"/>
      <c r="B177" s="36"/>
      <c r="C177" s="34"/>
      <c r="D177" s="34"/>
      <c r="E177" s="34"/>
      <c r="F177" s="34"/>
    </row>
    <row r="178" spans="1:6" x14ac:dyDescent="0.4">
      <c r="A178" s="35"/>
      <c r="B178" s="36"/>
      <c r="C178" s="34"/>
      <c r="D178" s="34"/>
      <c r="E178" s="34"/>
      <c r="F178" s="34"/>
    </row>
    <row r="179" spans="1:6" x14ac:dyDescent="0.4">
      <c r="A179" s="35"/>
      <c r="B179" s="36"/>
      <c r="C179" s="34"/>
      <c r="D179" s="34"/>
      <c r="E179" s="34"/>
      <c r="F179" s="34"/>
    </row>
    <row r="180" spans="1:6" x14ac:dyDescent="0.4">
      <c r="A180" s="35"/>
      <c r="B180" s="36"/>
      <c r="C180" s="34"/>
      <c r="D180" s="34"/>
      <c r="E180" s="34"/>
      <c r="F180" s="34"/>
    </row>
    <row r="181" spans="1:6" x14ac:dyDescent="0.4">
      <c r="A181" s="35"/>
      <c r="B181" s="36"/>
      <c r="C181" s="34"/>
      <c r="D181" s="34"/>
      <c r="E181" s="34"/>
      <c r="F181" s="34"/>
    </row>
    <row r="182" spans="1:6" x14ac:dyDescent="0.4">
      <c r="A182" s="35"/>
      <c r="B182" s="36"/>
      <c r="C182" s="34"/>
      <c r="D182" s="34"/>
      <c r="E182" s="34"/>
      <c r="F182" s="34"/>
    </row>
    <row r="183" spans="1:6" x14ac:dyDescent="0.4">
      <c r="A183" s="35"/>
      <c r="B183" s="36"/>
      <c r="C183" s="34"/>
      <c r="D183" s="34"/>
      <c r="E183" s="34"/>
      <c r="F183" s="34"/>
    </row>
    <row r="184" spans="1:6" x14ac:dyDescent="0.4">
      <c r="A184" s="35"/>
      <c r="B184" s="36"/>
      <c r="C184" s="34"/>
      <c r="D184" s="34"/>
      <c r="E184" s="34"/>
      <c r="F184" s="34"/>
    </row>
    <row r="185" spans="1:6" x14ac:dyDescent="0.4">
      <c r="A185" s="35"/>
      <c r="B185" s="36"/>
      <c r="C185" s="34"/>
      <c r="D185" s="34"/>
      <c r="E185" s="34"/>
      <c r="F185" s="34"/>
    </row>
    <row r="186" spans="1:6" x14ac:dyDescent="0.4">
      <c r="A186" s="35"/>
      <c r="B186" s="36"/>
      <c r="C186" s="34"/>
      <c r="D186" s="34"/>
      <c r="E186" s="34"/>
      <c r="F186" s="34"/>
    </row>
    <row r="187" spans="1:6" x14ac:dyDescent="0.4">
      <c r="A187" s="35"/>
      <c r="B187" s="36"/>
      <c r="C187" s="34"/>
      <c r="D187" s="34"/>
      <c r="E187" s="34"/>
      <c r="F187" s="34"/>
    </row>
    <row r="188" spans="1:6" x14ac:dyDescent="0.4">
      <c r="A188" s="35"/>
      <c r="B188" s="36"/>
      <c r="C188" s="34"/>
      <c r="D188" s="34"/>
      <c r="E188" s="34"/>
      <c r="F188" s="34"/>
    </row>
    <row r="189" spans="1:6" x14ac:dyDescent="0.4">
      <c r="A189" s="35"/>
      <c r="B189" s="36"/>
      <c r="C189" s="34"/>
      <c r="D189" s="34"/>
      <c r="E189" s="34"/>
      <c r="F189" s="34"/>
    </row>
    <row r="190" spans="1:6" x14ac:dyDescent="0.4">
      <c r="A190" s="35"/>
      <c r="B190" s="36"/>
      <c r="C190" s="34"/>
      <c r="D190" s="34"/>
      <c r="E190" s="34"/>
      <c r="F190" s="34"/>
    </row>
    <row r="191" spans="1:6" x14ac:dyDescent="0.4">
      <c r="A191" s="35"/>
      <c r="B191" s="36"/>
      <c r="C191" s="34"/>
      <c r="D191" s="34"/>
      <c r="E191" s="34"/>
      <c r="F191" s="34"/>
    </row>
    <row r="192" spans="1:6" x14ac:dyDescent="0.4">
      <c r="A192" s="35"/>
      <c r="B192" s="36"/>
      <c r="C192" s="34"/>
      <c r="D192" s="34"/>
      <c r="E192" s="34"/>
      <c r="F192" s="34"/>
    </row>
    <row r="193" spans="1:6" x14ac:dyDescent="0.4">
      <c r="A193" s="35"/>
      <c r="B193" s="36"/>
      <c r="C193" s="34"/>
      <c r="D193" s="34"/>
      <c r="E193" s="34"/>
      <c r="F193" s="34"/>
    </row>
    <row r="194" spans="1:6" x14ac:dyDescent="0.4">
      <c r="A194" s="35"/>
      <c r="B194" s="37"/>
      <c r="C194" s="34"/>
      <c r="D194" s="34"/>
      <c r="E194" s="34"/>
      <c r="F194" s="34"/>
    </row>
    <row r="195" spans="1:6" x14ac:dyDescent="0.4">
      <c r="A195" s="35"/>
      <c r="B195" s="36"/>
      <c r="C195" s="34"/>
      <c r="D195" s="34"/>
      <c r="E195" s="34"/>
      <c r="F195" s="34"/>
    </row>
    <row r="196" spans="1:6" x14ac:dyDescent="0.4">
      <c r="A196" s="35"/>
      <c r="B196" s="36"/>
      <c r="C196" s="34"/>
      <c r="D196" s="34"/>
      <c r="E196" s="34"/>
      <c r="F196" s="34"/>
    </row>
    <row r="197" spans="1:6" x14ac:dyDescent="0.4">
      <c r="A197" s="35"/>
      <c r="B197" s="36"/>
      <c r="C197" s="34"/>
      <c r="D197" s="34"/>
      <c r="E197" s="34"/>
      <c r="F197" s="34"/>
    </row>
    <row r="198" spans="1:6" x14ac:dyDescent="0.4">
      <c r="A198" s="35"/>
      <c r="B198" s="36"/>
      <c r="C198" s="34"/>
      <c r="D198" s="34"/>
      <c r="E198" s="34"/>
      <c r="F198" s="34"/>
    </row>
    <row r="199" spans="1:6" x14ac:dyDescent="0.4">
      <c r="A199" s="35"/>
      <c r="B199" s="36"/>
      <c r="C199" s="34"/>
      <c r="D199" s="34"/>
      <c r="E199" s="34"/>
      <c r="F199" s="34"/>
    </row>
    <row r="200" spans="1:6" x14ac:dyDescent="0.4">
      <c r="A200" s="35"/>
      <c r="B200" s="36"/>
      <c r="C200" s="34"/>
      <c r="D200" s="34"/>
      <c r="E200" s="34"/>
      <c r="F200" s="34"/>
    </row>
    <row r="201" spans="1:6" x14ac:dyDescent="0.4">
      <c r="A201" s="35"/>
      <c r="B201" s="36"/>
      <c r="C201" s="34"/>
      <c r="D201" s="34"/>
      <c r="E201" s="34"/>
      <c r="F201" s="34"/>
    </row>
    <row r="202" spans="1:6" x14ac:dyDescent="0.4">
      <c r="A202" s="35"/>
      <c r="B202" s="36"/>
      <c r="C202" s="34"/>
      <c r="D202" s="34"/>
      <c r="E202" s="34"/>
      <c r="F202" s="34"/>
    </row>
    <row r="203" spans="1:6" x14ac:dyDescent="0.4">
      <c r="A203" s="35"/>
      <c r="B203" s="36"/>
      <c r="C203" s="34"/>
      <c r="D203" s="34"/>
      <c r="E203" s="34"/>
      <c r="F203" s="34"/>
    </row>
    <row r="204" spans="1:6" x14ac:dyDescent="0.4">
      <c r="A204" s="35"/>
      <c r="B204" s="36"/>
      <c r="C204" s="34"/>
      <c r="D204" s="34"/>
      <c r="E204" s="34"/>
      <c r="F204" s="34"/>
    </row>
    <row r="205" spans="1:6" x14ac:dyDescent="0.4">
      <c r="A205" s="35"/>
      <c r="B205" s="36"/>
      <c r="C205" s="34"/>
      <c r="D205" s="34"/>
      <c r="E205" s="34"/>
      <c r="F205" s="34"/>
    </row>
    <row r="206" spans="1:6" x14ac:dyDescent="0.4">
      <c r="A206" s="35"/>
      <c r="B206" s="36"/>
      <c r="C206" s="34"/>
      <c r="D206" s="34"/>
      <c r="E206" s="34"/>
      <c r="F206" s="34"/>
    </row>
    <row r="207" spans="1:6" x14ac:dyDescent="0.4">
      <c r="A207" s="35"/>
      <c r="B207" s="36"/>
      <c r="C207" s="34"/>
      <c r="D207" s="34"/>
      <c r="E207" s="34"/>
      <c r="F207" s="34"/>
    </row>
    <row r="208" spans="1:6" x14ac:dyDescent="0.4">
      <c r="A208" s="35"/>
      <c r="B208" s="36"/>
      <c r="C208" s="34"/>
      <c r="D208" s="34"/>
      <c r="E208" s="34"/>
      <c r="F208" s="34"/>
    </row>
    <row r="209" spans="1:6" x14ac:dyDescent="0.4">
      <c r="A209" s="35"/>
      <c r="B209" s="36"/>
      <c r="C209" s="34"/>
      <c r="D209" s="34"/>
      <c r="E209" s="34"/>
      <c r="F209" s="34"/>
    </row>
    <row r="210" spans="1:6" x14ac:dyDescent="0.4">
      <c r="A210" s="35"/>
      <c r="B210" s="36"/>
      <c r="C210" s="34"/>
      <c r="D210" s="34"/>
      <c r="E210" s="34"/>
      <c r="F210" s="34"/>
    </row>
    <row r="211" spans="1:6" x14ac:dyDescent="0.4">
      <c r="A211" s="35"/>
      <c r="B211" s="36"/>
      <c r="C211" s="34"/>
      <c r="D211" s="34"/>
      <c r="E211" s="34"/>
      <c r="F211" s="34"/>
    </row>
    <row r="212" spans="1:6" x14ac:dyDescent="0.4">
      <c r="A212" s="35"/>
      <c r="B212" s="36"/>
      <c r="C212" s="34"/>
      <c r="D212" s="34"/>
      <c r="E212" s="34"/>
      <c r="F212" s="34"/>
    </row>
    <row r="213" spans="1:6" x14ac:dyDescent="0.4">
      <c r="A213" s="35"/>
      <c r="B213" s="36"/>
      <c r="C213" s="34"/>
      <c r="D213" s="34"/>
      <c r="E213" s="34"/>
      <c r="F213" s="34"/>
    </row>
    <row r="214" spans="1:6" x14ac:dyDescent="0.4">
      <c r="A214" s="35"/>
      <c r="B214" s="36"/>
      <c r="C214" s="34"/>
      <c r="D214" s="34"/>
      <c r="E214" s="34"/>
      <c r="F214" s="34"/>
    </row>
    <row r="215" spans="1:6" x14ac:dyDescent="0.4">
      <c r="A215" s="35"/>
      <c r="B215" s="36"/>
      <c r="C215" s="34"/>
      <c r="D215" s="34"/>
      <c r="E215" s="34"/>
      <c r="F215" s="34"/>
    </row>
    <row r="216" spans="1:6" x14ac:dyDescent="0.4">
      <c r="A216" s="35"/>
      <c r="B216" s="36"/>
      <c r="C216" s="34"/>
      <c r="D216" s="34"/>
      <c r="E216" s="34"/>
      <c r="F216" s="34"/>
    </row>
    <row r="217" spans="1:6" x14ac:dyDescent="0.4">
      <c r="A217" s="35"/>
      <c r="B217" s="36"/>
      <c r="C217" s="34"/>
      <c r="D217" s="34"/>
      <c r="E217" s="34"/>
      <c r="F217" s="34"/>
    </row>
    <row r="218" spans="1:6" x14ac:dyDescent="0.4">
      <c r="A218" s="35"/>
      <c r="B218" s="36"/>
      <c r="C218" s="34"/>
      <c r="D218" s="34"/>
      <c r="E218" s="34"/>
      <c r="F218" s="34"/>
    </row>
    <row r="219" spans="1:6" x14ac:dyDescent="0.4">
      <c r="A219" s="35"/>
      <c r="B219" s="36"/>
      <c r="C219" s="34"/>
      <c r="D219" s="34"/>
      <c r="E219" s="34"/>
      <c r="F219" s="34"/>
    </row>
    <row r="220" spans="1:6" x14ac:dyDescent="0.4">
      <c r="A220" s="35"/>
      <c r="B220" s="36"/>
      <c r="C220" s="34"/>
      <c r="D220" s="34"/>
      <c r="E220" s="34"/>
      <c r="F220" s="34"/>
    </row>
    <row r="221" spans="1:6" x14ac:dyDescent="0.4">
      <c r="A221" s="35"/>
      <c r="B221" s="36"/>
      <c r="C221" s="34"/>
      <c r="D221" s="34"/>
      <c r="E221" s="34"/>
      <c r="F221" s="34"/>
    </row>
    <row r="222" spans="1:6" x14ac:dyDescent="0.4">
      <c r="A222" s="35"/>
      <c r="B222" s="36"/>
      <c r="C222" s="34"/>
      <c r="D222" s="34"/>
      <c r="E222" s="34"/>
      <c r="F222" s="34"/>
    </row>
    <row r="223" spans="1:6" x14ac:dyDescent="0.4">
      <c r="A223" s="35"/>
      <c r="B223" s="36"/>
      <c r="C223" s="34"/>
      <c r="D223" s="34"/>
      <c r="E223" s="34"/>
      <c r="F223" s="34"/>
    </row>
    <row r="224" spans="1:6" x14ac:dyDescent="0.4">
      <c r="A224" s="35"/>
      <c r="B224" s="36"/>
      <c r="C224" s="34"/>
      <c r="D224" s="34"/>
      <c r="E224" s="34"/>
      <c r="F224" s="34"/>
    </row>
    <row r="225" spans="1:6" x14ac:dyDescent="0.4">
      <c r="A225" s="35"/>
      <c r="B225" s="36"/>
      <c r="C225" s="34"/>
      <c r="D225" s="34"/>
      <c r="E225" s="34"/>
      <c r="F225" s="34"/>
    </row>
    <row r="226" spans="1:6" x14ac:dyDescent="0.4">
      <c r="A226" s="35"/>
      <c r="B226" s="36"/>
      <c r="C226" s="34"/>
      <c r="D226" s="34"/>
      <c r="E226" s="34"/>
      <c r="F226" s="34"/>
    </row>
    <row r="227" spans="1:6" x14ac:dyDescent="0.4">
      <c r="A227" s="35"/>
      <c r="B227" s="36"/>
      <c r="C227" s="34"/>
      <c r="D227" s="34"/>
      <c r="E227" s="34"/>
      <c r="F227" s="34"/>
    </row>
    <row r="228" spans="1:6" x14ac:dyDescent="0.4">
      <c r="A228" s="35"/>
      <c r="B228" s="36"/>
      <c r="C228" s="34"/>
      <c r="D228" s="34"/>
      <c r="E228" s="34"/>
      <c r="F228" s="34"/>
    </row>
    <row r="229" spans="1:6" x14ac:dyDescent="0.4">
      <c r="A229" s="35"/>
      <c r="B229" s="36"/>
      <c r="C229" s="34"/>
      <c r="D229" s="34"/>
      <c r="E229" s="34"/>
      <c r="F229" s="34"/>
    </row>
    <row r="230" spans="1:6" x14ac:dyDescent="0.4">
      <c r="A230" s="35"/>
      <c r="B230" s="36"/>
      <c r="C230" s="34"/>
      <c r="D230" s="34"/>
      <c r="E230" s="34"/>
      <c r="F230" s="34"/>
    </row>
    <row r="231" spans="1:6" x14ac:dyDescent="0.4">
      <c r="A231" s="35"/>
      <c r="B231" s="36"/>
      <c r="C231" s="34"/>
      <c r="D231" s="34"/>
      <c r="E231" s="34"/>
      <c r="F231" s="34"/>
    </row>
    <row r="232" spans="1:6" x14ac:dyDescent="0.4">
      <c r="A232" s="35"/>
      <c r="B232" s="36"/>
      <c r="C232" s="34"/>
      <c r="D232" s="34"/>
      <c r="E232" s="34"/>
      <c r="F232" s="34"/>
    </row>
    <row r="233" spans="1:6" x14ac:dyDescent="0.4">
      <c r="A233" s="35"/>
      <c r="B233" s="36"/>
      <c r="C233" s="34"/>
      <c r="D233" s="34"/>
      <c r="E233" s="34"/>
      <c r="F233" s="34"/>
    </row>
    <row r="234" spans="1:6" x14ac:dyDescent="0.4">
      <c r="A234" s="35"/>
      <c r="B234" s="36"/>
      <c r="C234" s="34"/>
      <c r="D234" s="34"/>
      <c r="E234" s="34"/>
      <c r="F234" s="34"/>
    </row>
    <row r="235" spans="1:6" x14ac:dyDescent="0.4">
      <c r="A235" s="35"/>
      <c r="B235" s="36"/>
      <c r="C235" s="34"/>
      <c r="D235" s="34"/>
      <c r="E235" s="34"/>
      <c r="F235" s="34"/>
    </row>
    <row r="236" spans="1:6" x14ac:dyDescent="0.4">
      <c r="A236" s="35"/>
      <c r="B236" s="36"/>
      <c r="C236" s="34"/>
      <c r="D236" s="34"/>
      <c r="E236" s="34"/>
      <c r="F236" s="34"/>
    </row>
    <row r="237" spans="1:6" x14ac:dyDescent="0.4">
      <c r="A237" s="35"/>
      <c r="B237" s="36"/>
      <c r="C237" s="34"/>
      <c r="D237" s="34"/>
      <c r="E237" s="34"/>
      <c r="F237" s="34"/>
    </row>
    <row r="238" spans="1:6" x14ac:dyDescent="0.4">
      <c r="A238" s="35"/>
      <c r="B238" s="36"/>
      <c r="C238" s="34"/>
      <c r="D238" s="34"/>
      <c r="E238" s="34"/>
      <c r="F238" s="34"/>
    </row>
    <row r="239" spans="1:6" x14ac:dyDescent="0.4">
      <c r="A239" s="35"/>
      <c r="B239" s="36"/>
      <c r="C239" s="34"/>
      <c r="D239" s="34"/>
      <c r="E239" s="34"/>
      <c r="F239" s="34"/>
    </row>
    <row r="240" spans="1:6" x14ac:dyDescent="0.4">
      <c r="A240" s="35"/>
      <c r="B240" s="36"/>
      <c r="C240" s="34"/>
      <c r="D240" s="34"/>
      <c r="E240" s="34"/>
      <c r="F240" s="34"/>
    </row>
    <row r="241" spans="1:6" x14ac:dyDescent="0.4">
      <c r="A241" s="35"/>
      <c r="B241" s="36"/>
      <c r="C241" s="34"/>
      <c r="D241" s="34"/>
      <c r="E241" s="34"/>
      <c r="F241" s="34"/>
    </row>
    <row r="242" spans="1:6" x14ac:dyDescent="0.4">
      <c r="A242" s="35"/>
      <c r="B242" s="36"/>
      <c r="C242" s="34"/>
      <c r="D242" s="34"/>
      <c r="E242" s="34"/>
      <c r="F242" s="34"/>
    </row>
    <row r="243" spans="1:6" x14ac:dyDescent="0.4">
      <c r="A243" s="35"/>
      <c r="B243" s="36"/>
      <c r="C243" s="34"/>
      <c r="D243" s="34"/>
      <c r="E243" s="34"/>
      <c r="F243" s="34"/>
    </row>
    <row r="244" spans="1:6" x14ac:dyDescent="0.4">
      <c r="A244" s="35"/>
      <c r="B244" s="36"/>
      <c r="C244" s="34"/>
      <c r="D244" s="34"/>
      <c r="E244" s="34"/>
      <c r="F244" s="34"/>
    </row>
    <row r="245" spans="1:6" x14ac:dyDescent="0.4">
      <c r="A245" s="35"/>
      <c r="B245" s="36"/>
      <c r="C245" s="34"/>
      <c r="D245" s="34"/>
      <c r="E245" s="34"/>
      <c r="F245" s="34"/>
    </row>
    <row r="246" spans="1:6" x14ac:dyDescent="0.4">
      <c r="A246" s="35"/>
      <c r="B246" s="36"/>
      <c r="C246" s="34"/>
      <c r="D246" s="34"/>
      <c r="E246" s="34"/>
      <c r="F246" s="34"/>
    </row>
    <row r="247" spans="1:6" x14ac:dyDescent="0.4">
      <c r="A247" s="35"/>
      <c r="B247" s="36"/>
      <c r="C247" s="34"/>
      <c r="D247" s="34"/>
      <c r="E247" s="34"/>
      <c r="F247" s="34"/>
    </row>
    <row r="248" spans="1:6" x14ac:dyDescent="0.4">
      <c r="A248" s="35"/>
      <c r="B248" s="36"/>
      <c r="C248" s="34"/>
      <c r="D248" s="34"/>
      <c r="E248" s="34"/>
      <c r="F248" s="34"/>
    </row>
    <row r="249" spans="1:6" x14ac:dyDescent="0.4">
      <c r="A249" s="35"/>
      <c r="B249" s="36"/>
      <c r="C249" s="34"/>
      <c r="D249" s="34"/>
      <c r="E249" s="34"/>
      <c r="F249" s="34"/>
    </row>
    <row r="250" spans="1:6" x14ac:dyDescent="0.4">
      <c r="A250" s="35"/>
      <c r="B250" s="36"/>
      <c r="C250" s="34"/>
      <c r="D250" s="34"/>
      <c r="E250" s="34"/>
      <c r="F250" s="34"/>
    </row>
    <row r="251" spans="1:6" x14ac:dyDescent="0.4">
      <c r="A251" s="35"/>
      <c r="B251" s="36"/>
      <c r="C251" s="34"/>
      <c r="D251" s="34"/>
      <c r="E251" s="34"/>
      <c r="F251" s="34"/>
    </row>
    <row r="252" spans="1:6" x14ac:dyDescent="0.4">
      <c r="A252" s="35"/>
      <c r="B252" s="37"/>
      <c r="C252" s="34"/>
      <c r="D252" s="34"/>
      <c r="E252" s="34"/>
      <c r="F252" s="34"/>
    </row>
    <row r="253" spans="1:6" x14ac:dyDescent="0.4">
      <c r="A253" s="35"/>
      <c r="B253" s="37"/>
      <c r="C253" s="34"/>
      <c r="D253" s="34"/>
      <c r="E253" s="34"/>
      <c r="F253" s="34"/>
    </row>
    <row r="254" spans="1:6" x14ac:dyDescent="0.4">
      <c r="A254" s="35"/>
      <c r="B254" s="36"/>
      <c r="C254" s="34"/>
      <c r="D254" s="34"/>
      <c r="E254" s="34"/>
      <c r="F254" s="34"/>
    </row>
    <row r="255" spans="1:6" x14ac:dyDescent="0.4">
      <c r="A255" s="35"/>
      <c r="B255" s="36"/>
      <c r="C255" s="34"/>
      <c r="D255" s="34"/>
      <c r="E255" s="34"/>
      <c r="F255" s="34"/>
    </row>
    <row r="256" spans="1:6" x14ac:dyDescent="0.4">
      <c r="A256" s="35"/>
      <c r="B256" s="36"/>
      <c r="C256" s="34"/>
      <c r="D256" s="34"/>
      <c r="E256" s="34"/>
      <c r="F256" s="34"/>
    </row>
    <row r="257" spans="1:6" x14ac:dyDescent="0.4">
      <c r="A257" s="35"/>
      <c r="B257" s="36"/>
      <c r="C257" s="34"/>
      <c r="D257" s="34"/>
      <c r="E257" s="34"/>
      <c r="F257" s="34"/>
    </row>
    <row r="258" spans="1:6" x14ac:dyDescent="0.4">
      <c r="A258" s="35"/>
      <c r="B258" s="36"/>
      <c r="C258" s="34"/>
      <c r="D258" s="34"/>
      <c r="E258" s="34"/>
      <c r="F258" s="34"/>
    </row>
    <row r="259" spans="1:6" x14ac:dyDescent="0.4">
      <c r="A259" s="35"/>
      <c r="B259" s="36"/>
      <c r="C259" s="34"/>
      <c r="D259" s="34"/>
      <c r="E259" s="34"/>
      <c r="F259" s="34"/>
    </row>
    <row r="260" spans="1:6" x14ac:dyDescent="0.4">
      <c r="A260" s="35"/>
      <c r="B260" s="36"/>
      <c r="C260" s="34"/>
      <c r="D260" s="34"/>
      <c r="E260" s="34"/>
      <c r="F260" s="34"/>
    </row>
    <row r="261" spans="1:6" x14ac:dyDescent="0.4">
      <c r="A261" s="35"/>
      <c r="B261" s="36"/>
      <c r="C261" s="34"/>
      <c r="D261" s="34"/>
      <c r="E261" s="34"/>
      <c r="F261" s="34"/>
    </row>
    <row r="262" spans="1:6" x14ac:dyDescent="0.4">
      <c r="A262" s="35"/>
      <c r="B262" s="36"/>
      <c r="C262" s="34"/>
      <c r="D262" s="34"/>
      <c r="E262" s="34"/>
      <c r="F262" s="34"/>
    </row>
    <row r="263" spans="1:6" x14ac:dyDescent="0.4">
      <c r="A263" s="35"/>
      <c r="B263" s="36"/>
      <c r="C263" s="34"/>
      <c r="D263" s="34"/>
      <c r="E263" s="34"/>
      <c r="F263" s="34"/>
    </row>
    <row r="264" spans="1:6" x14ac:dyDescent="0.4">
      <c r="A264" s="35"/>
      <c r="B264" s="36"/>
      <c r="C264" s="34"/>
      <c r="D264" s="34"/>
      <c r="E264" s="34"/>
      <c r="F264" s="34"/>
    </row>
    <row r="265" spans="1:6" x14ac:dyDescent="0.4">
      <c r="A265" s="35"/>
      <c r="B265" s="36"/>
      <c r="C265" s="34"/>
      <c r="D265" s="34"/>
      <c r="E265" s="34"/>
      <c r="F265" s="34"/>
    </row>
    <row r="266" spans="1:6" x14ac:dyDescent="0.4">
      <c r="A266" s="35"/>
      <c r="B266" s="36"/>
      <c r="C266" s="34"/>
      <c r="D266" s="34"/>
      <c r="E266" s="34"/>
      <c r="F266" s="34"/>
    </row>
    <row r="267" spans="1:6" x14ac:dyDescent="0.4">
      <c r="A267" s="35"/>
      <c r="B267" s="36"/>
      <c r="C267" s="34"/>
      <c r="D267" s="34"/>
      <c r="E267" s="34"/>
      <c r="F267" s="34"/>
    </row>
    <row r="268" spans="1:6" x14ac:dyDescent="0.4">
      <c r="A268" s="35"/>
      <c r="B268" s="36"/>
      <c r="C268" s="34"/>
      <c r="D268" s="34"/>
      <c r="E268" s="34"/>
      <c r="F268" s="34"/>
    </row>
    <row r="269" spans="1:6" x14ac:dyDescent="0.4">
      <c r="A269" s="35"/>
      <c r="B269" s="36"/>
      <c r="C269" s="34"/>
      <c r="D269" s="34"/>
      <c r="E269" s="34"/>
      <c r="F269" s="34"/>
    </row>
    <row r="270" spans="1:6" x14ac:dyDescent="0.4">
      <c r="A270" s="35"/>
      <c r="B270" s="36"/>
      <c r="C270" s="34"/>
      <c r="D270" s="34"/>
      <c r="E270" s="34"/>
      <c r="F270" s="34"/>
    </row>
    <row r="271" spans="1:6" x14ac:dyDescent="0.4">
      <c r="A271" s="35"/>
      <c r="B271" s="36"/>
      <c r="C271" s="34"/>
      <c r="D271" s="34"/>
      <c r="E271" s="34"/>
      <c r="F271" s="34"/>
    </row>
    <row r="272" spans="1:6" x14ac:dyDescent="0.4">
      <c r="A272" s="35"/>
      <c r="B272" s="36"/>
      <c r="C272" s="34"/>
      <c r="D272" s="34"/>
      <c r="E272" s="34"/>
      <c r="F272" s="34"/>
    </row>
    <row r="273" spans="1:6" x14ac:dyDescent="0.4">
      <c r="A273" s="35"/>
      <c r="B273" s="37"/>
      <c r="C273" s="34"/>
      <c r="D273" s="34"/>
      <c r="E273" s="34"/>
      <c r="F273" s="34"/>
    </row>
    <row r="274" spans="1:6" x14ac:dyDescent="0.4">
      <c r="A274" s="35"/>
      <c r="B274" s="36"/>
      <c r="C274" s="34"/>
      <c r="D274" s="34"/>
      <c r="E274" s="34"/>
      <c r="F274" s="34"/>
    </row>
    <row r="275" spans="1:6" x14ac:dyDescent="0.4">
      <c r="A275" s="35"/>
      <c r="B275" s="36"/>
      <c r="C275" s="34"/>
      <c r="D275" s="34"/>
      <c r="E275" s="34"/>
      <c r="F275" s="34"/>
    </row>
    <row r="276" spans="1:6" x14ac:dyDescent="0.4">
      <c r="A276" s="35"/>
      <c r="B276" s="36"/>
      <c r="C276" s="34"/>
      <c r="D276" s="34"/>
      <c r="E276" s="34"/>
      <c r="F276" s="34"/>
    </row>
    <row r="277" spans="1:6" x14ac:dyDescent="0.4">
      <c r="A277" s="35"/>
      <c r="B277" s="36"/>
      <c r="C277" s="34"/>
      <c r="D277" s="34"/>
      <c r="E277" s="34"/>
      <c r="F277" s="34"/>
    </row>
    <row r="278" spans="1:6" x14ac:dyDescent="0.4">
      <c r="A278" s="35"/>
      <c r="B278" s="37"/>
      <c r="C278" s="34"/>
      <c r="D278" s="34"/>
      <c r="E278" s="34"/>
      <c r="F278" s="34"/>
    </row>
    <row r="279" spans="1:6" x14ac:dyDescent="0.4">
      <c r="A279" s="35"/>
      <c r="B279" s="36"/>
      <c r="C279" s="34"/>
      <c r="D279" s="34"/>
      <c r="E279" s="34"/>
      <c r="F279" s="34"/>
    </row>
    <row r="280" spans="1:6" x14ac:dyDescent="0.4">
      <c r="A280" s="35"/>
      <c r="B280" s="36"/>
      <c r="C280" s="34"/>
      <c r="D280" s="34"/>
      <c r="E280" s="34"/>
      <c r="F280" s="34"/>
    </row>
    <row r="281" spans="1:6" x14ac:dyDescent="0.4">
      <c r="A281" s="35"/>
      <c r="B281" s="36"/>
      <c r="C281" s="34"/>
      <c r="D281" s="34"/>
      <c r="E281" s="34"/>
      <c r="F281" s="34"/>
    </row>
    <row r="282" spans="1:6" x14ac:dyDescent="0.4">
      <c r="A282" s="35"/>
      <c r="B282" s="36"/>
      <c r="C282" s="34"/>
      <c r="D282" s="34"/>
      <c r="E282" s="34"/>
      <c r="F282" s="34"/>
    </row>
    <row r="283" spans="1:6" x14ac:dyDescent="0.4">
      <c r="A283" s="35"/>
      <c r="B283" s="36"/>
      <c r="C283" s="34"/>
      <c r="D283" s="34"/>
      <c r="E283" s="34"/>
      <c r="F283" s="34"/>
    </row>
    <row r="284" spans="1:6" x14ac:dyDescent="0.4">
      <c r="A284" s="35"/>
      <c r="B284" s="36"/>
      <c r="C284" s="34"/>
      <c r="D284" s="34"/>
      <c r="E284" s="34"/>
      <c r="F284" s="34"/>
    </row>
    <row r="285" spans="1:6" x14ac:dyDescent="0.4">
      <c r="A285" s="35"/>
      <c r="B285" s="36"/>
      <c r="C285" s="34"/>
      <c r="D285" s="34"/>
      <c r="E285" s="34"/>
      <c r="F285" s="34"/>
    </row>
    <row r="286" spans="1:6" x14ac:dyDescent="0.4">
      <c r="A286" s="35"/>
      <c r="B286" s="36"/>
      <c r="C286" s="34"/>
      <c r="D286" s="34"/>
      <c r="E286" s="34"/>
      <c r="F286" s="34"/>
    </row>
    <row r="287" spans="1:6" x14ac:dyDescent="0.4">
      <c r="A287" s="35"/>
      <c r="B287" s="36"/>
      <c r="C287" s="34"/>
      <c r="D287" s="34"/>
      <c r="E287" s="34"/>
      <c r="F287" s="34"/>
    </row>
    <row r="288" spans="1:6" x14ac:dyDescent="0.4">
      <c r="A288" s="35"/>
      <c r="B288" s="36"/>
      <c r="C288" s="34"/>
      <c r="D288" s="34"/>
      <c r="E288" s="34"/>
      <c r="F288" s="34"/>
    </row>
    <row r="289" spans="1:6" x14ac:dyDescent="0.4">
      <c r="A289" s="35"/>
      <c r="B289" s="37"/>
      <c r="C289" s="34"/>
      <c r="D289" s="34"/>
      <c r="E289" s="34"/>
      <c r="F289" s="34"/>
    </row>
    <row r="290" spans="1:6" x14ac:dyDescent="0.4">
      <c r="A290" s="35"/>
      <c r="B290" s="36"/>
      <c r="C290" s="34"/>
      <c r="D290" s="34"/>
      <c r="E290" s="34"/>
      <c r="F290" s="34"/>
    </row>
    <row r="291" spans="1:6" x14ac:dyDescent="0.4">
      <c r="A291" s="35"/>
      <c r="B291" s="36"/>
      <c r="C291" s="34"/>
      <c r="D291" s="34"/>
      <c r="E291" s="34"/>
      <c r="F291" s="34"/>
    </row>
    <row r="292" spans="1:6" x14ac:dyDescent="0.4">
      <c r="A292" s="35"/>
      <c r="B292" s="36"/>
      <c r="C292" s="34"/>
      <c r="D292" s="34"/>
      <c r="E292" s="34"/>
      <c r="F292" s="34"/>
    </row>
    <row r="293" spans="1:6" x14ac:dyDescent="0.4">
      <c r="A293" s="35"/>
      <c r="B293" s="36"/>
      <c r="C293" s="34"/>
      <c r="D293" s="34"/>
      <c r="E293" s="34"/>
      <c r="F293" s="34"/>
    </row>
    <row r="294" spans="1:6" x14ac:dyDescent="0.4">
      <c r="A294" s="35"/>
      <c r="B294" s="36"/>
      <c r="C294" s="34"/>
      <c r="D294" s="34"/>
      <c r="E294" s="34"/>
      <c r="F294" s="34"/>
    </row>
    <row r="295" spans="1:6" x14ac:dyDescent="0.4">
      <c r="A295" s="35"/>
      <c r="B295" s="36"/>
      <c r="C295" s="34"/>
      <c r="D295" s="34"/>
      <c r="E295" s="34"/>
      <c r="F295" s="34"/>
    </row>
    <row r="296" spans="1:6" x14ac:dyDescent="0.4">
      <c r="A296" s="35"/>
      <c r="B296" s="36"/>
      <c r="C296" s="34"/>
      <c r="D296" s="34"/>
      <c r="E296" s="34"/>
      <c r="F296" s="34"/>
    </row>
    <row r="297" spans="1:6" x14ac:dyDescent="0.4">
      <c r="A297" s="35"/>
      <c r="B297" s="36"/>
      <c r="C297" s="34"/>
      <c r="D297" s="34"/>
      <c r="E297" s="34"/>
      <c r="F297" s="34"/>
    </row>
    <row r="298" spans="1:6" x14ac:dyDescent="0.4">
      <c r="A298" s="35"/>
      <c r="B298" s="36"/>
      <c r="C298" s="34"/>
      <c r="D298" s="34"/>
      <c r="E298" s="34"/>
      <c r="F298" s="34"/>
    </row>
    <row r="299" spans="1:6" x14ac:dyDescent="0.4">
      <c r="A299" s="35"/>
      <c r="B299" s="36"/>
      <c r="C299" s="34"/>
      <c r="D299" s="34"/>
      <c r="E299" s="34"/>
      <c r="F299" s="34"/>
    </row>
    <row r="300" spans="1:6" x14ac:dyDescent="0.4">
      <c r="A300" s="35"/>
      <c r="B300" s="36"/>
      <c r="C300" s="34"/>
      <c r="D300" s="34"/>
      <c r="E300" s="34"/>
      <c r="F300" s="34"/>
    </row>
    <row r="301" spans="1:6" x14ac:dyDescent="0.4">
      <c r="A301" s="35"/>
      <c r="B301" s="36"/>
      <c r="C301" s="34"/>
      <c r="D301" s="34"/>
      <c r="E301" s="34"/>
      <c r="F301" s="34"/>
    </row>
    <row r="302" spans="1:6" x14ac:dyDescent="0.4">
      <c r="A302" s="35"/>
      <c r="B302" s="36"/>
      <c r="C302" s="34"/>
      <c r="D302" s="34"/>
      <c r="E302" s="34"/>
      <c r="F302" s="34"/>
    </row>
    <row r="303" spans="1:6" x14ac:dyDescent="0.4">
      <c r="A303" s="35"/>
      <c r="B303" s="36"/>
      <c r="C303" s="34"/>
      <c r="D303" s="34"/>
      <c r="E303" s="34"/>
      <c r="F303" s="34"/>
    </row>
    <row r="304" spans="1:6" x14ac:dyDescent="0.4">
      <c r="A304" s="35"/>
      <c r="B304" s="36"/>
      <c r="C304" s="34"/>
      <c r="D304" s="34"/>
      <c r="E304" s="34"/>
      <c r="F304" s="34"/>
    </row>
    <row r="305" spans="1:6" x14ac:dyDescent="0.4">
      <c r="A305" s="35"/>
      <c r="B305" s="36"/>
      <c r="C305" s="34"/>
      <c r="D305" s="34"/>
      <c r="E305" s="34"/>
      <c r="F305" s="34"/>
    </row>
    <row r="306" spans="1:6" x14ac:dyDescent="0.4">
      <c r="A306" s="35"/>
      <c r="B306" s="36"/>
      <c r="C306" s="34"/>
      <c r="D306" s="34"/>
      <c r="E306" s="34"/>
      <c r="F306" s="34"/>
    </row>
    <row r="307" spans="1:6" x14ac:dyDescent="0.4">
      <c r="A307" s="35"/>
      <c r="B307" s="36"/>
      <c r="C307" s="34"/>
      <c r="D307" s="34"/>
      <c r="E307" s="34"/>
      <c r="F307" s="34"/>
    </row>
    <row r="308" spans="1:6" x14ac:dyDescent="0.4">
      <c r="A308" s="35"/>
      <c r="B308" s="36"/>
      <c r="C308" s="34"/>
      <c r="D308" s="34"/>
      <c r="E308" s="34"/>
      <c r="F308" s="34"/>
    </row>
    <row r="309" spans="1:6" x14ac:dyDescent="0.4">
      <c r="A309" s="35"/>
      <c r="B309" s="37"/>
      <c r="C309" s="34"/>
      <c r="D309" s="34"/>
      <c r="E309" s="34"/>
      <c r="F309" s="34"/>
    </row>
    <row r="310" spans="1:6" x14ac:dyDescent="0.4">
      <c r="A310" s="35"/>
      <c r="B310" s="36"/>
      <c r="C310" s="34"/>
      <c r="D310" s="34"/>
      <c r="E310" s="34"/>
      <c r="F310" s="34"/>
    </row>
    <row r="311" spans="1:6" x14ac:dyDescent="0.4">
      <c r="A311" s="35"/>
      <c r="B311" s="36"/>
      <c r="C311" s="34"/>
      <c r="D311" s="34"/>
      <c r="E311" s="34"/>
      <c r="F311" s="34"/>
    </row>
    <row r="312" spans="1:6" x14ac:dyDescent="0.4">
      <c r="A312" s="35"/>
      <c r="B312" s="36"/>
      <c r="C312" s="34"/>
      <c r="D312" s="34"/>
      <c r="E312" s="34"/>
      <c r="F312" s="34"/>
    </row>
    <row r="313" spans="1:6" x14ac:dyDescent="0.4">
      <c r="A313" s="35"/>
      <c r="B313" s="36"/>
      <c r="C313" s="34"/>
      <c r="D313" s="34"/>
      <c r="E313" s="34"/>
      <c r="F313" s="34"/>
    </row>
    <row r="314" spans="1:6" x14ac:dyDescent="0.4">
      <c r="A314" s="35"/>
      <c r="B314" s="36"/>
      <c r="C314" s="34"/>
      <c r="D314" s="34"/>
      <c r="E314" s="34"/>
      <c r="F314" s="34"/>
    </row>
    <row r="315" spans="1:6" x14ac:dyDescent="0.4">
      <c r="A315" s="35"/>
      <c r="B315" s="36"/>
      <c r="C315" s="34"/>
      <c r="D315" s="34"/>
      <c r="E315" s="34"/>
      <c r="F315" s="34"/>
    </row>
    <row r="316" spans="1:6" x14ac:dyDescent="0.4">
      <c r="A316" s="35"/>
      <c r="B316" s="36"/>
      <c r="C316" s="34"/>
      <c r="D316" s="34"/>
      <c r="E316" s="34"/>
      <c r="F316" s="34"/>
    </row>
    <row r="317" spans="1:6" x14ac:dyDescent="0.4">
      <c r="A317" s="35"/>
      <c r="B317" s="36"/>
      <c r="C317" s="34"/>
      <c r="D317" s="34"/>
      <c r="E317" s="34"/>
      <c r="F317" s="34"/>
    </row>
    <row r="318" spans="1:6" x14ac:dyDescent="0.4">
      <c r="A318" s="35"/>
      <c r="B318" s="36"/>
      <c r="C318" s="34"/>
      <c r="D318" s="34"/>
      <c r="E318" s="34"/>
      <c r="F318" s="34"/>
    </row>
    <row r="319" spans="1:6" x14ac:dyDescent="0.4">
      <c r="A319" s="35"/>
      <c r="B319" s="36"/>
      <c r="C319" s="34"/>
      <c r="D319" s="34"/>
      <c r="E319" s="34"/>
      <c r="F319" s="34"/>
    </row>
    <row r="320" spans="1:6" x14ac:dyDescent="0.4">
      <c r="A320" s="35"/>
      <c r="B320" s="36"/>
      <c r="C320" s="34"/>
      <c r="D320" s="34"/>
      <c r="E320" s="34"/>
      <c r="F320" s="34"/>
    </row>
    <row r="321" spans="1:6" x14ac:dyDescent="0.4">
      <c r="A321" s="35"/>
      <c r="B321" s="36"/>
      <c r="C321" s="34"/>
      <c r="D321" s="34"/>
      <c r="E321" s="34"/>
      <c r="F321" s="34"/>
    </row>
    <row r="322" spans="1:6" x14ac:dyDescent="0.4">
      <c r="A322" s="35"/>
      <c r="B322" s="36"/>
      <c r="C322" s="34"/>
      <c r="D322" s="34"/>
      <c r="E322" s="34"/>
      <c r="F322" s="34"/>
    </row>
    <row r="323" spans="1:6" x14ac:dyDescent="0.4">
      <c r="A323" s="35"/>
      <c r="B323" s="36"/>
      <c r="C323" s="34"/>
      <c r="D323" s="34"/>
      <c r="E323" s="34"/>
      <c r="F323" s="34"/>
    </row>
    <row r="324" spans="1:6" x14ac:dyDescent="0.4">
      <c r="A324" s="35"/>
      <c r="B324" s="36"/>
      <c r="C324" s="34"/>
      <c r="D324" s="34"/>
      <c r="E324" s="34"/>
      <c r="F324" s="34"/>
    </row>
    <row r="325" spans="1:6" x14ac:dyDescent="0.4">
      <c r="A325" s="35"/>
      <c r="B325" s="36"/>
      <c r="C325" s="34"/>
      <c r="D325" s="34"/>
      <c r="E325" s="34"/>
      <c r="F325" s="34"/>
    </row>
    <row r="326" spans="1:6" x14ac:dyDescent="0.4">
      <c r="A326" s="35"/>
      <c r="B326" s="36"/>
      <c r="C326" s="34"/>
      <c r="D326" s="34"/>
      <c r="E326" s="34"/>
      <c r="F326" s="34"/>
    </row>
    <row r="327" spans="1:6" x14ac:dyDescent="0.4">
      <c r="A327" s="35"/>
      <c r="B327" s="36"/>
      <c r="C327" s="34"/>
      <c r="D327" s="34"/>
      <c r="E327" s="34"/>
      <c r="F327" s="34"/>
    </row>
    <row r="328" spans="1:6" x14ac:dyDescent="0.4">
      <c r="A328" s="35"/>
      <c r="B328" s="36"/>
      <c r="C328" s="34"/>
      <c r="D328" s="34"/>
      <c r="E328" s="34"/>
      <c r="F328" s="34"/>
    </row>
    <row r="329" spans="1:6" x14ac:dyDescent="0.4">
      <c r="A329" s="35"/>
      <c r="B329" s="36"/>
      <c r="C329" s="34"/>
      <c r="D329" s="34"/>
      <c r="E329" s="34"/>
      <c r="F329" s="34"/>
    </row>
    <row r="330" spans="1:6" x14ac:dyDescent="0.4">
      <c r="A330" s="35"/>
      <c r="B330" s="36"/>
      <c r="C330" s="34"/>
      <c r="D330" s="34"/>
      <c r="E330" s="34"/>
      <c r="F330" s="34"/>
    </row>
    <row r="331" spans="1:6" x14ac:dyDescent="0.4">
      <c r="A331" s="35"/>
      <c r="B331" s="36"/>
      <c r="C331" s="34"/>
      <c r="D331" s="34"/>
      <c r="E331" s="34"/>
      <c r="F331" s="34"/>
    </row>
    <row r="332" spans="1:6" x14ac:dyDescent="0.4">
      <c r="A332" s="35"/>
      <c r="B332" s="36"/>
      <c r="C332" s="34"/>
      <c r="D332" s="34"/>
      <c r="E332" s="34"/>
      <c r="F332" s="34"/>
    </row>
    <row r="333" spans="1:6" x14ac:dyDescent="0.4">
      <c r="A333" s="35"/>
      <c r="B333" s="36"/>
      <c r="C333" s="34"/>
      <c r="D333" s="34"/>
      <c r="E333" s="34"/>
      <c r="F333" s="34"/>
    </row>
    <row r="334" spans="1:6" x14ac:dyDescent="0.4">
      <c r="A334" s="35"/>
      <c r="B334" s="36"/>
      <c r="C334" s="34"/>
      <c r="D334" s="34"/>
      <c r="E334" s="34"/>
      <c r="F334" s="34"/>
    </row>
    <row r="335" spans="1:6" x14ac:dyDescent="0.4">
      <c r="A335" s="35"/>
      <c r="B335" s="36"/>
      <c r="C335" s="34"/>
      <c r="D335" s="34"/>
      <c r="E335" s="34"/>
      <c r="F335" s="34"/>
    </row>
    <row r="336" spans="1:6" x14ac:dyDescent="0.4">
      <c r="A336" s="35"/>
      <c r="B336" s="36"/>
      <c r="C336" s="34"/>
      <c r="D336" s="34"/>
      <c r="E336" s="34"/>
      <c r="F336" s="34"/>
    </row>
    <row r="337" spans="1:6" x14ac:dyDescent="0.4">
      <c r="A337" s="35"/>
      <c r="B337" s="36"/>
      <c r="C337" s="34"/>
      <c r="D337" s="34"/>
      <c r="E337" s="34"/>
      <c r="F337" s="34"/>
    </row>
    <row r="338" spans="1:6" x14ac:dyDescent="0.4">
      <c r="A338" s="35"/>
      <c r="B338" s="36"/>
      <c r="C338" s="34"/>
      <c r="D338" s="34"/>
      <c r="E338" s="34"/>
      <c r="F338" s="34"/>
    </row>
    <row r="339" spans="1:6" x14ac:dyDescent="0.4">
      <c r="A339" s="35"/>
      <c r="B339" s="36"/>
      <c r="C339" s="34"/>
      <c r="D339" s="34"/>
      <c r="E339" s="34"/>
      <c r="F339" s="34"/>
    </row>
    <row r="340" spans="1:6" x14ac:dyDescent="0.4">
      <c r="A340" s="35"/>
      <c r="B340" s="36"/>
      <c r="C340" s="34"/>
      <c r="D340" s="34"/>
      <c r="E340" s="34"/>
      <c r="F340" s="34"/>
    </row>
    <row r="341" spans="1:6" x14ac:dyDescent="0.4">
      <c r="A341" s="35"/>
      <c r="B341" s="36"/>
      <c r="C341" s="34"/>
      <c r="D341" s="34"/>
      <c r="E341" s="34"/>
      <c r="F341" s="34"/>
    </row>
    <row r="342" spans="1:6" x14ac:dyDescent="0.4">
      <c r="A342" s="35"/>
      <c r="B342" s="36"/>
      <c r="C342" s="34"/>
      <c r="D342" s="34"/>
      <c r="E342" s="34"/>
      <c r="F342" s="34"/>
    </row>
    <row r="343" spans="1:6" x14ac:dyDescent="0.4">
      <c r="A343" s="35"/>
      <c r="B343" s="37"/>
      <c r="C343" s="34"/>
      <c r="D343" s="34"/>
      <c r="E343" s="34"/>
      <c r="F343" s="34"/>
    </row>
    <row r="344" spans="1:6" x14ac:dyDescent="0.4">
      <c r="A344" s="35"/>
      <c r="B344" s="36"/>
      <c r="C344" s="34"/>
      <c r="D344" s="34"/>
      <c r="E344" s="34"/>
      <c r="F344" s="34"/>
    </row>
    <row r="345" spans="1:6" x14ac:dyDescent="0.4">
      <c r="A345" s="35"/>
      <c r="B345" s="36"/>
      <c r="C345" s="34"/>
      <c r="D345" s="34"/>
      <c r="E345" s="34"/>
      <c r="F345" s="34"/>
    </row>
    <row r="346" spans="1:6" x14ac:dyDescent="0.4">
      <c r="A346" s="35"/>
      <c r="B346" s="36"/>
      <c r="C346" s="34"/>
      <c r="D346" s="34"/>
      <c r="E346" s="34"/>
      <c r="F346" s="34"/>
    </row>
    <row r="347" spans="1:6" x14ac:dyDescent="0.4">
      <c r="A347" s="35"/>
      <c r="B347" s="36"/>
      <c r="C347" s="34"/>
      <c r="D347" s="34"/>
      <c r="E347" s="34"/>
      <c r="F347" s="34"/>
    </row>
    <row r="348" spans="1:6" x14ac:dyDescent="0.4">
      <c r="A348" s="35"/>
      <c r="B348" s="36"/>
      <c r="C348" s="34"/>
      <c r="D348" s="34"/>
      <c r="E348" s="34"/>
      <c r="F348" s="34"/>
    </row>
    <row r="349" spans="1:6" x14ac:dyDescent="0.4">
      <c r="A349" s="35"/>
      <c r="B349" s="36"/>
      <c r="C349" s="34"/>
      <c r="D349" s="34"/>
      <c r="E349" s="34"/>
      <c r="F349" s="34"/>
    </row>
    <row r="350" spans="1:6" x14ac:dyDescent="0.4">
      <c r="A350" s="35"/>
      <c r="B350" s="36"/>
      <c r="C350" s="34"/>
      <c r="D350" s="34"/>
      <c r="E350" s="34"/>
      <c r="F350" s="34"/>
    </row>
    <row r="351" spans="1:6" x14ac:dyDescent="0.4">
      <c r="A351" s="35"/>
      <c r="B351" s="36"/>
      <c r="C351" s="34"/>
      <c r="D351" s="34"/>
      <c r="E351" s="34"/>
      <c r="F351" s="34"/>
    </row>
    <row r="352" spans="1:6" x14ac:dyDescent="0.4">
      <c r="A352" s="35"/>
      <c r="B352" s="36"/>
      <c r="C352" s="34"/>
      <c r="D352" s="34"/>
      <c r="E352" s="34"/>
      <c r="F352" s="34"/>
    </row>
    <row r="353" spans="1:6" x14ac:dyDescent="0.4">
      <c r="A353" s="35"/>
      <c r="B353" s="36"/>
      <c r="C353" s="34"/>
      <c r="D353" s="34"/>
      <c r="E353" s="34"/>
      <c r="F353" s="34"/>
    </row>
    <row r="354" spans="1:6" x14ac:dyDescent="0.4">
      <c r="A354" s="35"/>
      <c r="B354" s="36"/>
      <c r="C354" s="34"/>
      <c r="D354" s="34"/>
      <c r="E354" s="34"/>
      <c r="F354" s="34"/>
    </row>
    <row r="355" spans="1:6" x14ac:dyDescent="0.4">
      <c r="A355" s="35"/>
      <c r="B355" s="36"/>
      <c r="C355" s="34"/>
      <c r="D355" s="34"/>
      <c r="E355" s="34"/>
      <c r="F355" s="34"/>
    </row>
    <row r="356" spans="1:6" x14ac:dyDescent="0.4">
      <c r="A356" s="35"/>
      <c r="B356" s="36"/>
      <c r="C356" s="34"/>
      <c r="D356" s="34"/>
      <c r="E356" s="34"/>
      <c r="F356" s="34"/>
    </row>
    <row r="357" spans="1:6" x14ac:dyDescent="0.4">
      <c r="A357" s="35"/>
      <c r="B357" s="36"/>
      <c r="C357" s="34"/>
      <c r="D357" s="34"/>
      <c r="E357" s="34"/>
      <c r="F357" s="34"/>
    </row>
    <row r="358" spans="1:6" x14ac:dyDescent="0.4">
      <c r="A358" s="35"/>
      <c r="B358" s="36"/>
      <c r="C358" s="34"/>
      <c r="D358" s="34"/>
      <c r="E358" s="34"/>
      <c r="F358" s="34"/>
    </row>
    <row r="359" spans="1:6" x14ac:dyDescent="0.4">
      <c r="A359" s="35"/>
      <c r="B359" s="36"/>
      <c r="C359" s="34"/>
      <c r="D359" s="34"/>
      <c r="E359" s="34"/>
      <c r="F359" s="34"/>
    </row>
    <row r="360" spans="1:6" x14ac:dyDescent="0.4">
      <c r="A360" s="35"/>
      <c r="B360" s="36"/>
      <c r="C360" s="34"/>
      <c r="D360" s="34"/>
      <c r="E360" s="34"/>
      <c r="F360" s="34"/>
    </row>
    <row r="361" spans="1:6" x14ac:dyDescent="0.4">
      <c r="A361" s="35"/>
      <c r="B361" s="36"/>
      <c r="C361" s="34"/>
      <c r="D361" s="34"/>
      <c r="E361" s="34"/>
      <c r="F361" s="34"/>
    </row>
    <row r="362" spans="1:6" x14ac:dyDescent="0.4">
      <c r="A362" s="35"/>
      <c r="B362" s="36"/>
      <c r="C362" s="34"/>
      <c r="D362" s="34"/>
      <c r="E362" s="34"/>
      <c r="F362" s="34"/>
    </row>
    <row r="363" spans="1:6" x14ac:dyDescent="0.4">
      <c r="A363" s="35"/>
      <c r="B363" s="36"/>
      <c r="C363" s="34"/>
      <c r="D363" s="34"/>
      <c r="E363" s="34"/>
      <c r="F363" s="34"/>
    </row>
    <row r="364" spans="1:6" x14ac:dyDescent="0.4">
      <c r="A364" s="35"/>
      <c r="B364" s="36"/>
      <c r="C364" s="34"/>
      <c r="D364" s="34"/>
      <c r="E364" s="34"/>
      <c r="F364" s="34"/>
    </row>
    <row r="365" spans="1:6" x14ac:dyDescent="0.4">
      <c r="A365" s="35"/>
      <c r="B365" s="36"/>
      <c r="C365" s="34"/>
      <c r="D365" s="34"/>
      <c r="E365" s="34"/>
      <c r="F365" s="34"/>
    </row>
    <row r="366" spans="1:6" x14ac:dyDescent="0.4">
      <c r="A366" s="35"/>
      <c r="B366" s="36"/>
      <c r="C366" s="34"/>
      <c r="D366" s="34"/>
      <c r="E366" s="34"/>
      <c r="F366" s="34"/>
    </row>
    <row r="367" spans="1:6" x14ac:dyDescent="0.4">
      <c r="A367" s="35"/>
      <c r="B367" s="36"/>
      <c r="C367" s="34"/>
      <c r="D367" s="34"/>
      <c r="E367" s="34"/>
      <c r="F367" s="34"/>
    </row>
    <row r="368" spans="1:6" x14ac:dyDescent="0.4">
      <c r="A368" s="35"/>
      <c r="B368" s="36"/>
      <c r="C368" s="34"/>
      <c r="D368" s="34"/>
      <c r="E368" s="34"/>
      <c r="F368" s="34"/>
    </row>
    <row r="369" spans="1:6" x14ac:dyDescent="0.4">
      <c r="A369" s="35"/>
      <c r="B369" s="36"/>
      <c r="C369" s="34"/>
      <c r="D369" s="34"/>
      <c r="E369" s="34"/>
      <c r="F369" s="34"/>
    </row>
    <row r="370" spans="1:6" x14ac:dyDescent="0.4">
      <c r="A370" s="35"/>
      <c r="B370" s="36"/>
      <c r="C370" s="34"/>
      <c r="D370" s="34"/>
      <c r="E370" s="34"/>
      <c r="F370" s="34"/>
    </row>
    <row r="371" spans="1:6" x14ac:dyDescent="0.4">
      <c r="A371" s="35"/>
      <c r="B371" s="36"/>
      <c r="C371" s="34"/>
      <c r="D371" s="34"/>
      <c r="E371" s="34"/>
      <c r="F371" s="34"/>
    </row>
    <row r="372" spans="1:6" x14ac:dyDescent="0.4">
      <c r="A372" s="35"/>
      <c r="B372" s="36"/>
      <c r="C372" s="34"/>
      <c r="D372" s="34"/>
      <c r="E372" s="34"/>
      <c r="F372" s="34"/>
    </row>
    <row r="373" spans="1:6" x14ac:dyDescent="0.4">
      <c r="A373" s="35"/>
      <c r="B373" s="36"/>
      <c r="C373" s="34"/>
      <c r="D373" s="34"/>
      <c r="E373" s="34"/>
      <c r="F373" s="34"/>
    </row>
    <row r="374" spans="1:6" x14ac:dyDescent="0.4">
      <c r="A374" s="35"/>
      <c r="B374" s="36"/>
      <c r="C374" s="34"/>
      <c r="D374" s="34"/>
      <c r="E374" s="34"/>
      <c r="F374" s="34"/>
    </row>
    <row r="375" spans="1:6" x14ac:dyDescent="0.4">
      <c r="A375" s="35"/>
      <c r="B375" s="36"/>
      <c r="C375" s="34"/>
      <c r="D375" s="34"/>
      <c r="E375" s="34"/>
      <c r="F375" s="34"/>
    </row>
    <row r="376" spans="1:6" x14ac:dyDescent="0.4">
      <c r="A376" s="35"/>
      <c r="B376" s="36"/>
      <c r="C376" s="34"/>
      <c r="D376" s="34"/>
      <c r="E376" s="34"/>
      <c r="F376" s="34"/>
    </row>
    <row r="377" spans="1:6" x14ac:dyDescent="0.4">
      <c r="A377" s="35"/>
      <c r="B377" s="36"/>
      <c r="C377" s="34"/>
      <c r="D377" s="34"/>
      <c r="E377" s="34"/>
      <c r="F377" s="34"/>
    </row>
    <row r="378" spans="1:6" x14ac:dyDescent="0.4">
      <c r="A378" s="35"/>
      <c r="B378" s="36"/>
      <c r="C378" s="34"/>
      <c r="D378" s="34"/>
      <c r="E378" s="34"/>
      <c r="F378" s="34"/>
    </row>
    <row r="379" spans="1:6" x14ac:dyDescent="0.4">
      <c r="A379" s="35"/>
      <c r="B379" s="36"/>
      <c r="C379" s="34"/>
      <c r="D379" s="34"/>
      <c r="E379" s="34"/>
      <c r="F379" s="34"/>
    </row>
    <row r="380" spans="1:6" x14ac:dyDescent="0.4">
      <c r="A380" s="35"/>
      <c r="B380" s="36"/>
      <c r="C380" s="34"/>
      <c r="D380" s="34"/>
      <c r="E380" s="34"/>
      <c r="F380" s="34"/>
    </row>
    <row r="381" spans="1:6" x14ac:dyDescent="0.4">
      <c r="A381" s="35"/>
      <c r="B381" s="36"/>
      <c r="C381" s="34"/>
      <c r="D381" s="34"/>
      <c r="E381" s="34"/>
      <c r="F381" s="34"/>
    </row>
    <row r="382" spans="1:6" x14ac:dyDescent="0.4">
      <c r="A382" s="35"/>
      <c r="B382" s="36"/>
      <c r="C382" s="34"/>
      <c r="D382" s="34"/>
      <c r="E382" s="34"/>
      <c r="F382" s="34"/>
    </row>
    <row r="383" spans="1:6" x14ac:dyDescent="0.4">
      <c r="A383" s="35"/>
      <c r="B383" s="36"/>
      <c r="C383" s="34"/>
      <c r="D383" s="34"/>
      <c r="E383" s="34"/>
      <c r="F383" s="34"/>
    </row>
    <row r="384" spans="1:6" x14ac:dyDescent="0.4">
      <c r="A384" s="35"/>
      <c r="B384" s="37"/>
      <c r="C384" s="34"/>
      <c r="D384" s="34"/>
      <c r="E384" s="34"/>
      <c r="F384" s="34"/>
    </row>
    <row r="385" spans="1:6" x14ac:dyDescent="0.4">
      <c r="A385" s="35"/>
      <c r="B385" s="36"/>
      <c r="C385" s="34"/>
      <c r="D385" s="34"/>
      <c r="E385" s="34"/>
      <c r="F385" s="34"/>
    </row>
    <row r="386" spans="1:6" x14ac:dyDescent="0.4">
      <c r="A386" s="35"/>
      <c r="B386" s="36"/>
      <c r="C386" s="34"/>
      <c r="D386" s="34"/>
      <c r="E386" s="34"/>
      <c r="F386" s="34"/>
    </row>
    <row r="387" spans="1:6" x14ac:dyDescent="0.4">
      <c r="A387" s="35"/>
      <c r="B387" s="36"/>
      <c r="C387" s="34"/>
      <c r="D387" s="34"/>
      <c r="E387" s="34"/>
      <c r="F387" s="34"/>
    </row>
    <row r="388" spans="1:6" x14ac:dyDescent="0.4">
      <c r="A388" s="35"/>
      <c r="B388" s="36"/>
      <c r="C388" s="34"/>
      <c r="D388" s="34"/>
      <c r="E388" s="34"/>
      <c r="F388" s="34"/>
    </row>
    <row r="389" spans="1:6" x14ac:dyDescent="0.4">
      <c r="A389" s="35"/>
      <c r="B389" s="36"/>
      <c r="C389" s="34"/>
      <c r="D389" s="34"/>
      <c r="E389" s="34"/>
      <c r="F389" s="34"/>
    </row>
    <row r="390" spans="1:6" x14ac:dyDescent="0.4">
      <c r="A390" s="35"/>
      <c r="B390" s="36"/>
      <c r="C390" s="34"/>
      <c r="D390" s="34"/>
      <c r="E390" s="34"/>
      <c r="F390" s="34"/>
    </row>
    <row r="391" spans="1:6" x14ac:dyDescent="0.4">
      <c r="A391" s="35"/>
      <c r="B391" s="36"/>
      <c r="C391" s="34"/>
      <c r="D391" s="34"/>
      <c r="E391" s="34"/>
      <c r="F391" s="34"/>
    </row>
    <row r="392" spans="1:6" x14ac:dyDescent="0.4">
      <c r="A392" s="35"/>
      <c r="B392" s="36"/>
      <c r="C392" s="34"/>
      <c r="D392" s="34"/>
      <c r="E392" s="34"/>
      <c r="F392" s="34"/>
    </row>
    <row r="393" spans="1:6" x14ac:dyDescent="0.4">
      <c r="A393" s="35"/>
      <c r="B393" s="36"/>
      <c r="C393" s="34"/>
      <c r="D393" s="34"/>
      <c r="E393" s="34"/>
      <c r="F393" s="34"/>
    </row>
    <row r="394" spans="1:6" x14ac:dyDescent="0.4">
      <c r="A394" s="35"/>
      <c r="B394" s="36"/>
      <c r="C394" s="34"/>
      <c r="D394" s="34"/>
      <c r="E394" s="34"/>
      <c r="F394" s="34"/>
    </row>
    <row r="395" spans="1:6" x14ac:dyDescent="0.4">
      <c r="A395" s="35"/>
      <c r="B395" s="36"/>
      <c r="C395" s="34"/>
      <c r="D395" s="34"/>
      <c r="E395" s="34"/>
      <c r="F395" s="34"/>
    </row>
    <row r="396" spans="1:6" x14ac:dyDescent="0.4">
      <c r="A396" s="35"/>
      <c r="B396" s="36"/>
      <c r="C396" s="34"/>
      <c r="D396" s="34"/>
      <c r="E396" s="34"/>
      <c r="F396" s="34"/>
    </row>
    <row r="397" spans="1:6" x14ac:dyDescent="0.4">
      <c r="A397" s="35"/>
      <c r="B397" s="36"/>
      <c r="C397" s="34"/>
      <c r="D397" s="34"/>
      <c r="E397" s="34"/>
      <c r="F397" s="34"/>
    </row>
    <row r="398" spans="1:6" x14ac:dyDescent="0.4">
      <c r="A398" s="35"/>
      <c r="B398" s="36"/>
      <c r="C398" s="34"/>
      <c r="D398" s="34"/>
      <c r="E398" s="34"/>
      <c r="F398" s="34"/>
    </row>
    <row r="399" spans="1:6" x14ac:dyDescent="0.4">
      <c r="A399" s="35"/>
      <c r="B399" s="36"/>
      <c r="C399" s="34"/>
      <c r="D399" s="34"/>
      <c r="E399" s="34"/>
      <c r="F399" s="34"/>
    </row>
    <row r="400" spans="1:6" x14ac:dyDescent="0.4">
      <c r="A400" s="35"/>
      <c r="B400" s="36"/>
      <c r="C400" s="34"/>
      <c r="D400" s="34"/>
      <c r="E400" s="34"/>
      <c r="F400" s="34"/>
    </row>
    <row r="401" spans="1:6" x14ac:dyDescent="0.4">
      <c r="A401" s="35"/>
      <c r="B401" s="36"/>
      <c r="C401" s="34"/>
      <c r="D401" s="34"/>
      <c r="E401" s="34"/>
      <c r="F401" s="34"/>
    </row>
    <row r="402" spans="1:6" x14ac:dyDescent="0.4">
      <c r="A402" s="35"/>
      <c r="B402" s="36"/>
      <c r="C402" s="34"/>
      <c r="D402" s="34"/>
      <c r="E402" s="34"/>
      <c r="F402" s="34"/>
    </row>
    <row r="403" spans="1:6" x14ac:dyDescent="0.4">
      <c r="A403" s="35"/>
      <c r="B403" s="36"/>
      <c r="C403" s="34"/>
      <c r="D403" s="34"/>
      <c r="E403" s="34"/>
      <c r="F403" s="34"/>
    </row>
    <row r="404" spans="1:6" x14ac:dyDescent="0.4">
      <c r="A404" s="35"/>
      <c r="B404" s="36"/>
      <c r="C404" s="34"/>
      <c r="D404" s="34"/>
      <c r="E404" s="34"/>
      <c r="F404" s="34"/>
    </row>
    <row r="405" spans="1:6" x14ac:dyDescent="0.4">
      <c r="A405" s="35"/>
      <c r="B405" s="36"/>
      <c r="C405" s="34"/>
      <c r="D405" s="34"/>
      <c r="E405" s="34"/>
      <c r="F405" s="34"/>
    </row>
    <row r="406" spans="1:6" x14ac:dyDescent="0.4">
      <c r="A406" s="35"/>
      <c r="B406" s="36"/>
      <c r="C406" s="34"/>
      <c r="D406" s="34"/>
      <c r="E406" s="34"/>
      <c r="F406" s="34"/>
    </row>
    <row r="407" spans="1:6" x14ac:dyDescent="0.4">
      <c r="A407" s="35"/>
      <c r="B407" s="36"/>
      <c r="C407" s="34"/>
      <c r="D407" s="34"/>
      <c r="E407" s="34"/>
      <c r="F407" s="34"/>
    </row>
    <row r="408" spans="1:6" x14ac:dyDescent="0.4">
      <c r="A408" s="35"/>
      <c r="B408" s="36"/>
      <c r="C408" s="34"/>
      <c r="D408" s="34"/>
      <c r="E408" s="34"/>
      <c r="F408" s="34"/>
    </row>
    <row r="409" spans="1:6" x14ac:dyDescent="0.4">
      <c r="A409" s="35"/>
      <c r="B409" s="37"/>
      <c r="C409" s="34"/>
      <c r="D409" s="34"/>
      <c r="E409" s="34"/>
      <c r="F409" s="34"/>
    </row>
    <row r="410" spans="1:6" x14ac:dyDescent="0.4">
      <c r="A410" s="35"/>
      <c r="B410" s="36"/>
      <c r="C410" s="34"/>
      <c r="D410" s="34"/>
      <c r="E410" s="34"/>
      <c r="F410" s="34"/>
    </row>
    <row r="411" spans="1:6" x14ac:dyDescent="0.4">
      <c r="A411" s="35"/>
      <c r="B411" s="36"/>
      <c r="C411" s="34"/>
      <c r="D411" s="34"/>
      <c r="E411" s="34"/>
      <c r="F411" s="34"/>
    </row>
    <row r="412" spans="1:6" x14ac:dyDescent="0.4">
      <c r="A412" s="35"/>
      <c r="B412" s="36"/>
      <c r="C412" s="34"/>
      <c r="D412" s="34"/>
      <c r="E412" s="34"/>
      <c r="F412" s="34"/>
    </row>
    <row r="413" spans="1:6" x14ac:dyDescent="0.4">
      <c r="A413" s="35"/>
      <c r="B413" s="36"/>
      <c r="C413" s="34"/>
      <c r="D413" s="34"/>
      <c r="E413" s="34"/>
      <c r="F413" s="34"/>
    </row>
    <row r="414" spans="1:6" x14ac:dyDescent="0.4">
      <c r="A414" s="35"/>
      <c r="B414" s="36"/>
      <c r="C414" s="34"/>
      <c r="D414" s="34"/>
      <c r="E414" s="34"/>
      <c r="F414" s="34"/>
    </row>
    <row r="415" spans="1:6" x14ac:dyDescent="0.4">
      <c r="A415" s="35"/>
      <c r="B415" s="36"/>
      <c r="C415" s="34"/>
      <c r="D415" s="34"/>
      <c r="E415" s="34"/>
      <c r="F415" s="34"/>
    </row>
    <row r="416" spans="1:6" x14ac:dyDescent="0.4">
      <c r="A416" s="35"/>
      <c r="B416" s="36"/>
      <c r="C416" s="34"/>
      <c r="D416" s="34"/>
      <c r="E416" s="34"/>
      <c r="F416" s="34"/>
    </row>
    <row r="417" spans="1:6" x14ac:dyDescent="0.4">
      <c r="A417" s="35"/>
      <c r="B417" s="36"/>
      <c r="C417" s="34"/>
      <c r="D417" s="34"/>
      <c r="E417" s="34"/>
      <c r="F417" s="34"/>
    </row>
    <row r="418" spans="1:6" x14ac:dyDescent="0.4">
      <c r="A418" s="35"/>
      <c r="B418" s="36"/>
      <c r="C418" s="34"/>
      <c r="D418" s="34"/>
      <c r="E418" s="34"/>
      <c r="F418" s="34"/>
    </row>
    <row r="419" spans="1:6" x14ac:dyDescent="0.4">
      <c r="A419" s="35"/>
      <c r="B419" s="36"/>
      <c r="C419" s="34"/>
      <c r="D419" s="34"/>
      <c r="E419" s="34"/>
      <c r="F419" s="34"/>
    </row>
    <row r="420" spans="1:6" x14ac:dyDescent="0.4">
      <c r="A420" s="35"/>
      <c r="B420" s="36"/>
      <c r="C420" s="34"/>
      <c r="D420" s="34"/>
      <c r="E420" s="34"/>
      <c r="F420" s="34"/>
    </row>
    <row r="421" spans="1:6" x14ac:dyDescent="0.4">
      <c r="A421" s="35"/>
      <c r="B421" s="36"/>
      <c r="C421" s="34"/>
      <c r="D421" s="34"/>
      <c r="E421" s="34"/>
      <c r="F421" s="34"/>
    </row>
    <row r="422" spans="1:6" x14ac:dyDescent="0.4">
      <c r="A422" s="35"/>
      <c r="B422" s="36"/>
      <c r="C422" s="34"/>
      <c r="D422" s="34"/>
      <c r="E422" s="34"/>
      <c r="F422" s="34"/>
    </row>
    <row r="423" spans="1:6" x14ac:dyDescent="0.4">
      <c r="A423" s="35"/>
      <c r="B423" s="36"/>
      <c r="C423" s="34"/>
      <c r="D423" s="34"/>
      <c r="E423" s="34"/>
      <c r="F423" s="34"/>
    </row>
    <row r="424" spans="1:6" x14ac:dyDescent="0.4">
      <c r="A424" s="35"/>
      <c r="B424" s="36"/>
      <c r="C424" s="34"/>
      <c r="D424" s="34"/>
      <c r="E424" s="34"/>
      <c r="F424" s="34"/>
    </row>
    <row r="425" spans="1:6" x14ac:dyDescent="0.4">
      <c r="A425" s="35"/>
      <c r="B425" s="36"/>
      <c r="C425" s="34"/>
      <c r="D425" s="34"/>
      <c r="E425" s="34"/>
      <c r="F425" s="34"/>
    </row>
    <row r="426" spans="1:6" x14ac:dyDescent="0.4">
      <c r="A426" s="35"/>
      <c r="B426" s="36"/>
      <c r="C426" s="34"/>
      <c r="D426" s="34"/>
      <c r="E426" s="34"/>
      <c r="F426" s="34"/>
    </row>
    <row r="427" spans="1:6" x14ac:dyDescent="0.4">
      <c r="A427" s="35"/>
      <c r="B427" s="36"/>
      <c r="C427" s="34"/>
      <c r="D427" s="34"/>
      <c r="E427" s="34"/>
      <c r="F427" s="34"/>
    </row>
    <row r="428" spans="1:6" x14ac:dyDescent="0.4">
      <c r="A428" s="35"/>
      <c r="B428" s="36"/>
      <c r="C428" s="34"/>
      <c r="D428" s="34"/>
      <c r="E428" s="34"/>
      <c r="F428" s="34"/>
    </row>
    <row r="429" spans="1:6" x14ac:dyDescent="0.4">
      <c r="A429" s="35"/>
      <c r="B429" s="36"/>
      <c r="C429" s="34"/>
      <c r="D429" s="34"/>
      <c r="E429" s="34"/>
      <c r="F429" s="34"/>
    </row>
    <row r="430" spans="1:6" x14ac:dyDescent="0.4">
      <c r="A430" s="35"/>
      <c r="B430" s="36"/>
      <c r="C430" s="34"/>
      <c r="D430" s="34"/>
      <c r="E430" s="34"/>
      <c r="F430" s="34"/>
    </row>
    <row r="431" spans="1:6" x14ac:dyDescent="0.4">
      <c r="A431" s="35"/>
      <c r="B431" s="36"/>
      <c r="C431" s="34"/>
      <c r="D431" s="34"/>
      <c r="E431" s="34"/>
      <c r="F431" s="34"/>
    </row>
    <row r="432" spans="1:6" x14ac:dyDescent="0.4">
      <c r="A432" s="35"/>
      <c r="B432" s="36"/>
      <c r="C432" s="34"/>
      <c r="D432" s="34"/>
      <c r="E432" s="34"/>
      <c r="F432" s="34"/>
    </row>
    <row r="433" spans="1:6" x14ac:dyDescent="0.4">
      <c r="A433" s="35"/>
      <c r="B433" s="36"/>
      <c r="C433" s="34"/>
      <c r="D433" s="34"/>
      <c r="E433" s="34"/>
      <c r="F433" s="34"/>
    </row>
    <row r="434" spans="1:6" x14ac:dyDescent="0.4">
      <c r="A434" s="35"/>
      <c r="B434" s="36"/>
      <c r="C434" s="34"/>
      <c r="D434" s="34"/>
      <c r="E434" s="34"/>
      <c r="F434" s="34"/>
    </row>
    <row r="435" spans="1:6" x14ac:dyDescent="0.4">
      <c r="A435" s="35"/>
      <c r="B435" s="36"/>
      <c r="C435" s="34"/>
      <c r="D435" s="34"/>
      <c r="E435" s="34"/>
      <c r="F435" s="34"/>
    </row>
    <row r="436" spans="1:6" x14ac:dyDescent="0.4">
      <c r="A436" s="35"/>
      <c r="B436" s="36"/>
      <c r="C436" s="34"/>
      <c r="D436" s="34"/>
      <c r="E436" s="34"/>
      <c r="F436" s="34"/>
    </row>
    <row r="437" spans="1:6" x14ac:dyDescent="0.4">
      <c r="A437" s="35"/>
      <c r="B437" s="36"/>
      <c r="C437" s="34"/>
      <c r="D437" s="34"/>
      <c r="E437" s="34"/>
      <c r="F437" s="34"/>
    </row>
    <row r="438" spans="1:6" x14ac:dyDescent="0.4">
      <c r="A438" s="35"/>
      <c r="B438" s="36"/>
      <c r="C438" s="34"/>
      <c r="D438" s="34"/>
      <c r="E438" s="34"/>
      <c r="F438" s="34"/>
    </row>
    <row r="439" spans="1:6" x14ac:dyDescent="0.4">
      <c r="A439" s="35"/>
      <c r="B439" s="36"/>
      <c r="C439" s="34"/>
      <c r="D439" s="34"/>
      <c r="E439" s="34"/>
      <c r="F439" s="34"/>
    </row>
    <row r="440" spans="1:6" x14ac:dyDescent="0.4">
      <c r="A440" s="35"/>
      <c r="B440" s="36"/>
      <c r="C440" s="34"/>
      <c r="D440" s="34"/>
      <c r="E440" s="34"/>
      <c r="F440" s="34"/>
    </row>
    <row r="441" spans="1:6" x14ac:dyDescent="0.4">
      <c r="A441" s="35"/>
      <c r="B441" s="36"/>
      <c r="C441" s="34"/>
      <c r="D441" s="34"/>
      <c r="E441" s="34"/>
      <c r="F441" s="34"/>
    </row>
    <row r="442" spans="1:6" x14ac:dyDescent="0.4">
      <c r="A442" s="35"/>
      <c r="B442" s="36"/>
      <c r="C442" s="34"/>
      <c r="D442" s="34"/>
      <c r="E442" s="34"/>
      <c r="F442" s="34"/>
    </row>
    <row r="443" spans="1:6" x14ac:dyDescent="0.4">
      <c r="A443" s="35"/>
      <c r="B443" s="36"/>
      <c r="C443" s="34"/>
      <c r="D443" s="34"/>
      <c r="E443" s="34"/>
      <c r="F443" s="34"/>
    </row>
    <row r="444" spans="1:6" x14ac:dyDescent="0.4">
      <c r="A444" s="35"/>
      <c r="B444" s="36"/>
      <c r="C444" s="34"/>
      <c r="D444" s="34"/>
      <c r="E444" s="34"/>
      <c r="F444" s="34"/>
    </row>
    <row r="445" spans="1:6" x14ac:dyDescent="0.4">
      <c r="A445" s="35"/>
      <c r="B445" s="36"/>
      <c r="C445" s="34"/>
      <c r="D445" s="34"/>
      <c r="E445" s="34"/>
      <c r="F445" s="34"/>
    </row>
    <row r="446" spans="1:6" x14ac:dyDescent="0.4">
      <c r="A446" s="35"/>
      <c r="B446" s="36"/>
      <c r="C446" s="34"/>
      <c r="D446" s="34"/>
      <c r="E446" s="34"/>
      <c r="F446" s="34"/>
    </row>
    <row r="447" spans="1:6" x14ac:dyDescent="0.4">
      <c r="A447" s="35"/>
      <c r="B447" s="36"/>
      <c r="C447" s="34"/>
      <c r="D447" s="34"/>
      <c r="E447" s="34"/>
      <c r="F447" s="34"/>
    </row>
    <row r="448" spans="1:6" x14ac:dyDescent="0.4">
      <c r="A448" s="35"/>
      <c r="B448" s="36"/>
      <c r="C448" s="34"/>
      <c r="D448" s="34"/>
      <c r="E448" s="34"/>
      <c r="F448" s="34"/>
    </row>
    <row r="449" spans="1:6" x14ac:dyDescent="0.4">
      <c r="A449" s="35"/>
      <c r="B449" s="36"/>
      <c r="C449" s="34"/>
      <c r="D449" s="34"/>
      <c r="E449" s="34"/>
      <c r="F449" s="34"/>
    </row>
    <row r="450" spans="1:6" x14ac:dyDescent="0.4">
      <c r="A450" s="35"/>
      <c r="B450" s="36"/>
      <c r="C450" s="34"/>
      <c r="D450" s="34"/>
      <c r="E450" s="34"/>
      <c r="F450" s="34"/>
    </row>
    <row r="451" spans="1:6" x14ac:dyDescent="0.4">
      <c r="A451" s="35"/>
      <c r="B451" s="36"/>
      <c r="C451" s="34"/>
      <c r="D451" s="34"/>
      <c r="E451" s="34"/>
      <c r="F451" s="34"/>
    </row>
    <row r="452" spans="1:6" x14ac:dyDescent="0.4">
      <c r="A452" s="35"/>
      <c r="B452" s="36"/>
      <c r="C452" s="34"/>
      <c r="D452" s="34"/>
      <c r="E452" s="34"/>
      <c r="F452" s="34"/>
    </row>
    <row r="453" spans="1:6" x14ac:dyDescent="0.4">
      <c r="A453" s="35"/>
      <c r="B453" s="36"/>
      <c r="C453" s="34"/>
      <c r="D453" s="34"/>
      <c r="E453" s="34"/>
      <c r="F453" s="34"/>
    </row>
    <row r="454" spans="1:6" x14ac:dyDescent="0.4">
      <c r="A454" s="35"/>
      <c r="B454" s="37"/>
      <c r="C454" s="34"/>
      <c r="D454" s="34"/>
      <c r="E454" s="34"/>
      <c r="F454" s="34"/>
    </row>
    <row r="455" spans="1:6" x14ac:dyDescent="0.4">
      <c r="A455" s="35"/>
      <c r="B455" s="36"/>
      <c r="C455" s="34"/>
      <c r="D455" s="34"/>
      <c r="E455" s="34"/>
      <c r="F455" s="34"/>
    </row>
    <row r="456" spans="1:6" x14ac:dyDescent="0.4">
      <c r="A456" s="35"/>
      <c r="B456" s="36"/>
      <c r="C456" s="34"/>
      <c r="D456" s="34"/>
      <c r="E456" s="34"/>
      <c r="F456" s="34"/>
    </row>
    <row r="457" spans="1:6" x14ac:dyDescent="0.4">
      <c r="A457" s="35"/>
      <c r="B457" s="36"/>
      <c r="C457" s="34"/>
      <c r="D457" s="34"/>
      <c r="E457" s="34"/>
      <c r="F457" s="34"/>
    </row>
    <row r="458" spans="1:6" x14ac:dyDescent="0.4">
      <c r="A458" s="35"/>
      <c r="B458" s="36"/>
      <c r="C458" s="34"/>
      <c r="D458" s="34"/>
      <c r="E458" s="34"/>
      <c r="F458" s="34"/>
    </row>
    <row r="459" spans="1:6" x14ac:dyDescent="0.4">
      <c r="A459" s="35"/>
      <c r="B459" s="36"/>
      <c r="C459" s="34"/>
      <c r="D459" s="34"/>
      <c r="E459" s="34"/>
      <c r="F459" s="34"/>
    </row>
    <row r="460" spans="1:6" x14ac:dyDescent="0.4">
      <c r="A460" s="35"/>
      <c r="B460" s="36"/>
      <c r="C460" s="34"/>
      <c r="D460" s="34"/>
      <c r="E460" s="34"/>
      <c r="F460" s="34"/>
    </row>
    <row r="461" spans="1:6" x14ac:dyDescent="0.4">
      <c r="A461" s="35"/>
      <c r="B461" s="36"/>
      <c r="C461" s="34"/>
      <c r="D461" s="34"/>
      <c r="E461" s="34"/>
      <c r="F461" s="34"/>
    </row>
    <row r="462" spans="1:6" x14ac:dyDescent="0.4">
      <c r="A462" s="35"/>
      <c r="B462" s="36"/>
      <c r="C462" s="34"/>
      <c r="D462" s="34"/>
      <c r="E462" s="34"/>
      <c r="F462" s="34"/>
    </row>
    <row r="463" spans="1:6" x14ac:dyDescent="0.4">
      <c r="A463" s="35"/>
      <c r="B463" s="36"/>
      <c r="C463" s="34"/>
      <c r="D463" s="34"/>
      <c r="E463" s="34"/>
      <c r="F463" s="34"/>
    </row>
    <row r="464" spans="1:6" x14ac:dyDescent="0.4">
      <c r="A464" s="35"/>
      <c r="B464" s="36"/>
      <c r="C464" s="34"/>
      <c r="D464" s="34"/>
      <c r="E464" s="34"/>
      <c r="F464" s="34"/>
    </row>
    <row r="465" spans="1:6" x14ac:dyDescent="0.4">
      <c r="A465" s="35"/>
      <c r="B465" s="36"/>
      <c r="C465" s="34"/>
      <c r="D465" s="34"/>
      <c r="E465" s="34"/>
      <c r="F465" s="34"/>
    </row>
    <row r="466" spans="1:6" x14ac:dyDescent="0.4">
      <c r="A466" s="35"/>
      <c r="B466" s="36"/>
      <c r="C466" s="34"/>
      <c r="D466" s="34"/>
      <c r="E466" s="34"/>
      <c r="F466" s="34"/>
    </row>
    <row r="467" spans="1:6" x14ac:dyDescent="0.4">
      <c r="A467" s="35"/>
      <c r="B467" s="36"/>
      <c r="C467" s="34"/>
      <c r="D467" s="34"/>
      <c r="E467" s="34"/>
      <c r="F467" s="34"/>
    </row>
    <row r="468" spans="1:6" x14ac:dyDescent="0.4">
      <c r="A468" s="35"/>
      <c r="B468" s="36"/>
      <c r="C468" s="34"/>
      <c r="D468" s="34"/>
      <c r="E468" s="34"/>
      <c r="F468" s="34"/>
    </row>
    <row r="469" spans="1:6" x14ac:dyDescent="0.4">
      <c r="A469" s="35"/>
      <c r="B469" s="36"/>
      <c r="C469" s="34"/>
      <c r="D469" s="34"/>
      <c r="E469" s="34"/>
      <c r="F469" s="34"/>
    </row>
    <row r="470" spans="1:6" x14ac:dyDescent="0.4">
      <c r="A470" s="35"/>
      <c r="B470" s="36"/>
      <c r="C470" s="34"/>
      <c r="D470" s="34"/>
      <c r="E470" s="34"/>
      <c r="F470" s="34"/>
    </row>
    <row r="471" spans="1:6" x14ac:dyDescent="0.4">
      <c r="A471" s="35"/>
      <c r="B471" s="36"/>
      <c r="C471" s="34"/>
      <c r="D471" s="34"/>
      <c r="E471" s="34"/>
      <c r="F471" s="34"/>
    </row>
    <row r="472" spans="1:6" x14ac:dyDescent="0.4">
      <c r="A472" s="35"/>
      <c r="B472" s="36"/>
      <c r="C472" s="34"/>
      <c r="D472" s="34"/>
      <c r="E472" s="34"/>
      <c r="F472" s="34"/>
    </row>
    <row r="473" spans="1:6" x14ac:dyDescent="0.4">
      <c r="A473" s="35"/>
      <c r="B473" s="36"/>
      <c r="C473" s="34"/>
      <c r="D473" s="34"/>
      <c r="E473" s="34"/>
      <c r="F473" s="34"/>
    </row>
    <row r="474" spans="1:6" x14ac:dyDescent="0.4">
      <c r="A474" s="35"/>
      <c r="B474" s="36"/>
      <c r="C474" s="34"/>
      <c r="D474" s="34"/>
      <c r="E474" s="34"/>
      <c r="F474" s="34"/>
    </row>
    <row r="475" spans="1:6" x14ac:dyDescent="0.4">
      <c r="A475" s="35"/>
      <c r="B475" s="36"/>
      <c r="C475" s="34"/>
      <c r="D475" s="34"/>
      <c r="E475" s="34"/>
      <c r="F475" s="34"/>
    </row>
    <row r="476" spans="1:6" x14ac:dyDescent="0.4">
      <c r="A476" s="35"/>
      <c r="B476" s="36"/>
      <c r="C476" s="34"/>
      <c r="D476" s="34"/>
      <c r="E476" s="34"/>
      <c r="F476" s="34"/>
    </row>
    <row r="477" spans="1:6" x14ac:dyDescent="0.4">
      <c r="A477" s="35"/>
      <c r="B477" s="36"/>
      <c r="C477" s="34"/>
      <c r="D477" s="34"/>
      <c r="E477" s="34"/>
      <c r="F477" s="34"/>
    </row>
    <row r="478" spans="1:6" x14ac:dyDescent="0.4">
      <c r="A478" s="35"/>
      <c r="B478" s="36"/>
      <c r="C478" s="34"/>
      <c r="D478" s="34"/>
      <c r="E478" s="34"/>
      <c r="F478" s="34"/>
    </row>
    <row r="479" spans="1:6" x14ac:dyDescent="0.4">
      <c r="A479" s="35"/>
      <c r="B479" s="36"/>
      <c r="C479" s="34"/>
      <c r="D479" s="34"/>
      <c r="E479" s="34"/>
      <c r="F479" s="34"/>
    </row>
    <row r="480" spans="1:6" x14ac:dyDescent="0.4">
      <c r="A480" s="35"/>
      <c r="B480" s="36"/>
      <c r="C480" s="34"/>
      <c r="D480" s="34"/>
      <c r="E480" s="34"/>
      <c r="F480" s="34"/>
    </row>
    <row r="481" spans="1:6" x14ac:dyDescent="0.4">
      <c r="A481" s="35"/>
      <c r="B481" s="36"/>
      <c r="C481" s="34"/>
      <c r="D481" s="34"/>
      <c r="E481" s="34"/>
      <c r="F481" s="34"/>
    </row>
    <row r="482" spans="1:6" x14ac:dyDescent="0.4">
      <c r="A482" s="35"/>
      <c r="B482" s="36"/>
      <c r="C482" s="34"/>
      <c r="D482" s="34"/>
      <c r="E482" s="34"/>
      <c r="F482" s="34"/>
    </row>
    <row r="483" spans="1:6" x14ac:dyDescent="0.4">
      <c r="A483" s="35"/>
      <c r="B483" s="36"/>
      <c r="C483" s="34"/>
      <c r="D483" s="34"/>
      <c r="E483" s="34"/>
      <c r="F483" s="34"/>
    </row>
    <row r="484" spans="1:6" x14ac:dyDescent="0.4">
      <c r="A484" s="35"/>
      <c r="B484" s="36"/>
      <c r="C484" s="34"/>
      <c r="D484" s="34"/>
      <c r="E484" s="34"/>
      <c r="F484" s="34"/>
    </row>
    <row r="485" spans="1:6" x14ac:dyDescent="0.4">
      <c r="A485" s="35"/>
      <c r="B485" s="36"/>
      <c r="C485" s="34"/>
      <c r="D485" s="34"/>
      <c r="E485" s="34"/>
      <c r="F485" s="34"/>
    </row>
    <row r="486" spans="1:6" x14ac:dyDescent="0.4">
      <c r="A486" s="35"/>
      <c r="B486" s="36"/>
      <c r="C486" s="34"/>
      <c r="D486" s="34"/>
      <c r="E486" s="34"/>
      <c r="F486" s="34"/>
    </row>
    <row r="487" spans="1:6" x14ac:dyDescent="0.4">
      <c r="A487" s="35"/>
      <c r="B487" s="36"/>
      <c r="C487" s="34"/>
      <c r="D487" s="34"/>
      <c r="E487" s="34"/>
      <c r="F487" s="34"/>
    </row>
    <row r="488" spans="1:6" x14ac:dyDescent="0.4">
      <c r="A488" s="35"/>
      <c r="B488" s="36"/>
      <c r="C488" s="34"/>
      <c r="D488" s="34"/>
      <c r="E488" s="34"/>
      <c r="F488" s="34"/>
    </row>
    <row r="489" spans="1:6" x14ac:dyDescent="0.4">
      <c r="A489" s="35"/>
      <c r="B489" s="36"/>
      <c r="C489" s="34"/>
      <c r="D489" s="34"/>
      <c r="E489" s="34"/>
      <c r="F489" s="34"/>
    </row>
    <row r="490" spans="1:6" x14ac:dyDescent="0.4">
      <c r="A490" s="35"/>
      <c r="B490" s="36"/>
      <c r="C490" s="34"/>
      <c r="D490" s="34"/>
      <c r="E490" s="34"/>
      <c r="F490" s="34"/>
    </row>
    <row r="491" spans="1:6" x14ac:dyDescent="0.4">
      <c r="A491" s="35"/>
      <c r="B491" s="36"/>
      <c r="C491" s="34"/>
      <c r="D491" s="34"/>
      <c r="E491" s="34"/>
      <c r="F491" s="34"/>
    </row>
    <row r="492" spans="1:6" x14ac:dyDescent="0.4">
      <c r="A492" s="35"/>
      <c r="B492" s="36"/>
      <c r="C492" s="34"/>
      <c r="D492" s="34"/>
      <c r="E492" s="34"/>
      <c r="F492" s="34"/>
    </row>
    <row r="493" spans="1:6" x14ac:dyDescent="0.4">
      <c r="A493" s="35"/>
      <c r="B493" s="36"/>
      <c r="C493" s="34"/>
      <c r="D493" s="34"/>
      <c r="E493" s="34"/>
      <c r="F493" s="34"/>
    </row>
    <row r="494" spans="1:6" x14ac:dyDescent="0.4">
      <c r="A494" s="35"/>
      <c r="B494" s="36"/>
      <c r="C494" s="34"/>
      <c r="D494" s="34"/>
      <c r="E494" s="34"/>
      <c r="F494" s="34"/>
    </row>
    <row r="495" spans="1:6" x14ac:dyDescent="0.4">
      <c r="A495" s="35"/>
      <c r="B495" s="36"/>
      <c r="C495" s="34"/>
      <c r="D495" s="34"/>
      <c r="E495" s="34"/>
      <c r="F495" s="34"/>
    </row>
    <row r="496" spans="1:6" x14ac:dyDescent="0.4">
      <c r="A496" s="35"/>
      <c r="B496" s="36"/>
      <c r="C496" s="34"/>
      <c r="D496" s="34"/>
      <c r="E496" s="34"/>
      <c r="F496" s="34"/>
    </row>
    <row r="497" spans="1:6" x14ac:dyDescent="0.4">
      <c r="A497" s="35"/>
      <c r="B497" s="36"/>
      <c r="C497" s="34"/>
      <c r="D497" s="34"/>
      <c r="E497" s="34"/>
      <c r="F497" s="34"/>
    </row>
    <row r="498" spans="1:6" x14ac:dyDescent="0.4">
      <c r="A498" s="35"/>
      <c r="B498" s="36"/>
      <c r="C498" s="34"/>
      <c r="D498" s="34"/>
      <c r="E498" s="34"/>
      <c r="F498" s="34"/>
    </row>
    <row r="499" spans="1:6" x14ac:dyDescent="0.4">
      <c r="A499" s="35"/>
      <c r="B499" s="36"/>
      <c r="C499" s="34"/>
      <c r="D499" s="34"/>
      <c r="E499" s="34"/>
      <c r="F499" s="34"/>
    </row>
    <row r="500" spans="1:6" x14ac:dyDescent="0.4">
      <c r="A500" s="35"/>
      <c r="B500" s="36"/>
      <c r="C500" s="34"/>
      <c r="D500" s="34"/>
      <c r="E500" s="34"/>
      <c r="F500" s="34"/>
    </row>
    <row r="501" spans="1:6" x14ac:dyDescent="0.4">
      <c r="A501" s="35"/>
      <c r="B501" s="36"/>
      <c r="C501" s="34"/>
      <c r="D501" s="34"/>
      <c r="E501" s="34"/>
      <c r="F501" s="34"/>
    </row>
    <row r="502" spans="1:6" x14ac:dyDescent="0.4">
      <c r="A502" s="35"/>
      <c r="B502" s="36"/>
      <c r="C502" s="34"/>
      <c r="D502" s="34"/>
      <c r="E502" s="34"/>
      <c r="F502" s="34"/>
    </row>
    <row r="503" spans="1:6" x14ac:dyDescent="0.4">
      <c r="A503" s="35"/>
      <c r="B503" s="36"/>
      <c r="C503" s="34"/>
      <c r="D503" s="34"/>
      <c r="E503" s="34"/>
      <c r="F503" s="34"/>
    </row>
    <row r="504" spans="1:6" x14ac:dyDescent="0.4">
      <c r="A504" s="35"/>
      <c r="B504" s="36"/>
      <c r="C504" s="34"/>
      <c r="D504" s="34"/>
      <c r="E504" s="34"/>
      <c r="F504" s="34"/>
    </row>
    <row r="505" spans="1:6" x14ac:dyDescent="0.4">
      <c r="A505" s="35"/>
      <c r="B505" s="36"/>
      <c r="C505" s="34"/>
      <c r="D505" s="34"/>
      <c r="E505" s="34"/>
      <c r="F505" s="34"/>
    </row>
    <row r="506" spans="1:6" x14ac:dyDescent="0.4">
      <c r="A506" s="35"/>
      <c r="B506" s="36"/>
      <c r="C506" s="34"/>
      <c r="D506" s="34"/>
      <c r="E506" s="34"/>
      <c r="F506" s="34"/>
    </row>
    <row r="507" spans="1:6" x14ac:dyDescent="0.4">
      <c r="A507" s="35"/>
      <c r="B507" s="36"/>
      <c r="C507" s="34"/>
      <c r="D507" s="34"/>
      <c r="E507" s="34"/>
      <c r="F507" s="34"/>
    </row>
    <row r="508" spans="1:6" x14ac:dyDescent="0.4">
      <c r="A508" s="35"/>
      <c r="B508" s="36"/>
      <c r="C508" s="34"/>
      <c r="D508" s="34"/>
      <c r="E508" s="34"/>
      <c r="F508" s="34"/>
    </row>
    <row r="509" spans="1:6" x14ac:dyDescent="0.4">
      <c r="A509" s="35"/>
      <c r="B509" s="36"/>
      <c r="C509" s="34"/>
      <c r="D509" s="34"/>
      <c r="E509" s="34"/>
      <c r="F509" s="34"/>
    </row>
    <row r="510" spans="1:6" x14ac:dyDescent="0.4">
      <c r="A510" s="35"/>
      <c r="B510" s="36"/>
      <c r="C510" s="34"/>
      <c r="D510" s="34"/>
      <c r="E510" s="34"/>
      <c r="F510" s="34"/>
    </row>
    <row r="511" spans="1:6" x14ac:dyDescent="0.4">
      <c r="A511" s="35"/>
      <c r="B511" s="36"/>
      <c r="C511" s="34"/>
      <c r="D511" s="34"/>
      <c r="E511" s="34"/>
      <c r="F511" s="34"/>
    </row>
    <row r="512" spans="1:6" x14ac:dyDescent="0.4">
      <c r="A512" s="35"/>
      <c r="B512" s="37"/>
      <c r="C512" s="34"/>
      <c r="D512" s="34"/>
      <c r="E512" s="34"/>
      <c r="F512" s="34"/>
    </row>
    <row r="513" spans="1:6" x14ac:dyDescent="0.4">
      <c r="A513" s="35"/>
      <c r="B513" s="37"/>
      <c r="C513" s="34"/>
      <c r="D513" s="34"/>
      <c r="E513" s="34"/>
      <c r="F513" s="34"/>
    </row>
    <row r="514" spans="1:6" x14ac:dyDescent="0.4">
      <c r="A514" s="35"/>
      <c r="B514" s="36"/>
      <c r="C514" s="34"/>
      <c r="D514" s="34"/>
      <c r="E514" s="34"/>
      <c r="F514" s="34"/>
    </row>
    <row r="515" spans="1:6" x14ac:dyDescent="0.4">
      <c r="A515" s="35"/>
      <c r="B515" s="36"/>
      <c r="C515" s="34"/>
      <c r="D515" s="34"/>
      <c r="E515" s="34"/>
      <c r="F515" s="34"/>
    </row>
    <row r="516" spans="1:6" x14ac:dyDescent="0.4">
      <c r="A516" s="35"/>
      <c r="B516" s="36"/>
      <c r="C516" s="34"/>
      <c r="D516" s="34"/>
      <c r="E516" s="34"/>
      <c r="F516" s="34"/>
    </row>
    <row r="517" spans="1:6" x14ac:dyDescent="0.4">
      <c r="A517" s="35"/>
      <c r="B517" s="36"/>
      <c r="C517" s="34"/>
      <c r="D517" s="34"/>
      <c r="E517" s="34"/>
      <c r="F517" s="34"/>
    </row>
    <row r="518" spans="1:6" x14ac:dyDescent="0.4">
      <c r="A518" s="35"/>
      <c r="B518" s="36"/>
      <c r="C518" s="34"/>
      <c r="D518" s="34"/>
      <c r="E518" s="34"/>
      <c r="F518" s="34"/>
    </row>
    <row r="519" spans="1:6" x14ac:dyDescent="0.4">
      <c r="A519" s="35"/>
      <c r="B519" s="36"/>
      <c r="C519" s="34"/>
      <c r="D519" s="34"/>
      <c r="E519" s="34"/>
      <c r="F519" s="34"/>
    </row>
    <row r="520" spans="1:6" x14ac:dyDescent="0.4">
      <c r="A520" s="35"/>
      <c r="B520" s="36"/>
      <c r="C520" s="34"/>
      <c r="D520" s="34"/>
      <c r="E520" s="34"/>
      <c r="F520" s="34"/>
    </row>
    <row r="521" spans="1:6" x14ac:dyDescent="0.4">
      <c r="A521" s="35"/>
      <c r="B521" s="36"/>
      <c r="C521" s="34"/>
      <c r="D521" s="34"/>
      <c r="E521" s="34"/>
      <c r="F521" s="34"/>
    </row>
    <row r="522" spans="1:6" x14ac:dyDescent="0.4">
      <c r="A522" s="35"/>
      <c r="B522" s="36"/>
      <c r="C522" s="34"/>
      <c r="D522" s="34"/>
      <c r="E522" s="34"/>
      <c r="F522" s="34"/>
    </row>
    <row r="523" spans="1:6" x14ac:dyDescent="0.4">
      <c r="A523" s="35"/>
      <c r="B523" s="36"/>
      <c r="C523" s="34"/>
      <c r="D523" s="34"/>
      <c r="E523" s="34"/>
      <c r="F523" s="34"/>
    </row>
    <row r="524" spans="1:6" x14ac:dyDescent="0.4">
      <c r="A524" s="35"/>
      <c r="B524" s="36"/>
      <c r="C524" s="34"/>
      <c r="D524" s="34"/>
      <c r="E524" s="34"/>
      <c r="F524" s="34"/>
    </row>
    <row r="525" spans="1:6" x14ac:dyDescent="0.4">
      <c r="A525" s="35"/>
      <c r="B525" s="36"/>
      <c r="C525" s="34"/>
      <c r="D525" s="34"/>
      <c r="E525" s="34"/>
      <c r="F525" s="34"/>
    </row>
    <row r="526" spans="1:6" x14ac:dyDescent="0.4">
      <c r="A526" s="35"/>
      <c r="B526" s="36"/>
      <c r="C526" s="34"/>
      <c r="D526" s="34"/>
      <c r="E526" s="34"/>
      <c r="F526" s="34"/>
    </row>
    <row r="527" spans="1:6" x14ac:dyDescent="0.4">
      <c r="A527" s="35"/>
      <c r="B527" s="36"/>
      <c r="C527" s="34"/>
      <c r="D527" s="34"/>
      <c r="E527" s="34"/>
      <c r="F527" s="34"/>
    </row>
    <row r="528" spans="1:6" x14ac:dyDescent="0.4">
      <c r="A528" s="35"/>
      <c r="B528" s="36"/>
      <c r="C528" s="34"/>
      <c r="D528" s="34"/>
      <c r="E528" s="34"/>
      <c r="F528" s="34"/>
    </row>
    <row r="529" spans="1:6" x14ac:dyDescent="0.4">
      <c r="A529" s="35"/>
      <c r="B529" s="36"/>
      <c r="C529" s="34"/>
      <c r="D529" s="34"/>
      <c r="E529" s="34"/>
      <c r="F529" s="34"/>
    </row>
    <row r="530" spans="1:6" x14ac:dyDescent="0.4">
      <c r="A530" s="35"/>
      <c r="B530" s="36"/>
      <c r="C530" s="34"/>
      <c r="D530" s="34"/>
      <c r="E530" s="34"/>
      <c r="F530" s="34"/>
    </row>
    <row r="531" spans="1:6" x14ac:dyDescent="0.4">
      <c r="A531" s="35"/>
      <c r="B531" s="36"/>
      <c r="C531" s="34"/>
      <c r="D531" s="34"/>
      <c r="E531" s="34"/>
      <c r="F531" s="34"/>
    </row>
    <row r="532" spans="1:6" x14ac:dyDescent="0.4">
      <c r="A532" s="35"/>
      <c r="B532" s="36"/>
      <c r="C532" s="34"/>
      <c r="D532" s="34"/>
      <c r="E532" s="34"/>
      <c r="F532" s="34"/>
    </row>
    <row r="533" spans="1:6" x14ac:dyDescent="0.4">
      <c r="A533" s="35"/>
      <c r="B533" s="37"/>
      <c r="C533" s="34"/>
      <c r="D533" s="34"/>
      <c r="E533" s="34"/>
      <c r="F533" s="34"/>
    </row>
    <row r="534" spans="1:6" x14ac:dyDescent="0.4">
      <c r="A534" s="35"/>
      <c r="B534" s="36"/>
      <c r="C534" s="34"/>
      <c r="D534" s="34"/>
      <c r="E534" s="34"/>
      <c r="F534" s="34"/>
    </row>
    <row r="535" spans="1:6" x14ac:dyDescent="0.4">
      <c r="A535" s="35"/>
      <c r="B535" s="36"/>
      <c r="C535" s="34"/>
      <c r="D535" s="34"/>
      <c r="E535" s="34"/>
      <c r="F535" s="34"/>
    </row>
    <row r="536" spans="1:6" x14ac:dyDescent="0.4">
      <c r="A536" s="35"/>
      <c r="B536" s="36"/>
      <c r="C536" s="34"/>
      <c r="D536" s="34"/>
      <c r="E536" s="34"/>
      <c r="F536" s="34"/>
    </row>
    <row r="537" spans="1:6" x14ac:dyDescent="0.4">
      <c r="A537" s="35"/>
      <c r="B537" s="36"/>
      <c r="C537" s="34"/>
      <c r="D537" s="34"/>
      <c r="E537" s="34"/>
      <c r="F537" s="34"/>
    </row>
    <row r="538" spans="1:6" x14ac:dyDescent="0.4">
      <c r="A538" s="35"/>
      <c r="B538" s="36"/>
      <c r="C538" s="34"/>
      <c r="D538" s="34"/>
      <c r="E538" s="34"/>
      <c r="F538" s="34"/>
    </row>
    <row r="539" spans="1:6" x14ac:dyDescent="0.4">
      <c r="A539" s="35"/>
      <c r="B539" s="36"/>
      <c r="C539" s="34"/>
      <c r="D539" s="34"/>
      <c r="E539" s="34"/>
      <c r="F539" s="34"/>
    </row>
    <row r="540" spans="1:6" x14ac:dyDescent="0.4">
      <c r="A540" s="35"/>
      <c r="B540" s="36"/>
      <c r="C540" s="34"/>
      <c r="D540" s="34"/>
      <c r="E540" s="34"/>
      <c r="F540" s="34"/>
    </row>
    <row r="541" spans="1:6" x14ac:dyDescent="0.4">
      <c r="A541" s="35"/>
      <c r="B541" s="36"/>
      <c r="C541" s="34"/>
      <c r="D541" s="34"/>
      <c r="E541" s="34"/>
      <c r="F541" s="34"/>
    </row>
    <row r="542" spans="1:6" x14ac:dyDescent="0.4">
      <c r="A542" s="35"/>
      <c r="B542" s="36"/>
      <c r="C542" s="34"/>
      <c r="D542" s="34"/>
      <c r="E542" s="34"/>
      <c r="F542" s="34"/>
    </row>
    <row r="543" spans="1:6" x14ac:dyDescent="0.4">
      <c r="A543" s="35"/>
      <c r="B543" s="36"/>
      <c r="C543" s="34"/>
      <c r="D543" s="34"/>
      <c r="E543" s="34"/>
      <c r="F543" s="34"/>
    </row>
    <row r="544" spans="1:6" x14ac:dyDescent="0.4">
      <c r="A544" s="35"/>
      <c r="B544" s="36"/>
      <c r="C544" s="34"/>
      <c r="D544" s="34"/>
      <c r="E544" s="34"/>
      <c r="F544" s="34"/>
    </row>
    <row r="545" spans="1:6" x14ac:dyDescent="0.4">
      <c r="A545" s="35"/>
      <c r="B545" s="36"/>
      <c r="C545" s="34"/>
      <c r="D545" s="34"/>
      <c r="E545" s="34"/>
      <c r="F545" s="34"/>
    </row>
    <row r="546" spans="1:6" x14ac:dyDescent="0.4">
      <c r="A546" s="35"/>
      <c r="B546" s="36"/>
      <c r="C546" s="34"/>
      <c r="D546" s="34"/>
      <c r="E546" s="34"/>
      <c r="F546" s="34"/>
    </row>
    <row r="547" spans="1:6" x14ac:dyDescent="0.4">
      <c r="A547" s="35"/>
      <c r="B547" s="36"/>
      <c r="C547" s="34"/>
      <c r="D547" s="34"/>
      <c r="E547" s="34"/>
      <c r="F547" s="34"/>
    </row>
    <row r="548" spans="1:6" x14ac:dyDescent="0.4">
      <c r="A548" s="35"/>
      <c r="B548" s="36"/>
      <c r="C548" s="34"/>
      <c r="D548" s="34"/>
      <c r="E548" s="34"/>
      <c r="F548" s="34"/>
    </row>
    <row r="549" spans="1:6" x14ac:dyDescent="0.4">
      <c r="A549" s="35"/>
      <c r="B549" s="37"/>
      <c r="C549" s="34"/>
      <c r="D549" s="34"/>
      <c r="E549" s="34"/>
      <c r="F549" s="34"/>
    </row>
    <row r="550" spans="1:6" x14ac:dyDescent="0.4">
      <c r="A550" s="35"/>
      <c r="B550" s="36"/>
      <c r="C550" s="34"/>
      <c r="D550" s="34"/>
      <c r="E550" s="34"/>
      <c r="F550" s="34"/>
    </row>
    <row r="551" spans="1:6" x14ac:dyDescent="0.4">
      <c r="A551" s="35"/>
      <c r="B551" s="36"/>
      <c r="C551" s="34"/>
      <c r="D551" s="34"/>
      <c r="E551" s="34"/>
      <c r="F551" s="34"/>
    </row>
    <row r="552" spans="1:6" x14ac:dyDescent="0.4">
      <c r="A552" s="35"/>
      <c r="B552" s="36"/>
      <c r="C552" s="34"/>
      <c r="D552" s="34"/>
      <c r="E552" s="34"/>
      <c r="F552" s="34"/>
    </row>
    <row r="553" spans="1:6" x14ac:dyDescent="0.4">
      <c r="A553" s="35"/>
      <c r="B553" s="36"/>
      <c r="C553" s="34"/>
      <c r="D553" s="34"/>
      <c r="E553" s="34"/>
      <c r="F553" s="34"/>
    </row>
    <row r="554" spans="1:6" x14ac:dyDescent="0.4">
      <c r="A554" s="35"/>
      <c r="B554" s="36"/>
      <c r="C554" s="34"/>
      <c r="D554" s="34"/>
      <c r="E554" s="34"/>
      <c r="F554" s="34"/>
    </row>
    <row r="555" spans="1:6" x14ac:dyDescent="0.4">
      <c r="A555" s="35"/>
      <c r="B555" s="36"/>
      <c r="C555" s="34"/>
      <c r="D555" s="34"/>
      <c r="E555" s="34"/>
      <c r="F555" s="34"/>
    </row>
    <row r="556" spans="1:6" x14ac:dyDescent="0.4">
      <c r="A556" s="35"/>
      <c r="B556" s="36"/>
      <c r="C556" s="34"/>
      <c r="D556" s="34"/>
      <c r="E556" s="34"/>
      <c r="F556" s="34"/>
    </row>
    <row r="557" spans="1:6" x14ac:dyDescent="0.4">
      <c r="A557" s="35"/>
      <c r="B557" s="36"/>
      <c r="C557" s="34"/>
      <c r="D557" s="34"/>
      <c r="E557" s="34"/>
      <c r="F557" s="34"/>
    </row>
    <row r="558" spans="1:6" x14ac:dyDescent="0.4">
      <c r="A558" s="35"/>
      <c r="B558" s="36"/>
      <c r="C558" s="34"/>
      <c r="D558" s="34"/>
      <c r="E558" s="34"/>
      <c r="F558" s="34"/>
    </row>
    <row r="559" spans="1:6" x14ac:dyDescent="0.4">
      <c r="A559" s="35"/>
      <c r="B559" s="36"/>
      <c r="C559" s="34"/>
      <c r="D559" s="34"/>
      <c r="E559" s="34"/>
      <c r="F559" s="34"/>
    </row>
    <row r="560" spans="1:6" x14ac:dyDescent="0.4">
      <c r="A560" s="35"/>
      <c r="B560" s="36"/>
      <c r="C560" s="34"/>
      <c r="D560" s="34"/>
      <c r="E560" s="34"/>
      <c r="F560" s="34"/>
    </row>
    <row r="561" spans="1:6" x14ac:dyDescent="0.4">
      <c r="A561" s="35"/>
      <c r="B561" s="36"/>
      <c r="C561" s="34"/>
      <c r="D561" s="34"/>
      <c r="E561" s="34"/>
      <c r="F561" s="34"/>
    </row>
    <row r="562" spans="1:6" x14ac:dyDescent="0.4">
      <c r="A562" s="35"/>
      <c r="B562" s="36"/>
      <c r="C562" s="34"/>
      <c r="D562" s="34"/>
      <c r="E562" s="34"/>
      <c r="F562" s="34"/>
    </row>
    <row r="563" spans="1:6" x14ac:dyDescent="0.4">
      <c r="A563" s="35"/>
      <c r="B563" s="36"/>
      <c r="C563" s="34"/>
      <c r="D563" s="34"/>
      <c r="E563" s="34"/>
      <c r="F563" s="34"/>
    </row>
    <row r="564" spans="1:6" x14ac:dyDescent="0.4">
      <c r="A564" s="35"/>
      <c r="B564" s="36"/>
      <c r="C564" s="34"/>
      <c r="D564" s="34"/>
      <c r="E564" s="34"/>
      <c r="F564" s="34"/>
    </row>
    <row r="565" spans="1:6" x14ac:dyDescent="0.4">
      <c r="A565" s="35"/>
      <c r="B565" s="36"/>
      <c r="C565" s="34"/>
      <c r="D565" s="34"/>
      <c r="E565" s="34"/>
      <c r="F565" s="34"/>
    </row>
    <row r="566" spans="1:6" x14ac:dyDescent="0.4">
      <c r="A566" s="35"/>
      <c r="B566" s="36"/>
      <c r="C566" s="34"/>
      <c r="D566" s="34"/>
      <c r="E566" s="34"/>
      <c r="F566" s="34"/>
    </row>
    <row r="567" spans="1:6" x14ac:dyDescent="0.4">
      <c r="A567" s="35"/>
      <c r="B567" s="36"/>
      <c r="C567" s="34"/>
      <c r="D567" s="34"/>
      <c r="E567" s="34"/>
      <c r="F567" s="34"/>
    </row>
    <row r="568" spans="1:6" x14ac:dyDescent="0.4">
      <c r="A568" s="35"/>
      <c r="B568" s="36"/>
      <c r="C568" s="34"/>
      <c r="D568" s="34"/>
      <c r="E568" s="34"/>
      <c r="F568" s="34"/>
    </row>
    <row r="569" spans="1:6" x14ac:dyDescent="0.4">
      <c r="A569" s="35"/>
      <c r="B569" s="36"/>
      <c r="C569" s="34"/>
      <c r="D569" s="34"/>
      <c r="E569" s="34"/>
      <c r="F569" s="34"/>
    </row>
    <row r="570" spans="1:6" x14ac:dyDescent="0.4">
      <c r="A570" s="35"/>
      <c r="B570" s="36"/>
      <c r="C570" s="34"/>
      <c r="D570" s="34"/>
      <c r="E570" s="34"/>
      <c r="F570" s="34"/>
    </row>
    <row r="571" spans="1:6" x14ac:dyDescent="0.4">
      <c r="A571" s="35"/>
      <c r="B571" s="36"/>
      <c r="C571" s="34"/>
      <c r="D571" s="34"/>
      <c r="E571" s="34"/>
      <c r="F571" s="34"/>
    </row>
    <row r="572" spans="1:6" x14ac:dyDescent="0.4">
      <c r="A572" s="35"/>
      <c r="B572" s="36"/>
      <c r="C572" s="34"/>
      <c r="D572" s="34"/>
      <c r="E572" s="34"/>
      <c r="F572" s="34"/>
    </row>
    <row r="573" spans="1:6" x14ac:dyDescent="0.4">
      <c r="A573" s="35"/>
      <c r="B573" s="36"/>
      <c r="C573" s="34"/>
      <c r="D573" s="34"/>
      <c r="E573" s="34"/>
      <c r="F573" s="34"/>
    </row>
    <row r="574" spans="1:6" x14ac:dyDescent="0.4">
      <c r="A574" s="35"/>
      <c r="B574" s="37"/>
      <c r="C574" s="34"/>
      <c r="D574" s="34"/>
      <c r="E574" s="34"/>
      <c r="F574" s="34"/>
    </row>
    <row r="575" spans="1:6" x14ac:dyDescent="0.4">
      <c r="A575" s="35"/>
      <c r="B575" s="36"/>
      <c r="C575" s="34"/>
      <c r="D575" s="34"/>
      <c r="E575" s="34"/>
      <c r="F575" s="34"/>
    </row>
    <row r="576" spans="1:6" x14ac:dyDescent="0.4">
      <c r="A576" s="35"/>
      <c r="B576" s="36"/>
      <c r="C576" s="34"/>
      <c r="D576" s="34"/>
      <c r="E576" s="34"/>
      <c r="F576" s="34"/>
    </row>
    <row r="577" spans="1:6" x14ac:dyDescent="0.4">
      <c r="A577" s="35"/>
      <c r="B577" s="36"/>
      <c r="C577" s="34"/>
      <c r="D577" s="34"/>
      <c r="E577" s="34"/>
      <c r="F577" s="34"/>
    </row>
    <row r="578" spans="1:6" x14ac:dyDescent="0.4">
      <c r="A578" s="35"/>
      <c r="B578" s="36"/>
      <c r="C578" s="34"/>
      <c r="D578" s="34"/>
      <c r="E578" s="34"/>
      <c r="F578" s="34"/>
    </row>
    <row r="579" spans="1:6" x14ac:dyDescent="0.4">
      <c r="A579" s="35"/>
      <c r="B579" s="36"/>
      <c r="C579" s="34"/>
      <c r="D579" s="34"/>
      <c r="E579" s="34"/>
      <c r="F579" s="34"/>
    </row>
    <row r="580" spans="1:6" x14ac:dyDescent="0.4">
      <c r="A580" s="35"/>
      <c r="B580" s="36"/>
      <c r="C580" s="34"/>
      <c r="D580" s="34"/>
      <c r="E580" s="34"/>
      <c r="F580" s="34"/>
    </row>
    <row r="581" spans="1:6" x14ac:dyDescent="0.4">
      <c r="A581" s="35"/>
      <c r="B581" s="36"/>
      <c r="C581" s="34"/>
      <c r="D581" s="34"/>
      <c r="E581" s="34"/>
      <c r="F581" s="34"/>
    </row>
    <row r="582" spans="1:6" x14ac:dyDescent="0.4">
      <c r="A582" s="35"/>
      <c r="B582" s="36"/>
      <c r="C582" s="34"/>
      <c r="D582" s="34"/>
      <c r="E582" s="34"/>
      <c r="F582" s="34"/>
    </row>
    <row r="583" spans="1:6" x14ac:dyDescent="0.4">
      <c r="A583" s="35"/>
      <c r="B583" s="36"/>
      <c r="C583" s="34"/>
      <c r="D583" s="34"/>
      <c r="E583" s="34"/>
      <c r="F583" s="34"/>
    </row>
    <row r="584" spans="1:6" x14ac:dyDescent="0.4">
      <c r="A584" s="35"/>
      <c r="B584" s="36"/>
      <c r="C584" s="34"/>
      <c r="D584" s="34"/>
      <c r="E584" s="34"/>
      <c r="F584" s="34"/>
    </row>
    <row r="585" spans="1:6" x14ac:dyDescent="0.4">
      <c r="A585" s="35"/>
      <c r="B585" s="36"/>
      <c r="C585" s="34"/>
      <c r="D585" s="34"/>
      <c r="E585" s="34"/>
      <c r="F585" s="34"/>
    </row>
    <row r="586" spans="1:6" x14ac:dyDescent="0.4">
      <c r="A586" s="35"/>
      <c r="B586" s="36"/>
      <c r="C586" s="34"/>
      <c r="D586" s="34"/>
      <c r="E586" s="34"/>
      <c r="F586" s="34"/>
    </row>
    <row r="587" spans="1:6" x14ac:dyDescent="0.4">
      <c r="A587" s="35"/>
      <c r="B587" s="36"/>
      <c r="C587" s="34"/>
      <c r="D587" s="34"/>
      <c r="E587" s="34"/>
      <c r="F587" s="34"/>
    </row>
    <row r="588" spans="1:6" x14ac:dyDescent="0.4">
      <c r="A588" s="35"/>
      <c r="B588" s="36"/>
      <c r="C588" s="34"/>
      <c r="D588" s="34"/>
      <c r="E588" s="34"/>
      <c r="F588" s="34"/>
    </row>
    <row r="589" spans="1:6" x14ac:dyDescent="0.4">
      <c r="A589" s="35"/>
      <c r="B589" s="36"/>
      <c r="C589" s="34"/>
      <c r="D589" s="34"/>
      <c r="E589" s="34"/>
      <c r="F589" s="34"/>
    </row>
    <row r="590" spans="1:6" x14ac:dyDescent="0.4">
      <c r="A590" s="35"/>
      <c r="B590" s="36"/>
      <c r="C590" s="34"/>
      <c r="D590" s="34"/>
      <c r="E590" s="34"/>
      <c r="F590" s="34"/>
    </row>
    <row r="591" spans="1:6" x14ac:dyDescent="0.4">
      <c r="A591" s="35"/>
      <c r="B591" s="36"/>
      <c r="C591" s="34"/>
      <c r="D591" s="34"/>
      <c r="E591" s="34"/>
      <c r="F591" s="34"/>
    </row>
    <row r="592" spans="1:6" x14ac:dyDescent="0.4">
      <c r="A592" s="35"/>
      <c r="B592" s="36"/>
      <c r="C592" s="34"/>
      <c r="D592" s="34"/>
      <c r="E592" s="34"/>
      <c r="F592" s="34"/>
    </row>
    <row r="593" spans="1:6" x14ac:dyDescent="0.4">
      <c r="A593" s="35"/>
      <c r="B593" s="36"/>
      <c r="C593" s="34"/>
      <c r="D593" s="34"/>
      <c r="E593" s="34"/>
      <c r="F593" s="34"/>
    </row>
    <row r="594" spans="1:6" x14ac:dyDescent="0.4">
      <c r="A594" s="35"/>
      <c r="B594" s="36"/>
      <c r="C594" s="34"/>
      <c r="D594" s="34"/>
      <c r="E594" s="34"/>
      <c r="F594" s="34"/>
    </row>
    <row r="595" spans="1:6" x14ac:dyDescent="0.4">
      <c r="A595" s="35"/>
      <c r="B595" s="36"/>
      <c r="C595" s="34"/>
      <c r="D595" s="34"/>
      <c r="E595" s="34"/>
      <c r="F595" s="34"/>
    </row>
    <row r="596" spans="1:6" x14ac:dyDescent="0.4">
      <c r="A596" s="35"/>
      <c r="B596" s="36"/>
      <c r="C596" s="34"/>
      <c r="D596" s="34"/>
      <c r="E596" s="34"/>
      <c r="F596" s="34"/>
    </row>
    <row r="597" spans="1:6" x14ac:dyDescent="0.4">
      <c r="A597" s="35"/>
      <c r="B597" s="36"/>
      <c r="C597" s="34"/>
      <c r="D597" s="34"/>
      <c r="E597" s="34"/>
      <c r="F597" s="34"/>
    </row>
    <row r="598" spans="1:6" x14ac:dyDescent="0.4">
      <c r="A598" s="35"/>
      <c r="B598" s="36"/>
      <c r="C598" s="34"/>
      <c r="D598" s="34"/>
      <c r="E598" s="34"/>
      <c r="F598" s="34"/>
    </row>
    <row r="599" spans="1:6" x14ac:dyDescent="0.4">
      <c r="A599" s="35"/>
      <c r="B599" s="36"/>
      <c r="C599" s="34"/>
      <c r="D599" s="34"/>
      <c r="E599" s="34"/>
      <c r="F599" s="34"/>
    </row>
    <row r="600" spans="1:6" x14ac:dyDescent="0.4">
      <c r="A600" s="35"/>
      <c r="B600" s="36"/>
      <c r="C600" s="34"/>
      <c r="D600" s="34"/>
      <c r="E600" s="34"/>
      <c r="F600" s="34"/>
    </row>
    <row r="601" spans="1:6" x14ac:dyDescent="0.4">
      <c r="A601" s="35"/>
      <c r="B601" s="36"/>
      <c r="C601" s="34"/>
      <c r="D601" s="34"/>
      <c r="E601" s="34"/>
      <c r="F601" s="34"/>
    </row>
    <row r="602" spans="1:6" x14ac:dyDescent="0.4">
      <c r="A602" s="35"/>
      <c r="B602" s="36"/>
      <c r="C602" s="34"/>
      <c r="D602" s="34"/>
      <c r="E602" s="34"/>
      <c r="F602" s="34"/>
    </row>
    <row r="603" spans="1:6" x14ac:dyDescent="0.4">
      <c r="A603" s="35"/>
      <c r="B603" s="36"/>
      <c r="C603" s="34"/>
      <c r="D603" s="34"/>
      <c r="E603" s="34"/>
      <c r="F603" s="34"/>
    </row>
    <row r="604" spans="1:6" x14ac:dyDescent="0.4">
      <c r="A604" s="35"/>
      <c r="B604" s="36"/>
      <c r="C604" s="34"/>
      <c r="D604" s="34"/>
      <c r="E604" s="34"/>
      <c r="F604" s="34"/>
    </row>
    <row r="605" spans="1:6" x14ac:dyDescent="0.4">
      <c r="A605" s="35"/>
      <c r="B605" s="36"/>
      <c r="C605" s="34"/>
      <c r="D605" s="34"/>
      <c r="E605" s="34"/>
      <c r="F605" s="34"/>
    </row>
    <row r="606" spans="1:6" x14ac:dyDescent="0.4">
      <c r="A606" s="35"/>
      <c r="B606" s="36"/>
      <c r="C606" s="34"/>
      <c r="D606" s="34"/>
      <c r="E606" s="34"/>
      <c r="F606" s="34"/>
    </row>
    <row r="607" spans="1:6" x14ac:dyDescent="0.4">
      <c r="A607" s="35"/>
      <c r="B607" s="36"/>
      <c r="C607" s="34"/>
      <c r="D607" s="34"/>
      <c r="E607" s="34"/>
      <c r="F607" s="34"/>
    </row>
    <row r="608" spans="1:6" x14ac:dyDescent="0.4">
      <c r="A608" s="35"/>
      <c r="B608" s="36"/>
      <c r="C608" s="34"/>
      <c r="D608" s="34"/>
      <c r="E608" s="34"/>
      <c r="F608" s="34"/>
    </row>
    <row r="609" spans="1:6" x14ac:dyDescent="0.4">
      <c r="A609" s="35"/>
      <c r="B609" s="36"/>
      <c r="C609" s="34"/>
      <c r="D609" s="34"/>
      <c r="E609" s="34"/>
      <c r="F609" s="34"/>
    </row>
    <row r="610" spans="1:6" x14ac:dyDescent="0.4">
      <c r="A610" s="35"/>
      <c r="B610" s="36"/>
      <c r="C610" s="34"/>
      <c r="D610" s="34"/>
      <c r="E610" s="34"/>
      <c r="F610" s="34"/>
    </row>
    <row r="611" spans="1:6" x14ac:dyDescent="0.4">
      <c r="A611" s="35"/>
      <c r="B611" s="36"/>
      <c r="C611" s="34"/>
      <c r="D611" s="34"/>
      <c r="E611" s="34"/>
      <c r="F611" s="34"/>
    </row>
    <row r="612" spans="1:6" x14ac:dyDescent="0.4">
      <c r="A612" s="35"/>
      <c r="B612" s="36"/>
      <c r="C612" s="34"/>
      <c r="D612" s="34"/>
      <c r="E612" s="34"/>
      <c r="F612" s="34"/>
    </row>
    <row r="613" spans="1:6" x14ac:dyDescent="0.4">
      <c r="A613" s="35"/>
      <c r="B613" s="37"/>
      <c r="C613" s="34"/>
      <c r="D613" s="34"/>
      <c r="E613" s="34"/>
      <c r="F613" s="34"/>
    </row>
    <row r="614" spans="1:6" x14ac:dyDescent="0.4">
      <c r="A614" s="35"/>
      <c r="B614" s="36"/>
      <c r="C614" s="34"/>
      <c r="D614" s="34"/>
      <c r="E614" s="34"/>
      <c r="F614" s="34"/>
    </row>
    <row r="615" spans="1:6" x14ac:dyDescent="0.4">
      <c r="A615" s="35"/>
      <c r="B615" s="36"/>
      <c r="C615" s="34"/>
      <c r="D615" s="34"/>
      <c r="E615" s="34"/>
      <c r="F615" s="34"/>
    </row>
    <row r="616" spans="1:6" x14ac:dyDescent="0.4">
      <c r="A616" s="35"/>
      <c r="B616" s="36"/>
      <c r="C616" s="34"/>
      <c r="D616" s="34"/>
      <c r="E616" s="34"/>
      <c r="F616" s="34"/>
    </row>
    <row r="617" spans="1:6" x14ac:dyDescent="0.4">
      <c r="A617" s="35"/>
      <c r="B617" s="36"/>
      <c r="C617" s="34"/>
      <c r="D617" s="34"/>
      <c r="E617" s="34"/>
      <c r="F617" s="34"/>
    </row>
    <row r="618" spans="1:6" x14ac:dyDescent="0.4">
      <c r="A618" s="35"/>
      <c r="B618" s="36"/>
      <c r="C618" s="34"/>
      <c r="D618" s="34"/>
      <c r="E618" s="34"/>
      <c r="F618" s="34"/>
    </row>
    <row r="619" spans="1:6" x14ac:dyDescent="0.4">
      <c r="A619" s="35"/>
      <c r="B619" s="36"/>
      <c r="C619" s="34"/>
      <c r="D619" s="34"/>
      <c r="E619" s="34"/>
      <c r="F619" s="34"/>
    </row>
    <row r="620" spans="1:6" x14ac:dyDescent="0.4">
      <c r="A620" s="35"/>
      <c r="B620" s="36"/>
      <c r="C620" s="34"/>
      <c r="D620" s="34"/>
      <c r="E620" s="34"/>
      <c r="F620" s="34"/>
    </row>
    <row r="621" spans="1:6" x14ac:dyDescent="0.4">
      <c r="A621" s="35"/>
      <c r="B621" s="36"/>
      <c r="C621" s="34"/>
      <c r="D621" s="34"/>
      <c r="E621" s="34"/>
      <c r="F621" s="34"/>
    </row>
    <row r="622" spans="1:6" x14ac:dyDescent="0.4">
      <c r="A622" s="35"/>
      <c r="B622" s="36"/>
      <c r="C622" s="34"/>
      <c r="D622" s="34"/>
      <c r="E622" s="34"/>
      <c r="F622" s="34"/>
    </row>
    <row r="623" spans="1:6" x14ac:dyDescent="0.4">
      <c r="A623" s="35"/>
      <c r="B623" s="36"/>
      <c r="C623" s="34"/>
      <c r="D623" s="34"/>
      <c r="E623" s="34"/>
      <c r="F623" s="34"/>
    </row>
    <row r="624" spans="1:6" x14ac:dyDescent="0.4">
      <c r="A624" s="35"/>
      <c r="B624" s="36"/>
      <c r="C624" s="34"/>
      <c r="D624" s="34"/>
      <c r="E624" s="34"/>
      <c r="F624" s="34"/>
    </row>
    <row r="625" spans="1:6" x14ac:dyDescent="0.4">
      <c r="A625" s="35"/>
      <c r="B625" s="36"/>
      <c r="C625" s="34"/>
      <c r="D625" s="34"/>
      <c r="E625" s="34"/>
      <c r="F625" s="34"/>
    </row>
    <row r="626" spans="1:6" x14ac:dyDescent="0.4">
      <c r="A626" s="35"/>
      <c r="B626" s="36"/>
      <c r="C626" s="34"/>
      <c r="D626" s="34"/>
      <c r="E626" s="34"/>
      <c r="F626" s="34"/>
    </row>
    <row r="627" spans="1:6" x14ac:dyDescent="0.4">
      <c r="A627" s="35"/>
      <c r="B627" s="36"/>
      <c r="C627" s="34"/>
      <c r="D627" s="34"/>
      <c r="E627" s="34"/>
      <c r="F627" s="34"/>
    </row>
    <row r="628" spans="1:6" x14ac:dyDescent="0.4">
      <c r="A628" s="35"/>
      <c r="B628" s="36"/>
      <c r="C628" s="34"/>
      <c r="D628" s="34"/>
      <c r="E628" s="34"/>
      <c r="F628" s="34"/>
    </row>
    <row r="629" spans="1:6" x14ac:dyDescent="0.4">
      <c r="A629" s="35"/>
      <c r="B629" s="36"/>
      <c r="C629" s="34"/>
      <c r="D629" s="34"/>
      <c r="E629" s="34"/>
      <c r="F629" s="34"/>
    </row>
    <row r="630" spans="1:6" x14ac:dyDescent="0.4">
      <c r="A630" s="35"/>
      <c r="B630" s="36"/>
      <c r="C630" s="34"/>
      <c r="D630" s="34"/>
      <c r="E630" s="34"/>
      <c r="F630" s="34"/>
    </row>
    <row r="631" spans="1:6" x14ac:dyDescent="0.4">
      <c r="A631" s="35"/>
      <c r="B631" s="36"/>
      <c r="C631" s="34"/>
      <c r="D631" s="34"/>
      <c r="E631" s="34"/>
      <c r="F631" s="34"/>
    </row>
    <row r="632" spans="1:6" x14ac:dyDescent="0.4">
      <c r="A632" s="35"/>
      <c r="B632" s="36"/>
      <c r="C632" s="34"/>
      <c r="D632" s="34"/>
      <c r="E632" s="34"/>
      <c r="F632" s="34"/>
    </row>
    <row r="633" spans="1:6" x14ac:dyDescent="0.4">
      <c r="A633" s="35"/>
      <c r="B633" s="36"/>
      <c r="C633" s="34"/>
      <c r="D633" s="34"/>
      <c r="E633" s="34"/>
      <c r="F633" s="34"/>
    </row>
    <row r="634" spans="1:6" x14ac:dyDescent="0.4">
      <c r="A634" s="35"/>
      <c r="B634" s="36"/>
      <c r="C634" s="34"/>
      <c r="D634" s="34"/>
      <c r="E634" s="34"/>
      <c r="F634" s="34"/>
    </row>
    <row r="635" spans="1:6" x14ac:dyDescent="0.4">
      <c r="A635" s="35"/>
      <c r="B635" s="36"/>
      <c r="C635" s="34"/>
      <c r="D635" s="34"/>
      <c r="E635" s="34"/>
      <c r="F635" s="34"/>
    </row>
    <row r="636" spans="1:6" x14ac:dyDescent="0.4">
      <c r="A636" s="35"/>
      <c r="B636" s="36"/>
      <c r="C636" s="34"/>
      <c r="D636" s="34"/>
      <c r="E636" s="34"/>
      <c r="F636" s="34"/>
    </row>
    <row r="637" spans="1:6" x14ac:dyDescent="0.4">
      <c r="A637" s="35"/>
      <c r="B637" s="36"/>
      <c r="C637" s="34"/>
      <c r="D637" s="34"/>
      <c r="E637" s="34"/>
      <c r="F637" s="34"/>
    </row>
    <row r="638" spans="1:6" x14ac:dyDescent="0.4">
      <c r="A638" s="35"/>
      <c r="B638" s="36"/>
      <c r="C638" s="34"/>
      <c r="D638" s="34"/>
      <c r="E638" s="34"/>
      <c r="F638" s="34"/>
    </row>
    <row r="639" spans="1:6" x14ac:dyDescent="0.4">
      <c r="A639" s="35"/>
      <c r="B639" s="36"/>
      <c r="C639" s="34"/>
      <c r="D639" s="34"/>
      <c r="E639" s="34"/>
      <c r="F639" s="34"/>
    </row>
    <row r="640" spans="1:6" x14ac:dyDescent="0.4">
      <c r="A640" s="35"/>
      <c r="B640" s="36"/>
      <c r="C640" s="34"/>
      <c r="D640" s="34"/>
      <c r="E640" s="34"/>
      <c r="F640" s="34"/>
    </row>
    <row r="641" spans="1:6" x14ac:dyDescent="0.4">
      <c r="A641" s="35"/>
      <c r="B641" s="36"/>
      <c r="C641" s="34"/>
      <c r="D641" s="34"/>
      <c r="E641" s="34"/>
      <c r="F641" s="34"/>
    </row>
    <row r="642" spans="1:6" x14ac:dyDescent="0.4">
      <c r="A642" s="35"/>
      <c r="B642" s="36"/>
      <c r="C642" s="34"/>
      <c r="D642" s="34"/>
      <c r="E642" s="34"/>
      <c r="F642" s="34"/>
    </row>
    <row r="643" spans="1:6" x14ac:dyDescent="0.4">
      <c r="A643" s="35"/>
      <c r="B643" s="36"/>
      <c r="C643" s="34"/>
      <c r="D643" s="34"/>
      <c r="E643" s="34"/>
      <c r="F643" s="34"/>
    </row>
    <row r="644" spans="1:6" x14ac:dyDescent="0.4">
      <c r="A644" s="35"/>
      <c r="B644" s="37"/>
      <c r="C644" s="34"/>
      <c r="D644" s="34"/>
      <c r="E644" s="34"/>
      <c r="F644" s="34"/>
    </row>
    <row r="645" spans="1:6" x14ac:dyDescent="0.4">
      <c r="A645" s="35"/>
      <c r="B645" s="36"/>
      <c r="C645" s="34"/>
      <c r="D645" s="34"/>
      <c r="E645" s="34"/>
      <c r="F645" s="34"/>
    </row>
    <row r="646" spans="1:6" x14ac:dyDescent="0.4">
      <c r="A646" s="35"/>
      <c r="B646" s="36"/>
      <c r="C646" s="34"/>
      <c r="D646" s="34"/>
      <c r="E646" s="34"/>
      <c r="F646" s="34"/>
    </row>
    <row r="647" spans="1:6" x14ac:dyDescent="0.4">
      <c r="A647" s="35"/>
      <c r="B647" s="36"/>
      <c r="C647" s="34"/>
      <c r="D647" s="34"/>
      <c r="E647" s="34"/>
      <c r="F647" s="34"/>
    </row>
    <row r="648" spans="1:6" x14ac:dyDescent="0.4">
      <c r="A648" s="35"/>
      <c r="B648" s="36"/>
      <c r="C648" s="34"/>
      <c r="D648" s="34"/>
      <c r="E648" s="34"/>
      <c r="F648" s="34"/>
    </row>
    <row r="649" spans="1:6" x14ac:dyDescent="0.4">
      <c r="A649" s="35"/>
      <c r="B649" s="36"/>
      <c r="C649" s="34"/>
      <c r="D649" s="34"/>
      <c r="E649" s="34"/>
      <c r="F649" s="34"/>
    </row>
    <row r="650" spans="1:6" x14ac:dyDescent="0.4">
      <c r="A650" s="35"/>
      <c r="B650" s="36"/>
      <c r="C650" s="34"/>
      <c r="D650" s="34"/>
      <c r="E650" s="34"/>
      <c r="F650" s="34"/>
    </row>
    <row r="651" spans="1:6" x14ac:dyDescent="0.4">
      <c r="A651" s="35"/>
      <c r="B651" s="36"/>
      <c r="C651" s="34"/>
      <c r="D651" s="34"/>
      <c r="E651" s="34"/>
      <c r="F651" s="34"/>
    </row>
    <row r="652" spans="1:6" x14ac:dyDescent="0.4">
      <c r="A652" s="35"/>
      <c r="B652" s="36"/>
      <c r="C652" s="34"/>
      <c r="D652" s="34"/>
      <c r="E652" s="34"/>
      <c r="F652" s="34"/>
    </row>
    <row r="653" spans="1:6" x14ac:dyDescent="0.4">
      <c r="A653" s="35"/>
      <c r="B653" s="36"/>
      <c r="C653" s="34"/>
      <c r="D653" s="34"/>
      <c r="E653" s="34"/>
      <c r="F653" s="34"/>
    </row>
    <row r="654" spans="1:6" x14ac:dyDescent="0.4">
      <c r="A654" s="35"/>
      <c r="B654" s="36"/>
      <c r="C654" s="34"/>
      <c r="D654" s="34"/>
      <c r="E654" s="34"/>
      <c r="F654" s="34"/>
    </row>
    <row r="655" spans="1:6" x14ac:dyDescent="0.4">
      <c r="A655" s="35"/>
      <c r="B655" s="36"/>
      <c r="C655" s="34"/>
      <c r="D655" s="34"/>
      <c r="E655" s="34"/>
      <c r="F655" s="34"/>
    </row>
    <row r="656" spans="1:6" x14ac:dyDescent="0.4">
      <c r="A656" s="35"/>
      <c r="B656" s="36"/>
      <c r="C656" s="34"/>
      <c r="D656" s="34"/>
      <c r="E656" s="34"/>
      <c r="F656" s="34"/>
    </row>
    <row r="657" spans="1:6" x14ac:dyDescent="0.4">
      <c r="A657" s="35"/>
      <c r="B657" s="36"/>
      <c r="C657" s="34"/>
      <c r="D657" s="34"/>
      <c r="E657" s="34"/>
      <c r="F657" s="34"/>
    </row>
    <row r="658" spans="1:6" x14ac:dyDescent="0.4">
      <c r="A658" s="35"/>
      <c r="B658" s="36"/>
      <c r="C658" s="34"/>
      <c r="D658" s="34"/>
      <c r="E658" s="34"/>
      <c r="F658" s="34"/>
    </row>
    <row r="659" spans="1:6" x14ac:dyDescent="0.4">
      <c r="A659" s="35"/>
      <c r="B659" s="37"/>
      <c r="C659" s="34"/>
      <c r="D659" s="34"/>
      <c r="E659" s="34"/>
      <c r="F659" s="34"/>
    </row>
    <row r="660" spans="1:6" x14ac:dyDescent="0.4">
      <c r="A660" s="35"/>
      <c r="B660" s="36"/>
      <c r="C660" s="34"/>
      <c r="D660" s="34"/>
      <c r="E660" s="34"/>
      <c r="F660" s="34"/>
    </row>
    <row r="661" spans="1:6" x14ac:dyDescent="0.4">
      <c r="A661" s="35"/>
      <c r="B661" s="36"/>
      <c r="C661" s="34"/>
      <c r="D661" s="34"/>
      <c r="E661" s="34"/>
      <c r="F661" s="34"/>
    </row>
    <row r="662" spans="1:6" x14ac:dyDescent="0.4">
      <c r="A662" s="35"/>
      <c r="B662" s="36"/>
      <c r="C662" s="34"/>
      <c r="D662" s="34"/>
      <c r="E662" s="34"/>
      <c r="F662" s="34"/>
    </row>
    <row r="663" spans="1:6" x14ac:dyDescent="0.4">
      <c r="A663" s="35"/>
      <c r="B663" s="36"/>
      <c r="C663" s="34"/>
      <c r="D663" s="34"/>
      <c r="E663" s="34"/>
      <c r="F663" s="34"/>
    </row>
    <row r="664" spans="1:6" x14ac:dyDescent="0.4">
      <c r="A664" s="35"/>
      <c r="B664" s="36"/>
      <c r="C664" s="34"/>
      <c r="D664" s="34"/>
      <c r="E664" s="34"/>
      <c r="F664" s="34"/>
    </row>
    <row r="665" spans="1:6" x14ac:dyDescent="0.4">
      <c r="A665" s="35"/>
      <c r="B665" s="36"/>
      <c r="C665" s="34"/>
      <c r="D665" s="34"/>
      <c r="E665" s="34"/>
      <c r="F665" s="34"/>
    </row>
    <row r="666" spans="1:6" x14ac:dyDescent="0.4">
      <c r="A666" s="35"/>
      <c r="B666" s="36"/>
      <c r="C666" s="34"/>
      <c r="D666" s="34"/>
      <c r="E666" s="34"/>
      <c r="F666" s="34"/>
    </row>
    <row r="667" spans="1:6" x14ac:dyDescent="0.4">
      <c r="A667" s="35"/>
      <c r="B667" s="36"/>
      <c r="C667" s="34"/>
      <c r="D667" s="34"/>
      <c r="E667" s="34"/>
      <c r="F667" s="34"/>
    </row>
    <row r="668" spans="1:6" x14ac:dyDescent="0.4">
      <c r="A668" s="35"/>
      <c r="B668" s="36"/>
      <c r="C668" s="34"/>
      <c r="D668" s="34"/>
      <c r="E668" s="34"/>
      <c r="F668" s="34"/>
    </row>
    <row r="669" spans="1:6" x14ac:dyDescent="0.4">
      <c r="A669" s="35"/>
      <c r="B669" s="37"/>
      <c r="C669" s="34"/>
      <c r="D669" s="34"/>
      <c r="E669" s="34"/>
      <c r="F669" s="34"/>
    </row>
    <row r="670" spans="1:6" x14ac:dyDescent="0.4">
      <c r="A670" s="35"/>
      <c r="B670" s="36"/>
      <c r="C670" s="34"/>
      <c r="D670" s="34"/>
      <c r="E670" s="34"/>
      <c r="F670" s="34"/>
    </row>
    <row r="671" spans="1:6" x14ac:dyDescent="0.4">
      <c r="A671" s="35"/>
      <c r="B671" s="36"/>
      <c r="C671" s="34"/>
      <c r="D671" s="34"/>
      <c r="E671" s="34"/>
      <c r="F671" s="34"/>
    </row>
    <row r="672" spans="1:6" x14ac:dyDescent="0.4">
      <c r="A672" s="35"/>
      <c r="B672" s="36"/>
      <c r="C672" s="34"/>
      <c r="D672" s="34"/>
      <c r="E672" s="34"/>
      <c r="F672" s="34"/>
    </row>
    <row r="673" spans="1:6" x14ac:dyDescent="0.4">
      <c r="A673" s="35"/>
      <c r="B673" s="36"/>
      <c r="C673" s="34"/>
      <c r="D673" s="34"/>
      <c r="E673" s="34"/>
      <c r="F673" s="34"/>
    </row>
    <row r="674" spans="1:6" x14ac:dyDescent="0.4">
      <c r="A674" s="35"/>
      <c r="B674" s="36"/>
      <c r="C674" s="34"/>
      <c r="D674" s="34"/>
      <c r="E674" s="34"/>
      <c r="F674" s="34"/>
    </row>
    <row r="675" spans="1:6" x14ac:dyDescent="0.4">
      <c r="A675" s="35"/>
      <c r="B675" s="36"/>
      <c r="C675" s="34"/>
      <c r="D675" s="34"/>
      <c r="E675" s="34"/>
      <c r="F675" s="34"/>
    </row>
    <row r="676" spans="1:6" x14ac:dyDescent="0.4">
      <c r="A676" s="35"/>
      <c r="B676" s="36"/>
      <c r="C676" s="34"/>
      <c r="D676" s="34"/>
      <c r="E676" s="34"/>
      <c r="F676" s="34"/>
    </row>
    <row r="677" spans="1:6" x14ac:dyDescent="0.4">
      <c r="A677" s="35"/>
      <c r="B677" s="36"/>
      <c r="C677" s="34"/>
      <c r="D677" s="34"/>
      <c r="E677" s="34"/>
      <c r="F677" s="34"/>
    </row>
    <row r="678" spans="1:6" x14ac:dyDescent="0.4">
      <c r="A678" s="35"/>
      <c r="B678" s="36"/>
      <c r="C678" s="34"/>
      <c r="D678" s="34"/>
      <c r="E678" s="34"/>
      <c r="F678" s="34"/>
    </row>
    <row r="679" spans="1:6" x14ac:dyDescent="0.4">
      <c r="A679" s="35"/>
      <c r="B679" s="36"/>
      <c r="C679" s="34"/>
      <c r="D679" s="34"/>
      <c r="E679" s="34"/>
      <c r="F679" s="34"/>
    </row>
    <row r="680" spans="1:6" x14ac:dyDescent="0.4">
      <c r="A680" s="35"/>
      <c r="B680" s="36"/>
      <c r="C680" s="34"/>
      <c r="D680" s="34"/>
      <c r="E680" s="34"/>
      <c r="F680" s="34"/>
    </row>
    <row r="681" spans="1:6" x14ac:dyDescent="0.4">
      <c r="A681" s="35"/>
      <c r="B681" s="36"/>
      <c r="C681" s="34"/>
      <c r="D681" s="34"/>
      <c r="E681" s="34"/>
      <c r="F681" s="34"/>
    </row>
    <row r="682" spans="1:6" x14ac:dyDescent="0.4">
      <c r="A682" s="35"/>
      <c r="B682" s="36"/>
      <c r="C682" s="34"/>
      <c r="D682" s="34"/>
      <c r="E682" s="34"/>
      <c r="F682" s="34"/>
    </row>
    <row r="683" spans="1:6" x14ac:dyDescent="0.4">
      <c r="A683" s="35"/>
      <c r="B683" s="36"/>
      <c r="C683" s="34"/>
      <c r="D683" s="34"/>
      <c r="E683" s="34"/>
      <c r="F683" s="34"/>
    </row>
    <row r="684" spans="1:6" x14ac:dyDescent="0.4">
      <c r="A684" s="35"/>
      <c r="B684" s="36"/>
      <c r="C684" s="34"/>
      <c r="D684" s="34"/>
      <c r="E684" s="34"/>
      <c r="F684" s="34"/>
    </row>
    <row r="685" spans="1:6" x14ac:dyDescent="0.4">
      <c r="A685" s="35"/>
      <c r="B685" s="36"/>
      <c r="C685" s="34"/>
      <c r="D685" s="34"/>
      <c r="E685" s="34"/>
      <c r="F685" s="34"/>
    </row>
    <row r="686" spans="1:6" x14ac:dyDescent="0.4">
      <c r="A686" s="35"/>
      <c r="B686" s="36"/>
      <c r="C686" s="34"/>
      <c r="D686" s="34"/>
      <c r="E686" s="34"/>
      <c r="F686" s="34"/>
    </row>
    <row r="687" spans="1:6" x14ac:dyDescent="0.4">
      <c r="A687" s="35"/>
      <c r="B687" s="36"/>
      <c r="C687" s="34"/>
      <c r="D687" s="34"/>
      <c r="E687" s="34"/>
      <c r="F687" s="34"/>
    </row>
    <row r="688" spans="1:6" x14ac:dyDescent="0.4">
      <c r="A688" s="35"/>
      <c r="B688" s="36"/>
      <c r="C688" s="34"/>
      <c r="D688" s="34"/>
      <c r="E688" s="34"/>
      <c r="F688" s="34"/>
    </row>
    <row r="689" spans="1:6" x14ac:dyDescent="0.4">
      <c r="A689" s="35"/>
      <c r="B689" s="36"/>
      <c r="C689" s="34"/>
      <c r="D689" s="34"/>
      <c r="E689" s="34"/>
      <c r="F689" s="34"/>
    </row>
    <row r="690" spans="1:6" x14ac:dyDescent="0.4">
      <c r="A690" s="35"/>
      <c r="B690" s="36"/>
      <c r="C690" s="34"/>
      <c r="D690" s="34"/>
      <c r="E690" s="34"/>
      <c r="F690" s="34"/>
    </row>
    <row r="691" spans="1:6" x14ac:dyDescent="0.4">
      <c r="A691" s="35"/>
      <c r="B691" s="36"/>
      <c r="C691" s="34"/>
      <c r="D691" s="34"/>
      <c r="E691" s="34"/>
      <c r="F691" s="34"/>
    </row>
    <row r="692" spans="1:6" x14ac:dyDescent="0.4">
      <c r="A692" s="35"/>
      <c r="B692" s="36"/>
      <c r="C692" s="34"/>
      <c r="D692" s="34"/>
      <c r="E692" s="34"/>
      <c r="F692" s="34"/>
    </row>
    <row r="693" spans="1:6" x14ac:dyDescent="0.4">
      <c r="A693" s="35"/>
      <c r="B693" s="36"/>
      <c r="C693" s="34"/>
      <c r="D693" s="34"/>
      <c r="E693" s="34"/>
      <c r="F693" s="34"/>
    </row>
    <row r="694" spans="1:6" x14ac:dyDescent="0.4">
      <c r="A694" s="35"/>
      <c r="B694" s="36"/>
      <c r="C694" s="34"/>
      <c r="D694" s="34"/>
      <c r="E694" s="34"/>
      <c r="F694" s="34"/>
    </row>
    <row r="695" spans="1:6" x14ac:dyDescent="0.4">
      <c r="A695" s="35"/>
      <c r="B695" s="36"/>
      <c r="C695" s="34"/>
      <c r="D695" s="34"/>
      <c r="E695" s="34"/>
      <c r="F695" s="34"/>
    </row>
    <row r="696" spans="1:6" x14ac:dyDescent="0.4">
      <c r="A696" s="35"/>
      <c r="B696" s="36"/>
      <c r="C696" s="34"/>
      <c r="D696" s="34"/>
      <c r="E696" s="34"/>
      <c r="F696" s="34"/>
    </row>
    <row r="697" spans="1:6" x14ac:dyDescent="0.4">
      <c r="A697" s="35"/>
      <c r="B697" s="36"/>
      <c r="C697" s="34"/>
      <c r="D697" s="34"/>
      <c r="E697" s="34"/>
      <c r="F697" s="34"/>
    </row>
    <row r="698" spans="1:6" x14ac:dyDescent="0.4">
      <c r="A698" s="35"/>
      <c r="B698" s="36"/>
      <c r="C698" s="34"/>
      <c r="D698" s="34"/>
      <c r="E698" s="34"/>
      <c r="F698" s="34"/>
    </row>
    <row r="699" spans="1:6" x14ac:dyDescent="0.4">
      <c r="A699" s="35"/>
      <c r="B699" s="36"/>
      <c r="C699" s="34"/>
      <c r="D699" s="34"/>
      <c r="E699" s="34"/>
      <c r="F699" s="34"/>
    </row>
    <row r="700" spans="1:6" x14ac:dyDescent="0.4">
      <c r="A700" s="35"/>
      <c r="B700" s="36"/>
      <c r="C700" s="34"/>
      <c r="D700" s="34"/>
      <c r="E700" s="34"/>
      <c r="F700" s="34"/>
    </row>
    <row r="701" spans="1:6" x14ac:dyDescent="0.4">
      <c r="A701" s="35"/>
      <c r="B701" s="36"/>
      <c r="C701" s="34"/>
      <c r="D701" s="34"/>
      <c r="E701" s="34"/>
      <c r="F701" s="34"/>
    </row>
    <row r="702" spans="1:6" x14ac:dyDescent="0.4">
      <c r="A702" s="35"/>
      <c r="B702" s="36"/>
      <c r="C702" s="34"/>
      <c r="D702" s="34"/>
      <c r="E702" s="34"/>
      <c r="F702" s="34"/>
    </row>
    <row r="703" spans="1:6" x14ac:dyDescent="0.4">
      <c r="A703" s="35"/>
      <c r="B703" s="36"/>
      <c r="C703" s="34"/>
      <c r="D703" s="34"/>
      <c r="E703" s="34"/>
      <c r="F703" s="34"/>
    </row>
    <row r="704" spans="1:6" x14ac:dyDescent="0.4">
      <c r="A704" s="35"/>
      <c r="B704" s="36"/>
      <c r="C704" s="34"/>
      <c r="D704" s="34"/>
      <c r="E704" s="34"/>
      <c r="F704" s="34"/>
    </row>
    <row r="705" spans="1:6" x14ac:dyDescent="0.4">
      <c r="A705" s="35"/>
      <c r="B705" s="36"/>
      <c r="C705" s="34"/>
      <c r="D705" s="34"/>
      <c r="E705" s="34"/>
      <c r="F705" s="34"/>
    </row>
    <row r="706" spans="1:6" x14ac:dyDescent="0.4">
      <c r="A706" s="35"/>
      <c r="B706" s="36"/>
      <c r="C706" s="34"/>
      <c r="D706" s="34"/>
      <c r="E706" s="34"/>
      <c r="F706" s="34"/>
    </row>
    <row r="707" spans="1:6" x14ac:dyDescent="0.4">
      <c r="A707" s="35"/>
      <c r="B707" s="36"/>
      <c r="C707" s="34"/>
      <c r="D707" s="34"/>
      <c r="E707" s="34"/>
      <c r="F707" s="34"/>
    </row>
    <row r="708" spans="1:6" x14ac:dyDescent="0.4">
      <c r="A708" s="35"/>
      <c r="B708" s="36"/>
      <c r="C708" s="34"/>
      <c r="D708" s="34"/>
      <c r="E708" s="34"/>
      <c r="F708" s="34"/>
    </row>
    <row r="709" spans="1:6" x14ac:dyDescent="0.4">
      <c r="A709" s="35"/>
      <c r="B709" s="36"/>
      <c r="C709" s="34"/>
      <c r="D709" s="34"/>
      <c r="E709" s="34"/>
      <c r="F709" s="34"/>
    </row>
    <row r="710" spans="1:6" x14ac:dyDescent="0.4">
      <c r="A710" s="35"/>
      <c r="B710" s="36"/>
      <c r="C710" s="34"/>
      <c r="D710" s="34"/>
      <c r="E710" s="34"/>
      <c r="F710" s="34"/>
    </row>
    <row r="711" spans="1:6" x14ac:dyDescent="0.4">
      <c r="A711" s="35"/>
      <c r="B711" s="36"/>
      <c r="C711" s="34"/>
      <c r="D711" s="34"/>
      <c r="E711" s="34"/>
      <c r="F711" s="34"/>
    </row>
    <row r="712" spans="1:6" x14ac:dyDescent="0.4">
      <c r="A712" s="35"/>
      <c r="B712" s="36"/>
      <c r="C712" s="34"/>
      <c r="D712" s="34"/>
      <c r="E712" s="34"/>
      <c r="F712" s="34"/>
    </row>
    <row r="713" spans="1:6" x14ac:dyDescent="0.4">
      <c r="A713" s="35"/>
      <c r="B713" s="36"/>
      <c r="C713" s="34"/>
      <c r="D713" s="34"/>
      <c r="E713" s="34"/>
      <c r="F713" s="34"/>
    </row>
    <row r="714" spans="1:6" x14ac:dyDescent="0.4">
      <c r="A714" s="35"/>
      <c r="B714" s="37"/>
      <c r="C714" s="34"/>
      <c r="D714" s="34"/>
      <c r="E714" s="34"/>
      <c r="F714" s="34"/>
    </row>
    <row r="715" spans="1:6" x14ac:dyDescent="0.4">
      <c r="A715" s="35"/>
      <c r="B715" s="36"/>
      <c r="C715" s="34"/>
      <c r="D715" s="34"/>
      <c r="E715" s="34"/>
      <c r="F715" s="34"/>
    </row>
    <row r="716" spans="1:6" x14ac:dyDescent="0.4">
      <c r="A716" s="35"/>
      <c r="B716" s="36"/>
      <c r="C716" s="34"/>
      <c r="D716" s="34"/>
      <c r="E716" s="34"/>
      <c r="F716" s="34"/>
    </row>
    <row r="717" spans="1:6" x14ac:dyDescent="0.4">
      <c r="A717" s="35"/>
      <c r="B717" s="36"/>
      <c r="C717" s="34"/>
      <c r="D717" s="34"/>
      <c r="E717" s="34"/>
      <c r="F717" s="34"/>
    </row>
    <row r="718" spans="1:6" x14ac:dyDescent="0.4">
      <c r="A718" s="35"/>
      <c r="B718" s="36"/>
      <c r="C718" s="34"/>
      <c r="D718" s="34"/>
      <c r="E718" s="34"/>
      <c r="F718" s="34"/>
    </row>
    <row r="719" spans="1:6" x14ac:dyDescent="0.4">
      <c r="A719" s="35"/>
      <c r="B719" s="36"/>
      <c r="C719" s="34"/>
      <c r="D719" s="34"/>
      <c r="E719" s="34"/>
      <c r="F719" s="34"/>
    </row>
    <row r="720" spans="1:6" x14ac:dyDescent="0.4">
      <c r="A720" s="35"/>
      <c r="B720" s="36"/>
      <c r="C720" s="34"/>
      <c r="D720" s="34"/>
      <c r="E720" s="34"/>
      <c r="F720" s="34"/>
    </row>
    <row r="721" spans="1:6" x14ac:dyDescent="0.4">
      <c r="A721" s="35"/>
      <c r="B721" s="36"/>
      <c r="C721" s="34"/>
      <c r="D721" s="34"/>
      <c r="E721" s="34"/>
      <c r="F721" s="34"/>
    </row>
    <row r="722" spans="1:6" x14ac:dyDescent="0.4">
      <c r="A722" s="35"/>
      <c r="B722" s="36"/>
      <c r="C722" s="34"/>
      <c r="D722" s="34"/>
      <c r="E722" s="34"/>
      <c r="F722" s="34"/>
    </row>
    <row r="723" spans="1:6" x14ac:dyDescent="0.4">
      <c r="A723" s="35"/>
      <c r="B723" s="36"/>
      <c r="C723" s="34"/>
      <c r="D723" s="34"/>
      <c r="E723" s="34"/>
      <c r="F723" s="34"/>
    </row>
    <row r="724" spans="1:6" x14ac:dyDescent="0.4">
      <c r="A724" s="35"/>
      <c r="B724" s="36"/>
      <c r="C724" s="34"/>
      <c r="D724" s="34"/>
      <c r="E724" s="34"/>
      <c r="F724" s="34"/>
    </row>
    <row r="725" spans="1:6" x14ac:dyDescent="0.4">
      <c r="A725" s="35"/>
      <c r="B725" s="36"/>
      <c r="C725" s="34"/>
      <c r="D725" s="34"/>
      <c r="E725" s="34"/>
      <c r="F725" s="34"/>
    </row>
    <row r="726" spans="1:6" x14ac:dyDescent="0.4">
      <c r="A726" s="35"/>
      <c r="B726" s="36"/>
      <c r="C726" s="34"/>
      <c r="D726" s="34"/>
      <c r="E726" s="34"/>
      <c r="F726" s="34"/>
    </row>
    <row r="727" spans="1:6" x14ac:dyDescent="0.4">
      <c r="A727" s="35"/>
      <c r="B727" s="36"/>
      <c r="C727" s="34"/>
      <c r="D727" s="34"/>
      <c r="E727" s="34"/>
      <c r="F727" s="34"/>
    </row>
    <row r="728" spans="1:6" x14ac:dyDescent="0.4">
      <c r="A728" s="35"/>
      <c r="B728" s="36"/>
      <c r="C728" s="34"/>
      <c r="D728" s="34"/>
      <c r="E728" s="34"/>
      <c r="F728" s="34"/>
    </row>
    <row r="729" spans="1:6" x14ac:dyDescent="0.4">
      <c r="A729" s="35"/>
      <c r="B729" s="36"/>
      <c r="C729" s="34"/>
      <c r="D729" s="34"/>
      <c r="E729" s="34"/>
      <c r="F729" s="34"/>
    </row>
    <row r="730" spans="1:6" x14ac:dyDescent="0.4">
      <c r="A730" s="35"/>
      <c r="B730" s="36"/>
      <c r="C730" s="34"/>
      <c r="D730" s="34"/>
      <c r="E730" s="34"/>
      <c r="F730" s="34"/>
    </row>
    <row r="731" spans="1:6" x14ac:dyDescent="0.4">
      <c r="A731" s="35"/>
      <c r="B731" s="36"/>
      <c r="C731" s="34"/>
      <c r="D731" s="34"/>
      <c r="E731" s="34"/>
      <c r="F731" s="34"/>
    </row>
    <row r="732" spans="1:6" x14ac:dyDescent="0.4">
      <c r="A732" s="35"/>
      <c r="B732" s="36"/>
      <c r="C732" s="34"/>
      <c r="D732" s="34"/>
      <c r="E732" s="34"/>
      <c r="F732" s="34"/>
    </row>
    <row r="733" spans="1:6" x14ac:dyDescent="0.4">
      <c r="A733" s="35"/>
      <c r="B733" s="36"/>
      <c r="C733" s="34"/>
      <c r="D733" s="34"/>
      <c r="E733" s="34"/>
      <c r="F733" s="34"/>
    </row>
    <row r="734" spans="1:6" x14ac:dyDescent="0.4">
      <c r="A734" s="35"/>
      <c r="B734" s="36"/>
      <c r="C734" s="34"/>
      <c r="D734" s="34"/>
      <c r="E734" s="34"/>
      <c r="F734" s="34"/>
    </row>
    <row r="735" spans="1:6" x14ac:dyDescent="0.4">
      <c r="A735" s="35"/>
      <c r="B735" s="36"/>
      <c r="C735" s="34"/>
      <c r="D735" s="34"/>
      <c r="E735" s="34"/>
      <c r="F735" s="34"/>
    </row>
    <row r="736" spans="1:6" x14ac:dyDescent="0.4">
      <c r="A736" s="35"/>
      <c r="B736" s="36"/>
      <c r="C736" s="34"/>
      <c r="D736" s="34"/>
      <c r="E736" s="34"/>
      <c r="F736" s="34"/>
    </row>
    <row r="737" spans="1:6" x14ac:dyDescent="0.4">
      <c r="A737" s="35"/>
      <c r="B737" s="36"/>
      <c r="C737" s="34"/>
      <c r="D737" s="34"/>
      <c r="E737" s="34"/>
      <c r="F737" s="34"/>
    </row>
    <row r="738" spans="1:6" x14ac:dyDescent="0.4">
      <c r="A738" s="35"/>
      <c r="B738" s="36"/>
      <c r="C738" s="34"/>
      <c r="D738" s="34"/>
      <c r="E738" s="34"/>
      <c r="F738" s="34"/>
    </row>
    <row r="739" spans="1:6" x14ac:dyDescent="0.4">
      <c r="A739" s="35"/>
      <c r="B739" s="36"/>
      <c r="C739" s="34"/>
      <c r="D739" s="34"/>
      <c r="E739" s="34"/>
      <c r="F739" s="34"/>
    </row>
    <row r="740" spans="1:6" x14ac:dyDescent="0.4">
      <c r="A740" s="35"/>
      <c r="B740" s="36"/>
      <c r="C740" s="34"/>
      <c r="D740" s="34"/>
      <c r="E740" s="34"/>
      <c r="F740" s="34"/>
    </row>
    <row r="741" spans="1:6" x14ac:dyDescent="0.4">
      <c r="A741" s="35"/>
      <c r="B741" s="36"/>
      <c r="C741" s="34"/>
      <c r="D741" s="34"/>
      <c r="E741" s="34"/>
      <c r="F741" s="34"/>
    </row>
    <row r="742" spans="1:6" x14ac:dyDescent="0.4">
      <c r="A742" s="35"/>
      <c r="B742" s="36"/>
      <c r="C742" s="34"/>
      <c r="D742" s="34"/>
      <c r="E742" s="34"/>
      <c r="F742" s="34"/>
    </row>
    <row r="743" spans="1:6" x14ac:dyDescent="0.4">
      <c r="A743" s="35"/>
      <c r="B743" s="36"/>
      <c r="C743" s="34"/>
      <c r="D743" s="34"/>
      <c r="E743" s="34"/>
      <c r="F743" s="34"/>
    </row>
    <row r="744" spans="1:6" x14ac:dyDescent="0.4">
      <c r="A744" s="35"/>
      <c r="B744" s="36"/>
      <c r="C744" s="34"/>
      <c r="D744" s="34"/>
      <c r="E744" s="34"/>
      <c r="F744" s="34"/>
    </row>
    <row r="745" spans="1:6" x14ac:dyDescent="0.4">
      <c r="A745" s="35"/>
      <c r="B745" s="36"/>
      <c r="C745" s="34"/>
      <c r="D745" s="34"/>
      <c r="E745" s="34"/>
      <c r="F745" s="34"/>
    </row>
    <row r="746" spans="1:6" x14ac:dyDescent="0.4">
      <c r="A746" s="35"/>
      <c r="B746" s="36"/>
      <c r="C746" s="34"/>
      <c r="D746" s="34"/>
      <c r="E746" s="34"/>
      <c r="F746" s="34"/>
    </row>
    <row r="747" spans="1:6" x14ac:dyDescent="0.4">
      <c r="A747" s="35"/>
      <c r="B747" s="36"/>
      <c r="C747" s="34"/>
      <c r="D747" s="34"/>
      <c r="E747" s="34"/>
      <c r="F747" s="34"/>
    </row>
    <row r="748" spans="1:6" x14ac:dyDescent="0.4">
      <c r="A748" s="35"/>
      <c r="B748" s="36"/>
      <c r="C748" s="34"/>
      <c r="D748" s="34"/>
      <c r="E748" s="34"/>
      <c r="F748" s="34"/>
    </row>
    <row r="749" spans="1:6" x14ac:dyDescent="0.4">
      <c r="A749" s="35"/>
      <c r="B749" s="36"/>
      <c r="C749" s="34"/>
      <c r="D749" s="34"/>
      <c r="E749" s="34"/>
      <c r="F749" s="34"/>
    </row>
    <row r="750" spans="1:6" x14ac:dyDescent="0.4">
      <c r="A750" s="35"/>
      <c r="B750" s="36"/>
      <c r="C750" s="34"/>
      <c r="D750" s="34"/>
      <c r="E750" s="34"/>
      <c r="F750" s="34"/>
    </row>
    <row r="751" spans="1:6" x14ac:dyDescent="0.4">
      <c r="A751" s="35"/>
      <c r="B751" s="36"/>
      <c r="C751" s="34"/>
      <c r="D751" s="34"/>
      <c r="E751" s="34"/>
      <c r="F751" s="34"/>
    </row>
    <row r="752" spans="1:6" x14ac:dyDescent="0.4">
      <c r="A752" s="35"/>
      <c r="B752" s="36"/>
      <c r="C752" s="34"/>
      <c r="D752" s="34"/>
      <c r="E752" s="34"/>
      <c r="F752" s="34"/>
    </row>
    <row r="753" spans="1:6" x14ac:dyDescent="0.4">
      <c r="A753" s="35"/>
      <c r="B753" s="36"/>
      <c r="C753" s="34"/>
      <c r="D753" s="34"/>
      <c r="E753" s="34"/>
      <c r="F753" s="34"/>
    </row>
    <row r="754" spans="1:6" x14ac:dyDescent="0.4">
      <c r="A754" s="35"/>
      <c r="B754" s="36"/>
      <c r="C754" s="34"/>
      <c r="D754" s="34"/>
      <c r="E754" s="34"/>
      <c r="F754" s="34"/>
    </row>
    <row r="755" spans="1:6" x14ac:dyDescent="0.4">
      <c r="A755" s="35"/>
      <c r="B755" s="36"/>
      <c r="C755" s="34"/>
      <c r="D755" s="34"/>
      <c r="E755" s="34"/>
      <c r="F755" s="34"/>
    </row>
    <row r="756" spans="1:6" x14ac:dyDescent="0.4">
      <c r="A756" s="35"/>
      <c r="B756" s="36"/>
      <c r="C756" s="34"/>
      <c r="D756" s="34"/>
      <c r="E756" s="34"/>
      <c r="F756" s="34"/>
    </row>
    <row r="757" spans="1:6" x14ac:dyDescent="0.4">
      <c r="A757" s="35"/>
      <c r="B757" s="36"/>
      <c r="C757" s="34"/>
      <c r="D757" s="34"/>
      <c r="E757" s="34"/>
      <c r="F757" s="34"/>
    </row>
    <row r="758" spans="1:6" x14ac:dyDescent="0.4">
      <c r="A758" s="35"/>
      <c r="B758" s="36"/>
      <c r="C758" s="34"/>
      <c r="D758" s="34"/>
      <c r="E758" s="34"/>
      <c r="F758" s="34"/>
    </row>
    <row r="759" spans="1:6" x14ac:dyDescent="0.4">
      <c r="A759" s="35"/>
      <c r="B759" s="36"/>
      <c r="C759" s="34"/>
      <c r="D759" s="34"/>
      <c r="E759" s="34"/>
      <c r="F759" s="34"/>
    </row>
    <row r="760" spans="1:6" x14ac:dyDescent="0.4">
      <c r="A760" s="35"/>
      <c r="B760" s="36"/>
      <c r="C760" s="34"/>
      <c r="D760" s="34"/>
      <c r="E760" s="34"/>
      <c r="F760" s="34"/>
    </row>
    <row r="761" spans="1:6" x14ac:dyDescent="0.4">
      <c r="A761" s="35"/>
      <c r="B761" s="36"/>
      <c r="C761" s="34"/>
      <c r="D761" s="34"/>
      <c r="E761" s="34"/>
      <c r="F761" s="34"/>
    </row>
    <row r="762" spans="1:6" x14ac:dyDescent="0.4">
      <c r="A762" s="35"/>
      <c r="B762" s="36"/>
      <c r="C762" s="34"/>
      <c r="D762" s="34"/>
      <c r="E762" s="34"/>
      <c r="F762" s="34"/>
    </row>
    <row r="763" spans="1:6" x14ac:dyDescent="0.4">
      <c r="A763" s="35"/>
      <c r="B763" s="36"/>
      <c r="C763" s="34"/>
      <c r="D763" s="34"/>
      <c r="E763" s="34"/>
      <c r="F763" s="34"/>
    </row>
    <row r="764" spans="1:6" x14ac:dyDescent="0.4">
      <c r="A764" s="35"/>
      <c r="B764" s="36"/>
      <c r="C764" s="34"/>
      <c r="D764" s="34"/>
      <c r="E764" s="34"/>
      <c r="F764" s="34"/>
    </row>
    <row r="765" spans="1:6" x14ac:dyDescent="0.4">
      <c r="A765" s="35"/>
      <c r="B765" s="36"/>
      <c r="C765" s="34"/>
      <c r="D765" s="34"/>
      <c r="E765" s="34"/>
      <c r="F765" s="34"/>
    </row>
    <row r="766" spans="1:6" x14ac:dyDescent="0.4">
      <c r="A766" s="35"/>
      <c r="B766" s="36"/>
      <c r="C766" s="34"/>
      <c r="D766" s="34"/>
      <c r="E766" s="34"/>
      <c r="F766" s="34"/>
    </row>
    <row r="767" spans="1:6" x14ac:dyDescent="0.4">
      <c r="A767" s="35"/>
      <c r="B767" s="36"/>
      <c r="C767" s="34"/>
      <c r="D767" s="34"/>
      <c r="E767" s="34"/>
      <c r="F767" s="34"/>
    </row>
    <row r="768" spans="1:6" x14ac:dyDescent="0.4">
      <c r="A768" s="35"/>
      <c r="B768" s="36"/>
      <c r="C768" s="34"/>
      <c r="D768" s="34"/>
      <c r="E768" s="34"/>
      <c r="F768" s="34"/>
    </row>
    <row r="769" spans="1:6" x14ac:dyDescent="0.4">
      <c r="A769" s="35"/>
      <c r="B769" s="36"/>
      <c r="C769" s="34"/>
      <c r="D769" s="34"/>
      <c r="E769" s="34"/>
      <c r="F769" s="34"/>
    </row>
    <row r="770" spans="1:6" x14ac:dyDescent="0.4">
      <c r="A770" s="35"/>
      <c r="B770" s="36"/>
      <c r="C770" s="34"/>
      <c r="D770" s="34"/>
      <c r="E770" s="34"/>
      <c r="F770" s="34"/>
    </row>
    <row r="771" spans="1:6" x14ac:dyDescent="0.4">
      <c r="A771" s="35"/>
      <c r="B771" s="36"/>
      <c r="C771" s="34"/>
      <c r="D771" s="34"/>
      <c r="E771" s="34"/>
      <c r="F771" s="34"/>
    </row>
    <row r="772" spans="1:6" x14ac:dyDescent="0.4">
      <c r="A772" s="35"/>
      <c r="B772" s="37"/>
      <c r="C772" s="34"/>
      <c r="D772" s="34"/>
      <c r="E772" s="34"/>
      <c r="F772" s="34"/>
    </row>
    <row r="773" spans="1:6" x14ac:dyDescent="0.4">
      <c r="A773" s="35"/>
      <c r="B773" s="36"/>
      <c r="C773" s="34"/>
      <c r="D773" s="34"/>
      <c r="E773" s="34"/>
      <c r="F773" s="34"/>
    </row>
    <row r="774" spans="1:6" x14ac:dyDescent="0.4">
      <c r="A774" s="35"/>
      <c r="B774" s="36"/>
      <c r="C774" s="34"/>
      <c r="D774" s="34"/>
      <c r="E774" s="34"/>
      <c r="F774" s="34"/>
    </row>
    <row r="775" spans="1:6" x14ac:dyDescent="0.4">
      <c r="A775" s="35"/>
      <c r="B775" s="36"/>
      <c r="C775" s="34"/>
      <c r="D775" s="34"/>
      <c r="E775" s="34"/>
      <c r="F775" s="34"/>
    </row>
    <row r="776" spans="1:6" x14ac:dyDescent="0.4">
      <c r="A776" s="35"/>
      <c r="B776" s="36"/>
      <c r="C776" s="34"/>
      <c r="D776" s="34"/>
      <c r="E776" s="34"/>
      <c r="F776" s="34"/>
    </row>
    <row r="777" spans="1:6" x14ac:dyDescent="0.4">
      <c r="A777" s="35"/>
      <c r="B777" s="36"/>
      <c r="C777" s="34"/>
      <c r="D777" s="34"/>
      <c r="E777" s="34"/>
      <c r="F777" s="34"/>
    </row>
    <row r="778" spans="1:6" x14ac:dyDescent="0.4">
      <c r="A778" s="35"/>
      <c r="B778" s="36"/>
      <c r="C778" s="34"/>
      <c r="D778" s="34"/>
      <c r="E778" s="34"/>
      <c r="F778" s="34"/>
    </row>
    <row r="779" spans="1:6" x14ac:dyDescent="0.4">
      <c r="A779" s="35"/>
      <c r="B779" s="36"/>
      <c r="C779" s="34"/>
      <c r="D779" s="34"/>
      <c r="E779" s="34"/>
      <c r="F779" s="34"/>
    </row>
    <row r="780" spans="1:6" x14ac:dyDescent="0.4">
      <c r="A780" s="35"/>
      <c r="B780" s="36"/>
      <c r="C780" s="34"/>
      <c r="D780" s="34"/>
      <c r="E780" s="34"/>
      <c r="F780" s="34"/>
    </row>
    <row r="781" spans="1:6" x14ac:dyDescent="0.4">
      <c r="A781" s="35"/>
      <c r="B781" s="36"/>
      <c r="C781" s="34"/>
      <c r="D781" s="34"/>
      <c r="E781" s="34"/>
      <c r="F781" s="34"/>
    </row>
    <row r="782" spans="1:6" x14ac:dyDescent="0.4">
      <c r="A782" s="35"/>
      <c r="B782" s="36"/>
      <c r="C782" s="34"/>
      <c r="D782" s="34"/>
      <c r="E782" s="34"/>
      <c r="F782" s="34"/>
    </row>
    <row r="783" spans="1:6" x14ac:dyDescent="0.4">
      <c r="A783" s="35"/>
      <c r="B783" s="36"/>
      <c r="C783" s="34"/>
      <c r="D783" s="34"/>
      <c r="E783" s="34"/>
      <c r="F783" s="34"/>
    </row>
    <row r="784" spans="1:6" x14ac:dyDescent="0.4">
      <c r="A784" s="35"/>
      <c r="B784" s="36"/>
      <c r="C784" s="34"/>
      <c r="D784" s="34"/>
      <c r="E784" s="34"/>
      <c r="F784" s="34"/>
    </row>
    <row r="785" spans="1:6" x14ac:dyDescent="0.4">
      <c r="A785" s="35"/>
      <c r="B785" s="36"/>
      <c r="C785" s="34"/>
      <c r="D785" s="34"/>
      <c r="E785" s="34"/>
      <c r="F785" s="34"/>
    </row>
    <row r="786" spans="1:6" x14ac:dyDescent="0.4">
      <c r="A786" s="35"/>
      <c r="B786" s="36"/>
      <c r="C786" s="34"/>
      <c r="D786" s="34"/>
      <c r="E786" s="34"/>
      <c r="F786" s="34"/>
    </row>
    <row r="787" spans="1:6" x14ac:dyDescent="0.4">
      <c r="A787" s="35"/>
      <c r="B787" s="36"/>
      <c r="C787" s="34"/>
      <c r="D787" s="34"/>
      <c r="E787" s="34"/>
      <c r="F787" s="34"/>
    </row>
    <row r="788" spans="1:6" x14ac:dyDescent="0.4">
      <c r="A788" s="35"/>
      <c r="B788" s="36"/>
      <c r="C788" s="34"/>
      <c r="D788" s="34"/>
      <c r="E788" s="34"/>
      <c r="F788" s="34"/>
    </row>
    <row r="789" spans="1:6" x14ac:dyDescent="0.4">
      <c r="A789" s="35"/>
      <c r="B789" s="36"/>
      <c r="C789" s="34"/>
      <c r="D789" s="34"/>
      <c r="E789" s="34"/>
      <c r="F789" s="34"/>
    </row>
    <row r="790" spans="1:6" x14ac:dyDescent="0.4">
      <c r="A790" s="35"/>
      <c r="B790" s="36"/>
      <c r="C790" s="34"/>
      <c r="D790" s="34"/>
      <c r="E790" s="34"/>
      <c r="F790" s="34"/>
    </row>
    <row r="791" spans="1:6" x14ac:dyDescent="0.4">
      <c r="A791" s="35"/>
      <c r="B791" s="36"/>
      <c r="C791" s="34"/>
      <c r="D791" s="34"/>
      <c r="E791" s="34"/>
      <c r="F791" s="34"/>
    </row>
    <row r="792" spans="1:6" x14ac:dyDescent="0.4">
      <c r="A792" s="35"/>
      <c r="B792" s="36"/>
      <c r="C792" s="34"/>
      <c r="D792" s="34"/>
      <c r="E792" s="34"/>
      <c r="F792" s="34"/>
    </row>
    <row r="793" spans="1:6" x14ac:dyDescent="0.4">
      <c r="A793" s="35"/>
      <c r="B793" s="36"/>
      <c r="C793" s="34"/>
      <c r="D793" s="34"/>
      <c r="E793" s="34"/>
      <c r="F793" s="34"/>
    </row>
    <row r="794" spans="1:6" x14ac:dyDescent="0.4">
      <c r="A794" s="35"/>
      <c r="B794" s="37"/>
      <c r="C794" s="34"/>
      <c r="D794" s="34"/>
      <c r="E794" s="34"/>
      <c r="F794" s="34"/>
    </row>
    <row r="795" spans="1:6" x14ac:dyDescent="0.4">
      <c r="A795" s="35"/>
      <c r="B795" s="36"/>
      <c r="C795" s="34"/>
      <c r="D795" s="34"/>
      <c r="E795" s="34"/>
      <c r="F795" s="34"/>
    </row>
    <row r="796" spans="1:6" x14ac:dyDescent="0.4">
      <c r="A796" s="35"/>
      <c r="B796" s="36"/>
      <c r="C796" s="34"/>
      <c r="D796" s="34"/>
      <c r="E796" s="34"/>
      <c r="F796" s="34"/>
    </row>
    <row r="797" spans="1:6" x14ac:dyDescent="0.4">
      <c r="A797" s="35"/>
      <c r="B797" s="36"/>
      <c r="C797" s="34"/>
      <c r="D797" s="34"/>
      <c r="E797" s="34"/>
      <c r="F797" s="34"/>
    </row>
    <row r="798" spans="1:6" x14ac:dyDescent="0.4">
      <c r="A798" s="35"/>
      <c r="B798" s="36"/>
      <c r="C798" s="34"/>
      <c r="D798" s="34"/>
      <c r="E798" s="34"/>
      <c r="F798" s="34"/>
    </row>
    <row r="799" spans="1:6" x14ac:dyDescent="0.4">
      <c r="A799" s="35"/>
      <c r="B799" s="37"/>
      <c r="C799" s="34"/>
      <c r="D799" s="34"/>
      <c r="E799" s="34"/>
      <c r="F799" s="34"/>
    </row>
    <row r="800" spans="1:6" x14ac:dyDescent="0.4">
      <c r="A800" s="35"/>
      <c r="B800" s="36"/>
      <c r="C800" s="34"/>
      <c r="D800" s="34"/>
      <c r="E800" s="34"/>
      <c r="F800" s="34"/>
    </row>
    <row r="801" spans="1:6" x14ac:dyDescent="0.4">
      <c r="A801" s="35"/>
      <c r="B801" s="36"/>
      <c r="C801" s="34"/>
      <c r="D801" s="34"/>
      <c r="E801" s="34"/>
      <c r="F801" s="34"/>
    </row>
    <row r="802" spans="1:6" x14ac:dyDescent="0.4">
      <c r="A802" s="35"/>
      <c r="B802" s="36"/>
      <c r="C802" s="34"/>
      <c r="D802" s="34"/>
      <c r="E802" s="34"/>
      <c r="F802" s="34"/>
    </row>
    <row r="803" spans="1:6" x14ac:dyDescent="0.4">
      <c r="A803" s="35"/>
      <c r="B803" s="36"/>
      <c r="C803" s="34"/>
      <c r="D803" s="34"/>
      <c r="E803" s="34"/>
      <c r="F803" s="34"/>
    </row>
    <row r="804" spans="1:6" x14ac:dyDescent="0.4">
      <c r="A804" s="35"/>
      <c r="B804" s="36"/>
      <c r="C804" s="34"/>
      <c r="D804" s="34"/>
      <c r="E804" s="34"/>
      <c r="F804" s="34"/>
    </row>
    <row r="805" spans="1:6" x14ac:dyDescent="0.4">
      <c r="A805" s="35"/>
      <c r="B805" s="36"/>
      <c r="C805" s="34"/>
      <c r="D805" s="34"/>
      <c r="E805" s="34"/>
      <c r="F805" s="34"/>
    </row>
    <row r="806" spans="1:6" x14ac:dyDescent="0.4">
      <c r="A806" s="35"/>
      <c r="B806" s="36"/>
      <c r="C806" s="34"/>
      <c r="D806" s="34"/>
      <c r="E806" s="34"/>
      <c r="F806" s="34"/>
    </row>
    <row r="807" spans="1:6" x14ac:dyDescent="0.4">
      <c r="A807" s="35"/>
      <c r="B807" s="36"/>
      <c r="C807" s="34"/>
      <c r="D807" s="34"/>
      <c r="E807" s="34"/>
      <c r="F807" s="34"/>
    </row>
    <row r="808" spans="1:6" x14ac:dyDescent="0.4">
      <c r="A808" s="35"/>
      <c r="B808" s="36"/>
      <c r="C808" s="34"/>
      <c r="D808" s="34"/>
      <c r="E808" s="34"/>
      <c r="F808" s="34"/>
    </row>
    <row r="809" spans="1:6" x14ac:dyDescent="0.4">
      <c r="A809" s="35"/>
      <c r="B809" s="37"/>
      <c r="C809" s="34"/>
      <c r="D809" s="34"/>
      <c r="E809" s="34"/>
      <c r="F809" s="34"/>
    </row>
    <row r="810" spans="1:6" x14ac:dyDescent="0.4">
      <c r="A810" s="35"/>
      <c r="B810" s="36"/>
      <c r="C810" s="34"/>
      <c r="D810" s="34"/>
      <c r="E810" s="34"/>
      <c r="F810" s="34"/>
    </row>
    <row r="811" spans="1:6" x14ac:dyDescent="0.4">
      <c r="A811" s="35"/>
      <c r="B811" s="36"/>
      <c r="C811" s="34"/>
      <c r="D811" s="34"/>
      <c r="E811" s="34"/>
      <c r="F811" s="34"/>
    </row>
    <row r="812" spans="1:6" x14ac:dyDescent="0.4">
      <c r="A812" s="35"/>
      <c r="B812" s="36"/>
      <c r="C812" s="34"/>
      <c r="D812" s="34"/>
      <c r="E812" s="34"/>
      <c r="F812" s="34"/>
    </row>
    <row r="813" spans="1:6" x14ac:dyDescent="0.4">
      <c r="A813" s="35"/>
      <c r="B813" s="36"/>
      <c r="C813" s="34"/>
      <c r="D813" s="34"/>
      <c r="E813" s="34"/>
      <c r="F813" s="34"/>
    </row>
    <row r="814" spans="1:6" x14ac:dyDescent="0.4">
      <c r="A814" s="35"/>
      <c r="B814" s="36"/>
      <c r="C814" s="34"/>
      <c r="D814" s="34"/>
      <c r="E814" s="34"/>
      <c r="F814" s="34"/>
    </row>
    <row r="815" spans="1:6" x14ac:dyDescent="0.4">
      <c r="A815" s="35"/>
      <c r="B815" s="36"/>
      <c r="C815" s="34"/>
      <c r="D815" s="34"/>
      <c r="E815" s="34"/>
      <c r="F815" s="34"/>
    </row>
    <row r="816" spans="1:6" x14ac:dyDescent="0.4">
      <c r="A816" s="35"/>
      <c r="B816" s="36"/>
      <c r="C816" s="34"/>
      <c r="D816" s="34"/>
      <c r="E816" s="34"/>
      <c r="F816" s="34"/>
    </row>
    <row r="817" spans="1:6" x14ac:dyDescent="0.4">
      <c r="A817" s="35"/>
      <c r="B817" s="36"/>
      <c r="C817" s="34"/>
      <c r="D817" s="34"/>
      <c r="E817" s="34"/>
      <c r="F817" s="34"/>
    </row>
    <row r="818" spans="1:6" x14ac:dyDescent="0.4">
      <c r="A818" s="35"/>
      <c r="B818" s="36"/>
      <c r="C818" s="34"/>
      <c r="D818" s="34"/>
      <c r="E818" s="34"/>
      <c r="F818" s="34"/>
    </row>
    <row r="819" spans="1:6" x14ac:dyDescent="0.4">
      <c r="A819" s="35"/>
      <c r="B819" s="36"/>
      <c r="C819" s="34"/>
      <c r="D819" s="34"/>
      <c r="E819" s="34"/>
      <c r="F819" s="34"/>
    </row>
    <row r="820" spans="1:6" x14ac:dyDescent="0.4">
      <c r="A820" s="35"/>
      <c r="B820" s="36"/>
      <c r="C820" s="34"/>
      <c r="D820" s="34"/>
      <c r="E820" s="34"/>
      <c r="F820" s="34"/>
    </row>
    <row r="821" spans="1:6" x14ac:dyDescent="0.4">
      <c r="A821" s="35"/>
      <c r="B821" s="36"/>
      <c r="C821" s="34"/>
      <c r="D821" s="34"/>
      <c r="E821" s="34"/>
      <c r="F821" s="34"/>
    </row>
    <row r="822" spans="1:6" x14ac:dyDescent="0.4">
      <c r="A822" s="35"/>
      <c r="B822" s="36"/>
      <c r="C822" s="34"/>
      <c r="D822" s="34"/>
      <c r="E822" s="34"/>
      <c r="F822" s="34"/>
    </row>
    <row r="823" spans="1:6" x14ac:dyDescent="0.4">
      <c r="A823" s="35"/>
      <c r="B823" s="36"/>
      <c r="C823" s="34"/>
      <c r="D823" s="34"/>
      <c r="E823" s="34"/>
      <c r="F823" s="34"/>
    </row>
    <row r="824" spans="1:6" x14ac:dyDescent="0.4">
      <c r="A824" s="35"/>
      <c r="B824" s="36"/>
      <c r="C824" s="34"/>
      <c r="D824" s="34"/>
      <c r="E824" s="34"/>
      <c r="F824" s="34"/>
    </row>
    <row r="825" spans="1:6" x14ac:dyDescent="0.4">
      <c r="A825" s="35"/>
      <c r="B825" s="36"/>
      <c r="C825" s="34"/>
      <c r="D825" s="34"/>
      <c r="E825" s="34"/>
      <c r="F825" s="34"/>
    </row>
    <row r="826" spans="1:6" x14ac:dyDescent="0.4">
      <c r="A826" s="35"/>
      <c r="B826" s="36"/>
      <c r="C826" s="34"/>
      <c r="D826" s="34"/>
      <c r="E826" s="34"/>
      <c r="F826" s="34"/>
    </row>
    <row r="827" spans="1:6" x14ac:dyDescent="0.4">
      <c r="A827" s="35"/>
      <c r="B827" s="36"/>
      <c r="C827" s="34"/>
      <c r="D827" s="34"/>
      <c r="E827" s="34"/>
      <c r="F827" s="34"/>
    </row>
    <row r="828" spans="1:6" x14ac:dyDescent="0.4">
      <c r="A828" s="35"/>
      <c r="B828" s="36"/>
      <c r="C828" s="34"/>
      <c r="D828" s="34"/>
      <c r="E828" s="34"/>
      <c r="F828" s="34"/>
    </row>
    <row r="829" spans="1:6" x14ac:dyDescent="0.4">
      <c r="A829" s="35"/>
      <c r="B829" s="36"/>
      <c r="C829" s="34"/>
      <c r="D829" s="34"/>
      <c r="E829" s="34"/>
      <c r="F829" s="34"/>
    </row>
    <row r="830" spans="1:6" x14ac:dyDescent="0.4">
      <c r="A830" s="35"/>
      <c r="B830" s="36"/>
      <c r="C830" s="34"/>
      <c r="D830" s="34"/>
      <c r="E830" s="34"/>
      <c r="F830" s="34"/>
    </row>
    <row r="831" spans="1:6" x14ac:dyDescent="0.4">
      <c r="A831" s="35"/>
      <c r="B831" s="36"/>
      <c r="C831" s="34"/>
      <c r="D831" s="34"/>
      <c r="E831" s="34"/>
      <c r="F831" s="34"/>
    </row>
    <row r="832" spans="1:6" x14ac:dyDescent="0.4">
      <c r="A832" s="35"/>
      <c r="B832" s="36"/>
      <c r="C832" s="34"/>
      <c r="D832" s="34"/>
      <c r="E832" s="34"/>
      <c r="F832" s="34"/>
    </row>
    <row r="833" spans="1:6" x14ac:dyDescent="0.4">
      <c r="A833" s="35"/>
      <c r="B833" s="36"/>
      <c r="C833" s="34"/>
      <c r="D833" s="34"/>
      <c r="E833" s="34"/>
      <c r="F833" s="34"/>
    </row>
    <row r="834" spans="1:6" x14ac:dyDescent="0.4">
      <c r="A834" s="35"/>
      <c r="B834" s="37"/>
      <c r="C834" s="34"/>
      <c r="D834" s="34"/>
      <c r="E834" s="34"/>
      <c r="F834" s="34"/>
    </row>
    <row r="835" spans="1:6" x14ac:dyDescent="0.4">
      <c r="A835" s="35"/>
      <c r="B835" s="36"/>
      <c r="C835" s="34"/>
      <c r="D835" s="34"/>
      <c r="E835" s="34"/>
      <c r="F835" s="34"/>
    </row>
    <row r="836" spans="1:6" x14ac:dyDescent="0.4">
      <c r="A836" s="35"/>
      <c r="B836" s="36"/>
      <c r="C836" s="34"/>
      <c r="D836" s="34"/>
      <c r="E836" s="34"/>
      <c r="F836" s="34"/>
    </row>
    <row r="837" spans="1:6" x14ac:dyDescent="0.4">
      <c r="A837" s="35"/>
      <c r="B837" s="36"/>
      <c r="C837" s="34"/>
      <c r="D837" s="34"/>
      <c r="E837" s="34"/>
      <c r="F837" s="34"/>
    </row>
    <row r="838" spans="1:6" x14ac:dyDescent="0.4">
      <c r="A838" s="35"/>
      <c r="B838" s="36"/>
      <c r="C838" s="34"/>
      <c r="D838" s="34"/>
      <c r="E838" s="34"/>
      <c r="F838" s="34"/>
    </row>
    <row r="839" spans="1:6" x14ac:dyDescent="0.4">
      <c r="A839" s="35"/>
      <c r="B839" s="36"/>
      <c r="C839" s="34"/>
      <c r="D839" s="34"/>
      <c r="E839" s="34"/>
      <c r="F839" s="34"/>
    </row>
    <row r="840" spans="1:6" x14ac:dyDescent="0.4">
      <c r="A840" s="35"/>
      <c r="B840" s="36"/>
      <c r="C840" s="34"/>
      <c r="D840" s="34"/>
      <c r="E840" s="34"/>
      <c r="F840" s="34"/>
    </row>
    <row r="841" spans="1:6" x14ac:dyDescent="0.4">
      <c r="A841" s="35"/>
      <c r="B841" s="36"/>
      <c r="C841" s="34"/>
      <c r="D841" s="34"/>
      <c r="E841" s="34"/>
      <c r="F841" s="34"/>
    </row>
    <row r="842" spans="1:6" x14ac:dyDescent="0.4">
      <c r="A842" s="35"/>
      <c r="B842" s="36"/>
      <c r="C842" s="34"/>
      <c r="D842" s="34"/>
      <c r="E842" s="34"/>
      <c r="F842" s="34"/>
    </row>
    <row r="843" spans="1:6" x14ac:dyDescent="0.4">
      <c r="A843" s="35"/>
      <c r="B843" s="36"/>
      <c r="C843" s="34"/>
      <c r="D843" s="34"/>
      <c r="E843" s="34"/>
      <c r="F843" s="34"/>
    </row>
    <row r="844" spans="1:6" x14ac:dyDescent="0.4">
      <c r="A844" s="35"/>
      <c r="B844" s="36"/>
      <c r="C844" s="34"/>
      <c r="D844" s="34"/>
      <c r="E844" s="34"/>
      <c r="F844" s="34"/>
    </row>
    <row r="845" spans="1:6" x14ac:dyDescent="0.4">
      <c r="A845" s="35"/>
      <c r="B845" s="36"/>
      <c r="C845" s="34"/>
      <c r="D845" s="34"/>
      <c r="E845" s="34"/>
      <c r="F845" s="34"/>
    </row>
    <row r="846" spans="1:6" x14ac:dyDescent="0.4">
      <c r="A846" s="35"/>
      <c r="B846" s="36"/>
      <c r="C846" s="34"/>
      <c r="D846" s="34"/>
      <c r="E846" s="34"/>
      <c r="F846" s="34"/>
    </row>
    <row r="847" spans="1:6" x14ac:dyDescent="0.4">
      <c r="A847" s="35"/>
      <c r="B847" s="36"/>
      <c r="C847" s="34"/>
      <c r="D847" s="34"/>
      <c r="E847" s="34"/>
      <c r="F847" s="34"/>
    </row>
    <row r="848" spans="1:6" x14ac:dyDescent="0.4">
      <c r="A848" s="35"/>
      <c r="B848" s="36"/>
      <c r="C848" s="34"/>
      <c r="D848" s="34"/>
      <c r="E848" s="34"/>
      <c r="F848" s="34"/>
    </row>
    <row r="849" spans="1:6" x14ac:dyDescent="0.4">
      <c r="A849" s="35"/>
      <c r="B849" s="36"/>
      <c r="C849" s="34"/>
      <c r="D849" s="34"/>
      <c r="E849" s="34"/>
      <c r="F849" s="34"/>
    </row>
    <row r="850" spans="1:6" x14ac:dyDescent="0.4">
      <c r="A850" s="35"/>
      <c r="B850" s="36"/>
      <c r="C850" s="34"/>
      <c r="D850" s="34"/>
      <c r="E850" s="34"/>
      <c r="F850" s="34"/>
    </row>
    <row r="851" spans="1:6" x14ac:dyDescent="0.4">
      <c r="A851" s="35"/>
      <c r="B851" s="36"/>
      <c r="C851" s="34"/>
      <c r="D851" s="34"/>
      <c r="E851" s="34"/>
      <c r="F851" s="34"/>
    </row>
    <row r="852" spans="1:6" x14ac:dyDescent="0.4">
      <c r="A852" s="35"/>
      <c r="B852" s="36"/>
      <c r="C852" s="34"/>
      <c r="D852" s="34"/>
      <c r="E852" s="34"/>
      <c r="F852" s="34"/>
    </row>
    <row r="853" spans="1:6" x14ac:dyDescent="0.4">
      <c r="A853" s="35"/>
      <c r="B853" s="36"/>
      <c r="C853" s="34"/>
      <c r="D853" s="34"/>
      <c r="E853" s="34"/>
      <c r="F853" s="34"/>
    </row>
    <row r="854" spans="1:6" x14ac:dyDescent="0.4">
      <c r="A854" s="35"/>
      <c r="B854" s="36"/>
      <c r="C854" s="34"/>
      <c r="D854" s="34"/>
      <c r="E854" s="34"/>
      <c r="F854" s="34"/>
    </row>
    <row r="855" spans="1:6" x14ac:dyDescent="0.4">
      <c r="A855" s="35"/>
      <c r="B855" s="36"/>
      <c r="C855" s="34"/>
      <c r="D855" s="34"/>
      <c r="E855" s="34"/>
      <c r="F855" s="34"/>
    </row>
    <row r="856" spans="1:6" x14ac:dyDescent="0.4">
      <c r="A856" s="35"/>
      <c r="B856" s="36"/>
      <c r="C856" s="34"/>
      <c r="D856" s="34"/>
      <c r="E856" s="34"/>
      <c r="F856" s="34"/>
    </row>
    <row r="857" spans="1:6" x14ac:dyDescent="0.4">
      <c r="A857" s="35"/>
      <c r="B857" s="36"/>
      <c r="C857" s="34"/>
      <c r="D857" s="34"/>
      <c r="E857" s="34"/>
      <c r="F857" s="34"/>
    </row>
    <row r="858" spans="1:6" x14ac:dyDescent="0.4">
      <c r="A858" s="35"/>
      <c r="B858" s="36"/>
      <c r="C858" s="34"/>
      <c r="D858" s="34"/>
      <c r="E858" s="34"/>
      <c r="F858" s="34"/>
    </row>
    <row r="859" spans="1:6" x14ac:dyDescent="0.4">
      <c r="A859" s="35"/>
      <c r="B859" s="36"/>
      <c r="C859" s="34"/>
      <c r="D859" s="34"/>
      <c r="E859" s="34"/>
      <c r="F859" s="34"/>
    </row>
    <row r="860" spans="1:6" x14ac:dyDescent="0.4">
      <c r="A860" s="35"/>
      <c r="B860" s="36"/>
      <c r="C860" s="34"/>
      <c r="D860" s="34"/>
      <c r="E860" s="34"/>
      <c r="F860" s="34"/>
    </row>
    <row r="861" spans="1:6" x14ac:dyDescent="0.4">
      <c r="A861" s="35"/>
      <c r="B861" s="36"/>
      <c r="C861" s="34"/>
      <c r="D861" s="34"/>
      <c r="E861" s="34"/>
      <c r="F861" s="34"/>
    </row>
    <row r="862" spans="1:6" x14ac:dyDescent="0.4">
      <c r="A862" s="35"/>
      <c r="B862" s="36"/>
      <c r="C862" s="34"/>
      <c r="D862" s="34"/>
      <c r="E862" s="34"/>
      <c r="F862" s="34"/>
    </row>
    <row r="863" spans="1:6" x14ac:dyDescent="0.4">
      <c r="A863" s="35"/>
      <c r="B863" s="36"/>
      <c r="C863" s="34"/>
      <c r="D863" s="34"/>
      <c r="E863" s="34"/>
      <c r="F863" s="34"/>
    </row>
    <row r="864" spans="1:6" x14ac:dyDescent="0.4">
      <c r="A864" s="35"/>
      <c r="B864" s="36"/>
      <c r="C864" s="34"/>
      <c r="D864" s="34"/>
      <c r="E864" s="34"/>
      <c r="F864" s="34"/>
    </row>
    <row r="865" spans="1:6" x14ac:dyDescent="0.4">
      <c r="A865" s="35"/>
      <c r="B865" s="36"/>
      <c r="C865" s="34"/>
      <c r="D865" s="34"/>
      <c r="E865" s="34"/>
      <c r="F865" s="34"/>
    </row>
    <row r="866" spans="1:6" x14ac:dyDescent="0.4">
      <c r="A866" s="35"/>
      <c r="B866" s="36"/>
      <c r="C866" s="34"/>
      <c r="D866" s="34"/>
      <c r="E866" s="34"/>
      <c r="F866" s="34"/>
    </row>
    <row r="867" spans="1:6" x14ac:dyDescent="0.4">
      <c r="A867" s="35"/>
      <c r="B867" s="36"/>
      <c r="C867" s="34"/>
      <c r="D867" s="34"/>
      <c r="E867" s="34"/>
      <c r="F867" s="34"/>
    </row>
    <row r="868" spans="1:6" x14ac:dyDescent="0.4">
      <c r="A868" s="35"/>
      <c r="B868" s="37"/>
      <c r="C868" s="34"/>
      <c r="D868" s="34"/>
      <c r="E868" s="34"/>
      <c r="F868" s="34"/>
    </row>
    <row r="869" spans="1:6" x14ac:dyDescent="0.4">
      <c r="A869" s="35"/>
      <c r="B869" s="36"/>
      <c r="C869" s="34"/>
      <c r="D869" s="34"/>
      <c r="E869" s="34"/>
      <c r="F869" s="34"/>
    </row>
    <row r="870" spans="1:6" x14ac:dyDescent="0.4">
      <c r="A870" s="35"/>
      <c r="B870" s="36"/>
      <c r="C870" s="34"/>
      <c r="D870" s="34"/>
      <c r="E870" s="34"/>
      <c r="F870" s="34"/>
    </row>
    <row r="871" spans="1:6" x14ac:dyDescent="0.4">
      <c r="A871" s="35"/>
      <c r="B871" s="36"/>
      <c r="C871" s="34"/>
      <c r="D871" s="34"/>
      <c r="E871" s="34"/>
      <c r="F871" s="34"/>
    </row>
    <row r="872" spans="1:6" x14ac:dyDescent="0.4">
      <c r="A872" s="35"/>
      <c r="B872" s="36"/>
      <c r="C872" s="34"/>
      <c r="D872" s="34"/>
      <c r="E872" s="34"/>
      <c r="F872" s="34"/>
    </row>
    <row r="873" spans="1:6" x14ac:dyDescent="0.4">
      <c r="A873" s="35"/>
      <c r="B873" s="36"/>
      <c r="C873" s="34"/>
      <c r="D873" s="34"/>
      <c r="E873" s="34"/>
      <c r="F873" s="34"/>
    </row>
    <row r="874" spans="1:6" x14ac:dyDescent="0.4">
      <c r="A874" s="35"/>
      <c r="B874" s="36"/>
      <c r="C874" s="34"/>
      <c r="D874" s="34"/>
      <c r="E874" s="34"/>
      <c r="F874" s="34"/>
    </row>
    <row r="875" spans="1:6" x14ac:dyDescent="0.4">
      <c r="A875" s="35"/>
      <c r="B875" s="36"/>
      <c r="C875" s="34"/>
      <c r="D875" s="34"/>
      <c r="E875" s="34"/>
      <c r="F875" s="34"/>
    </row>
    <row r="876" spans="1:6" x14ac:dyDescent="0.4">
      <c r="A876" s="35"/>
      <c r="B876" s="36"/>
      <c r="C876" s="34"/>
      <c r="D876" s="34"/>
      <c r="E876" s="34"/>
      <c r="F876" s="34"/>
    </row>
    <row r="877" spans="1:6" x14ac:dyDescent="0.4">
      <c r="A877" s="35"/>
      <c r="B877" s="36"/>
      <c r="C877" s="34"/>
      <c r="D877" s="34"/>
      <c r="E877" s="34"/>
      <c r="F877" s="34"/>
    </row>
    <row r="878" spans="1:6" x14ac:dyDescent="0.4">
      <c r="A878" s="35"/>
      <c r="B878" s="36"/>
      <c r="C878" s="34"/>
      <c r="D878" s="34"/>
      <c r="E878" s="34"/>
      <c r="F878" s="34"/>
    </row>
    <row r="879" spans="1:6" x14ac:dyDescent="0.4">
      <c r="A879" s="35"/>
      <c r="B879" s="36"/>
      <c r="C879" s="34"/>
      <c r="D879" s="34"/>
      <c r="E879" s="34"/>
      <c r="F879" s="34"/>
    </row>
    <row r="880" spans="1:6" x14ac:dyDescent="0.4">
      <c r="A880" s="35"/>
      <c r="B880" s="36"/>
      <c r="C880" s="34"/>
      <c r="D880" s="34"/>
      <c r="E880" s="34"/>
      <c r="F880" s="34"/>
    </row>
    <row r="881" spans="1:6" x14ac:dyDescent="0.4">
      <c r="A881" s="35"/>
      <c r="B881" s="36"/>
      <c r="C881" s="34"/>
      <c r="D881" s="34"/>
      <c r="E881" s="34"/>
      <c r="F881" s="34"/>
    </row>
    <row r="882" spans="1:6" x14ac:dyDescent="0.4">
      <c r="A882" s="35"/>
      <c r="B882" s="36"/>
      <c r="C882" s="34"/>
      <c r="D882" s="34"/>
      <c r="E882" s="34"/>
      <c r="F882" s="34"/>
    </row>
    <row r="883" spans="1:6" x14ac:dyDescent="0.4">
      <c r="A883" s="35"/>
      <c r="B883" s="36"/>
      <c r="C883" s="34"/>
      <c r="D883" s="34"/>
      <c r="E883" s="34"/>
      <c r="F883" s="34"/>
    </row>
    <row r="884" spans="1:6" x14ac:dyDescent="0.4">
      <c r="A884" s="35"/>
      <c r="B884" s="36"/>
      <c r="C884" s="34"/>
      <c r="D884" s="34"/>
      <c r="E884" s="34"/>
      <c r="F884" s="34"/>
    </row>
    <row r="885" spans="1:6" x14ac:dyDescent="0.4">
      <c r="A885" s="35"/>
      <c r="B885" s="36"/>
      <c r="C885" s="34"/>
      <c r="D885" s="34"/>
      <c r="E885" s="34"/>
      <c r="F885" s="34"/>
    </row>
    <row r="886" spans="1:6" x14ac:dyDescent="0.4">
      <c r="A886" s="35"/>
      <c r="B886" s="36"/>
      <c r="C886" s="34"/>
      <c r="D886" s="34"/>
      <c r="E886" s="34"/>
      <c r="F886" s="34"/>
    </row>
    <row r="887" spans="1:6" x14ac:dyDescent="0.4">
      <c r="A887" s="35"/>
      <c r="B887" s="36"/>
      <c r="C887" s="34"/>
      <c r="D887" s="34"/>
      <c r="E887" s="34"/>
      <c r="F887" s="34"/>
    </row>
    <row r="888" spans="1:6" x14ac:dyDescent="0.4">
      <c r="A888" s="35"/>
      <c r="B888" s="36"/>
      <c r="C888" s="34"/>
      <c r="D888" s="34"/>
      <c r="E888" s="34"/>
      <c r="F888" s="34"/>
    </row>
    <row r="889" spans="1:6" x14ac:dyDescent="0.4">
      <c r="A889" s="35"/>
      <c r="B889" s="36"/>
      <c r="C889" s="34"/>
      <c r="D889" s="34"/>
      <c r="E889" s="34"/>
      <c r="F889" s="34"/>
    </row>
    <row r="890" spans="1:6" x14ac:dyDescent="0.4">
      <c r="A890" s="35"/>
      <c r="B890" s="36"/>
      <c r="C890" s="34"/>
      <c r="D890" s="34"/>
      <c r="E890" s="34"/>
      <c r="F890" s="34"/>
    </row>
    <row r="891" spans="1:6" x14ac:dyDescent="0.4">
      <c r="A891" s="35"/>
      <c r="B891" s="36"/>
      <c r="C891" s="34"/>
      <c r="D891" s="34"/>
      <c r="E891" s="34"/>
      <c r="F891" s="34"/>
    </row>
    <row r="892" spans="1:6" x14ac:dyDescent="0.4">
      <c r="A892" s="35"/>
      <c r="B892" s="36"/>
      <c r="C892" s="34"/>
      <c r="D892" s="34"/>
      <c r="E892" s="34"/>
      <c r="F892" s="34"/>
    </row>
    <row r="893" spans="1:6" x14ac:dyDescent="0.4">
      <c r="A893" s="35"/>
      <c r="B893" s="36"/>
      <c r="C893" s="34"/>
      <c r="D893" s="34"/>
      <c r="E893" s="34"/>
      <c r="F893" s="34"/>
    </row>
    <row r="894" spans="1:6" x14ac:dyDescent="0.4">
      <c r="A894" s="35"/>
      <c r="B894" s="36"/>
      <c r="C894" s="34"/>
      <c r="D894" s="34"/>
      <c r="E894" s="34"/>
      <c r="F894" s="34"/>
    </row>
    <row r="895" spans="1:6" x14ac:dyDescent="0.4">
      <c r="A895" s="35"/>
      <c r="B895" s="36"/>
      <c r="C895" s="34"/>
      <c r="D895" s="34"/>
      <c r="E895" s="34"/>
      <c r="F895" s="34"/>
    </row>
    <row r="896" spans="1:6" x14ac:dyDescent="0.4">
      <c r="A896" s="35"/>
      <c r="B896" s="36"/>
      <c r="C896" s="34"/>
      <c r="D896" s="34"/>
      <c r="E896" s="34"/>
      <c r="F896" s="34"/>
    </row>
    <row r="897" spans="1:6" x14ac:dyDescent="0.4">
      <c r="A897" s="35"/>
      <c r="B897" s="36"/>
      <c r="C897" s="34"/>
      <c r="D897" s="34"/>
      <c r="E897" s="34"/>
      <c r="F897" s="34"/>
    </row>
    <row r="898" spans="1:6" x14ac:dyDescent="0.4">
      <c r="A898" s="35"/>
      <c r="B898" s="36"/>
      <c r="C898" s="34"/>
      <c r="D898" s="34"/>
      <c r="E898" s="34"/>
      <c r="F898" s="34"/>
    </row>
    <row r="899" spans="1:6" x14ac:dyDescent="0.4">
      <c r="A899" s="35"/>
      <c r="B899" s="36"/>
      <c r="C899" s="34"/>
      <c r="D899" s="34"/>
      <c r="E899" s="34"/>
      <c r="F899" s="34"/>
    </row>
    <row r="900" spans="1:6" x14ac:dyDescent="0.4">
      <c r="A900" s="35"/>
      <c r="B900" s="36"/>
      <c r="C900" s="34"/>
      <c r="D900" s="34"/>
      <c r="E900" s="34"/>
      <c r="F900" s="34"/>
    </row>
    <row r="901" spans="1:6" x14ac:dyDescent="0.4">
      <c r="A901" s="35"/>
      <c r="B901" s="36"/>
      <c r="C901" s="34"/>
      <c r="D901" s="34"/>
      <c r="E901" s="34"/>
      <c r="F901" s="34"/>
    </row>
    <row r="902" spans="1:6" x14ac:dyDescent="0.4">
      <c r="A902" s="35"/>
      <c r="B902" s="36"/>
      <c r="C902" s="34"/>
      <c r="D902" s="34"/>
      <c r="E902" s="34"/>
      <c r="F902" s="34"/>
    </row>
    <row r="903" spans="1:6" x14ac:dyDescent="0.4">
      <c r="A903" s="35"/>
      <c r="B903" s="36"/>
      <c r="C903" s="34"/>
      <c r="D903" s="34"/>
      <c r="E903" s="34"/>
      <c r="F903" s="34"/>
    </row>
    <row r="904" spans="1:6" x14ac:dyDescent="0.4">
      <c r="A904" s="35"/>
      <c r="B904" s="37"/>
      <c r="C904" s="34"/>
      <c r="D904" s="34"/>
      <c r="E904" s="34"/>
      <c r="F904" s="34"/>
    </row>
    <row r="905" spans="1:6" x14ac:dyDescent="0.4">
      <c r="A905" s="35"/>
      <c r="B905" s="36"/>
      <c r="C905" s="34"/>
      <c r="D905" s="34"/>
      <c r="E905" s="34"/>
      <c r="F905" s="34"/>
    </row>
    <row r="906" spans="1:6" x14ac:dyDescent="0.4">
      <c r="A906" s="35"/>
      <c r="B906" s="36"/>
      <c r="C906" s="34"/>
      <c r="D906" s="34"/>
      <c r="E906" s="34"/>
      <c r="F906" s="34"/>
    </row>
    <row r="907" spans="1:6" x14ac:dyDescent="0.4">
      <c r="A907" s="35"/>
      <c r="B907" s="36"/>
      <c r="C907" s="34"/>
      <c r="D907" s="34"/>
      <c r="E907" s="34"/>
      <c r="F907" s="34"/>
    </row>
    <row r="908" spans="1:6" x14ac:dyDescent="0.4">
      <c r="A908" s="35"/>
      <c r="B908" s="36"/>
      <c r="C908" s="34"/>
      <c r="D908" s="34"/>
      <c r="E908" s="34"/>
      <c r="F908" s="34"/>
    </row>
    <row r="909" spans="1:6" x14ac:dyDescent="0.4">
      <c r="A909" s="35"/>
      <c r="B909" s="36"/>
      <c r="C909" s="34"/>
      <c r="D909" s="34"/>
      <c r="E909" s="34"/>
      <c r="F909" s="34"/>
    </row>
    <row r="910" spans="1:6" x14ac:dyDescent="0.4">
      <c r="A910" s="35"/>
      <c r="B910" s="36"/>
      <c r="C910" s="34"/>
      <c r="D910" s="34"/>
      <c r="E910" s="34"/>
      <c r="F910" s="34"/>
    </row>
    <row r="911" spans="1:6" x14ac:dyDescent="0.4">
      <c r="A911" s="35"/>
      <c r="B911" s="36"/>
      <c r="C911" s="34"/>
      <c r="D911" s="34"/>
      <c r="E911" s="34"/>
      <c r="F911" s="34"/>
    </row>
    <row r="912" spans="1:6" x14ac:dyDescent="0.4">
      <c r="A912" s="35"/>
      <c r="B912" s="36"/>
      <c r="C912" s="34"/>
      <c r="D912" s="34"/>
      <c r="E912" s="34"/>
      <c r="F912" s="34"/>
    </row>
    <row r="913" spans="1:6" x14ac:dyDescent="0.4">
      <c r="A913" s="35"/>
      <c r="B913" s="36"/>
      <c r="C913" s="34"/>
      <c r="D913" s="34"/>
      <c r="E913" s="34"/>
      <c r="F913" s="34"/>
    </row>
    <row r="914" spans="1:6" x14ac:dyDescent="0.4">
      <c r="A914" s="35"/>
      <c r="B914" s="36"/>
      <c r="C914" s="34"/>
      <c r="D914" s="34"/>
      <c r="E914" s="34"/>
      <c r="F914" s="34"/>
    </row>
    <row r="915" spans="1:6" x14ac:dyDescent="0.4">
      <c r="A915" s="35"/>
      <c r="B915" s="36"/>
      <c r="C915" s="34"/>
      <c r="D915" s="34"/>
      <c r="E915" s="34"/>
      <c r="F915" s="34"/>
    </row>
    <row r="916" spans="1:6" x14ac:dyDescent="0.4">
      <c r="A916" s="35"/>
      <c r="B916" s="36"/>
      <c r="C916" s="34"/>
      <c r="D916" s="34"/>
      <c r="E916" s="34"/>
      <c r="F916" s="34"/>
    </row>
    <row r="917" spans="1:6" x14ac:dyDescent="0.4">
      <c r="A917" s="35"/>
      <c r="B917" s="36"/>
      <c r="C917" s="34"/>
      <c r="D917" s="34"/>
      <c r="E917" s="34"/>
      <c r="F917" s="34"/>
    </row>
    <row r="918" spans="1:6" x14ac:dyDescent="0.4">
      <c r="A918" s="35"/>
      <c r="B918" s="36"/>
      <c r="C918" s="34"/>
      <c r="D918" s="34"/>
      <c r="E918" s="34"/>
      <c r="F918" s="34"/>
    </row>
    <row r="919" spans="1:6" x14ac:dyDescent="0.4">
      <c r="A919" s="35"/>
      <c r="B919" s="37"/>
      <c r="C919" s="34"/>
      <c r="D919" s="34"/>
      <c r="E919" s="34"/>
      <c r="F919" s="34"/>
    </row>
    <row r="920" spans="1:6" x14ac:dyDescent="0.4">
      <c r="A920" s="35"/>
      <c r="B920" s="36"/>
      <c r="C920" s="34"/>
      <c r="D920" s="34"/>
      <c r="E920" s="34"/>
      <c r="F920" s="34"/>
    </row>
    <row r="921" spans="1:6" x14ac:dyDescent="0.4">
      <c r="A921" s="35"/>
      <c r="B921" s="36"/>
      <c r="C921" s="34"/>
      <c r="D921" s="34"/>
      <c r="E921" s="34"/>
      <c r="F921" s="34"/>
    </row>
    <row r="922" spans="1:6" x14ac:dyDescent="0.4">
      <c r="A922" s="35"/>
      <c r="B922" s="36"/>
      <c r="C922" s="34"/>
      <c r="D922" s="34"/>
      <c r="E922" s="34"/>
      <c r="F922" s="34"/>
    </row>
    <row r="923" spans="1:6" x14ac:dyDescent="0.4">
      <c r="A923" s="35"/>
      <c r="B923" s="36"/>
      <c r="C923" s="34"/>
      <c r="D923" s="34"/>
      <c r="E923" s="34"/>
      <c r="F923" s="34"/>
    </row>
    <row r="924" spans="1:6" x14ac:dyDescent="0.4">
      <c r="A924" s="35"/>
      <c r="B924" s="36"/>
      <c r="C924" s="34"/>
      <c r="D924" s="34"/>
      <c r="E924" s="34"/>
      <c r="F924" s="34"/>
    </row>
    <row r="925" spans="1:6" x14ac:dyDescent="0.4">
      <c r="A925" s="35"/>
      <c r="B925" s="36"/>
      <c r="C925" s="34"/>
      <c r="D925" s="34"/>
      <c r="E925" s="34"/>
      <c r="F925" s="34"/>
    </row>
    <row r="926" spans="1:6" x14ac:dyDescent="0.4">
      <c r="A926" s="35"/>
      <c r="B926" s="36"/>
      <c r="C926" s="34"/>
      <c r="D926" s="34"/>
      <c r="E926" s="34"/>
      <c r="F926" s="34"/>
    </row>
    <row r="927" spans="1:6" x14ac:dyDescent="0.4">
      <c r="A927" s="35"/>
      <c r="B927" s="36"/>
      <c r="C927" s="34"/>
      <c r="D927" s="34"/>
      <c r="E927" s="34"/>
      <c r="F927" s="34"/>
    </row>
    <row r="928" spans="1:6" x14ac:dyDescent="0.4">
      <c r="A928" s="35"/>
      <c r="B928" s="36"/>
      <c r="C928" s="34"/>
      <c r="D928" s="34"/>
      <c r="E928" s="34"/>
      <c r="F928" s="34"/>
    </row>
    <row r="929" spans="1:6" x14ac:dyDescent="0.4">
      <c r="A929" s="35"/>
      <c r="B929" s="36"/>
      <c r="C929" s="34"/>
      <c r="D929" s="34"/>
      <c r="E929" s="34"/>
      <c r="F929" s="34"/>
    </row>
    <row r="930" spans="1:6" x14ac:dyDescent="0.4">
      <c r="A930" s="35"/>
      <c r="B930" s="37"/>
      <c r="C930" s="34"/>
      <c r="D930" s="34"/>
      <c r="E930" s="34"/>
      <c r="F930" s="34"/>
    </row>
    <row r="931" spans="1:6" x14ac:dyDescent="0.4">
      <c r="A931" s="35"/>
      <c r="B931" s="36"/>
      <c r="C931" s="34"/>
      <c r="D931" s="34"/>
      <c r="E931" s="34"/>
      <c r="F931" s="34"/>
    </row>
    <row r="932" spans="1:6" x14ac:dyDescent="0.4">
      <c r="A932" s="35"/>
      <c r="B932" s="36"/>
      <c r="C932" s="34"/>
      <c r="D932" s="34"/>
      <c r="E932" s="34"/>
      <c r="F932" s="34"/>
    </row>
    <row r="933" spans="1:6" x14ac:dyDescent="0.4">
      <c r="A933" s="35"/>
      <c r="B933" s="36"/>
      <c r="C933" s="34"/>
      <c r="D933" s="34"/>
      <c r="E933" s="34"/>
      <c r="F933" s="34"/>
    </row>
    <row r="934" spans="1:6" x14ac:dyDescent="0.4">
      <c r="A934" s="35"/>
      <c r="B934" s="36"/>
      <c r="C934" s="34"/>
      <c r="D934" s="34"/>
      <c r="E934" s="34"/>
      <c r="F934" s="34"/>
    </row>
    <row r="935" spans="1:6" x14ac:dyDescent="0.4">
      <c r="A935" s="35"/>
      <c r="B935" s="36"/>
      <c r="C935" s="34"/>
      <c r="D935" s="34"/>
      <c r="E935" s="34"/>
      <c r="F935" s="34"/>
    </row>
    <row r="936" spans="1:6" x14ac:dyDescent="0.4">
      <c r="A936" s="35"/>
      <c r="B936" s="36"/>
      <c r="C936" s="34"/>
      <c r="D936" s="34"/>
      <c r="E936" s="34"/>
      <c r="F936" s="34"/>
    </row>
    <row r="937" spans="1:6" x14ac:dyDescent="0.4">
      <c r="A937" s="35"/>
      <c r="B937" s="36"/>
      <c r="C937" s="34"/>
      <c r="D937" s="34"/>
      <c r="E937" s="34"/>
      <c r="F937" s="34"/>
    </row>
    <row r="938" spans="1:6" x14ac:dyDescent="0.4">
      <c r="A938" s="35"/>
      <c r="B938" s="36"/>
      <c r="C938" s="34"/>
      <c r="D938" s="34"/>
      <c r="E938" s="34"/>
      <c r="F938" s="34"/>
    </row>
    <row r="939" spans="1:6" x14ac:dyDescent="0.4">
      <c r="A939" s="35"/>
      <c r="B939" s="36"/>
      <c r="C939" s="34"/>
      <c r="D939" s="34"/>
      <c r="E939" s="34"/>
      <c r="F939" s="34"/>
    </row>
    <row r="940" spans="1:6" x14ac:dyDescent="0.4">
      <c r="A940" s="35"/>
      <c r="B940" s="36"/>
      <c r="C940" s="34"/>
      <c r="D940" s="34"/>
      <c r="E940" s="34"/>
      <c r="F940" s="34"/>
    </row>
    <row r="941" spans="1:6" x14ac:dyDescent="0.4">
      <c r="A941" s="35"/>
      <c r="B941" s="36"/>
      <c r="C941" s="34"/>
      <c r="D941" s="34"/>
      <c r="E941" s="34"/>
      <c r="F941" s="34"/>
    </row>
    <row r="942" spans="1:6" x14ac:dyDescent="0.4">
      <c r="A942" s="35"/>
      <c r="B942" s="36"/>
      <c r="C942" s="34"/>
      <c r="D942" s="34"/>
      <c r="E942" s="34"/>
      <c r="F942" s="34"/>
    </row>
    <row r="943" spans="1:6" x14ac:dyDescent="0.4">
      <c r="A943" s="35"/>
      <c r="B943" s="36"/>
      <c r="C943" s="34"/>
      <c r="D943" s="34"/>
      <c r="E943" s="34"/>
      <c r="F943" s="34"/>
    </row>
    <row r="944" spans="1:6" x14ac:dyDescent="0.4">
      <c r="A944" s="35"/>
      <c r="B944" s="36"/>
      <c r="C944" s="34"/>
      <c r="D944" s="34"/>
      <c r="E944" s="34"/>
      <c r="F944" s="34"/>
    </row>
    <row r="945" spans="1:6" x14ac:dyDescent="0.4">
      <c r="A945" s="35"/>
      <c r="B945" s="36"/>
      <c r="C945" s="34"/>
      <c r="D945" s="34"/>
      <c r="E945" s="34"/>
      <c r="F945" s="34"/>
    </row>
    <row r="946" spans="1:6" x14ac:dyDescent="0.4">
      <c r="A946" s="35"/>
      <c r="B946" s="36"/>
      <c r="C946" s="34"/>
      <c r="D946" s="34"/>
      <c r="E946" s="34"/>
      <c r="F946" s="34"/>
    </row>
    <row r="947" spans="1:6" x14ac:dyDescent="0.4">
      <c r="A947" s="35"/>
      <c r="B947" s="36"/>
      <c r="C947" s="34"/>
      <c r="D947" s="34"/>
      <c r="E947" s="34"/>
      <c r="F947" s="34"/>
    </row>
    <row r="948" spans="1:6" x14ac:dyDescent="0.4">
      <c r="A948" s="35"/>
      <c r="B948" s="36"/>
      <c r="C948" s="34"/>
      <c r="D948" s="34"/>
      <c r="E948" s="34"/>
      <c r="F948" s="34"/>
    </row>
    <row r="949" spans="1:6" x14ac:dyDescent="0.4">
      <c r="A949" s="35"/>
      <c r="B949" s="36"/>
      <c r="C949" s="34"/>
      <c r="D949" s="34"/>
      <c r="E949" s="34"/>
      <c r="F949" s="34"/>
    </row>
    <row r="950" spans="1:6" x14ac:dyDescent="0.4">
      <c r="A950" s="35"/>
      <c r="B950" s="36"/>
      <c r="C950" s="34"/>
      <c r="D950" s="34"/>
      <c r="E950" s="34"/>
      <c r="F950" s="34"/>
    </row>
    <row r="951" spans="1:6" x14ac:dyDescent="0.4">
      <c r="A951" s="35"/>
      <c r="B951" s="36"/>
      <c r="C951" s="34"/>
      <c r="D951" s="34"/>
      <c r="E951" s="34"/>
      <c r="F951" s="34"/>
    </row>
    <row r="952" spans="1:6" x14ac:dyDescent="0.4">
      <c r="A952" s="35"/>
      <c r="B952" s="36"/>
      <c r="C952" s="34"/>
      <c r="D952" s="34"/>
      <c r="E952" s="34"/>
      <c r="F952" s="34"/>
    </row>
    <row r="953" spans="1:6" x14ac:dyDescent="0.4">
      <c r="A953" s="35"/>
      <c r="B953" s="36"/>
      <c r="C953" s="34"/>
      <c r="D953" s="34"/>
      <c r="E953" s="34"/>
      <c r="F953" s="34"/>
    </row>
    <row r="954" spans="1:6" x14ac:dyDescent="0.4">
      <c r="A954" s="35"/>
      <c r="B954" s="36"/>
      <c r="C954" s="34"/>
      <c r="D954" s="34"/>
      <c r="E954" s="34"/>
      <c r="F954" s="34"/>
    </row>
    <row r="955" spans="1:6" x14ac:dyDescent="0.4">
      <c r="A955" s="35"/>
      <c r="B955" s="36"/>
      <c r="C955" s="34"/>
      <c r="D955" s="34"/>
      <c r="E955" s="34"/>
      <c r="F955" s="34"/>
    </row>
    <row r="956" spans="1:6" x14ac:dyDescent="0.4">
      <c r="A956" s="35"/>
      <c r="B956" s="36"/>
      <c r="C956" s="34"/>
      <c r="D956" s="34"/>
      <c r="E956" s="34"/>
      <c r="F956" s="34"/>
    </row>
    <row r="957" spans="1:6" x14ac:dyDescent="0.4">
      <c r="A957" s="35"/>
      <c r="B957" s="36"/>
      <c r="C957" s="34"/>
      <c r="D957" s="34"/>
      <c r="E957" s="34"/>
      <c r="F957" s="34"/>
    </row>
    <row r="958" spans="1:6" x14ac:dyDescent="0.4">
      <c r="A958" s="35"/>
      <c r="B958" s="36"/>
      <c r="C958" s="34"/>
      <c r="D958" s="34"/>
      <c r="E958" s="34"/>
      <c r="F958" s="34"/>
    </row>
    <row r="959" spans="1:6" x14ac:dyDescent="0.4">
      <c r="A959" s="35"/>
      <c r="B959" s="36"/>
      <c r="C959" s="34"/>
      <c r="D959" s="34"/>
      <c r="E959" s="34"/>
      <c r="F959" s="34"/>
    </row>
    <row r="960" spans="1:6" x14ac:dyDescent="0.4">
      <c r="A960" s="35"/>
      <c r="B960" s="36"/>
      <c r="C960" s="34"/>
      <c r="D960" s="34"/>
      <c r="E960" s="34"/>
      <c r="F960" s="34"/>
    </row>
    <row r="961" spans="1:6" x14ac:dyDescent="0.4">
      <c r="A961" s="35"/>
      <c r="B961" s="36"/>
      <c r="C961" s="34"/>
      <c r="D961" s="34"/>
      <c r="E961" s="34"/>
      <c r="F961" s="34"/>
    </row>
    <row r="962" spans="1:6" x14ac:dyDescent="0.4">
      <c r="A962" s="35"/>
      <c r="B962" s="36"/>
      <c r="C962" s="34"/>
      <c r="D962" s="34"/>
      <c r="E962" s="34"/>
      <c r="F962" s="34"/>
    </row>
    <row r="963" spans="1:6" x14ac:dyDescent="0.4">
      <c r="A963" s="35"/>
      <c r="B963" s="36"/>
      <c r="C963" s="34"/>
      <c r="D963" s="34"/>
      <c r="E963" s="34"/>
      <c r="F963" s="34"/>
    </row>
    <row r="964" spans="1:6" x14ac:dyDescent="0.4">
      <c r="A964" s="35"/>
      <c r="B964" s="36"/>
      <c r="C964" s="34"/>
      <c r="D964" s="34"/>
      <c r="E964" s="34"/>
      <c r="F964" s="34"/>
    </row>
    <row r="965" spans="1:6" x14ac:dyDescent="0.4">
      <c r="A965" s="35"/>
      <c r="B965" s="36"/>
      <c r="C965" s="34"/>
      <c r="D965" s="34"/>
      <c r="E965" s="34"/>
      <c r="F965" s="34"/>
    </row>
    <row r="966" spans="1:6" x14ac:dyDescent="0.4">
      <c r="A966" s="35"/>
      <c r="B966" s="36"/>
      <c r="C966" s="34"/>
      <c r="D966" s="34"/>
      <c r="E966" s="34"/>
      <c r="F966" s="34"/>
    </row>
    <row r="967" spans="1:6" x14ac:dyDescent="0.4">
      <c r="A967" s="35"/>
      <c r="B967" s="36"/>
      <c r="C967" s="34"/>
      <c r="D967" s="34"/>
      <c r="E967" s="34"/>
      <c r="F967" s="34"/>
    </row>
    <row r="968" spans="1:6" x14ac:dyDescent="0.4">
      <c r="A968" s="35"/>
      <c r="B968" s="36"/>
      <c r="C968" s="34"/>
      <c r="D968" s="34"/>
      <c r="E968" s="34"/>
      <c r="F968" s="34"/>
    </row>
    <row r="969" spans="1:6" x14ac:dyDescent="0.4">
      <c r="A969" s="35"/>
      <c r="B969" s="36"/>
      <c r="C969" s="34"/>
      <c r="D969" s="34"/>
      <c r="E969" s="34"/>
      <c r="F969" s="34"/>
    </row>
    <row r="970" spans="1:6" x14ac:dyDescent="0.4">
      <c r="A970" s="35"/>
      <c r="B970" s="36"/>
      <c r="C970" s="34"/>
      <c r="D970" s="34"/>
      <c r="E970" s="34"/>
      <c r="F970" s="34"/>
    </row>
    <row r="971" spans="1:6" x14ac:dyDescent="0.4">
      <c r="A971" s="35"/>
      <c r="B971" s="36"/>
      <c r="C971" s="34"/>
      <c r="D971" s="34"/>
      <c r="E971" s="34"/>
      <c r="F971" s="34"/>
    </row>
    <row r="972" spans="1:6" x14ac:dyDescent="0.4">
      <c r="A972" s="35"/>
      <c r="B972" s="36"/>
      <c r="C972" s="34"/>
      <c r="D972" s="34"/>
      <c r="E972" s="34"/>
      <c r="F972" s="34"/>
    </row>
    <row r="973" spans="1:6" x14ac:dyDescent="0.4">
      <c r="A973" s="35"/>
      <c r="B973" s="36"/>
      <c r="C973" s="34"/>
      <c r="D973" s="34"/>
      <c r="E973" s="34"/>
      <c r="F973" s="34"/>
    </row>
    <row r="974" spans="1:6" x14ac:dyDescent="0.4">
      <c r="A974" s="35"/>
      <c r="B974" s="37"/>
      <c r="C974" s="34"/>
      <c r="D974" s="34"/>
      <c r="E974" s="34"/>
      <c r="F974" s="34"/>
    </row>
    <row r="975" spans="1:6" x14ac:dyDescent="0.4">
      <c r="A975" s="35"/>
      <c r="B975" s="36"/>
      <c r="C975" s="34"/>
      <c r="D975" s="34"/>
      <c r="E975" s="34"/>
      <c r="F975" s="34"/>
    </row>
    <row r="976" spans="1:6" x14ac:dyDescent="0.4">
      <c r="A976" s="35"/>
      <c r="B976" s="36"/>
      <c r="C976" s="34"/>
      <c r="D976" s="34"/>
      <c r="E976" s="34"/>
      <c r="F976" s="34"/>
    </row>
    <row r="977" spans="1:6" x14ac:dyDescent="0.4">
      <c r="A977" s="35"/>
      <c r="B977" s="36"/>
      <c r="C977" s="34"/>
      <c r="D977" s="34"/>
      <c r="E977" s="34"/>
      <c r="F977" s="34"/>
    </row>
    <row r="978" spans="1:6" x14ac:dyDescent="0.4">
      <c r="A978" s="35"/>
      <c r="B978" s="36"/>
      <c r="C978" s="34"/>
      <c r="D978" s="34"/>
      <c r="E978" s="34"/>
      <c r="F978" s="34"/>
    </row>
    <row r="979" spans="1:6" x14ac:dyDescent="0.4">
      <c r="A979" s="35"/>
      <c r="B979" s="36"/>
      <c r="C979" s="34"/>
      <c r="D979" s="34"/>
      <c r="E979" s="34"/>
      <c r="F979" s="34"/>
    </row>
    <row r="980" spans="1:6" x14ac:dyDescent="0.4">
      <c r="A980" s="35"/>
      <c r="B980" s="36"/>
      <c r="C980" s="34"/>
      <c r="D980" s="34"/>
      <c r="E980" s="34"/>
      <c r="F980" s="34"/>
    </row>
    <row r="981" spans="1:6" x14ac:dyDescent="0.4">
      <c r="A981" s="35"/>
      <c r="B981" s="36"/>
      <c r="C981" s="34"/>
      <c r="D981" s="34"/>
      <c r="E981" s="34"/>
      <c r="F981" s="34"/>
    </row>
    <row r="982" spans="1:6" x14ac:dyDescent="0.4">
      <c r="A982" s="35"/>
      <c r="B982" s="36"/>
      <c r="C982" s="34"/>
      <c r="D982" s="34"/>
      <c r="E982" s="34"/>
      <c r="F982" s="34"/>
    </row>
    <row r="983" spans="1:6" x14ac:dyDescent="0.4">
      <c r="A983" s="35"/>
      <c r="B983" s="36"/>
      <c r="C983" s="34"/>
      <c r="D983" s="34"/>
      <c r="E983" s="34"/>
      <c r="F983" s="34"/>
    </row>
    <row r="984" spans="1:6" x14ac:dyDescent="0.4">
      <c r="A984" s="35"/>
      <c r="B984" s="36"/>
      <c r="C984" s="34"/>
      <c r="D984" s="34"/>
      <c r="E984" s="34"/>
      <c r="F984" s="34"/>
    </row>
    <row r="985" spans="1:6" x14ac:dyDescent="0.4">
      <c r="A985" s="35"/>
      <c r="B985" s="36"/>
      <c r="C985" s="34"/>
      <c r="D985" s="34"/>
      <c r="E985" s="34"/>
      <c r="F985" s="34"/>
    </row>
    <row r="986" spans="1:6" x14ac:dyDescent="0.4">
      <c r="A986" s="35"/>
      <c r="B986" s="36"/>
      <c r="C986" s="34"/>
      <c r="D986" s="34"/>
      <c r="E986" s="34"/>
      <c r="F986" s="34"/>
    </row>
    <row r="987" spans="1:6" x14ac:dyDescent="0.4">
      <c r="A987" s="35"/>
      <c r="B987" s="36"/>
      <c r="C987" s="34"/>
      <c r="D987" s="34"/>
      <c r="E987" s="34"/>
      <c r="F987" s="34"/>
    </row>
    <row r="988" spans="1:6" x14ac:dyDescent="0.4">
      <c r="A988" s="35"/>
      <c r="B988" s="36"/>
      <c r="C988" s="34"/>
      <c r="D988" s="34"/>
      <c r="E988" s="34"/>
      <c r="F988" s="34"/>
    </row>
    <row r="989" spans="1:6" x14ac:dyDescent="0.4">
      <c r="A989" s="35"/>
      <c r="B989" s="36"/>
      <c r="C989" s="34"/>
      <c r="D989" s="34"/>
      <c r="E989" s="34"/>
      <c r="F989" s="34"/>
    </row>
    <row r="990" spans="1:6" x14ac:dyDescent="0.4">
      <c r="A990" s="35"/>
      <c r="B990" s="36"/>
      <c r="C990" s="34"/>
      <c r="D990" s="34"/>
      <c r="E990" s="34"/>
      <c r="F990" s="34"/>
    </row>
    <row r="991" spans="1:6" x14ac:dyDescent="0.4">
      <c r="A991" s="35"/>
      <c r="B991" s="36"/>
      <c r="C991" s="34"/>
      <c r="D991" s="34"/>
      <c r="E991" s="34"/>
      <c r="F991" s="34"/>
    </row>
    <row r="992" spans="1:6" x14ac:dyDescent="0.4">
      <c r="A992" s="35"/>
      <c r="B992" s="36"/>
      <c r="C992" s="34"/>
      <c r="D992" s="34"/>
      <c r="E992" s="34"/>
      <c r="F992" s="34"/>
    </row>
    <row r="993" spans="1:6" x14ac:dyDescent="0.4">
      <c r="A993" s="35"/>
      <c r="B993" s="36"/>
      <c r="C993" s="34"/>
      <c r="D993" s="34"/>
      <c r="E993" s="34"/>
      <c r="F993" s="34"/>
    </row>
    <row r="994" spans="1:6" x14ac:dyDescent="0.4">
      <c r="A994" s="35"/>
      <c r="B994" s="36"/>
      <c r="C994" s="34"/>
      <c r="D994" s="34"/>
      <c r="E994" s="34"/>
      <c r="F994" s="34"/>
    </row>
    <row r="995" spans="1:6" x14ac:dyDescent="0.4">
      <c r="A995" s="35"/>
      <c r="B995" s="36"/>
      <c r="C995" s="34"/>
      <c r="D995" s="34"/>
      <c r="E995" s="34"/>
      <c r="F995" s="34"/>
    </row>
    <row r="996" spans="1:6" x14ac:dyDescent="0.4">
      <c r="A996" s="35"/>
      <c r="B996" s="36"/>
      <c r="C996" s="34"/>
      <c r="D996" s="34"/>
      <c r="E996" s="34"/>
      <c r="F996" s="34"/>
    </row>
    <row r="997" spans="1:6" x14ac:dyDescent="0.4">
      <c r="A997" s="35"/>
      <c r="B997" s="36"/>
      <c r="C997" s="34"/>
      <c r="D997" s="34"/>
      <c r="E997" s="34"/>
      <c r="F997" s="34"/>
    </row>
    <row r="998" spans="1:6" x14ac:dyDescent="0.4">
      <c r="A998" s="35"/>
      <c r="B998" s="36"/>
      <c r="C998" s="34"/>
      <c r="D998" s="34"/>
      <c r="E998" s="34"/>
      <c r="F998" s="34"/>
    </row>
    <row r="999" spans="1:6" x14ac:dyDescent="0.4">
      <c r="A999" s="35"/>
      <c r="B999" s="37"/>
      <c r="C999" s="34"/>
      <c r="D999" s="34"/>
      <c r="E999" s="34"/>
      <c r="F999" s="34"/>
    </row>
    <row r="1000" spans="1:6" x14ac:dyDescent="0.4">
      <c r="A1000" s="35"/>
      <c r="B1000" s="36"/>
      <c r="C1000" s="34"/>
      <c r="D1000" s="34"/>
      <c r="E1000" s="34"/>
      <c r="F1000" s="34"/>
    </row>
    <row r="1001" spans="1:6" x14ac:dyDescent="0.4">
      <c r="A1001" s="35"/>
      <c r="B1001" s="36"/>
      <c r="C1001" s="34"/>
      <c r="D1001" s="34"/>
      <c r="E1001" s="34"/>
      <c r="F1001" s="34"/>
    </row>
    <row r="1002" spans="1:6" x14ac:dyDescent="0.4">
      <c r="A1002" s="35"/>
      <c r="B1002" s="36"/>
      <c r="C1002" s="34"/>
      <c r="D1002" s="34"/>
      <c r="E1002" s="34"/>
      <c r="F1002" s="34"/>
    </row>
    <row r="1003" spans="1:6" x14ac:dyDescent="0.4">
      <c r="A1003" s="35"/>
      <c r="B1003" s="36"/>
      <c r="C1003" s="34"/>
      <c r="D1003" s="34"/>
      <c r="E1003" s="34"/>
      <c r="F1003" s="34"/>
    </row>
    <row r="1004" spans="1:6" x14ac:dyDescent="0.4">
      <c r="A1004" s="35"/>
      <c r="B1004" s="36"/>
      <c r="C1004" s="34"/>
      <c r="D1004" s="34"/>
      <c r="E1004" s="34"/>
      <c r="F1004" s="34"/>
    </row>
    <row r="1005" spans="1:6" x14ac:dyDescent="0.4">
      <c r="A1005" s="35"/>
      <c r="B1005" s="36"/>
      <c r="C1005" s="34"/>
      <c r="D1005" s="34"/>
      <c r="E1005" s="34"/>
      <c r="F1005" s="34"/>
    </row>
    <row r="1006" spans="1:6" x14ac:dyDescent="0.4">
      <c r="A1006" s="35"/>
      <c r="B1006" s="36"/>
      <c r="C1006" s="34"/>
      <c r="D1006" s="34"/>
      <c r="E1006" s="34"/>
      <c r="F1006" s="34"/>
    </row>
    <row r="1007" spans="1:6" x14ac:dyDescent="0.4">
      <c r="A1007" s="35"/>
      <c r="B1007" s="36"/>
      <c r="C1007" s="34"/>
      <c r="D1007" s="34"/>
      <c r="E1007" s="34"/>
      <c r="F1007" s="34"/>
    </row>
    <row r="1008" spans="1:6" x14ac:dyDescent="0.4">
      <c r="A1008" s="35"/>
      <c r="B1008" s="36"/>
      <c r="C1008" s="34"/>
      <c r="D1008" s="34"/>
      <c r="E1008" s="34"/>
      <c r="F1008" s="34"/>
    </row>
    <row r="1009" spans="1:6" x14ac:dyDescent="0.4">
      <c r="A1009" s="35"/>
      <c r="B1009" s="36"/>
      <c r="C1009" s="34"/>
      <c r="D1009" s="34"/>
      <c r="E1009" s="34"/>
      <c r="F1009" s="34"/>
    </row>
    <row r="1010" spans="1:6" x14ac:dyDescent="0.4">
      <c r="A1010" s="35"/>
      <c r="B1010" s="36"/>
      <c r="C1010" s="34"/>
      <c r="D1010" s="34"/>
      <c r="E1010" s="34"/>
      <c r="F1010" s="34"/>
    </row>
    <row r="1011" spans="1:6" x14ac:dyDescent="0.4">
      <c r="A1011" s="35"/>
      <c r="B1011" s="36"/>
      <c r="C1011" s="34"/>
      <c r="D1011" s="34"/>
      <c r="E1011" s="34"/>
      <c r="F1011" s="34"/>
    </row>
    <row r="1012" spans="1:6" x14ac:dyDescent="0.4">
      <c r="A1012" s="35"/>
      <c r="B1012" s="36"/>
      <c r="C1012" s="34"/>
      <c r="D1012" s="34"/>
      <c r="E1012" s="34"/>
      <c r="F1012" s="34"/>
    </row>
    <row r="1013" spans="1:6" x14ac:dyDescent="0.4">
      <c r="A1013" s="35"/>
      <c r="B1013" s="36"/>
      <c r="C1013" s="34"/>
      <c r="D1013" s="34"/>
      <c r="E1013" s="34"/>
      <c r="F1013" s="34"/>
    </row>
    <row r="1014" spans="1:6" x14ac:dyDescent="0.4">
      <c r="A1014" s="35"/>
      <c r="B1014" s="36"/>
      <c r="C1014" s="34"/>
      <c r="D1014" s="34"/>
      <c r="E1014" s="34"/>
      <c r="F1014" s="34"/>
    </row>
    <row r="1015" spans="1:6" x14ac:dyDescent="0.4">
      <c r="A1015" s="35"/>
      <c r="B1015" s="36"/>
      <c r="C1015" s="34"/>
      <c r="D1015" s="34"/>
      <c r="E1015" s="34"/>
      <c r="F1015" s="34"/>
    </row>
    <row r="1016" spans="1:6" x14ac:dyDescent="0.4">
      <c r="A1016" s="35"/>
      <c r="B1016" s="36"/>
      <c r="C1016" s="34"/>
      <c r="D1016" s="34"/>
      <c r="E1016" s="34"/>
      <c r="F1016" s="34"/>
    </row>
    <row r="1017" spans="1:6" x14ac:dyDescent="0.4">
      <c r="A1017" s="35"/>
      <c r="B1017" s="36"/>
      <c r="C1017" s="34"/>
      <c r="D1017" s="34"/>
      <c r="E1017" s="34"/>
      <c r="F1017" s="34"/>
    </row>
    <row r="1018" spans="1:6" x14ac:dyDescent="0.4">
      <c r="A1018" s="35"/>
      <c r="B1018" s="36"/>
      <c r="C1018" s="34"/>
      <c r="D1018" s="34"/>
      <c r="E1018" s="34"/>
      <c r="F1018" s="34"/>
    </row>
    <row r="1019" spans="1:6" x14ac:dyDescent="0.4">
      <c r="A1019" s="35"/>
      <c r="B1019" s="36"/>
      <c r="C1019" s="34"/>
      <c r="D1019" s="34"/>
      <c r="E1019" s="34"/>
      <c r="F1019" s="34"/>
    </row>
    <row r="1020" spans="1:6" x14ac:dyDescent="0.4">
      <c r="A1020" s="35"/>
      <c r="B1020" s="36"/>
      <c r="C1020" s="34"/>
      <c r="D1020" s="34"/>
      <c r="E1020" s="34"/>
      <c r="F1020" s="34"/>
    </row>
    <row r="1021" spans="1:6" x14ac:dyDescent="0.4">
      <c r="A1021" s="35"/>
      <c r="B1021" s="36"/>
      <c r="C1021" s="34"/>
      <c r="D1021" s="34"/>
      <c r="E1021" s="34"/>
      <c r="F1021" s="34"/>
    </row>
    <row r="1022" spans="1:6" x14ac:dyDescent="0.4">
      <c r="A1022" s="35"/>
      <c r="B1022" s="36"/>
      <c r="C1022" s="34"/>
      <c r="D1022" s="34"/>
      <c r="E1022" s="34"/>
      <c r="F1022" s="34"/>
    </row>
    <row r="1023" spans="1:6" x14ac:dyDescent="0.4">
      <c r="A1023" s="35"/>
      <c r="B1023" s="37"/>
      <c r="C1023" s="34"/>
      <c r="D1023" s="34"/>
      <c r="E1023" s="34"/>
      <c r="F1023" s="34"/>
    </row>
    <row r="1024" spans="1:6" x14ac:dyDescent="0.4">
      <c r="A1024" s="35"/>
      <c r="B1024" s="36"/>
      <c r="C1024" s="34"/>
      <c r="D1024" s="34"/>
      <c r="E1024" s="34"/>
      <c r="F1024" s="34"/>
    </row>
    <row r="1025" spans="1:6" x14ac:dyDescent="0.4">
      <c r="A1025" s="35"/>
      <c r="B1025" s="36"/>
      <c r="C1025" s="34"/>
      <c r="D1025" s="34"/>
      <c r="E1025" s="34"/>
      <c r="F1025" s="34"/>
    </row>
    <row r="1026" spans="1:6" x14ac:dyDescent="0.4">
      <c r="A1026" s="35"/>
      <c r="B1026" s="36"/>
      <c r="C1026" s="34"/>
      <c r="D1026" s="34"/>
      <c r="E1026" s="34"/>
      <c r="F1026" s="34"/>
    </row>
    <row r="1027" spans="1:6" x14ac:dyDescent="0.4">
      <c r="A1027" s="35"/>
      <c r="B1027" s="36"/>
      <c r="C1027" s="34"/>
      <c r="D1027" s="34"/>
      <c r="E1027" s="34"/>
      <c r="F1027" s="34"/>
    </row>
    <row r="1028" spans="1:6" x14ac:dyDescent="0.4">
      <c r="A1028" s="35"/>
      <c r="B1028" s="36"/>
      <c r="C1028" s="34"/>
      <c r="D1028" s="34"/>
      <c r="E1028" s="34"/>
      <c r="F1028" s="34"/>
    </row>
    <row r="1029" spans="1:6" x14ac:dyDescent="0.4">
      <c r="A1029" s="35"/>
      <c r="B1029" s="36"/>
      <c r="C1029" s="34"/>
      <c r="D1029" s="34"/>
      <c r="E1029" s="34"/>
      <c r="F1029" s="34"/>
    </row>
    <row r="1030" spans="1:6" x14ac:dyDescent="0.4">
      <c r="A1030" s="35"/>
      <c r="B1030" s="36"/>
      <c r="C1030" s="34"/>
      <c r="D1030" s="34"/>
      <c r="E1030" s="34"/>
      <c r="F1030" s="34"/>
    </row>
    <row r="1031" spans="1:6" x14ac:dyDescent="0.4">
      <c r="A1031" s="35"/>
      <c r="B1031" s="36"/>
      <c r="C1031" s="34"/>
      <c r="D1031" s="34"/>
      <c r="E1031" s="34"/>
      <c r="F1031" s="34"/>
    </row>
    <row r="1032" spans="1:6" x14ac:dyDescent="0.4">
      <c r="A1032" s="35"/>
      <c r="B1032" s="37"/>
      <c r="C1032" s="34"/>
      <c r="D1032" s="34"/>
      <c r="E1032" s="34"/>
      <c r="F1032" s="34"/>
    </row>
    <row r="1033" spans="1:6" x14ac:dyDescent="0.4">
      <c r="A1033" s="35"/>
      <c r="B1033" s="36"/>
      <c r="C1033" s="34"/>
      <c r="D1033" s="34"/>
      <c r="E1033" s="34"/>
      <c r="F1033" s="34"/>
    </row>
    <row r="1034" spans="1:6" x14ac:dyDescent="0.4">
      <c r="A1034" s="35"/>
      <c r="B1034" s="36"/>
      <c r="C1034" s="34"/>
      <c r="D1034" s="34"/>
      <c r="E1034" s="34"/>
      <c r="F1034" s="34"/>
    </row>
    <row r="1035" spans="1:6" x14ac:dyDescent="0.4">
      <c r="A1035" s="35"/>
      <c r="B1035" s="36"/>
      <c r="C1035" s="34"/>
      <c r="D1035" s="34"/>
      <c r="E1035" s="34"/>
      <c r="F1035" s="34"/>
    </row>
    <row r="1036" spans="1:6" x14ac:dyDescent="0.4">
      <c r="A1036" s="35"/>
      <c r="B1036" s="36"/>
      <c r="C1036" s="34"/>
      <c r="D1036" s="34"/>
      <c r="E1036" s="34"/>
      <c r="F1036" s="34"/>
    </row>
    <row r="1037" spans="1:6" x14ac:dyDescent="0.4">
      <c r="A1037" s="35"/>
      <c r="B1037" s="36"/>
      <c r="C1037" s="34"/>
      <c r="D1037" s="34"/>
      <c r="E1037" s="34"/>
      <c r="F1037" s="34"/>
    </row>
    <row r="1038" spans="1:6" x14ac:dyDescent="0.4">
      <c r="A1038" s="35"/>
      <c r="B1038" s="36"/>
      <c r="C1038" s="34"/>
      <c r="D1038" s="34"/>
      <c r="E1038" s="34"/>
      <c r="F1038" s="34"/>
    </row>
    <row r="1039" spans="1:6" x14ac:dyDescent="0.4">
      <c r="A1039" s="35"/>
      <c r="B1039" s="36"/>
      <c r="C1039" s="34"/>
      <c r="D1039" s="34"/>
      <c r="E1039" s="34"/>
      <c r="F1039" s="34"/>
    </row>
    <row r="1040" spans="1:6" x14ac:dyDescent="0.4">
      <c r="A1040" s="35"/>
      <c r="B1040" s="36"/>
      <c r="C1040" s="34"/>
      <c r="D1040" s="34"/>
      <c r="E1040" s="34"/>
      <c r="F1040" s="34"/>
    </row>
    <row r="1041" spans="1:6" x14ac:dyDescent="0.4">
      <c r="A1041" s="35"/>
      <c r="B1041" s="36"/>
      <c r="C1041" s="34"/>
      <c r="D1041" s="34"/>
      <c r="E1041" s="34"/>
      <c r="F1041" s="34"/>
    </row>
    <row r="1042" spans="1:6" x14ac:dyDescent="0.4">
      <c r="A1042" s="35"/>
      <c r="B1042" s="36"/>
      <c r="C1042" s="34"/>
      <c r="D1042" s="34"/>
      <c r="E1042" s="34"/>
      <c r="F1042" s="34"/>
    </row>
    <row r="1043" spans="1:6" x14ac:dyDescent="0.4">
      <c r="A1043" s="35"/>
      <c r="B1043" s="36"/>
      <c r="C1043" s="34"/>
      <c r="D1043" s="34"/>
      <c r="E1043" s="34"/>
      <c r="F1043" s="34"/>
    </row>
    <row r="1044" spans="1:6" x14ac:dyDescent="0.4">
      <c r="A1044" s="35"/>
      <c r="B1044" s="36"/>
      <c r="C1044" s="34"/>
      <c r="D1044" s="34"/>
      <c r="E1044" s="34"/>
      <c r="F1044" s="34"/>
    </row>
    <row r="1045" spans="1:6" x14ac:dyDescent="0.4">
      <c r="A1045" s="35"/>
      <c r="B1045" s="36"/>
      <c r="C1045" s="34"/>
      <c r="D1045" s="34"/>
      <c r="E1045" s="34"/>
      <c r="F1045" s="34"/>
    </row>
    <row r="1046" spans="1:6" x14ac:dyDescent="0.4">
      <c r="A1046" s="35"/>
      <c r="B1046" s="36"/>
      <c r="C1046" s="34"/>
      <c r="D1046" s="34"/>
      <c r="E1046" s="34"/>
      <c r="F1046" s="34"/>
    </row>
    <row r="1047" spans="1:6" x14ac:dyDescent="0.4">
      <c r="A1047" s="35"/>
      <c r="B1047" s="36"/>
      <c r="C1047" s="34"/>
      <c r="D1047" s="34"/>
      <c r="E1047" s="34"/>
      <c r="F1047" s="34"/>
    </row>
    <row r="1048" spans="1:6" x14ac:dyDescent="0.4">
      <c r="A1048" s="35"/>
      <c r="B1048" s="36"/>
      <c r="C1048" s="34"/>
      <c r="D1048" s="34"/>
      <c r="E1048" s="34"/>
      <c r="F1048" s="34"/>
    </row>
    <row r="1049" spans="1:6" x14ac:dyDescent="0.4">
      <c r="A1049" s="35"/>
      <c r="B1049" s="36"/>
      <c r="C1049" s="34"/>
      <c r="D1049" s="34"/>
      <c r="E1049" s="34"/>
      <c r="F1049" s="34"/>
    </row>
    <row r="1050" spans="1:6" x14ac:dyDescent="0.4">
      <c r="A1050" s="35"/>
      <c r="B1050" s="36"/>
      <c r="C1050" s="34"/>
      <c r="D1050" s="34"/>
      <c r="E1050" s="34"/>
      <c r="F1050" s="34"/>
    </row>
    <row r="1051" spans="1:6" x14ac:dyDescent="0.4">
      <c r="A1051" s="35"/>
      <c r="B1051" s="36"/>
      <c r="C1051" s="34"/>
      <c r="D1051" s="34"/>
      <c r="E1051" s="34"/>
      <c r="F1051" s="34"/>
    </row>
    <row r="1052" spans="1:6" x14ac:dyDescent="0.4">
      <c r="A1052" s="35"/>
      <c r="B1052" s="36"/>
      <c r="C1052" s="34"/>
      <c r="D1052" s="34"/>
      <c r="E1052" s="34"/>
      <c r="F1052" s="34"/>
    </row>
    <row r="1053" spans="1:6" x14ac:dyDescent="0.4">
      <c r="A1053" s="35"/>
      <c r="B1053" s="36"/>
      <c r="C1053" s="34"/>
      <c r="D1053" s="34"/>
      <c r="E1053" s="34"/>
      <c r="F1053" s="34"/>
    </row>
    <row r="1054" spans="1:6" x14ac:dyDescent="0.4">
      <c r="A1054" s="35"/>
      <c r="B1054" s="37"/>
      <c r="C1054" s="34"/>
      <c r="D1054" s="34"/>
      <c r="E1054" s="34"/>
      <c r="F1054" s="34"/>
    </row>
    <row r="1055" spans="1:6" x14ac:dyDescent="0.4">
      <c r="A1055" s="35"/>
      <c r="B1055" s="36"/>
      <c r="C1055" s="34"/>
      <c r="D1055" s="34"/>
      <c r="E1055" s="34"/>
      <c r="F1055" s="34"/>
    </row>
    <row r="1056" spans="1:6" x14ac:dyDescent="0.4">
      <c r="A1056" s="35"/>
      <c r="B1056" s="36"/>
      <c r="C1056" s="34"/>
      <c r="D1056" s="34"/>
      <c r="E1056" s="34"/>
      <c r="F1056" s="34"/>
    </row>
    <row r="1057" spans="1:6" x14ac:dyDescent="0.4">
      <c r="A1057" s="35"/>
      <c r="B1057" s="36"/>
      <c r="C1057" s="34"/>
      <c r="D1057" s="34"/>
      <c r="E1057" s="34"/>
      <c r="F1057" s="34"/>
    </row>
    <row r="1058" spans="1:6" x14ac:dyDescent="0.4">
      <c r="A1058" s="35"/>
      <c r="B1058" s="36"/>
      <c r="C1058" s="34"/>
      <c r="D1058" s="34"/>
      <c r="E1058" s="34"/>
      <c r="F1058" s="34"/>
    </row>
    <row r="1059" spans="1:6" x14ac:dyDescent="0.4">
      <c r="A1059" s="35"/>
      <c r="B1059" s="37"/>
      <c r="C1059" s="34"/>
      <c r="D1059" s="34"/>
      <c r="E1059" s="34"/>
      <c r="F1059" s="34"/>
    </row>
    <row r="1060" spans="1:6" x14ac:dyDescent="0.4">
      <c r="A1060" s="35"/>
      <c r="B1060" s="36"/>
      <c r="C1060" s="34"/>
      <c r="D1060" s="34"/>
      <c r="E1060" s="34"/>
      <c r="F1060" s="34"/>
    </row>
    <row r="1061" spans="1:6" x14ac:dyDescent="0.4">
      <c r="A1061" s="35"/>
      <c r="B1061" s="36"/>
      <c r="C1061" s="34"/>
      <c r="D1061" s="34"/>
      <c r="E1061" s="34"/>
      <c r="F1061" s="34"/>
    </row>
    <row r="1062" spans="1:6" x14ac:dyDescent="0.4">
      <c r="A1062" s="35"/>
      <c r="B1062" s="36"/>
      <c r="C1062" s="34"/>
      <c r="D1062" s="34"/>
      <c r="E1062" s="34"/>
      <c r="F1062" s="34"/>
    </row>
    <row r="1063" spans="1:6" x14ac:dyDescent="0.4">
      <c r="A1063" s="35"/>
      <c r="B1063" s="36"/>
      <c r="C1063" s="34"/>
      <c r="D1063" s="34"/>
      <c r="E1063" s="34"/>
      <c r="F1063" s="34"/>
    </row>
    <row r="1064" spans="1:6" x14ac:dyDescent="0.4">
      <c r="A1064" s="35"/>
      <c r="B1064" s="36"/>
      <c r="C1064" s="34"/>
      <c r="D1064" s="34"/>
      <c r="E1064" s="34"/>
      <c r="F1064" s="34"/>
    </row>
    <row r="1065" spans="1:6" x14ac:dyDescent="0.4">
      <c r="A1065" s="35"/>
      <c r="B1065" s="36"/>
      <c r="C1065" s="34"/>
      <c r="D1065" s="34"/>
      <c r="E1065" s="34"/>
      <c r="F1065" s="34"/>
    </row>
    <row r="1066" spans="1:6" x14ac:dyDescent="0.4">
      <c r="A1066" s="35"/>
      <c r="B1066" s="36"/>
      <c r="C1066" s="34"/>
      <c r="D1066" s="34"/>
      <c r="E1066" s="34"/>
      <c r="F1066" s="34"/>
    </row>
    <row r="1067" spans="1:6" x14ac:dyDescent="0.4">
      <c r="A1067" s="35"/>
      <c r="B1067" s="36"/>
      <c r="C1067" s="34"/>
      <c r="D1067" s="34"/>
      <c r="E1067" s="34"/>
      <c r="F1067" s="34"/>
    </row>
    <row r="1068" spans="1:6" x14ac:dyDescent="0.4">
      <c r="A1068" s="35"/>
      <c r="B1068" s="36"/>
      <c r="C1068" s="34"/>
      <c r="D1068" s="34"/>
      <c r="E1068" s="34"/>
      <c r="F1068" s="34"/>
    </row>
    <row r="1069" spans="1:6" x14ac:dyDescent="0.4">
      <c r="A1069" s="35"/>
      <c r="B1069" s="37"/>
      <c r="C1069" s="34"/>
      <c r="D1069" s="34"/>
      <c r="E1069" s="34"/>
      <c r="F1069" s="34"/>
    </row>
    <row r="1070" spans="1:6" x14ac:dyDescent="0.4">
      <c r="A1070" s="35"/>
      <c r="B1070" s="36"/>
      <c r="C1070" s="34"/>
      <c r="D1070" s="34"/>
      <c r="E1070" s="34"/>
      <c r="F1070" s="34"/>
    </row>
    <row r="1071" spans="1:6" x14ac:dyDescent="0.4">
      <c r="A1071" s="35"/>
      <c r="B1071" s="36"/>
      <c r="C1071" s="34"/>
      <c r="D1071" s="34"/>
      <c r="E1071" s="34"/>
      <c r="F1071" s="34"/>
    </row>
    <row r="1072" spans="1:6" x14ac:dyDescent="0.4">
      <c r="A1072" s="35"/>
      <c r="B1072" s="36"/>
      <c r="C1072" s="34"/>
      <c r="D1072" s="34"/>
      <c r="E1072" s="34"/>
      <c r="F1072" s="34"/>
    </row>
    <row r="1073" spans="1:6" x14ac:dyDescent="0.4">
      <c r="A1073" s="35"/>
      <c r="B1073" s="36"/>
      <c r="C1073" s="34"/>
      <c r="D1073" s="34"/>
      <c r="E1073" s="34"/>
      <c r="F1073" s="34"/>
    </row>
    <row r="1074" spans="1:6" x14ac:dyDescent="0.4">
      <c r="A1074" s="35"/>
      <c r="B1074" s="36"/>
      <c r="C1074" s="34"/>
      <c r="D1074" s="34"/>
      <c r="E1074" s="34"/>
      <c r="F1074" s="34"/>
    </row>
    <row r="1075" spans="1:6" x14ac:dyDescent="0.4">
      <c r="A1075" s="35"/>
      <c r="B1075" s="36"/>
      <c r="C1075" s="34"/>
      <c r="D1075" s="34"/>
      <c r="E1075" s="34"/>
      <c r="F1075" s="34"/>
    </row>
    <row r="1076" spans="1:6" x14ac:dyDescent="0.4">
      <c r="A1076" s="35"/>
      <c r="B1076" s="36"/>
      <c r="C1076" s="34"/>
      <c r="D1076" s="34"/>
      <c r="E1076" s="34"/>
      <c r="F1076" s="34"/>
    </row>
    <row r="1077" spans="1:6" x14ac:dyDescent="0.4">
      <c r="A1077" s="35"/>
      <c r="B1077" s="36"/>
      <c r="C1077" s="34"/>
      <c r="D1077" s="34"/>
      <c r="E1077" s="34"/>
      <c r="F1077" s="34"/>
    </row>
    <row r="1078" spans="1:6" x14ac:dyDescent="0.4">
      <c r="A1078" s="35"/>
      <c r="B1078" s="36"/>
      <c r="C1078" s="34"/>
      <c r="D1078" s="34"/>
      <c r="E1078" s="34"/>
      <c r="F1078" s="34"/>
    </row>
    <row r="1079" spans="1:6" x14ac:dyDescent="0.4">
      <c r="A1079" s="35"/>
      <c r="B1079" s="36"/>
      <c r="C1079" s="34"/>
      <c r="D1079" s="34"/>
      <c r="E1079" s="34"/>
      <c r="F1079" s="34"/>
    </row>
    <row r="1080" spans="1:6" x14ac:dyDescent="0.4">
      <c r="A1080" s="35"/>
      <c r="B1080" s="36"/>
      <c r="C1080" s="34"/>
      <c r="D1080" s="34"/>
      <c r="E1080" s="34"/>
      <c r="F1080" s="34"/>
    </row>
    <row r="1081" spans="1:6" x14ac:dyDescent="0.4">
      <c r="A1081" s="35"/>
      <c r="B1081" s="36"/>
      <c r="C1081" s="34"/>
      <c r="D1081" s="34"/>
      <c r="E1081" s="34"/>
      <c r="F1081" s="34"/>
    </row>
    <row r="1082" spans="1:6" x14ac:dyDescent="0.4">
      <c r="A1082" s="35"/>
      <c r="B1082" s="36"/>
      <c r="C1082" s="34"/>
      <c r="D1082" s="34"/>
      <c r="E1082" s="34"/>
      <c r="F1082" s="34"/>
    </row>
    <row r="1083" spans="1:6" x14ac:dyDescent="0.4">
      <c r="A1083" s="35"/>
      <c r="B1083" s="36"/>
      <c r="C1083" s="34"/>
      <c r="D1083" s="34"/>
      <c r="E1083" s="34"/>
      <c r="F1083" s="34"/>
    </row>
    <row r="1084" spans="1:6" x14ac:dyDescent="0.4">
      <c r="A1084" s="35"/>
      <c r="B1084" s="36"/>
      <c r="C1084" s="34"/>
      <c r="D1084" s="34"/>
      <c r="E1084" s="34"/>
      <c r="F1084" s="34"/>
    </row>
    <row r="1085" spans="1:6" x14ac:dyDescent="0.4">
      <c r="A1085" s="35"/>
      <c r="B1085" s="36"/>
      <c r="C1085" s="34"/>
      <c r="D1085" s="34"/>
      <c r="E1085" s="34"/>
      <c r="F1085" s="34"/>
    </row>
    <row r="1086" spans="1:6" x14ac:dyDescent="0.4">
      <c r="A1086" s="35"/>
      <c r="B1086" s="36"/>
      <c r="C1086" s="34"/>
      <c r="D1086" s="34"/>
      <c r="E1086" s="34"/>
      <c r="F1086" s="34"/>
    </row>
    <row r="1087" spans="1:6" x14ac:dyDescent="0.4">
      <c r="A1087" s="35"/>
      <c r="B1087" s="36"/>
      <c r="C1087" s="34"/>
      <c r="D1087" s="34"/>
      <c r="E1087" s="34"/>
      <c r="F1087" s="34"/>
    </row>
    <row r="1088" spans="1:6" x14ac:dyDescent="0.4">
      <c r="A1088" s="35"/>
      <c r="B1088" s="36"/>
      <c r="C1088" s="34"/>
      <c r="D1088" s="34"/>
      <c r="E1088" s="34"/>
      <c r="F1088" s="34"/>
    </row>
    <row r="1089" spans="1:6" x14ac:dyDescent="0.4">
      <c r="A1089" s="35"/>
      <c r="B1089" s="36"/>
      <c r="C1089" s="34"/>
      <c r="D1089" s="34"/>
      <c r="E1089" s="34"/>
      <c r="F1089" s="34"/>
    </row>
    <row r="1090" spans="1:6" x14ac:dyDescent="0.4">
      <c r="A1090" s="35"/>
      <c r="B1090" s="36"/>
      <c r="C1090" s="34"/>
      <c r="D1090" s="34"/>
      <c r="E1090" s="34"/>
      <c r="F1090" s="34"/>
    </row>
    <row r="1091" spans="1:6" x14ac:dyDescent="0.4">
      <c r="A1091" s="35"/>
      <c r="B1091" s="36"/>
      <c r="C1091" s="34"/>
      <c r="D1091" s="34"/>
      <c r="E1091" s="34"/>
      <c r="F1091" s="34"/>
    </row>
    <row r="1092" spans="1:6" x14ac:dyDescent="0.4">
      <c r="A1092" s="35"/>
      <c r="B1092" s="36"/>
      <c r="C1092" s="34"/>
      <c r="D1092" s="34"/>
      <c r="E1092" s="34"/>
      <c r="F1092" s="34"/>
    </row>
    <row r="1093" spans="1:6" x14ac:dyDescent="0.4">
      <c r="A1093" s="35"/>
      <c r="B1093" s="36"/>
      <c r="C1093" s="34"/>
      <c r="D1093" s="34"/>
      <c r="E1093" s="34"/>
      <c r="F1093" s="34"/>
    </row>
    <row r="1094" spans="1:6" x14ac:dyDescent="0.4">
      <c r="A1094" s="35"/>
      <c r="B1094" s="37"/>
      <c r="C1094" s="34"/>
      <c r="D1094" s="34"/>
      <c r="E1094" s="34"/>
      <c r="F1094" s="34"/>
    </row>
    <row r="1095" spans="1:6" x14ac:dyDescent="0.4">
      <c r="A1095" s="35"/>
      <c r="B1095" s="36"/>
      <c r="C1095" s="34"/>
      <c r="D1095" s="34"/>
      <c r="E1095" s="34"/>
      <c r="F1095" s="34"/>
    </row>
    <row r="1096" spans="1:6" x14ac:dyDescent="0.4">
      <c r="A1096" s="35"/>
      <c r="B1096" s="36"/>
      <c r="C1096" s="34"/>
      <c r="D1096" s="34"/>
      <c r="E1096" s="34"/>
      <c r="F1096" s="34"/>
    </row>
    <row r="1097" spans="1:6" x14ac:dyDescent="0.4">
      <c r="A1097" s="35"/>
      <c r="B1097" s="36"/>
      <c r="C1097" s="34"/>
      <c r="D1097" s="34"/>
      <c r="E1097" s="34"/>
      <c r="F1097" s="34"/>
    </row>
    <row r="1098" spans="1:6" x14ac:dyDescent="0.4">
      <c r="A1098" s="35"/>
      <c r="B1098" s="36"/>
      <c r="C1098" s="34"/>
      <c r="D1098" s="34"/>
      <c r="E1098" s="34"/>
      <c r="F1098" s="34"/>
    </row>
    <row r="1099" spans="1:6" x14ac:dyDescent="0.4">
      <c r="A1099" s="35"/>
      <c r="B1099" s="36"/>
      <c r="C1099" s="34"/>
      <c r="D1099" s="34"/>
      <c r="E1099" s="34"/>
      <c r="F1099" s="34"/>
    </row>
    <row r="1100" spans="1:6" x14ac:dyDescent="0.4">
      <c r="A1100" s="35"/>
      <c r="B1100" s="36"/>
      <c r="C1100" s="34"/>
      <c r="D1100" s="34"/>
      <c r="E1100" s="34"/>
      <c r="F1100" s="34"/>
    </row>
    <row r="1101" spans="1:6" x14ac:dyDescent="0.4">
      <c r="A1101" s="35"/>
      <c r="B1101" s="36"/>
      <c r="C1101" s="34"/>
      <c r="D1101" s="34"/>
      <c r="E1101" s="34"/>
      <c r="F1101" s="34"/>
    </row>
    <row r="1102" spans="1:6" x14ac:dyDescent="0.4">
      <c r="A1102" s="35"/>
      <c r="B1102" s="36"/>
      <c r="C1102" s="34"/>
      <c r="D1102" s="34"/>
      <c r="E1102" s="34"/>
      <c r="F1102" s="34"/>
    </row>
    <row r="1103" spans="1:6" x14ac:dyDescent="0.4">
      <c r="A1103" s="35"/>
      <c r="B1103" s="36"/>
      <c r="C1103" s="34"/>
      <c r="D1103" s="34"/>
      <c r="E1103" s="34"/>
      <c r="F1103" s="34"/>
    </row>
    <row r="1104" spans="1:6" x14ac:dyDescent="0.4">
      <c r="A1104" s="35"/>
      <c r="B1104" s="36"/>
      <c r="C1104" s="34"/>
      <c r="D1104" s="34"/>
      <c r="E1104" s="34"/>
      <c r="F1104" s="34"/>
    </row>
    <row r="1105" spans="1:6" x14ac:dyDescent="0.4">
      <c r="A1105" s="35"/>
      <c r="B1105" s="36"/>
      <c r="C1105" s="34"/>
      <c r="D1105" s="34"/>
      <c r="E1105" s="34"/>
      <c r="F1105" s="34"/>
    </row>
    <row r="1106" spans="1:6" x14ac:dyDescent="0.4">
      <c r="A1106" s="35"/>
      <c r="B1106" s="36"/>
      <c r="C1106" s="34"/>
      <c r="D1106" s="34"/>
      <c r="E1106" s="34"/>
      <c r="F1106" s="34"/>
    </row>
    <row r="1107" spans="1:6" x14ac:dyDescent="0.4">
      <c r="A1107" s="35"/>
      <c r="B1107" s="36"/>
      <c r="C1107" s="34"/>
      <c r="D1107" s="34"/>
      <c r="E1107" s="34"/>
      <c r="F1107" s="34"/>
    </row>
    <row r="1108" spans="1:6" x14ac:dyDescent="0.4">
      <c r="A1108" s="35"/>
      <c r="B1108" s="36"/>
      <c r="C1108" s="34"/>
      <c r="D1108" s="34"/>
      <c r="E1108" s="34"/>
      <c r="F1108" s="34"/>
    </row>
    <row r="1109" spans="1:6" x14ac:dyDescent="0.4">
      <c r="A1109" s="35"/>
      <c r="B1109" s="36"/>
      <c r="C1109" s="34"/>
      <c r="D1109" s="34"/>
      <c r="E1109" s="34"/>
      <c r="F1109" s="34"/>
    </row>
    <row r="1110" spans="1:6" x14ac:dyDescent="0.4">
      <c r="A1110" s="35"/>
      <c r="B1110" s="36"/>
      <c r="C1110" s="34"/>
      <c r="D1110" s="34"/>
      <c r="E1110" s="34"/>
      <c r="F1110" s="34"/>
    </row>
    <row r="1111" spans="1:6" x14ac:dyDescent="0.4">
      <c r="A1111" s="35"/>
      <c r="B1111" s="36"/>
      <c r="C1111" s="34"/>
      <c r="D1111" s="34"/>
      <c r="E1111" s="34"/>
      <c r="F1111" s="34"/>
    </row>
    <row r="1112" spans="1:6" x14ac:dyDescent="0.4">
      <c r="A1112" s="35"/>
      <c r="B1112" s="36"/>
      <c r="C1112" s="34"/>
      <c r="D1112" s="34"/>
      <c r="E1112" s="34"/>
      <c r="F1112" s="34"/>
    </row>
    <row r="1113" spans="1:6" x14ac:dyDescent="0.4">
      <c r="A1113" s="35"/>
      <c r="B1113" s="36"/>
      <c r="C1113" s="34"/>
      <c r="D1113" s="34"/>
      <c r="E1113" s="34"/>
      <c r="F1113" s="34"/>
    </row>
    <row r="1114" spans="1:6" x14ac:dyDescent="0.4">
      <c r="A1114" s="35"/>
      <c r="B1114" s="36"/>
      <c r="C1114" s="34"/>
      <c r="D1114" s="34"/>
      <c r="E1114" s="34"/>
      <c r="F1114" s="34"/>
    </row>
    <row r="1115" spans="1:6" x14ac:dyDescent="0.4">
      <c r="A1115" s="35"/>
      <c r="B1115" s="36"/>
      <c r="C1115" s="34"/>
      <c r="D1115" s="34"/>
      <c r="E1115" s="34"/>
      <c r="F1115" s="34"/>
    </row>
    <row r="1116" spans="1:6" x14ac:dyDescent="0.4">
      <c r="A1116" s="35"/>
      <c r="B1116" s="36"/>
      <c r="C1116" s="34"/>
      <c r="D1116" s="34"/>
      <c r="E1116" s="34"/>
      <c r="F1116" s="34"/>
    </row>
    <row r="1117" spans="1:6" x14ac:dyDescent="0.4">
      <c r="A1117" s="35"/>
      <c r="B1117" s="36"/>
      <c r="C1117" s="34"/>
      <c r="D1117" s="34"/>
      <c r="E1117" s="34"/>
      <c r="F1117" s="34"/>
    </row>
    <row r="1118" spans="1:6" x14ac:dyDescent="0.4">
      <c r="A1118" s="35"/>
      <c r="B1118" s="36"/>
      <c r="C1118" s="34"/>
      <c r="D1118" s="34"/>
      <c r="E1118" s="34"/>
      <c r="F1118" s="34"/>
    </row>
    <row r="1119" spans="1:6" x14ac:dyDescent="0.4">
      <c r="A1119" s="35"/>
      <c r="B1119" s="36"/>
      <c r="C1119" s="34"/>
      <c r="D1119" s="34"/>
      <c r="E1119" s="34"/>
      <c r="F1119" s="34"/>
    </row>
    <row r="1120" spans="1:6" x14ac:dyDescent="0.4">
      <c r="A1120" s="35"/>
      <c r="B1120" s="36"/>
      <c r="C1120" s="34"/>
      <c r="D1120" s="34"/>
      <c r="E1120" s="34"/>
      <c r="F1120" s="34"/>
    </row>
    <row r="1121" spans="1:6" x14ac:dyDescent="0.4">
      <c r="A1121" s="35"/>
      <c r="B1121" s="36"/>
      <c r="C1121" s="34"/>
      <c r="D1121" s="34"/>
      <c r="E1121" s="34"/>
      <c r="F1121" s="34"/>
    </row>
    <row r="1122" spans="1:6" x14ac:dyDescent="0.4">
      <c r="A1122" s="35"/>
      <c r="B1122" s="36"/>
      <c r="C1122" s="34"/>
      <c r="D1122" s="34"/>
      <c r="E1122" s="34"/>
      <c r="F1122" s="34"/>
    </row>
    <row r="1123" spans="1:6" x14ac:dyDescent="0.4">
      <c r="A1123" s="35"/>
      <c r="B1123" s="37"/>
      <c r="C1123" s="34"/>
      <c r="D1123" s="34"/>
      <c r="E1123" s="34"/>
      <c r="F1123" s="34"/>
    </row>
    <row r="1124" spans="1:6" x14ac:dyDescent="0.4">
      <c r="A1124" s="35"/>
      <c r="B1124" s="36"/>
      <c r="C1124" s="34"/>
      <c r="D1124" s="34"/>
      <c r="E1124" s="34"/>
      <c r="F1124" s="34"/>
    </row>
    <row r="1125" spans="1:6" x14ac:dyDescent="0.4">
      <c r="A1125" s="35"/>
      <c r="B1125" s="36"/>
      <c r="C1125" s="34"/>
      <c r="D1125" s="34"/>
      <c r="E1125" s="34"/>
      <c r="F1125" s="34"/>
    </row>
    <row r="1126" spans="1:6" x14ac:dyDescent="0.4">
      <c r="A1126" s="35"/>
      <c r="B1126" s="36"/>
      <c r="C1126" s="34"/>
      <c r="D1126" s="34"/>
      <c r="E1126" s="34"/>
      <c r="F1126" s="34"/>
    </row>
    <row r="1127" spans="1:6" x14ac:dyDescent="0.4">
      <c r="A1127" s="35"/>
      <c r="B1127" s="36"/>
      <c r="C1127" s="34"/>
      <c r="D1127" s="34"/>
      <c r="E1127" s="34"/>
      <c r="F1127" s="34"/>
    </row>
    <row r="1128" spans="1:6" x14ac:dyDescent="0.4">
      <c r="A1128" s="35"/>
      <c r="B1128" s="36"/>
      <c r="C1128" s="34"/>
      <c r="D1128" s="34"/>
      <c r="E1128" s="34"/>
      <c r="F1128" s="34"/>
    </row>
    <row r="1129" spans="1:6" x14ac:dyDescent="0.4">
      <c r="A1129" s="35"/>
      <c r="B1129" s="36"/>
      <c r="C1129" s="34"/>
      <c r="D1129" s="34"/>
      <c r="E1129" s="34"/>
      <c r="F1129" s="34"/>
    </row>
    <row r="1130" spans="1:6" x14ac:dyDescent="0.4">
      <c r="A1130" s="35"/>
      <c r="B1130" s="36"/>
      <c r="C1130" s="34"/>
      <c r="D1130" s="34"/>
      <c r="E1130" s="34"/>
      <c r="F1130" s="34"/>
    </row>
    <row r="1131" spans="1:6" x14ac:dyDescent="0.4">
      <c r="A1131" s="35"/>
      <c r="B1131" s="36"/>
      <c r="C1131" s="34"/>
      <c r="D1131" s="34"/>
      <c r="E1131" s="34"/>
      <c r="F1131" s="34"/>
    </row>
    <row r="1132" spans="1:6" x14ac:dyDescent="0.4">
      <c r="A1132" s="35"/>
      <c r="B1132" s="36"/>
      <c r="C1132" s="34"/>
      <c r="D1132" s="34"/>
      <c r="E1132" s="34"/>
      <c r="F1132" s="34"/>
    </row>
    <row r="1133" spans="1:6" x14ac:dyDescent="0.4">
      <c r="A1133" s="35"/>
      <c r="B1133" s="36"/>
      <c r="C1133" s="34"/>
      <c r="D1133" s="34"/>
      <c r="E1133" s="34"/>
      <c r="F1133" s="34"/>
    </row>
    <row r="1134" spans="1:6" x14ac:dyDescent="0.4">
      <c r="A1134" s="35"/>
      <c r="B1134" s="36"/>
      <c r="C1134" s="34"/>
      <c r="D1134" s="34"/>
      <c r="E1134" s="34"/>
      <c r="F1134" s="34"/>
    </row>
    <row r="1135" spans="1:6" x14ac:dyDescent="0.4">
      <c r="A1135" s="35"/>
      <c r="B1135" s="36"/>
      <c r="C1135" s="34"/>
      <c r="D1135" s="34"/>
      <c r="E1135" s="34"/>
      <c r="F1135" s="34"/>
    </row>
    <row r="1136" spans="1:6" x14ac:dyDescent="0.4">
      <c r="A1136" s="35"/>
      <c r="B1136" s="36"/>
      <c r="C1136" s="34"/>
      <c r="D1136" s="34"/>
      <c r="E1136" s="34"/>
      <c r="F1136" s="34"/>
    </row>
    <row r="1137" spans="1:6" x14ac:dyDescent="0.4">
      <c r="A1137" s="35"/>
      <c r="B1137" s="36"/>
      <c r="C1137" s="34"/>
      <c r="D1137" s="34"/>
      <c r="E1137" s="34"/>
      <c r="F1137" s="34"/>
    </row>
    <row r="1138" spans="1:6" x14ac:dyDescent="0.4">
      <c r="A1138" s="35"/>
      <c r="B1138" s="36"/>
      <c r="C1138" s="34"/>
      <c r="D1138" s="34"/>
      <c r="E1138" s="34"/>
      <c r="F1138" s="34"/>
    </row>
    <row r="1139" spans="1:6" x14ac:dyDescent="0.4">
      <c r="A1139" s="35"/>
      <c r="B1139" s="36"/>
      <c r="C1139" s="34"/>
      <c r="D1139" s="34"/>
      <c r="E1139" s="34"/>
      <c r="F1139" s="34"/>
    </row>
    <row r="1140" spans="1:6" x14ac:dyDescent="0.4">
      <c r="A1140" s="35"/>
      <c r="B1140" s="36"/>
      <c r="C1140" s="34"/>
      <c r="D1140" s="34"/>
      <c r="E1140" s="34"/>
      <c r="F1140" s="34"/>
    </row>
    <row r="1141" spans="1:6" x14ac:dyDescent="0.4">
      <c r="A1141" s="35"/>
      <c r="B1141" s="36"/>
      <c r="C1141" s="34"/>
      <c r="D1141" s="34"/>
      <c r="E1141" s="34"/>
      <c r="F1141" s="34"/>
    </row>
    <row r="1142" spans="1:6" x14ac:dyDescent="0.4">
      <c r="A1142" s="35"/>
      <c r="B1142" s="36"/>
      <c r="C1142" s="34"/>
      <c r="D1142" s="34"/>
      <c r="E1142" s="34"/>
      <c r="F1142" s="34"/>
    </row>
    <row r="1143" spans="1:6" x14ac:dyDescent="0.4">
      <c r="A1143" s="35"/>
      <c r="B1143" s="36"/>
      <c r="C1143" s="34"/>
      <c r="D1143" s="34"/>
      <c r="E1143" s="34"/>
      <c r="F1143" s="34"/>
    </row>
    <row r="1144" spans="1:6" x14ac:dyDescent="0.4">
      <c r="A1144" s="35"/>
      <c r="B1144" s="36"/>
      <c r="C1144" s="34"/>
      <c r="D1144" s="34"/>
      <c r="E1144" s="34"/>
      <c r="F1144" s="34"/>
    </row>
    <row r="1145" spans="1:6" x14ac:dyDescent="0.4">
      <c r="A1145" s="35"/>
      <c r="B1145" s="36"/>
      <c r="C1145" s="34"/>
      <c r="D1145" s="34"/>
      <c r="E1145" s="34"/>
      <c r="F1145" s="34"/>
    </row>
    <row r="1146" spans="1:6" x14ac:dyDescent="0.4">
      <c r="A1146" s="35"/>
      <c r="B1146" s="36"/>
      <c r="C1146" s="34"/>
      <c r="D1146" s="34"/>
      <c r="E1146" s="34"/>
      <c r="F1146" s="34"/>
    </row>
    <row r="1147" spans="1:6" x14ac:dyDescent="0.4">
      <c r="A1147" s="35"/>
      <c r="B1147" s="36"/>
      <c r="C1147" s="34"/>
      <c r="D1147" s="34"/>
      <c r="E1147" s="34"/>
      <c r="F1147" s="34"/>
    </row>
    <row r="1148" spans="1:6" x14ac:dyDescent="0.4">
      <c r="A1148" s="35"/>
      <c r="B1148" s="36"/>
      <c r="C1148" s="34"/>
      <c r="D1148" s="34"/>
      <c r="E1148" s="34"/>
      <c r="F1148" s="34"/>
    </row>
    <row r="1149" spans="1:6" x14ac:dyDescent="0.4">
      <c r="A1149" s="35"/>
      <c r="B1149" s="36"/>
      <c r="C1149" s="34"/>
      <c r="D1149" s="34"/>
      <c r="E1149" s="34"/>
      <c r="F1149" s="34"/>
    </row>
    <row r="1150" spans="1:6" x14ac:dyDescent="0.4">
      <c r="A1150" s="35"/>
      <c r="B1150" s="36"/>
      <c r="C1150" s="34"/>
      <c r="D1150" s="34"/>
      <c r="E1150" s="34"/>
      <c r="F1150" s="34"/>
    </row>
    <row r="1151" spans="1:6" x14ac:dyDescent="0.4">
      <c r="A1151" s="35"/>
      <c r="B1151" s="36"/>
      <c r="C1151" s="34"/>
      <c r="D1151" s="34"/>
      <c r="E1151" s="34"/>
      <c r="F1151" s="34"/>
    </row>
    <row r="1152" spans="1:6" x14ac:dyDescent="0.4">
      <c r="A1152" s="35"/>
      <c r="B1152" s="36"/>
      <c r="C1152" s="34"/>
      <c r="D1152" s="34"/>
      <c r="E1152" s="34"/>
      <c r="F1152" s="34"/>
    </row>
    <row r="1153" spans="1:6" x14ac:dyDescent="0.4">
      <c r="A1153" s="35"/>
      <c r="B1153" s="36"/>
      <c r="C1153" s="34"/>
      <c r="D1153" s="34"/>
      <c r="E1153" s="34"/>
      <c r="F1153" s="34"/>
    </row>
    <row r="1154" spans="1:6" x14ac:dyDescent="0.4">
      <c r="A1154" s="35"/>
      <c r="B1154" s="36"/>
      <c r="C1154" s="34"/>
      <c r="D1154" s="34"/>
      <c r="E1154" s="34"/>
      <c r="F1154" s="34"/>
    </row>
    <row r="1155" spans="1:6" x14ac:dyDescent="0.4">
      <c r="A1155" s="35"/>
      <c r="B1155" s="36"/>
      <c r="C1155" s="34"/>
      <c r="D1155" s="34"/>
      <c r="E1155" s="34"/>
      <c r="F1155" s="34"/>
    </row>
    <row r="1156" spans="1:6" x14ac:dyDescent="0.4">
      <c r="A1156" s="35"/>
      <c r="B1156" s="36"/>
      <c r="C1156" s="34"/>
      <c r="D1156" s="34"/>
      <c r="E1156" s="34"/>
      <c r="F1156" s="34"/>
    </row>
    <row r="1157" spans="1:6" x14ac:dyDescent="0.4">
      <c r="A1157" s="35"/>
      <c r="B1157" s="36"/>
      <c r="C1157" s="34"/>
      <c r="D1157" s="34"/>
      <c r="E1157" s="34"/>
      <c r="F1157" s="34"/>
    </row>
    <row r="1158" spans="1:6" x14ac:dyDescent="0.4">
      <c r="A1158" s="35"/>
      <c r="B1158" s="36"/>
      <c r="C1158" s="34"/>
      <c r="D1158" s="34"/>
      <c r="E1158" s="34"/>
      <c r="F1158" s="34"/>
    </row>
    <row r="1159" spans="1:6" x14ac:dyDescent="0.4">
      <c r="A1159" s="35"/>
      <c r="B1159" s="36"/>
      <c r="C1159" s="34"/>
      <c r="D1159" s="34"/>
      <c r="E1159" s="34"/>
      <c r="F1159" s="34"/>
    </row>
    <row r="1160" spans="1:6" x14ac:dyDescent="0.4">
      <c r="A1160" s="35"/>
      <c r="B1160" s="36"/>
      <c r="C1160" s="34"/>
      <c r="D1160" s="34"/>
      <c r="E1160" s="34"/>
      <c r="F1160" s="34"/>
    </row>
    <row r="1161" spans="1:6" x14ac:dyDescent="0.4">
      <c r="A1161" s="35"/>
      <c r="B1161" s="36"/>
      <c r="C1161" s="34"/>
      <c r="D1161" s="34"/>
      <c r="E1161" s="34"/>
      <c r="F1161" s="34"/>
    </row>
    <row r="1162" spans="1:6" x14ac:dyDescent="0.4">
      <c r="A1162" s="35"/>
      <c r="B1162" s="36"/>
      <c r="C1162" s="34"/>
      <c r="D1162" s="34"/>
      <c r="E1162" s="34"/>
      <c r="F1162" s="34"/>
    </row>
    <row r="1163" spans="1:6" x14ac:dyDescent="0.4">
      <c r="A1163" s="35"/>
      <c r="B1163" s="36"/>
      <c r="C1163" s="34"/>
      <c r="D1163" s="34"/>
      <c r="E1163" s="34"/>
      <c r="F1163" s="34"/>
    </row>
    <row r="1164" spans="1:6" x14ac:dyDescent="0.4">
      <c r="A1164" s="35"/>
      <c r="B1164" s="37"/>
      <c r="C1164" s="34"/>
      <c r="D1164" s="34"/>
      <c r="E1164" s="34"/>
      <c r="F1164" s="34"/>
    </row>
    <row r="1165" spans="1:6" x14ac:dyDescent="0.4">
      <c r="A1165" s="35"/>
      <c r="B1165" s="36"/>
      <c r="C1165" s="34"/>
      <c r="D1165" s="34"/>
      <c r="E1165" s="34"/>
      <c r="F1165" s="34"/>
    </row>
    <row r="1166" spans="1:6" x14ac:dyDescent="0.4">
      <c r="A1166" s="35"/>
      <c r="B1166" s="36"/>
      <c r="C1166" s="34"/>
      <c r="D1166" s="34"/>
      <c r="E1166" s="34"/>
      <c r="F1166" s="34"/>
    </row>
    <row r="1167" spans="1:6" x14ac:dyDescent="0.4">
      <c r="A1167" s="35"/>
      <c r="B1167" s="36"/>
      <c r="C1167" s="34"/>
      <c r="D1167" s="34"/>
      <c r="E1167" s="34"/>
      <c r="F1167" s="34"/>
    </row>
    <row r="1168" spans="1:6" x14ac:dyDescent="0.4">
      <c r="A1168" s="35"/>
      <c r="B1168" s="36"/>
      <c r="C1168" s="34"/>
      <c r="D1168" s="34"/>
      <c r="E1168" s="34"/>
      <c r="F1168" s="34"/>
    </row>
    <row r="1169" spans="1:6" x14ac:dyDescent="0.4">
      <c r="A1169" s="35"/>
      <c r="B1169" s="36"/>
      <c r="C1169" s="34"/>
      <c r="D1169" s="34"/>
      <c r="E1169" s="34"/>
      <c r="F1169" s="34"/>
    </row>
    <row r="1170" spans="1:6" x14ac:dyDescent="0.4">
      <c r="A1170" s="35"/>
      <c r="B1170" s="36"/>
      <c r="C1170" s="34"/>
      <c r="D1170" s="34"/>
      <c r="E1170" s="34"/>
      <c r="F1170" s="34"/>
    </row>
    <row r="1171" spans="1:6" x14ac:dyDescent="0.4">
      <c r="A1171" s="35"/>
      <c r="B1171" s="36"/>
      <c r="C1171" s="34"/>
      <c r="D1171" s="34"/>
      <c r="E1171" s="34"/>
      <c r="F1171" s="34"/>
    </row>
    <row r="1172" spans="1:6" x14ac:dyDescent="0.4">
      <c r="A1172" s="35"/>
      <c r="B1172" s="36"/>
      <c r="C1172" s="34"/>
      <c r="D1172" s="34"/>
      <c r="E1172" s="34"/>
      <c r="F1172" s="34"/>
    </row>
    <row r="1173" spans="1:6" x14ac:dyDescent="0.4">
      <c r="A1173" s="35"/>
      <c r="B1173" s="36"/>
      <c r="C1173" s="34"/>
      <c r="D1173" s="34"/>
      <c r="E1173" s="34"/>
      <c r="F1173" s="34"/>
    </row>
    <row r="1174" spans="1:6" x14ac:dyDescent="0.4">
      <c r="A1174" s="35"/>
      <c r="B1174" s="36"/>
      <c r="C1174" s="34"/>
      <c r="D1174" s="34"/>
      <c r="E1174" s="34"/>
      <c r="F1174" s="34"/>
    </row>
    <row r="1175" spans="1:6" x14ac:dyDescent="0.4">
      <c r="A1175" s="35"/>
      <c r="B1175" s="36"/>
      <c r="C1175" s="34"/>
      <c r="D1175" s="34"/>
      <c r="E1175" s="34"/>
      <c r="F1175" s="34"/>
    </row>
    <row r="1176" spans="1:6" x14ac:dyDescent="0.4">
      <c r="A1176" s="35"/>
      <c r="B1176" s="36"/>
      <c r="C1176" s="34"/>
      <c r="D1176" s="34"/>
      <c r="E1176" s="34"/>
      <c r="F1176" s="34"/>
    </row>
    <row r="1177" spans="1:6" x14ac:dyDescent="0.4">
      <c r="A1177" s="35"/>
      <c r="B1177" s="36"/>
      <c r="C1177" s="34"/>
      <c r="D1177" s="34"/>
      <c r="E1177" s="34"/>
      <c r="F1177" s="34"/>
    </row>
    <row r="1178" spans="1:6" x14ac:dyDescent="0.4">
      <c r="A1178" s="35"/>
      <c r="B1178" s="36"/>
      <c r="C1178" s="34"/>
      <c r="D1178" s="34"/>
      <c r="E1178" s="34"/>
      <c r="F1178" s="34"/>
    </row>
    <row r="1179" spans="1:6" x14ac:dyDescent="0.4">
      <c r="A1179" s="35"/>
      <c r="B1179" s="36"/>
      <c r="C1179" s="34"/>
      <c r="D1179" s="34"/>
      <c r="E1179" s="34"/>
      <c r="F1179" s="34"/>
    </row>
    <row r="1180" spans="1:6" x14ac:dyDescent="0.4">
      <c r="A1180" s="35"/>
      <c r="B1180" s="36"/>
      <c r="C1180" s="34"/>
      <c r="D1180" s="34"/>
      <c r="E1180" s="34"/>
      <c r="F1180" s="34"/>
    </row>
    <row r="1181" spans="1:6" x14ac:dyDescent="0.4">
      <c r="A1181" s="35"/>
      <c r="B1181" s="37"/>
      <c r="C1181" s="34"/>
      <c r="D1181" s="34"/>
      <c r="E1181" s="34"/>
      <c r="F1181" s="34"/>
    </row>
    <row r="1182" spans="1:6" x14ac:dyDescent="0.4">
      <c r="A1182" s="35"/>
      <c r="B1182" s="36"/>
      <c r="C1182" s="34"/>
      <c r="D1182" s="34"/>
      <c r="E1182" s="34"/>
      <c r="F1182" s="34"/>
    </row>
    <row r="1183" spans="1:6" x14ac:dyDescent="0.4">
      <c r="A1183" s="35"/>
      <c r="B1183" s="36"/>
      <c r="C1183" s="34"/>
      <c r="D1183" s="34"/>
      <c r="E1183" s="34"/>
      <c r="F1183" s="34"/>
    </row>
    <row r="1184" spans="1:6" x14ac:dyDescent="0.4">
      <c r="A1184" s="35"/>
      <c r="B1184" s="36"/>
      <c r="C1184" s="34"/>
      <c r="D1184" s="34"/>
      <c r="E1184" s="34"/>
      <c r="F1184" s="34"/>
    </row>
    <row r="1185" spans="1:6" x14ac:dyDescent="0.4">
      <c r="A1185" s="35"/>
      <c r="B1185" s="36"/>
      <c r="C1185" s="34"/>
      <c r="D1185" s="34"/>
      <c r="E1185" s="34"/>
      <c r="F1185" s="34"/>
    </row>
    <row r="1186" spans="1:6" x14ac:dyDescent="0.4">
      <c r="A1186" s="35"/>
      <c r="B1186" s="36"/>
      <c r="C1186" s="34"/>
      <c r="D1186" s="34"/>
      <c r="E1186" s="34"/>
      <c r="F1186" s="34"/>
    </row>
    <row r="1187" spans="1:6" x14ac:dyDescent="0.4">
      <c r="A1187" s="35"/>
      <c r="B1187" s="36"/>
      <c r="C1187" s="34"/>
      <c r="D1187" s="34"/>
      <c r="E1187" s="34"/>
      <c r="F1187" s="34"/>
    </row>
    <row r="1188" spans="1:6" x14ac:dyDescent="0.4">
      <c r="A1188" s="35"/>
      <c r="B1188" s="36"/>
      <c r="C1188" s="34"/>
      <c r="D1188" s="34"/>
      <c r="E1188" s="34"/>
      <c r="F1188" s="34"/>
    </row>
    <row r="1189" spans="1:6" x14ac:dyDescent="0.4">
      <c r="A1189" s="35"/>
      <c r="B1189" s="36"/>
      <c r="C1189" s="34"/>
      <c r="D1189" s="34"/>
      <c r="E1189" s="34"/>
      <c r="F1189" s="34"/>
    </row>
    <row r="1190" spans="1:6" x14ac:dyDescent="0.4">
      <c r="A1190" s="35"/>
      <c r="B1190" s="36"/>
      <c r="C1190" s="34"/>
      <c r="D1190" s="34"/>
      <c r="E1190" s="34"/>
      <c r="F1190" s="34"/>
    </row>
    <row r="1191" spans="1:6" x14ac:dyDescent="0.4">
      <c r="A1191" s="35"/>
      <c r="B1191" s="36"/>
      <c r="C1191" s="34"/>
      <c r="D1191" s="34"/>
      <c r="E1191" s="34"/>
      <c r="F1191" s="34"/>
    </row>
    <row r="1192" spans="1:6" x14ac:dyDescent="0.4">
      <c r="A1192" s="35"/>
      <c r="B1192" s="37"/>
      <c r="C1192" s="34"/>
      <c r="D1192" s="34"/>
      <c r="E1192" s="34"/>
      <c r="F1192" s="34"/>
    </row>
    <row r="1193" spans="1:6" x14ac:dyDescent="0.4">
      <c r="A1193" s="35"/>
      <c r="B1193" s="36"/>
      <c r="C1193" s="34"/>
      <c r="D1193" s="34"/>
      <c r="E1193" s="34"/>
      <c r="F1193" s="34"/>
    </row>
    <row r="1194" spans="1:6" x14ac:dyDescent="0.4">
      <c r="A1194" s="35"/>
      <c r="B1194" s="36"/>
      <c r="C1194" s="34"/>
      <c r="D1194" s="34"/>
      <c r="E1194" s="34"/>
      <c r="F1194" s="34"/>
    </row>
    <row r="1195" spans="1:6" x14ac:dyDescent="0.4">
      <c r="A1195" s="35"/>
      <c r="B1195" s="36"/>
      <c r="C1195" s="34"/>
      <c r="D1195" s="34"/>
      <c r="E1195" s="34"/>
      <c r="F1195" s="34"/>
    </row>
    <row r="1196" spans="1:6" x14ac:dyDescent="0.4">
      <c r="A1196" s="35"/>
      <c r="B1196" s="36"/>
      <c r="C1196" s="34"/>
      <c r="D1196" s="34"/>
      <c r="E1196" s="34"/>
      <c r="F1196" s="34"/>
    </row>
    <row r="1197" spans="1:6" x14ac:dyDescent="0.4">
      <c r="A1197" s="35"/>
      <c r="B1197" s="36"/>
      <c r="C1197" s="34"/>
      <c r="D1197" s="34"/>
      <c r="E1197" s="34"/>
      <c r="F1197" s="34"/>
    </row>
    <row r="1198" spans="1:6" x14ac:dyDescent="0.4">
      <c r="A1198" s="35"/>
      <c r="B1198" s="36"/>
      <c r="C1198" s="34"/>
      <c r="D1198" s="34"/>
      <c r="E1198" s="34"/>
      <c r="F1198" s="34"/>
    </row>
    <row r="1199" spans="1:6" x14ac:dyDescent="0.4">
      <c r="A1199" s="35"/>
      <c r="B1199" s="36"/>
      <c r="C1199" s="34"/>
      <c r="D1199" s="34"/>
      <c r="E1199" s="34"/>
      <c r="F1199" s="34"/>
    </row>
    <row r="1200" spans="1:6" x14ac:dyDescent="0.4">
      <c r="A1200" s="35"/>
      <c r="B1200" s="36"/>
      <c r="C1200" s="34"/>
      <c r="D1200" s="34"/>
      <c r="E1200" s="34"/>
      <c r="F1200" s="34"/>
    </row>
    <row r="1201" spans="1:6" x14ac:dyDescent="0.4">
      <c r="A1201" s="35"/>
      <c r="B1201" s="36"/>
      <c r="C1201" s="34"/>
      <c r="D1201" s="34"/>
      <c r="E1201" s="34"/>
      <c r="F1201" s="34"/>
    </row>
    <row r="1202" spans="1:6" x14ac:dyDescent="0.4">
      <c r="A1202" s="35"/>
      <c r="B1202" s="36"/>
      <c r="C1202" s="34"/>
      <c r="D1202" s="34"/>
      <c r="E1202" s="34"/>
      <c r="F1202" s="34"/>
    </row>
    <row r="1203" spans="1:6" x14ac:dyDescent="0.4">
      <c r="A1203" s="35"/>
      <c r="B1203" s="36"/>
      <c r="C1203" s="34"/>
      <c r="D1203" s="34"/>
      <c r="E1203" s="34"/>
      <c r="F1203" s="34"/>
    </row>
    <row r="1204" spans="1:6" x14ac:dyDescent="0.4">
      <c r="A1204" s="35"/>
      <c r="B1204" s="36"/>
      <c r="C1204" s="34"/>
      <c r="D1204" s="34"/>
      <c r="E1204" s="34"/>
      <c r="F1204" s="34"/>
    </row>
    <row r="1205" spans="1:6" x14ac:dyDescent="0.4">
      <c r="A1205" s="35"/>
      <c r="B1205" s="36"/>
      <c r="C1205" s="34"/>
      <c r="D1205" s="34"/>
      <c r="E1205" s="34"/>
      <c r="F1205" s="34"/>
    </row>
    <row r="1206" spans="1:6" x14ac:dyDescent="0.4">
      <c r="A1206" s="35"/>
      <c r="B1206" s="36"/>
      <c r="C1206" s="34"/>
      <c r="D1206" s="34"/>
      <c r="E1206" s="34"/>
      <c r="F1206" s="34"/>
    </row>
    <row r="1207" spans="1:6" x14ac:dyDescent="0.4">
      <c r="A1207" s="35"/>
      <c r="B1207" s="36"/>
      <c r="C1207" s="34"/>
      <c r="D1207" s="34"/>
      <c r="E1207" s="34"/>
      <c r="F1207" s="34"/>
    </row>
    <row r="1208" spans="1:6" x14ac:dyDescent="0.4">
      <c r="A1208" s="35"/>
      <c r="B1208" s="36"/>
      <c r="C1208" s="34"/>
      <c r="D1208" s="34"/>
      <c r="E1208" s="34"/>
      <c r="F1208" s="34"/>
    </row>
    <row r="1209" spans="1:6" x14ac:dyDescent="0.4">
      <c r="A1209" s="35"/>
      <c r="B1209" s="36"/>
      <c r="C1209" s="34"/>
      <c r="D1209" s="34"/>
      <c r="E1209" s="34"/>
      <c r="F1209" s="34"/>
    </row>
    <row r="1210" spans="1:6" x14ac:dyDescent="0.4">
      <c r="A1210" s="35"/>
      <c r="B1210" s="36"/>
      <c r="C1210" s="34"/>
      <c r="D1210" s="34"/>
      <c r="E1210" s="34"/>
      <c r="F1210" s="34"/>
    </row>
    <row r="1211" spans="1:6" x14ac:dyDescent="0.4">
      <c r="A1211" s="35"/>
      <c r="B1211" s="36"/>
      <c r="C1211" s="34"/>
      <c r="D1211" s="34"/>
      <c r="E1211" s="34"/>
      <c r="F1211" s="34"/>
    </row>
    <row r="1212" spans="1:6" x14ac:dyDescent="0.4">
      <c r="A1212" s="35"/>
      <c r="B1212" s="36"/>
      <c r="C1212" s="34"/>
      <c r="D1212" s="34"/>
      <c r="E1212" s="34"/>
      <c r="F1212" s="34"/>
    </row>
    <row r="1213" spans="1:6" x14ac:dyDescent="0.4">
      <c r="A1213" s="35"/>
      <c r="B1213" s="36"/>
      <c r="C1213" s="34"/>
      <c r="D1213" s="34"/>
      <c r="E1213" s="34"/>
      <c r="F1213" s="34"/>
    </row>
    <row r="1214" spans="1:6" x14ac:dyDescent="0.4">
      <c r="A1214" s="35"/>
      <c r="B1214" s="36"/>
      <c r="C1214" s="34"/>
      <c r="D1214" s="34"/>
      <c r="E1214" s="34"/>
      <c r="F1214" s="34"/>
    </row>
    <row r="1215" spans="1:6" x14ac:dyDescent="0.4">
      <c r="A1215" s="35"/>
      <c r="B1215" s="36"/>
      <c r="C1215" s="34"/>
      <c r="D1215" s="34"/>
      <c r="E1215" s="34"/>
      <c r="F1215" s="34"/>
    </row>
    <row r="1216" spans="1:6" x14ac:dyDescent="0.4">
      <c r="A1216" s="35"/>
      <c r="B1216" s="36"/>
      <c r="C1216" s="34"/>
      <c r="D1216" s="34"/>
      <c r="E1216" s="34"/>
      <c r="F1216" s="34"/>
    </row>
    <row r="1217" spans="1:6" x14ac:dyDescent="0.4">
      <c r="A1217" s="35"/>
      <c r="B1217" s="36"/>
      <c r="C1217" s="34"/>
      <c r="D1217" s="34"/>
      <c r="E1217" s="34"/>
      <c r="F1217" s="34"/>
    </row>
    <row r="1218" spans="1:6" x14ac:dyDescent="0.4">
      <c r="A1218" s="35"/>
      <c r="B1218" s="36"/>
      <c r="C1218" s="34"/>
      <c r="D1218" s="34"/>
      <c r="E1218" s="34"/>
      <c r="F1218" s="34"/>
    </row>
    <row r="1219" spans="1:6" x14ac:dyDescent="0.4">
      <c r="A1219" s="35"/>
      <c r="B1219" s="36"/>
      <c r="C1219" s="34"/>
      <c r="D1219" s="34"/>
      <c r="E1219" s="34"/>
      <c r="F1219" s="34"/>
    </row>
    <row r="1220" spans="1:6" x14ac:dyDescent="0.4">
      <c r="A1220" s="35"/>
      <c r="B1220" s="36"/>
      <c r="C1220" s="34"/>
      <c r="D1220" s="34"/>
      <c r="E1220" s="34"/>
      <c r="F1220" s="34"/>
    </row>
    <row r="1221" spans="1:6" x14ac:dyDescent="0.4">
      <c r="A1221" s="35"/>
      <c r="B1221" s="36"/>
      <c r="C1221" s="34"/>
      <c r="D1221" s="34"/>
      <c r="E1221" s="34"/>
      <c r="F1221" s="34"/>
    </row>
    <row r="1222" spans="1:6" x14ac:dyDescent="0.4">
      <c r="A1222" s="35"/>
      <c r="B1222" s="36"/>
      <c r="C1222" s="34"/>
      <c r="D1222" s="34"/>
      <c r="E1222" s="34"/>
      <c r="F1222" s="34"/>
    </row>
    <row r="1223" spans="1:6" x14ac:dyDescent="0.4">
      <c r="A1223" s="35"/>
      <c r="B1223" s="36"/>
      <c r="C1223" s="34"/>
      <c r="D1223" s="34"/>
      <c r="E1223" s="34"/>
      <c r="F1223" s="34"/>
    </row>
    <row r="1224" spans="1:6" x14ac:dyDescent="0.4">
      <c r="A1224" s="35"/>
      <c r="B1224" s="36"/>
      <c r="C1224" s="34"/>
      <c r="D1224" s="34"/>
      <c r="E1224" s="34"/>
      <c r="F1224" s="34"/>
    </row>
    <row r="1225" spans="1:6" x14ac:dyDescent="0.4">
      <c r="A1225" s="35"/>
      <c r="B1225" s="36"/>
      <c r="C1225" s="34"/>
      <c r="D1225" s="34"/>
      <c r="E1225" s="34"/>
      <c r="F1225" s="34"/>
    </row>
    <row r="1226" spans="1:6" x14ac:dyDescent="0.4">
      <c r="A1226" s="35"/>
      <c r="B1226" s="36"/>
      <c r="C1226" s="34"/>
      <c r="D1226" s="34"/>
      <c r="E1226" s="34"/>
      <c r="F1226" s="34"/>
    </row>
    <row r="1227" spans="1:6" x14ac:dyDescent="0.4">
      <c r="A1227" s="35"/>
      <c r="B1227" s="36"/>
      <c r="C1227" s="34"/>
      <c r="D1227" s="34"/>
      <c r="E1227" s="34"/>
      <c r="F1227" s="34"/>
    </row>
    <row r="1228" spans="1:6" x14ac:dyDescent="0.4">
      <c r="A1228" s="35"/>
      <c r="B1228" s="36"/>
      <c r="C1228" s="34"/>
      <c r="D1228" s="34"/>
      <c r="E1228" s="34"/>
      <c r="F1228" s="34"/>
    </row>
    <row r="1229" spans="1:6" x14ac:dyDescent="0.4">
      <c r="A1229" s="35"/>
      <c r="B1229" s="36"/>
      <c r="C1229" s="34"/>
      <c r="D1229" s="34"/>
      <c r="E1229" s="34"/>
      <c r="F1229" s="34"/>
    </row>
    <row r="1230" spans="1:6" x14ac:dyDescent="0.4">
      <c r="A1230" s="35"/>
      <c r="B1230" s="36"/>
      <c r="C1230" s="34"/>
      <c r="D1230" s="34"/>
      <c r="E1230" s="34"/>
      <c r="F1230" s="34"/>
    </row>
    <row r="1231" spans="1:6" x14ac:dyDescent="0.4">
      <c r="A1231" s="35"/>
      <c r="B1231" s="36"/>
      <c r="C1231" s="34"/>
      <c r="D1231" s="34"/>
      <c r="E1231" s="34"/>
      <c r="F1231" s="34"/>
    </row>
    <row r="1232" spans="1:6" x14ac:dyDescent="0.4">
      <c r="A1232" s="35"/>
      <c r="B1232" s="36"/>
      <c r="C1232" s="34"/>
      <c r="D1232" s="34"/>
      <c r="E1232" s="34"/>
      <c r="F1232" s="34"/>
    </row>
    <row r="1233" spans="1:6" x14ac:dyDescent="0.4">
      <c r="A1233" s="35"/>
      <c r="B1233" s="36"/>
      <c r="C1233" s="34"/>
      <c r="D1233" s="34"/>
      <c r="E1233" s="34"/>
      <c r="F1233" s="34"/>
    </row>
    <row r="1234" spans="1:6" x14ac:dyDescent="0.4">
      <c r="A1234" s="35"/>
      <c r="B1234" s="37"/>
      <c r="C1234" s="34"/>
      <c r="D1234" s="34"/>
      <c r="E1234" s="34"/>
      <c r="F1234" s="34"/>
    </row>
    <row r="1235" spans="1:6" x14ac:dyDescent="0.4">
      <c r="A1235" s="35"/>
      <c r="B1235" s="36"/>
      <c r="C1235" s="34"/>
      <c r="D1235" s="34"/>
      <c r="E1235" s="34"/>
      <c r="F1235" s="34"/>
    </row>
    <row r="1236" spans="1:6" x14ac:dyDescent="0.4">
      <c r="A1236" s="35"/>
      <c r="B1236" s="36"/>
      <c r="C1236" s="34"/>
      <c r="D1236" s="34"/>
      <c r="E1236" s="34"/>
      <c r="F1236" s="34"/>
    </row>
    <row r="1237" spans="1:6" x14ac:dyDescent="0.4">
      <c r="A1237" s="35"/>
      <c r="B1237" s="36"/>
      <c r="C1237" s="34"/>
      <c r="D1237" s="34"/>
      <c r="E1237" s="34"/>
      <c r="F1237" s="34"/>
    </row>
    <row r="1238" spans="1:6" x14ac:dyDescent="0.4">
      <c r="A1238" s="35"/>
      <c r="B1238" s="36"/>
      <c r="C1238" s="34"/>
      <c r="D1238" s="34"/>
      <c r="E1238" s="34"/>
      <c r="F1238" s="34"/>
    </row>
    <row r="1239" spans="1:6" x14ac:dyDescent="0.4">
      <c r="A1239" s="35"/>
      <c r="B1239" s="36"/>
      <c r="C1239" s="34"/>
      <c r="D1239" s="34"/>
      <c r="E1239" s="34"/>
      <c r="F1239" s="34"/>
    </row>
    <row r="1240" spans="1:6" x14ac:dyDescent="0.4">
      <c r="A1240" s="35"/>
      <c r="B1240" s="36"/>
      <c r="C1240" s="34"/>
      <c r="D1240" s="34"/>
      <c r="E1240" s="34"/>
      <c r="F1240" s="34"/>
    </row>
    <row r="1241" spans="1:6" x14ac:dyDescent="0.4">
      <c r="A1241" s="35"/>
      <c r="B1241" s="36"/>
      <c r="C1241" s="34"/>
      <c r="D1241" s="34"/>
      <c r="E1241" s="34"/>
      <c r="F1241" s="34"/>
    </row>
    <row r="1242" spans="1:6" x14ac:dyDescent="0.4">
      <c r="A1242" s="35"/>
      <c r="B1242" s="36"/>
      <c r="C1242" s="34"/>
      <c r="D1242" s="34"/>
      <c r="E1242" s="34"/>
      <c r="F1242" s="34"/>
    </row>
    <row r="1243" spans="1:6" x14ac:dyDescent="0.4">
      <c r="A1243" s="35"/>
      <c r="B1243" s="36"/>
      <c r="C1243" s="34"/>
      <c r="D1243" s="34"/>
      <c r="E1243" s="34"/>
      <c r="F1243" s="34"/>
    </row>
    <row r="1244" spans="1:6" x14ac:dyDescent="0.4">
      <c r="A1244" s="35"/>
      <c r="B1244" s="36"/>
      <c r="C1244" s="34"/>
      <c r="D1244" s="34"/>
      <c r="E1244" s="34"/>
      <c r="F1244" s="34"/>
    </row>
    <row r="1245" spans="1:6" x14ac:dyDescent="0.4">
      <c r="A1245" s="35"/>
      <c r="B1245" s="36"/>
      <c r="C1245" s="34"/>
      <c r="D1245" s="34"/>
      <c r="E1245" s="34"/>
      <c r="F1245" s="34"/>
    </row>
    <row r="1246" spans="1:6" x14ac:dyDescent="0.4">
      <c r="A1246" s="35"/>
      <c r="B1246" s="36"/>
      <c r="C1246" s="34"/>
      <c r="D1246" s="34"/>
      <c r="E1246" s="34"/>
      <c r="F1246" s="34"/>
    </row>
    <row r="1247" spans="1:6" x14ac:dyDescent="0.4">
      <c r="A1247" s="35"/>
      <c r="B1247" s="36"/>
      <c r="C1247" s="34"/>
      <c r="D1247" s="34"/>
      <c r="E1247" s="34"/>
      <c r="F1247" s="34"/>
    </row>
    <row r="1248" spans="1:6" x14ac:dyDescent="0.4">
      <c r="A1248" s="35"/>
      <c r="B1248" s="36"/>
      <c r="C1248" s="34"/>
      <c r="D1248" s="34"/>
      <c r="E1248" s="34"/>
      <c r="F1248" s="34"/>
    </row>
    <row r="1249" spans="1:6" x14ac:dyDescent="0.4">
      <c r="A1249" s="35"/>
      <c r="B1249" s="36"/>
      <c r="C1249" s="34"/>
      <c r="D1249" s="34"/>
      <c r="E1249" s="34"/>
      <c r="F1249" s="34"/>
    </row>
    <row r="1250" spans="1:6" x14ac:dyDescent="0.4">
      <c r="A1250" s="35"/>
      <c r="B1250" s="36"/>
      <c r="C1250" s="34"/>
      <c r="D1250" s="34"/>
      <c r="E1250" s="34"/>
      <c r="F1250" s="34"/>
    </row>
    <row r="1251" spans="1:6" x14ac:dyDescent="0.4">
      <c r="A1251" s="35"/>
      <c r="B1251" s="36"/>
      <c r="C1251" s="34"/>
      <c r="D1251" s="34"/>
      <c r="E1251" s="34"/>
      <c r="F1251" s="34"/>
    </row>
    <row r="1252" spans="1:6" x14ac:dyDescent="0.4">
      <c r="A1252" s="35"/>
      <c r="B1252" s="36"/>
      <c r="C1252" s="34"/>
      <c r="D1252" s="34"/>
      <c r="E1252" s="34"/>
      <c r="F1252" s="34"/>
    </row>
    <row r="1253" spans="1:6" x14ac:dyDescent="0.4">
      <c r="A1253" s="35"/>
      <c r="B1253" s="36"/>
      <c r="C1253" s="34"/>
      <c r="D1253" s="34"/>
      <c r="E1253" s="34"/>
      <c r="F1253" s="34"/>
    </row>
    <row r="1254" spans="1:6" x14ac:dyDescent="0.4">
      <c r="A1254" s="35"/>
      <c r="B1254" s="36"/>
      <c r="C1254" s="34"/>
      <c r="D1254" s="34"/>
      <c r="E1254" s="34"/>
      <c r="F1254" s="34"/>
    </row>
    <row r="1255" spans="1:6" x14ac:dyDescent="0.4">
      <c r="A1255" s="35"/>
      <c r="B1255" s="36"/>
      <c r="C1255" s="34"/>
      <c r="D1255" s="34"/>
      <c r="E1255" s="34"/>
      <c r="F1255" s="34"/>
    </row>
    <row r="1256" spans="1:6" x14ac:dyDescent="0.4">
      <c r="A1256" s="35"/>
      <c r="B1256" s="36"/>
      <c r="C1256" s="34"/>
      <c r="D1256" s="34"/>
      <c r="E1256" s="34"/>
      <c r="F1256" s="34"/>
    </row>
    <row r="1257" spans="1:6" x14ac:dyDescent="0.4">
      <c r="A1257" s="35"/>
      <c r="B1257" s="36"/>
      <c r="C1257" s="34"/>
      <c r="D1257" s="34"/>
      <c r="E1257" s="34"/>
      <c r="F1257" s="34"/>
    </row>
    <row r="1258" spans="1:6" x14ac:dyDescent="0.4">
      <c r="A1258" s="35"/>
      <c r="B1258" s="36"/>
      <c r="C1258" s="34"/>
      <c r="D1258" s="34"/>
      <c r="E1258" s="34"/>
      <c r="F1258" s="34"/>
    </row>
    <row r="1259" spans="1:6" x14ac:dyDescent="0.4">
      <c r="A1259" s="35"/>
      <c r="B1259" s="36"/>
      <c r="C1259" s="34"/>
      <c r="D1259" s="34"/>
      <c r="E1259" s="34"/>
      <c r="F1259" s="34"/>
    </row>
    <row r="1260" spans="1:6" x14ac:dyDescent="0.4">
      <c r="A1260" s="35"/>
      <c r="B1260" s="36"/>
      <c r="C1260" s="34"/>
      <c r="D1260" s="34"/>
      <c r="E1260" s="34"/>
      <c r="F1260" s="34"/>
    </row>
    <row r="1261" spans="1:6" x14ac:dyDescent="0.4">
      <c r="A1261" s="35"/>
      <c r="B1261" s="36"/>
      <c r="C1261" s="34"/>
      <c r="D1261" s="34"/>
      <c r="E1261" s="34"/>
      <c r="F1261" s="34"/>
    </row>
    <row r="1262" spans="1:6" x14ac:dyDescent="0.4">
      <c r="A1262" s="35"/>
      <c r="B1262" s="36"/>
      <c r="C1262" s="34"/>
      <c r="D1262" s="34"/>
      <c r="E1262" s="34"/>
      <c r="F1262" s="34"/>
    </row>
    <row r="1263" spans="1:6" x14ac:dyDescent="0.4">
      <c r="A1263" s="35"/>
      <c r="B1263" s="36"/>
      <c r="C1263" s="34"/>
      <c r="D1263" s="34"/>
      <c r="E1263" s="34"/>
      <c r="F1263" s="34"/>
    </row>
    <row r="1264" spans="1:6" x14ac:dyDescent="0.4">
      <c r="A1264" s="35"/>
      <c r="B1264" s="37"/>
      <c r="C1264" s="34"/>
      <c r="D1264" s="34"/>
      <c r="E1264" s="34"/>
      <c r="F1264" s="34"/>
    </row>
    <row r="1265" spans="1:6" x14ac:dyDescent="0.4">
      <c r="A1265" s="35"/>
      <c r="B1265" s="36"/>
      <c r="C1265" s="34"/>
      <c r="D1265" s="34"/>
      <c r="E1265" s="34"/>
      <c r="F1265" s="34"/>
    </row>
    <row r="1266" spans="1:6" x14ac:dyDescent="0.4">
      <c r="A1266" s="35"/>
      <c r="B1266" s="36"/>
      <c r="C1266" s="34"/>
      <c r="D1266" s="34"/>
      <c r="E1266" s="34"/>
      <c r="F1266" s="34"/>
    </row>
    <row r="1267" spans="1:6" x14ac:dyDescent="0.4">
      <c r="A1267" s="35"/>
      <c r="B1267" s="36"/>
      <c r="C1267" s="34"/>
      <c r="D1267" s="34"/>
      <c r="E1267" s="34"/>
      <c r="F1267" s="34"/>
    </row>
    <row r="1268" spans="1:6" x14ac:dyDescent="0.4">
      <c r="A1268" s="35"/>
      <c r="B1268" s="36"/>
      <c r="C1268" s="34"/>
      <c r="D1268" s="34"/>
      <c r="E1268" s="34"/>
      <c r="F1268" s="34"/>
    </row>
    <row r="1269" spans="1:6" x14ac:dyDescent="0.4">
      <c r="A1269" s="35"/>
      <c r="B1269" s="36"/>
      <c r="C1269" s="34"/>
      <c r="D1269" s="34"/>
      <c r="E1269" s="34"/>
      <c r="F1269" s="34"/>
    </row>
    <row r="1270" spans="1:6" x14ac:dyDescent="0.4">
      <c r="A1270" s="35"/>
      <c r="B1270" s="36"/>
      <c r="C1270" s="34"/>
      <c r="D1270" s="34"/>
      <c r="E1270" s="34"/>
      <c r="F1270" s="34"/>
    </row>
    <row r="1271" spans="1:6" x14ac:dyDescent="0.4">
      <c r="A1271" s="35"/>
      <c r="B1271" s="36"/>
      <c r="C1271" s="34"/>
      <c r="D1271" s="34"/>
      <c r="E1271" s="34"/>
      <c r="F1271" s="34"/>
    </row>
    <row r="1272" spans="1:6" x14ac:dyDescent="0.4">
      <c r="A1272" s="35"/>
      <c r="B1272" s="36"/>
      <c r="C1272" s="34"/>
      <c r="D1272" s="34"/>
      <c r="E1272" s="34"/>
      <c r="F1272" s="34"/>
    </row>
    <row r="1273" spans="1:6" x14ac:dyDescent="0.4">
      <c r="A1273" s="35"/>
      <c r="B1273" s="36"/>
      <c r="C1273" s="34"/>
      <c r="D1273" s="34"/>
      <c r="E1273" s="34"/>
      <c r="F1273" s="34"/>
    </row>
    <row r="1274" spans="1:6" x14ac:dyDescent="0.4">
      <c r="A1274" s="35"/>
      <c r="B1274" s="36"/>
      <c r="C1274" s="34"/>
      <c r="D1274" s="34"/>
      <c r="E1274" s="34"/>
      <c r="F1274" s="34"/>
    </row>
    <row r="1275" spans="1:6" x14ac:dyDescent="0.4">
      <c r="A1275" s="35"/>
      <c r="B1275" s="36"/>
      <c r="C1275" s="34"/>
      <c r="D1275" s="34"/>
      <c r="E1275" s="34"/>
      <c r="F1275" s="34"/>
    </row>
    <row r="1276" spans="1:6" x14ac:dyDescent="0.4">
      <c r="A1276" s="35"/>
      <c r="B1276" s="36"/>
      <c r="C1276" s="34"/>
      <c r="D1276" s="34"/>
      <c r="E1276" s="34"/>
      <c r="F1276" s="34"/>
    </row>
    <row r="1277" spans="1:6" x14ac:dyDescent="0.4">
      <c r="A1277" s="35"/>
      <c r="B1277" s="36"/>
      <c r="C1277" s="34"/>
      <c r="D1277" s="34"/>
      <c r="E1277" s="34"/>
      <c r="F1277" s="34"/>
    </row>
    <row r="1278" spans="1:6" x14ac:dyDescent="0.4">
      <c r="A1278" s="35"/>
      <c r="B1278" s="36"/>
      <c r="C1278" s="34"/>
      <c r="D1278" s="34"/>
      <c r="E1278" s="34"/>
      <c r="F1278" s="34"/>
    </row>
    <row r="1279" spans="1:6" x14ac:dyDescent="0.4">
      <c r="A1279" s="35"/>
      <c r="B1279" s="36"/>
      <c r="C1279" s="34"/>
      <c r="D1279" s="34"/>
      <c r="E1279" s="34"/>
      <c r="F1279" s="34"/>
    </row>
    <row r="1280" spans="1:6" x14ac:dyDescent="0.4">
      <c r="A1280" s="35"/>
      <c r="B1280" s="36"/>
      <c r="C1280" s="34"/>
      <c r="D1280" s="34"/>
      <c r="E1280" s="34"/>
      <c r="F1280" s="34"/>
    </row>
    <row r="1281" spans="1:6" x14ac:dyDescent="0.4">
      <c r="A1281" s="35"/>
      <c r="B1281" s="36"/>
      <c r="C1281" s="34"/>
      <c r="D1281" s="34"/>
      <c r="E1281" s="34"/>
      <c r="F1281" s="34"/>
    </row>
    <row r="1282" spans="1:6" x14ac:dyDescent="0.4">
      <c r="A1282" s="35"/>
      <c r="B1282" s="36"/>
      <c r="C1282" s="34"/>
      <c r="D1282" s="34"/>
      <c r="E1282" s="34"/>
      <c r="F1282" s="34"/>
    </row>
    <row r="1283" spans="1:6" x14ac:dyDescent="0.4">
      <c r="A1283" s="35"/>
      <c r="B1283" s="36"/>
      <c r="C1283" s="34"/>
      <c r="D1283" s="34"/>
      <c r="E1283" s="34"/>
      <c r="F1283" s="34"/>
    </row>
    <row r="1284" spans="1:6" x14ac:dyDescent="0.4">
      <c r="A1284" s="35"/>
      <c r="B1284" s="37"/>
      <c r="C1284" s="34"/>
      <c r="D1284" s="34"/>
      <c r="E1284" s="34"/>
      <c r="F1284" s="34"/>
    </row>
    <row r="1285" spans="1:6" x14ac:dyDescent="0.4">
      <c r="A1285" s="35"/>
      <c r="B1285" s="36"/>
      <c r="C1285" s="34"/>
      <c r="D1285" s="34"/>
      <c r="E1285" s="34"/>
      <c r="F1285" s="34"/>
    </row>
    <row r="1286" spans="1:6" x14ac:dyDescent="0.4">
      <c r="A1286" s="35"/>
      <c r="B1286" s="36"/>
      <c r="C1286" s="34"/>
      <c r="D1286" s="34"/>
      <c r="E1286" s="34"/>
      <c r="F1286" s="34"/>
    </row>
    <row r="1287" spans="1:6" x14ac:dyDescent="0.4">
      <c r="A1287" s="35"/>
      <c r="B1287" s="36"/>
      <c r="C1287" s="34"/>
      <c r="D1287" s="34"/>
      <c r="E1287" s="34"/>
      <c r="F1287" s="34"/>
    </row>
    <row r="1288" spans="1:6" x14ac:dyDescent="0.4">
      <c r="A1288" s="35"/>
      <c r="B1288" s="36"/>
      <c r="C1288" s="34"/>
      <c r="D1288" s="34"/>
      <c r="E1288" s="34"/>
      <c r="F1288" s="34"/>
    </row>
    <row r="1289" spans="1:6" x14ac:dyDescent="0.4">
      <c r="A1289" s="35"/>
      <c r="B1289" s="36"/>
      <c r="C1289" s="34"/>
      <c r="D1289" s="34"/>
      <c r="E1289" s="34"/>
      <c r="F1289" s="34"/>
    </row>
    <row r="1290" spans="1:6" x14ac:dyDescent="0.4">
      <c r="A1290" s="35"/>
      <c r="B1290" s="36"/>
      <c r="C1290" s="34"/>
      <c r="D1290" s="34"/>
      <c r="E1290" s="34"/>
      <c r="F1290" s="34"/>
    </row>
    <row r="1291" spans="1:6" x14ac:dyDescent="0.4">
      <c r="A1291" s="35"/>
      <c r="B1291" s="36"/>
      <c r="C1291" s="34"/>
      <c r="D1291" s="34"/>
      <c r="E1291" s="34"/>
      <c r="F1291" s="34"/>
    </row>
    <row r="1292" spans="1:6" x14ac:dyDescent="0.4">
      <c r="A1292" s="35"/>
      <c r="B1292" s="36"/>
      <c r="C1292" s="34"/>
      <c r="D1292" s="34"/>
      <c r="E1292" s="34"/>
      <c r="F1292" s="34"/>
    </row>
    <row r="1293" spans="1:6" x14ac:dyDescent="0.4">
      <c r="A1293" s="35"/>
      <c r="B1293" s="36"/>
      <c r="C1293" s="34"/>
      <c r="D1293" s="34"/>
      <c r="E1293" s="34"/>
      <c r="F1293" s="34"/>
    </row>
    <row r="1294" spans="1:6" x14ac:dyDescent="0.4">
      <c r="A1294" s="35"/>
      <c r="B1294" s="36"/>
      <c r="C1294" s="34"/>
      <c r="D1294" s="34"/>
      <c r="E1294" s="34"/>
      <c r="F1294" s="34"/>
    </row>
    <row r="1295" spans="1:6" x14ac:dyDescent="0.4">
      <c r="A1295" s="35"/>
      <c r="B1295" s="36"/>
      <c r="C1295" s="34"/>
      <c r="D1295" s="34"/>
      <c r="E1295" s="34"/>
      <c r="F1295" s="34"/>
    </row>
    <row r="1296" spans="1:6" x14ac:dyDescent="0.4">
      <c r="A1296" s="35"/>
      <c r="B1296" s="36"/>
      <c r="C1296" s="34"/>
      <c r="D1296" s="34"/>
      <c r="E1296" s="34"/>
      <c r="F1296" s="34"/>
    </row>
    <row r="1297" spans="1:6" x14ac:dyDescent="0.4">
      <c r="A1297" s="35"/>
      <c r="B1297" s="37"/>
      <c r="C1297" s="34"/>
      <c r="D1297" s="34"/>
      <c r="E1297" s="34"/>
      <c r="F1297" s="34"/>
    </row>
    <row r="1298" spans="1:6" x14ac:dyDescent="0.4">
      <c r="A1298" s="35"/>
      <c r="B1298" s="36"/>
      <c r="C1298" s="34"/>
      <c r="D1298" s="34"/>
      <c r="E1298" s="34"/>
      <c r="F1298" s="34"/>
    </row>
    <row r="1299" spans="1:6" x14ac:dyDescent="0.4">
      <c r="A1299" s="35"/>
      <c r="B1299" s="36"/>
      <c r="C1299" s="34"/>
      <c r="D1299" s="34"/>
      <c r="E1299" s="34"/>
      <c r="F1299" s="34"/>
    </row>
  </sheetData>
  <mergeCells count="2">
    <mergeCell ref="E20:Q20"/>
    <mergeCell ref="E26:Q26"/>
  </mergeCells>
  <phoneticPr fontId="4" type="noConversion"/>
  <hyperlinks>
    <hyperlink ref="A2" r:id="rId1" xr:uid="{4CF3DD54-F1AF-4AC6-8769-C4A4A776DC1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D766C-B083-40A6-8A3A-0608616FEC2F}">
  <dimension ref="A1:H174"/>
  <sheetViews>
    <sheetView showGridLines="0" workbookViewId="0">
      <selection activeCell="A2" sqref="A2"/>
    </sheetView>
  </sheetViews>
  <sheetFormatPr defaultRowHeight="17.399999999999999" x14ac:dyDescent="0.4"/>
  <cols>
    <col min="1" max="1" width="10" bestFit="1" customWidth="1"/>
    <col min="2" max="2" width="11.19921875" bestFit="1" customWidth="1"/>
    <col min="3" max="6" width="6.796875" bestFit="1" customWidth="1"/>
    <col min="7" max="7" width="4.796875" bestFit="1" customWidth="1"/>
    <col min="8" max="8" width="11.296875" customWidth="1"/>
  </cols>
  <sheetData>
    <row r="1" spans="1:8" s="10" customFormat="1" ht="14.4" x14ac:dyDescent="0.4">
      <c r="A1" s="10" t="s">
        <v>259</v>
      </c>
    </row>
    <row r="2" spans="1:8" s="10" customFormat="1" x14ac:dyDescent="0.4">
      <c r="A2" s="15" t="s">
        <v>257</v>
      </c>
    </row>
    <row r="3" spans="1:8" s="10" customFormat="1" ht="14.4" x14ac:dyDescent="0.4">
      <c r="A3" s="12" t="s">
        <v>260</v>
      </c>
    </row>
    <row r="5" spans="1:8" x14ac:dyDescent="0.4">
      <c r="A5" s="77" t="s">
        <v>258</v>
      </c>
      <c r="B5" s="77" t="s">
        <v>250</v>
      </c>
      <c r="C5" s="78" t="s">
        <v>251</v>
      </c>
      <c r="D5" s="78" t="s">
        <v>252</v>
      </c>
      <c r="E5" s="78" t="s">
        <v>253</v>
      </c>
      <c r="F5" s="78" t="s">
        <v>254</v>
      </c>
      <c r="G5" s="78" t="s">
        <v>255</v>
      </c>
      <c r="H5" s="78" t="s">
        <v>256</v>
      </c>
    </row>
    <row r="6" spans="1:8" x14ac:dyDescent="0.4">
      <c r="A6" s="79">
        <f>B6+1</f>
        <v>45627</v>
      </c>
      <c r="B6" s="84">
        <v>45626</v>
      </c>
      <c r="C6" s="85">
        <v>0.94950000000000001</v>
      </c>
      <c r="D6" s="86">
        <v>0.94589999999999996</v>
      </c>
      <c r="E6" s="86">
        <v>0.95589999999999997</v>
      </c>
      <c r="F6" s="86">
        <v>0.94099999999999995</v>
      </c>
      <c r="G6" s="86"/>
      <c r="H6" s="87">
        <v>4.4000000000000003E-3</v>
      </c>
    </row>
    <row r="7" spans="1:8" x14ac:dyDescent="0.4">
      <c r="A7" s="79">
        <f t="shared" ref="A7:A70" si="0">B7+1</f>
        <v>45597</v>
      </c>
      <c r="B7" s="84">
        <v>45596</v>
      </c>
      <c r="C7" s="85">
        <v>0.94540000000000002</v>
      </c>
      <c r="D7" s="86">
        <v>0.91890000000000005</v>
      </c>
      <c r="E7" s="86">
        <v>0.9677</v>
      </c>
      <c r="F7" s="86">
        <v>0.9143</v>
      </c>
      <c r="G7" s="86"/>
      <c r="H7" s="87">
        <v>2.9000000000000001E-2</v>
      </c>
    </row>
    <row r="8" spans="1:8" x14ac:dyDescent="0.4">
      <c r="A8" s="79">
        <f t="shared" si="0"/>
        <v>45566</v>
      </c>
      <c r="B8" s="84">
        <v>45565</v>
      </c>
      <c r="C8" s="85">
        <v>0.91879999999999995</v>
      </c>
      <c r="D8" s="86">
        <v>0.89810000000000001</v>
      </c>
      <c r="E8" s="86">
        <v>0.92930000000000001</v>
      </c>
      <c r="F8" s="86">
        <v>0.89729999999999999</v>
      </c>
      <c r="G8" s="86"/>
      <c r="H8" s="87">
        <v>2.3E-2</v>
      </c>
    </row>
    <row r="9" spans="1:8" x14ac:dyDescent="0.4">
      <c r="A9" s="79">
        <f t="shared" si="0"/>
        <v>45536</v>
      </c>
      <c r="B9" s="84">
        <v>45535</v>
      </c>
      <c r="C9" s="85">
        <v>0.89810000000000001</v>
      </c>
      <c r="D9" s="86">
        <v>0.90529999999999999</v>
      </c>
      <c r="E9" s="86">
        <v>0.90890000000000004</v>
      </c>
      <c r="F9" s="86">
        <v>0.89170000000000005</v>
      </c>
      <c r="G9" s="86"/>
      <c r="H9" s="87">
        <v>-7.7000000000000002E-3</v>
      </c>
    </row>
    <row r="10" spans="1:8" x14ac:dyDescent="0.4">
      <c r="A10" s="79">
        <f t="shared" si="0"/>
        <v>45505</v>
      </c>
      <c r="B10" s="84">
        <v>45504</v>
      </c>
      <c r="C10" s="85">
        <v>0.90510000000000002</v>
      </c>
      <c r="D10" s="86">
        <v>0.92369999999999997</v>
      </c>
      <c r="E10" s="86">
        <v>0.92800000000000005</v>
      </c>
      <c r="F10" s="86">
        <v>0.89270000000000005</v>
      </c>
      <c r="G10" s="86"/>
      <c r="H10" s="87">
        <v>-2.01E-2</v>
      </c>
    </row>
    <row r="11" spans="1:8" x14ac:dyDescent="0.4">
      <c r="A11" s="79">
        <f t="shared" si="0"/>
        <v>45474</v>
      </c>
      <c r="B11" s="84">
        <v>45473</v>
      </c>
      <c r="C11" s="85">
        <v>0.92369999999999997</v>
      </c>
      <c r="D11" s="86">
        <v>0.93200000000000005</v>
      </c>
      <c r="E11" s="86">
        <v>0.93379999999999996</v>
      </c>
      <c r="F11" s="86">
        <v>0.9133</v>
      </c>
      <c r="G11" s="86"/>
      <c r="H11" s="87">
        <v>-1.01E-2</v>
      </c>
    </row>
    <row r="12" spans="1:8" x14ac:dyDescent="0.4">
      <c r="A12" s="79">
        <f t="shared" si="0"/>
        <v>45444</v>
      </c>
      <c r="B12" s="84">
        <v>45443</v>
      </c>
      <c r="C12" s="85">
        <v>0.93310000000000004</v>
      </c>
      <c r="D12" s="86">
        <v>0.92149999999999999</v>
      </c>
      <c r="E12" s="86">
        <v>0.93759999999999999</v>
      </c>
      <c r="F12" s="86">
        <v>0.91610000000000003</v>
      </c>
      <c r="G12" s="86"/>
      <c r="H12" s="87">
        <v>1.1900000000000001E-2</v>
      </c>
    </row>
    <row r="13" spans="1:8" x14ac:dyDescent="0.4">
      <c r="A13" s="79">
        <f t="shared" si="0"/>
        <v>45413</v>
      </c>
      <c r="B13" s="84">
        <v>45412</v>
      </c>
      <c r="C13" s="85">
        <v>0.92210000000000003</v>
      </c>
      <c r="D13" s="86">
        <v>0.93759999999999999</v>
      </c>
      <c r="E13" s="86">
        <v>0.93910000000000005</v>
      </c>
      <c r="F13" s="86">
        <v>0.91779999999999995</v>
      </c>
      <c r="G13" s="86"/>
      <c r="H13" s="87">
        <v>-1.6299999999999999E-2</v>
      </c>
    </row>
    <row r="14" spans="1:8" x14ac:dyDescent="0.4">
      <c r="A14" s="79">
        <f t="shared" si="0"/>
        <v>45383</v>
      </c>
      <c r="B14" s="84">
        <v>45382</v>
      </c>
      <c r="C14" s="85">
        <v>0.93740000000000001</v>
      </c>
      <c r="D14" s="86">
        <v>0.92689999999999995</v>
      </c>
      <c r="E14" s="86">
        <v>0.94340000000000002</v>
      </c>
      <c r="F14" s="86">
        <v>0.91859999999999997</v>
      </c>
      <c r="G14" s="86"/>
      <c r="H14" s="87">
        <v>1.1900000000000001E-2</v>
      </c>
    </row>
    <row r="15" spans="1:8" x14ac:dyDescent="0.4">
      <c r="A15" s="79">
        <f t="shared" si="0"/>
        <v>45352</v>
      </c>
      <c r="B15" s="84">
        <v>45351</v>
      </c>
      <c r="C15" s="85">
        <v>0.9264</v>
      </c>
      <c r="D15" s="86">
        <v>0.92569999999999997</v>
      </c>
      <c r="E15" s="86">
        <v>0.92879999999999996</v>
      </c>
      <c r="F15" s="86">
        <v>0.91059999999999997</v>
      </c>
      <c r="G15" s="86"/>
      <c r="H15" s="87">
        <v>1.1999999999999999E-3</v>
      </c>
    </row>
    <row r="16" spans="1:8" x14ac:dyDescent="0.4">
      <c r="A16" s="79">
        <f t="shared" si="0"/>
        <v>45323</v>
      </c>
      <c r="B16" s="84">
        <v>45322</v>
      </c>
      <c r="C16" s="85">
        <v>0.92530000000000001</v>
      </c>
      <c r="D16" s="86">
        <v>0.92469999999999997</v>
      </c>
      <c r="E16" s="86">
        <v>0.93510000000000004</v>
      </c>
      <c r="F16" s="86">
        <v>0.91759999999999997</v>
      </c>
      <c r="G16" s="86"/>
      <c r="H16" s="87">
        <v>1.1999999999999999E-3</v>
      </c>
    </row>
    <row r="17" spans="1:8" x14ac:dyDescent="0.4">
      <c r="A17" s="79">
        <f t="shared" si="0"/>
        <v>45292</v>
      </c>
      <c r="B17" s="84">
        <v>45291</v>
      </c>
      <c r="C17" s="85">
        <v>0.92420000000000002</v>
      </c>
      <c r="D17" s="86">
        <v>0.90539999999999998</v>
      </c>
      <c r="E17" s="86">
        <v>0.9264</v>
      </c>
      <c r="F17" s="86">
        <v>0.9052</v>
      </c>
      <c r="G17" s="86"/>
      <c r="H17" s="87">
        <v>2.01E-2</v>
      </c>
    </row>
    <row r="18" spans="1:8" x14ac:dyDescent="0.4">
      <c r="A18" s="79">
        <f t="shared" si="0"/>
        <v>45261</v>
      </c>
      <c r="B18" s="84">
        <v>45260</v>
      </c>
      <c r="C18" s="85">
        <v>0.90600000000000003</v>
      </c>
      <c r="D18" s="86">
        <v>0.91839999999999999</v>
      </c>
      <c r="E18" s="86">
        <v>0.93259999999999998</v>
      </c>
      <c r="F18" s="86">
        <v>0.89759999999999995</v>
      </c>
      <c r="G18" s="86"/>
      <c r="H18" s="87">
        <v>-1.35E-2</v>
      </c>
    </row>
    <row r="19" spans="1:8" x14ac:dyDescent="0.4">
      <c r="A19" s="79">
        <f t="shared" si="0"/>
        <v>45231</v>
      </c>
      <c r="B19" s="84">
        <v>45230</v>
      </c>
      <c r="C19" s="85">
        <v>0.91839999999999999</v>
      </c>
      <c r="D19" s="86">
        <v>0.94569999999999999</v>
      </c>
      <c r="E19" s="86">
        <v>0.95089999999999997</v>
      </c>
      <c r="F19" s="86">
        <v>0.90759999999999996</v>
      </c>
      <c r="G19" s="86"/>
      <c r="H19" s="87">
        <v>-2.8400000000000002E-2</v>
      </c>
    </row>
    <row r="20" spans="1:8" x14ac:dyDescent="0.4">
      <c r="A20" s="79">
        <f t="shared" si="0"/>
        <v>45200</v>
      </c>
      <c r="B20" s="84">
        <v>45199</v>
      </c>
      <c r="C20" s="85">
        <v>0.94520000000000004</v>
      </c>
      <c r="D20" s="86">
        <v>0.94630000000000003</v>
      </c>
      <c r="E20" s="86">
        <v>0.95709999999999995</v>
      </c>
      <c r="F20" s="86">
        <v>0.93510000000000004</v>
      </c>
      <c r="G20" s="86"/>
      <c r="H20" s="87">
        <v>-5.0000000000000001E-4</v>
      </c>
    </row>
    <row r="21" spans="1:8" x14ac:dyDescent="0.4">
      <c r="A21" s="79">
        <f t="shared" si="0"/>
        <v>45170</v>
      </c>
      <c r="B21" s="84">
        <v>45169</v>
      </c>
      <c r="C21" s="85">
        <v>0.94569999999999999</v>
      </c>
      <c r="D21" s="86">
        <v>0.92249999999999999</v>
      </c>
      <c r="E21" s="86">
        <v>0.95350000000000001</v>
      </c>
      <c r="F21" s="86">
        <v>0.91890000000000005</v>
      </c>
      <c r="G21" s="86"/>
      <c r="H21" s="87">
        <v>2.5600000000000001E-2</v>
      </c>
    </row>
    <row r="22" spans="1:8" x14ac:dyDescent="0.4">
      <c r="A22" s="79">
        <f t="shared" si="0"/>
        <v>45139</v>
      </c>
      <c r="B22" s="84">
        <v>45138</v>
      </c>
      <c r="C22" s="85">
        <v>0.92210000000000003</v>
      </c>
      <c r="D22" s="86">
        <v>0.90949999999999998</v>
      </c>
      <c r="E22" s="86">
        <v>0.92889999999999995</v>
      </c>
      <c r="F22" s="86">
        <v>0.90369999999999995</v>
      </c>
      <c r="G22" s="86"/>
      <c r="H22" s="87">
        <v>1.41E-2</v>
      </c>
    </row>
    <row r="23" spans="1:8" x14ac:dyDescent="0.4">
      <c r="A23" s="79">
        <f t="shared" si="0"/>
        <v>45108</v>
      </c>
      <c r="B23" s="84">
        <v>45107</v>
      </c>
      <c r="C23" s="85">
        <v>0.9093</v>
      </c>
      <c r="D23" s="86">
        <v>0.91649999999999998</v>
      </c>
      <c r="E23" s="86">
        <v>0.92300000000000004</v>
      </c>
      <c r="F23" s="86">
        <v>0.88680000000000003</v>
      </c>
      <c r="G23" s="86"/>
      <c r="H23" s="87">
        <v>-7.6E-3</v>
      </c>
    </row>
    <row r="24" spans="1:8" x14ac:dyDescent="0.4">
      <c r="A24" s="79">
        <f t="shared" si="0"/>
        <v>45078</v>
      </c>
      <c r="B24" s="84">
        <v>45077</v>
      </c>
      <c r="C24" s="85">
        <v>0.9163</v>
      </c>
      <c r="D24" s="86">
        <v>0.9355</v>
      </c>
      <c r="E24" s="86">
        <v>0.93799999999999994</v>
      </c>
      <c r="F24" s="86">
        <v>0.90810000000000002</v>
      </c>
      <c r="G24" s="86"/>
      <c r="H24" s="87">
        <v>-2.0299999999999999E-2</v>
      </c>
    </row>
    <row r="25" spans="1:8" x14ac:dyDescent="0.4">
      <c r="A25" s="79">
        <f t="shared" si="0"/>
        <v>45047</v>
      </c>
      <c r="B25" s="84">
        <v>45046</v>
      </c>
      <c r="C25" s="85">
        <v>0.93530000000000002</v>
      </c>
      <c r="D25" s="86">
        <v>0.90610000000000002</v>
      </c>
      <c r="E25" s="86">
        <v>0.94030000000000002</v>
      </c>
      <c r="F25" s="86">
        <v>0.90149999999999997</v>
      </c>
      <c r="G25" s="86"/>
      <c r="H25" s="87">
        <v>3.1099999999999999E-2</v>
      </c>
    </row>
    <row r="26" spans="1:8" x14ac:dyDescent="0.4">
      <c r="A26" s="79">
        <f t="shared" si="0"/>
        <v>45017</v>
      </c>
      <c r="B26" s="84">
        <v>45016</v>
      </c>
      <c r="C26" s="85">
        <v>0.90710000000000002</v>
      </c>
      <c r="D26" s="86">
        <v>0.92190000000000005</v>
      </c>
      <c r="E26" s="86">
        <v>0.92700000000000005</v>
      </c>
      <c r="F26" s="86">
        <v>0.9012</v>
      </c>
      <c r="G26" s="86"/>
      <c r="H26" s="87">
        <v>-1.6500000000000001E-2</v>
      </c>
    </row>
    <row r="27" spans="1:8" x14ac:dyDescent="0.4">
      <c r="A27" s="79">
        <f t="shared" si="0"/>
        <v>44986</v>
      </c>
      <c r="B27" s="84">
        <v>44985</v>
      </c>
      <c r="C27" s="85">
        <v>0.92230000000000001</v>
      </c>
      <c r="D27" s="86">
        <v>0.9456</v>
      </c>
      <c r="E27" s="86">
        <v>0.95099999999999996</v>
      </c>
      <c r="F27" s="86">
        <v>0.91479999999999995</v>
      </c>
      <c r="G27" s="86"/>
      <c r="H27" s="87">
        <v>-2.4199999999999999E-2</v>
      </c>
    </row>
    <row r="28" spans="1:8" x14ac:dyDescent="0.4">
      <c r="A28" s="79">
        <f t="shared" si="0"/>
        <v>44958</v>
      </c>
      <c r="B28" s="84">
        <v>44957</v>
      </c>
      <c r="C28" s="85">
        <v>0.94520000000000004</v>
      </c>
      <c r="D28" s="86">
        <v>0.9204</v>
      </c>
      <c r="E28" s="86">
        <v>0.94950000000000001</v>
      </c>
      <c r="F28" s="86">
        <v>0.90629999999999999</v>
      </c>
      <c r="G28" s="86"/>
      <c r="H28" s="87">
        <v>2.6800000000000001E-2</v>
      </c>
    </row>
    <row r="29" spans="1:8" x14ac:dyDescent="0.4">
      <c r="A29" s="79">
        <f t="shared" si="0"/>
        <v>44927</v>
      </c>
      <c r="B29" s="84">
        <v>44926</v>
      </c>
      <c r="C29" s="85">
        <v>0.92049999999999998</v>
      </c>
      <c r="D29" s="86">
        <v>0.93440000000000001</v>
      </c>
      <c r="E29" s="86">
        <v>0.95389999999999997</v>
      </c>
      <c r="F29" s="86">
        <v>0.91490000000000005</v>
      </c>
      <c r="G29" s="86"/>
      <c r="H29" s="87">
        <v>-1.46E-2</v>
      </c>
    </row>
    <row r="30" spans="1:8" x14ac:dyDescent="0.4">
      <c r="A30" s="79">
        <f t="shared" si="0"/>
        <v>44896</v>
      </c>
      <c r="B30" s="84">
        <v>44895</v>
      </c>
      <c r="C30" s="85">
        <v>0.93410000000000004</v>
      </c>
      <c r="D30" s="86">
        <v>0.96089999999999998</v>
      </c>
      <c r="E30" s="86">
        <v>0.96220000000000006</v>
      </c>
      <c r="F30" s="86">
        <v>0.93140000000000001</v>
      </c>
      <c r="G30" s="86"/>
      <c r="H30" s="87">
        <v>-2.7699999999999999E-2</v>
      </c>
    </row>
    <row r="31" spans="1:8" x14ac:dyDescent="0.4">
      <c r="A31" s="79">
        <f t="shared" si="0"/>
        <v>44866</v>
      </c>
      <c r="B31" s="84">
        <v>44865</v>
      </c>
      <c r="C31" s="85">
        <v>0.9607</v>
      </c>
      <c r="D31" s="86">
        <v>1.012</v>
      </c>
      <c r="E31" s="86">
        <v>1.0278</v>
      </c>
      <c r="F31" s="86">
        <v>0.9526</v>
      </c>
      <c r="G31" s="86"/>
      <c r="H31" s="87">
        <v>-5.0099999999999999E-2</v>
      </c>
    </row>
    <row r="32" spans="1:8" x14ac:dyDescent="0.4">
      <c r="A32" s="79">
        <f t="shared" si="0"/>
        <v>44835</v>
      </c>
      <c r="B32" s="84">
        <v>44834</v>
      </c>
      <c r="C32" s="85">
        <v>1.0114000000000001</v>
      </c>
      <c r="D32" s="86">
        <v>1.0204</v>
      </c>
      <c r="E32" s="86">
        <v>1.0382</v>
      </c>
      <c r="F32" s="86">
        <v>0.99060000000000004</v>
      </c>
      <c r="G32" s="86"/>
      <c r="H32" s="87">
        <v>-8.5000000000000006E-3</v>
      </c>
    </row>
    <row r="33" spans="1:8" x14ac:dyDescent="0.4">
      <c r="A33" s="79">
        <f t="shared" si="0"/>
        <v>44805</v>
      </c>
      <c r="B33" s="84">
        <v>44804</v>
      </c>
      <c r="C33" s="85">
        <v>1.0201</v>
      </c>
      <c r="D33" s="86">
        <v>0.99450000000000005</v>
      </c>
      <c r="E33" s="86">
        <v>1.0487</v>
      </c>
      <c r="F33" s="86">
        <v>0.98050000000000004</v>
      </c>
      <c r="G33" s="86"/>
      <c r="H33" s="87">
        <v>2.64E-2</v>
      </c>
    </row>
    <row r="34" spans="1:8" x14ac:dyDescent="0.4">
      <c r="A34" s="79">
        <f t="shared" si="0"/>
        <v>44774</v>
      </c>
      <c r="B34" s="84">
        <v>44773</v>
      </c>
      <c r="C34" s="85">
        <v>0.99390000000000001</v>
      </c>
      <c r="D34" s="86">
        <v>0.97870000000000001</v>
      </c>
      <c r="E34" s="86">
        <v>1.0101</v>
      </c>
      <c r="F34" s="86">
        <v>0.96430000000000005</v>
      </c>
      <c r="G34" s="86"/>
      <c r="H34" s="87">
        <v>1.5900000000000001E-2</v>
      </c>
    </row>
    <row r="35" spans="1:8" x14ac:dyDescent="0.4">
      <c r="A35" s="79">
        <f t="shared" si="0"/>
        <v>44743</v>
      </c>
      <c r="B35" s="84">
        <v>44742</v>
      </c>
      <c r="C35" s="85">
        <v>0.97829999999999995</v>
      </c>
      <c r="D35" s="86">
        <v>0.95409999999999995</v>
      </c>
      <c r="E35" s="86">
        <v>1.0048999999999999</v>
      </c>
      <c r="F35" s="86">
        <v>0.9536</v>
      </c>
      <c r="G35" s="86"/>
      <c r="H35" s="87">
        <v>2.58E-2</v>
      </c>
    </row>
    <row r="36" spans="1:8" x14ac:dyDescent="0.4">
      <c r="A36" s="79">
        <f t="shared" si="0"/>
        <v>44713</v>
      </c>
      <c r="B36" s="84">
        <v>44712</v>
      </c>
      <c r="C36" s="85">
        <v>0.95369999999999999</v>
      </c>
      <c r="D36" s="86">
        <v>0.93159999999999998</v>
      </c>
      <c r="E36" s="86">
        <v>0.96540000000000004</v>
      </c>
      <c r="F36" s="86">
        <v>0.92810000000000004</v>
      </c>
      <c r="G36" s="86"/>
      <c r="H36" s="87">
        <v>2.3900000000000001E-2</v>
      </c>
    </row>
    <row r="37" spans="1:8" x14ac:dyDescent="0.4">
      <c r="A37" s="79">
        <f t="shared" si="0"/>
        <v>44682</v>
      </c>
      <c r="B37" s="84">
        <v>44681</v>
      </c>
      <c r="C37" s="85">
        <v>0.93140000000000001</v>
      </c>
      <c r="D37" s="86">
        <v>0.94779999999999998</v>
      </c>
      <c r="E37" s="86">
        <v>0.96630000000000005</v>
      </c>
      <c r="F37" s="86">
        <v>0.92700000000000005</v>
      </c>
      <c r="G37" s="86"/>
      <c r="H37" s="87">
        <v>-1.78E-2</v>
      </c>
    </row>
    <row r="38" spans="1:8" x14ac:dyDescent="0.4">
      <c r="A38" s="79">
        <f t="shared" si="0"/>
        <v>44652</v>
      </c>
      <c r="B38" s="84">
        <v>44651</v>
      </c>
      <c r="C38" s="85">
        <v>0.94830000000000003</v>
      </c>
      <c r="D38" s="86">
        <v>0.90380000000000005</v>
      </c>
      <c r="E38" s="86">
        <v>0.95499999999999996</v>
      </c>
      <c r="F38" s="86">
        <v>0.90280000000000005</v>
      </c>
      <c r="G38" s="86"/>
      <c r="H38" s="87">
        <v>4.9700000000000001E-2</v>
      </c>
    </row>
    <row r="39" spans="1:8" x14ac:dyDescent="0.4">
      <c r="A39" s="79">
        <f t="shared" si="0"/>
        <v>44621</v>
      </c>
      <c r="B39" s="84">
        <v>44620</v>
      </c>
      <c r="C39" s="85">
        <v>0.90339999999999998</v>
      </c>
      <c r="D39" s="86">
        <v>0.89139999999999997</v>
      </c>
      <c r="E39" s="86">
        <v>0.92549999999999999</v>
      </c>
      <c r="F39" s="86">
        <v>0.89019999999999999</v>
      </c>
      <c r="G39" s="86"/>
      <c r="H39" s="87">
        <v>1.3899999999999999E-2</v>
      </c>
    </row>
    <row r="40" spans="1:8" x14ac:dyDescent="0.4">
      <c r="A40" s="79">
        <f t="shared" si="0"/>
        <v>44593</v>
      </c>
      <c r="B40" s="84">
        <v>44592</v>
      </c>
      <c r="C40" s="85">
        <v>0.89100000000000001</v>
      </c>
      <c r="D40" s="86">
        <v>0.89019999999999999</v>
      </c>
      <c r="E40" s="86">
        <v>0.90039999999999998</v>
      </c>
      <c r="F40" s="86">
        <v>0.86980000000000002</v>
      </c>
      <c r="G40" s="86"/>
      <c r="H40" s="87">
        <v>1.1999999999999999E-3</v>
      </c>
    </row>
    <row r="41" spans="1:8" x14ac:dyDescent="0.4">
      <c r="A41" s="79">
        <f t="shared" si="0"/>
        <v>44562</v>
      </c>
      <c r="B41" s="84">
        <v>44561</v>
      </c>
      <c r="C41" s="85">
        <v>0.88990000000000002</v>
      </c>
      <c r="D41" s="86">
        <v>0.87980000000000003</v>
      </c>
      <c r="E41" s="86">
        <v>0.8992</v>
      </c>
      <c r="F41" s="86">
        <v>0.87080000000000002</v>
      </c>
      <c r="G41" s="86"/>
      <c r="H41" s="87">
        <v>1.1900000000000001E-2</v>
      </c>
    </row>
    <row r="42" spans="1:8" x14ac:dyDescent="0.4">
      <c r="A42" s="79">
        <f t="shared" si="0"/>
        <v>44531</v>
      </c>
      <c r="B42" s="84">
        <v>44530</v>
      </c>
      <c r="C42" s="85">
        <v>0.87939999999999996</v>
      </c>
      <c r="D42" s="86">
        <v>0.88200000000000001</v>
      </c>
      <c r="E42" s="86">
        <v>0.8911</v>
      </c>
      <c r="F42" s="86">
        <v>0.87819999999999998</v>
      </c>
      <c r="G42" s="86"/>
      <c r="H42" s="87">
        <v>-2.8E-3</v>
      </c>
    </row>
    <row r="43" spans="1:8" x14ac:dyDescent="0.4">
      <c r="A43" s="79">
        <f t="shared" si="0"/>
        <v>44501</v>
      </c>
      <c r="B43" s="84">
        <v>44500</v>
      </c>
      <c r="C43" s="85">
        <v>0.88190000000000002</v>
      </c>
      <c r="D43" s="86">
        <v>0.86509999999999998</v>
      </c>
      <c r="E43" s="86">
        <v>0.89400000000000002</v>
      </c>
      <c r="F43" s="86">
        <v>0.86080000000000001</v>
      </c>
      <c r="G43" s="86"/>
      <c r="H43" s="87">
        <v>1.9900000000000001E-2</v>
      </c>
    </row>
    <row r="44" spans="1:8" x14ac:dyDescent="0.4">
      <c r="A44" s="79">
        <f t="shared" si="0"/>
        <v>44470</v>
      </c>
      <c r="B44" s="84">
        <v>44469</v>
      </c>
      <c r="C44" s="85">
        <v>0.86470000000000002</v>
      </c>
      <c r="D44" s="86">
        <v>0.86339999999999995</v>
      </c>
      <c r="E44" s="86">
        <v>0.86770000000000003</v>
      </c>
      <c r="F44" s="86">
        <v>0.85519999999999996</v>
      </c>
      <c r="G44" s="86"/>
      <c r="H44" s="87">
        <v>1.6999999999999999E-3</v>
      </c>
    </row>
    <row r="45" spans="1:8" x14ac:dyDescent="0.4">
      <c r="A45" s="79">
        <f t="shared" si="0"/>
        <v>44440</v>
      </c>
      <c r="B45" s="84">
        <v>44439</v>
      </c>
      <c r="C45" s="85">
        <v>0.86319999999999997</v>
      </c>
      <c r="D45" s="86">
        <v>0.8468</v>
      </c>
      <c r="E45" s="86">
        <v>0.8649</v>
      </c>
      <c r="F45" s="86">
        <v>0.8397</v>
      </c>
      <c r="G45" s="86"/>
      <c r="H45" s="87">
        <v>1.95E-2</v>
      </c>
    </row>
    <row r="46" spans="1:8" x14ac:dyDescent="0.4">
      <c r="A46" s="79">
        <f t="shared" si="0"/>
        <v>44409</v>
      </c>
      <c r="B46" s="84">
        <v>44408</v>
      </c>
      <c r="C46" s="85">
        <v>0.84670000000000001</v>
      </c>
      <c r="D46" s="86">
        <v>0.84289999999999998</v>
      </c>
      <c r="E46" s="86">
        <v>0.85740000000000005</v>
      </c>
      <c r="F46" s="86">
        <v>0.84030000000000005</v>
      </c>
      <c r="G46" s="86"/>
      <c r="H46" s="87">
        <v>5.1999999999999998E-3</v>
      </c>
    </row>
    <row r="47" spans="1:8" x14ac:dyDescent="0.4">
      <c r="A47" s="79">
        <f t="shared" si="0"/>
        <v>44378</v>
      </c>
      <c r="B47" s="84">
        <v>44377</v>
      </c>
      <c r="C47" s="85">
        <v>0.84230000000000005</v>
      </c>
      <c r="D47" s="86">
        <v>0.84319999999999995</v>
      </c>
      <c r="E47" s="86">
        <v>0.85099999999999998</v>
      </c>
      <c r="F47" s="86">
        <v>0.83960000000000001</v>
      </c>
      <c r="G47" s="86"/>
      <c r="H47" s="87">
        <v>-1.1999999999999999E-3</v>
      </c>
    </row>
    <row r="48" spans="1:8" x14ac:dyDescent="0.4">
      <c r="A48" s="79">
        <f t="shared" si="0"/>
        <v>44348</v>
      </c>
      <c r="B48" s="84">
        <v>44347</v>
      </c>
      <c r="C48" s="85">
        <v>0.84330000000000005</v>
      </c>
      <c r="D48" s="86">
        <v>0.81779999999999997</v>
      </c>
      <c r="E48" s="86">
        <v>0.84430000000000005</v>
      </c>
      <c r="F48" s="86">
        <v>0.81599999999999995</v>
      </c>
      <c r="G48" s="86"/>
      <c r="H48" s="87">
        <v>3.1300000000000001E-2</v>
      </c>
    </row>
    <row r="49" spans="1:8" x14ac:dyDescent="0.4">
      <c r="A49" s="79">
        <f t="shared" si="0"/>
        <v>44317</v>
      </c>
      <c r="B49" s="84">
        <v>44316</v>
      </c>
      <c r="C49" s="85">
        <v>0.81769999999999998</v>
      </c>
      <c r="D49" s="86">
        <v>0.83109999999999995</v>
      </c>
      <c r="E49" s="86">
        <v>0.83430000000000004</v>
      </c>
      <c r="F49" s="86">
        <v>0.81520000000000004</v>
      </c>
      <c r="G49" s="86"/>
      <c r="H49" s="87">
        <v>-1.7000000000000001E-2</v>
      </c>
    </row>
    <row r="50" spans="1:8" x14ac:dyDescent="0.4">
      <c r="A50" s="79">
        <f t="shared" si="0"/>
        <v>44287</v>
      </c>
      <c r="B50" s="84">
        <v>44286</v>
      </c>
      <c r="C50" s="85">
        <v>0.83179999999999998</v>
      </c>
      <c r="D50" s="86">
        <v>0.85250000000000004</v>
      </c>
      <c r="E50" s="86">
        <v>0.8538</v>
      </c>
      <c r="F50" s="86">
        <v>0.82299999999999995</v>
      </c>
      <c r="G50" s="86"/>
      <c r="H50" s="87">
        <v>-2.4199999999999999E-2</v>
      </c>
    </row>
    <row r="51" spans="1:8" x14ac:dyDescent="0.4">
      <c r="A51" s="79">
        <f t="shared" si="0"/>
        <v>44256</v>
      </c>
      <c r="B51" s="84">
        <v>44255</v>
      </c>
      <c r="C51" s="85">
        <v>0.85240000000000005</v>
      </c>
      <c r="D51" s="86">
        <v>0.82779999999999998</v>
      </c>
      <c r="E51" s="86">
        <v>0.85440000000000005</v>
      </c>
      <c r="F51" s="86">
        <v>0.82550000000000001</v>
      </c>
      <c r="G51" s="86"/>
      <c r="H51" s="87">
        <v>2.9499999999999998E-2</v>
      </c>
    </row>
    <row r="52" spans="1:8" x14ac:dyDescent="0.4">
      <c r="A52" s="79">
        <f t="shared" si="0"/>
        <v>44228</v>
      </c>
      <c r="B52" s="84">
        <v>44227</v>
      </c>
      <c r="C52" s="85">
        <v>0.82799999999999996</v>
      </c>
      <c r="D52" s="86">
        <v>0.82379999999999998</v>
      </c>
      <c r="E52" s="86">
        <v>0.8367</v>
      </c>
      <c r="F52" s="86">
        <v>0.81679999999999997</v>
      </c>
      <c r="G52" s="86"/>
      <c r="H52" s="87">
        <v>5.0000000000000001E-3</v>
      </c>
    </row>
    <row r="53" spans="1:8" x14ac:dyDescent="0.4">
      <c r="A53" s="79">
        <f t="shared" si="0"/>
        <v>44197</v>
      </c>
      <c r="B53" s="84">
        <v>44196</v>
      </c>
      <c r="C53" s="85">
        <v>0.82389999999999997</v>
      </c>
      <c r="D53" s="86">
        <v>0.81759999999999999</v>
      </c>
      <c r="E53" s="86">
        <v>0.8296</v>
      </c>
      <c r="F53" s="86">
        <v>0.80979999999999996</v>
      </c>
      <c r="G53" s="86"/>
      <c r="H53" s="87">
        <v>6.6E-3</v>
      </c>
    </row>
    <row r="54" spans="1:8" x14ac:dyDescent="0.4">
      <c r="A54" s="79">
        <f t="shared" si="0"/>
        <v>44166</v>
      </c>
      <c r="B54" s="84">
        <v>44165</v>
      </c>
      <c r="C54" s="85">
        <v>0.81850000000000001</v>
      </c>
      <c r="D54" s="86">
        <v>0.83830000000000005</v>
      </c>
      <c r="E54" s="86">
        <v>0.83850000000000002</v>
      </c>
      <c r="F54" s="86">
        <v>0.81230000000000002</v>
      </c>
      <c r="G54" s="86"/>
      <c r="H54" s="87">
        <v>-2.3400000000000001E-2</v>
      </c>
    </row>
    <row r="55" spans="1:8" x14ac:dyDescent="0.4">
      <c r="A55" s="79">
        <f t="shared" si="0"/>
        <v>44136</v>
      </c>
      <c r="B55" s="84">
        <v>44135</v>
      </c>
      <c r="C55" s="85">
        <v>0.83809999999999996</v>
      </c>
      <c r="D55" s="86">
        <v>0.85770000000000002</v>
      </c>
      <c r="E55" s="86">
        <v>0.86180000000000001</v>
      </c>
      <c r="F55" s="86">
        <v>0.83299999999999996</v>
      </c>
      <c r="G55" s="86"/>
      <c r="H55" s="87">
        <v>-2.35E-2</v>
      </c>
    </row>
    <row r="56" spans="1:8" x14ac:dyDescent="0.4">
      <c r="A56" s="79">
        <f t="shared" si="0"/>
        <v>44105</v>
      </c>
      <c r="B56" s="84">
        <v>44104</v>
      </c>
      <c r="C56" s="85">
        <v>0.85829999999999995</v>
      </c>
      <c r="D56" s="86">
        <v>0.85329999999999995</v>
      </c>
      <c r="E56" s="86">
        <v>0.85909999999999997</v>
      </c>
      <c r="F56" s="86">
        <v>0.8417</v>
      </c>
      <c r="G56" s="86"/>
      <c r="H56" s="87">
        <v>6.1000000000000004E-3</v>
      </c>
    </row>
    <row r="57" spans="1:8" x14ac:dyDescent="0.4">
      <c r="A57" s="79">
        <f t="shared" si="0"/>
        <v>44075</v>
      </c>
      <c r="B57" s="84">
        <v>44074</v>
      </c>
      <c r="C57" s="85">
        <v>0.85309999999999997</v>
      </c>
      <c r="D57" s="86">
        <v>0.83779999999999999</v>
      </c>
      <c r="E57" s="86">
        <v>0.86119999999999997</v>
      </c>
      <c r="F57" s="86">
        <v>0.83250000000000002</v>
      </c>
      <c r="G57" s="86"/>
      <c r="H57" s="87">
        <v>1.84E-2</v>
      </c>
    </row>
    <row r="58" spans="1:8" x14ac:dyDescent="0.4">
      <c r="A58" s="79">
        <f t="shared" si="0"/>
        <v>44044</v>
      </c>
      <c r="B58" s="84">
        <v>44043</v>
      </c>
      <c r="C58" s="85">
        <v>0.8377</v>
      </c>
      <c r="D58" s="86">
        <v>0.84860000000000002</v>
      </c>
      <c r="E58" s="86">
        <v>0.85499999999999998</v>
      </c>
      <c r="F58" s="86">
        <v>0.8357</v>
      </c>
      <c r="G58" s="86"/>
      <c r="H58" s="87">
        <v>-1.3100000000000001E-2</v>
      </c>
    </row>
    <row r="59" spans="1:8" x14ac:dyDescent="0.4">
      <c r="A59" s="79">
        <f t="shared" si="0"/>
        <v>44013</v>
      </c>
      <c r="B59" s="84">
        <v>44012</v>
      </c>
      <c r="C59" s="85">
        <v>0.8488</v>
      </c>
      <c r="D59" s="86">
        <v>0.89029999999999998</v>
      </c>
      <c r="E59" s="86">
        <v>0.89410000000000001</v>
      </c>
      <c r="F59" s="86">
        <v>0.8397</v>
      </c>
      <c r="G59" s="86"/>
      <c r="H59" s="87">
        <v>-4.6399999999999997E-2</v>
      </c>
    </row>
    <row r="60" spans="1:8" x14ac:dyDescent="0.4">
      <c r="A60" s="79">
        <f t="shared" si="0"/>
        <v>43983</v>
      </c>
      <c r="B60" s="84">
        <v>43982</v>
      </c>
      <c r="C60" s="85">
        <v>0.8901</v>
      </c>
      <c r="D60" s="86">
        <v>0.90110000000000001</v>
      </c>
      <c r="E60" s="86">
        <v>0.90129999999999999</v>
      </c>
      <c r="F60" s="86">
        <v>0.87549999999999994</v>
      </c>
      <c r="G60" s="86"/>
      <c r="H60" s="87">
        <v>-1.2E-2</v>
      </c>
    </row>
    <row r="61" spans="1:8" x14ac:dyDescent="0.4">
      <c r="A61" s="79">
        <f t="shared" si="0"/>
        <v>43952</v>
      </c>
      <c r="B61" s="84">
        <v>43951</v>
      </c>
      <c r="C61" s="85">
        <v>0.90090000000000003</v>
      </c>
      <c r="D61" s="86">
        <v>0.91279999999999994</v>
      </c>
      <c r="E61" s="86">
        <v>0.92879999999999996</v>
      </c>
      <c r="F61" s="86">
        <v>0.89710000000000001</v>
      </c>
      <c r="G61" s="86"/>
      <c r="H61" s="87">
        <v>-1.2699999999999999E-2</v>
      </c>
    </row>
    <row r="62" spans="1:8" x14ac:dyDescent="0.4">
      <c r="A62" s="79">
        <f t="shared" si="0"/>
        <v>43922</v>
      </c>
      <c r="B62" s="84">
        <v>43921</v>
      </c>
      <c r="C62" s="85">
        <v>0.91249999999999998</v>
      </c>
      <c r="D62" s="86">
        <v>0.90649999999999997</v>
      </c>
      <c r="E62" s="86">
        <v>0.93230000000000002</v>
      </c>
      <c r="F62" s="86">
        <v>0.90580000000000005</v>
      </c>
      <c r="G62" s="86"/>
      <c r="H62" s="87">
        <v>6.7000000000000002E-3</v>
      </c>
    </row>
    <row r="63" spans="1:8" x14ac:dyDescent="0.4">
      <c r="A63" s="79">
        <f t="shared" si="0"/>
        <v>43891</v>
      </c>
      <c r="B63" s="84">
        <v>43890</v>
      </c>
      <c r="C63" s="85">
        <v>0.90639999999999998</v>
      </c>
      <c r="D63" s="86">
        <v>0.90890000000000004</v>
      </c>
      <c r="E63" s="86">
        <v>0.94020000000000004</v>
      </c>
      <c r="F63" s="86">
        <v>0.87009999999999998</v>
      </c>
      <c r="G63" s="86"/>
      <c r="H63" s="87">
        <v>-4.0000000000000002E-4</v>
      </c>
    </row>
    <row r="64" spans="1:8" x14ac:dyDescent="0.4">
      <c r="A64" s="79">
        <f t="shared" si="0"/>
        <v>43862</v>
      </c>
      <c r="B64" s="84">
        <v>43861</v>
      </c>
      <c r="C64" s="85">
        <v>0.90680000000000005</v>
      </c>
      <c r="D64" s="86">
        <v>0.90149999999999997</v>
      </c>
      <c r="E64" s="86">
        <v>0.92800000000000005</v>
      </c>
      <c r="F64" s="86">
        <v>0.9012</v>
      </c>
      <c r="G64" s="86"/>
      <c r="H64" s="87">
        <v>6.1000000000000004E-3</v>
      </c>
    </row>
    <row r="65" spans="1:8" x14ac:dyDescent="0.4">
      <c r="A65" s="79">
        <f t="shared" si="0"/>
        <v>43831</v>
      </c>
      <c r="B65" s="84">
        <v>43830</v>
      </c>
      <c r="C65" s="85">
        <v>0.90129999999999999</v>
      </c>
      <c r="D65" s="86">
        <v>0.89180000000000004</v>
      </c>
      <c r="E65" s="86">
        <v>0.90980000000000005</v>
      </c>
      <c r="F65" s="86">
        <v>0.89070000000000005</v>
      </c>
      <c r="G65" s="86"/>
      <c r="H65" s="87">
        <v>1.0800000000000001E-2</v>
      </c>
    </row>
    <row r="66" spans="1:8" x14ac:dyDescent="0.4">
      <c r="A66" s="79">
        <f t="shared" si="0"/>
        <v>43800</v>
      </c>
      <c r="B66" s="84">
        <v>43799</v>
      </c>
      <c r="C66" s="85">
        <v>0.89170000000000005</v>
      </c>
      <c r="D66" s="86">
        <v>0.90790000000000004</v>
      </c>
      <c r="E66" s="86">
        <v>0.90890000000000004</v>
      </c>
      <c r="F66" s="86">
        <v>0.88970000000000005</v>
      </c>
      <c r="G66" s="86"/>
      <c r="H66" s="87">
        <v>-1.7399999999999999E-2</v>
      </c>
    </row>
    <row r="67" spans="1:8" x14ac:dyDescent="0.4">
      <c r="A67" s="79">
        <f t="shared" si="0"/>
        <v>43770</v>
      </c>
      <c r="B67" s="84">
        <v>43769</v>
      </c>
      <c r="C67" s="85">
        <v>0.90749999999999997</v>
      </c>
      <c r="D67" s="86">
        <v>0.89670000000000005</v>
      </c>
      <c r="E67" s="86">
        <v>0.91069999999999995</v>
      </c>
      <c r="F67" s="86">
        <v>0.89480000000000004</v>
      </c>
      <c r="G67" s="86"/>
      <c r="H67" s="87">
        <v>1.23E-2</v>
      </c>
    </row>
    <row r="68" spans="1:8" x14ac:dyDescent="0.4">
      <c r="A68" s="79">
        <f t="shared" si="0"/>
        <v>43739</v>
      </c>
      <c r="B68" s="84">
        <v>43738</v>
      </c>
      <c r="C68" s="85">
        <v>0.89649999999999996</v>
      </c>
      <c r="D68" s="86">
        <v>0.91739999999999999</v>
      </c>
      <c r="E68" s="86">
        <v>0.91930000000000001</v>
      </c>
      <c r="F68" s="86">
        <v>0.89449999999999996</v>
      </c>
      <c r="G68" s="86"/>
      <c r="H68" s="87">
        <v>-2.2700000000000001E-2</v>
      </c>
    </row>
    <row r="69" spans="1:8" x14ac:dyDescent="0.4">
      <c r="A69" s="79">
        <f t="shared" si="0"/>
        <v>43709</v>
      </c>
      <c r="B69" s="84">
        <v>43708</v>
      </c>
      <c r="C69" s="85">
        <v>0.9173</v>
      </c>
      <c r="D69" s="86">
        <v>0.91</v>
      </c>
      <c r="E69" s="86">
        <v>0.91869999999999996</v>
      </c>
      <c r="F69" s="86">
        <v>0.90010000000000001</v>
      </c>
      <c r="G69" s="86"/>
      <c r="H69" s="87">
        <v>8.3999999999999995E-3</v>
      </c>
    </row>
    <row r="70" spans="1:8" x14ac:dyDescent="0.4">
      <c r="A70" s="79">
        <f t="shared" si="0"/>
        <v>43678</v>
      </c>
      <c r="B70" s="84">
        <v>43677</v>
      </c>
      <c r="C70" s="85">
        <v>0.90969999999999995</v>
      </c>
      <c r="D70" s="86">
        <v>0.90290000000000004</v>
      </c>
      <c r="E70" s="86">
        <v>0.91220000000000001</v>
      </c>
      <c r="F70" s="86">
        <v>0.88880000000000003</v>
      </c>
      <c r="G70" s="86"/>
      <c r="H70" s="87">
        <v>7.7999999999999996E-3</v>
      </c>
    </row>
    <row r="71" spans="1:8" x14ac:dyDescent="0.4">
      <c r="A71" s="79">
        <f t="shared" ref="A71:A134" si="1">B71+1</f>
        <v>43647</v>
      </c>
      <c r="B71" s="84">
        <v>43646</v>
      </c>
      <c r="C71" s="85">
        <v>0.90269999999999995</v>
      </c>
      <c r="D71" s="86">
        <v>0.87949999999999995</v>
      </c>
      <c r="E71" s="86">
        <v>0.9042</v>
      </c>
      <c r="F71" s="86">
        <v>0.87909999999999999</v>
      </c>
      <c r="G71" s="86"/>
      <c r="H71" s="87">
        <v>2.6499999999999999E-2</v>
      </c>
    </row>
    <row r="72" spans="1:8" x14ac:dyDescent="0.4">
      <c r="A72" s="79">
        <f t="shared" si="1"/>
        <v>43617</v>
      </c>
      <c r="B72" s="84">
        <v>43616</v>
      </c>
      <c r="C72" s="85">
        <v>0.87939999999999996</v>
      </c>
      <c r="D72" s="86">
        <v>0.89539999999999997</v>
      </c>
      <c r="E72" s="86">
        <v>0.89639999999999997</v>
      </c>
      <c r="F72" s="86">
        <v>0.87619999999999998</v>
      </c>
      <c r="G72" s="86"/>
      <c r="H72" s="87">
        <v>-1.6299999999999999E-2</v>
      </c>
    </row>
    <row r="73" spans="1:8" x14ac:dyDescent="0.4">
      <c r="A73" s="79">
        <f t="shared" si="1"/>
        <v>43586</v>
      </c>
      <c r="B73" s="84">
        <v>43585</v>
      </c>
      <c r="C73" s="85">
        <v>0.89400000000000002</v>
      </c>
      <c r="D73" s="86">
        <v>0.89159999999999995</v>
      </c>
      <c r="E73" s="86">
        <v>0.90029999999999999</v>
      </c>
      <c r="F73" s="86">
        <v>0.88759999999999994</v>
      </c>
      <c r="G73" s="86"/>
      <c r="H73" s="87">
        <v>2.7000000000000001E-3</v>
      </c>
    </row>
    <row r="74" spans="1:8" x14ac:dyDescent="0.4">
      <c r="A74" s="79">
        <f t="shared" si="1"/>
        <v>43556</v>
      </c>
      <c r="B74" s="84">
        <v>43555</v>
      </c>
      <c r="C74" s="85">
        <v>0.89159999999999995</v>
      </c>
      <c r="D74" s="86">
        <v>0.89139999999999997</v>
      </c>
      <c r="E74" s="86">
        <v>0.9</v>
      </c>
      <c r="F74" s="86">
        <v>0.88290000000000002</v>
      </c>
      <c r="G74" s="86"/>
      <c r="H74" s="87">
        <v>2.9999999999999997E-4</v>
      </c>
    </row>
    <row r="75" spans="1:8" x14ac:dyDescent="0.4">
      <c r="A75" s="79">
        <f t="shared" si="1"/>
        <v>43525</v>
      </c>
      <c r="B75" s="84">
        <v>43524</v>
      </c>
      <c r="C75" s="85">
        <v>0.89129999999999998</v>
      </c>
      <c r="D75" s="86">
        <v>0.87849999999999995</v>
      </c>
      <c r="E75" s="86">
        <v>0.89480000000000004</v>
      </c>
      <c r="F75" s="86">
        <v>0.87339999999999995</v>
      </c>
      <c r="G75" s="86"/>
      <c r="H75" s="87">
        <v>1.35E-2</v>
      </c>
    </row>
    <row r="76" spans="1:8" x14ac:dyDescent="0.4">
      <c r="A76" s="79">
        <f t="shared" si="1"/>
        <v>43497</v>
      </c>
      <c r="B76" s="84">
        <v>43496</v>
      </c>
      <c r="C76" s="85">
        <v>0.87939999999999996</v>
      </c>
      <c r="D76" s="86">
        <v>0.87370000000000003</v>
      </c>
      <c r="E76" s="86">
        <v>0.89029999999999998</v>
      </c>
      <c r="F76" s="86">
        <v>0.87039999999999995</v>
      </c>
      <c r="G76" s="86"/>
      <c r="H76" s="87">
        <v>6.7999999999999996E-3</v>
      </c>
    </row>
    <row r="77" spans="1:8" x14ac:dyDescent="0.4">
      <c r="A77" s="79">
        <f t="shared" si="1"/>
        <v>43466</v>
      </c>
      <c r="B77" s="84">
        <v>43465</v>
      </c>
      <c r="C77" s="85">
        <v>0.87350000000000005</v>
      </c>
      <c r="D77" s="86">
        <v>0.87219999999999998</v>
      </c>
      <c r="E77" s="86">
        <v>0.88590000000000002</v>
      </c>
      <c r="F77" s="86">
        <v>0.86429999999999996</v>
      </c>
      <c r="G77" s="86"/>
      <c r="H77" s="87">
        <v>2.0999999999999999E-3</v>
      </c>
    </row>
    <row r="78" spans="1:8" x14ac:dyDescent="0.4">
      <c r="A78" s="79">
        <f t="shared" si="1"/>
        <v>43435</v>
      </c>
      <c r="B78" s="84">
        <v>43434</v>
      </c>
      <c r="C78" s="85">
        <v>0.87170000000000003</v>
      </c>
      <c r="D78" s="86">
        <v>0.88380000000000003</v>
      </c>
      <c r="E78" s="86">
        <v>0.88739999999999997</v>
      </c>
      <c r="F78" s="86">
        <v>0.87050000000000005</v>
      </c>
      <c r="G78" s="86"/>
      <c r="H78" s="87">
        <v>-1.34E-2</v>
      </c>
    </row>
    <row r="79" spans="1:8" x14ac:dyDescent="0.4">
      <c r="A79" s="79">
        <f t="shared" si="1"/>
        <v>43405</v>
      </c>
      <c r="B79" s="84">
        <v>43404</v>
      </c>
      <c r="C79" s="85">
        <v>0.88349999999999995</v>
      </c>
      <c r="D79" s="86">
        <v>0.8841</v>
      </c>
      <c r="E79" s="86">
        <v>0.89170000000000005</v>
      </c>
      <c r="F79" s="86">
        <v>0.86950000000000005</v>
      </c>
      <c r="G79" s="86"/>
      <c r="H79" s="87">
        <v>-5.0000000000000001E-4</v>
      </c>
    </row>
    <row r="80" spans="1:8" x14ac:dyDescent="0.4">
      <c r="A80" s="79">
        <f t="shared" si="1"/>
        <v>43374</v>
      </c>
      <c r="B80" s="84">
        <v>43373</v>
      </c>
      <c r="C80" s="85">
        <v>0.88390000000000002</v>
      </c>
      <c r="D80" s="86">
        <v>0.86150000000000004</v>
      </c>
      <c r="E80" s="86">
        <v>0.88490000000000002</v>
      </c>
      <c r="F80" s="86">
        <v>0.86</v>
      </c>
      <c r="G80" s="86"/>
      <c r="H80" s="87">
        <v>2.6200000000000001E-2</v>
      </c>
    </row>
    <row r="81" spans="1:8" x14ac:dyDescent="0.4">
      <c r="A81" s="79">
        <f t="shared" si="1"/>
        <v>43344</v>
      </c>
      <c r="B81" s="84">
        <v>43343</v>
      </c>
      <c r="C81" s="85">
        <v>0.86129999999999995</v>
      </c>
      <c r="D81" s="86">
        <v>0.86229999999999996</v>
      </c>
      <c r="E81" s="86">
        <v>0.86760000000000004</v>
      </c>
      <c r="F81" s="86">
        <v>0.84630000000000005</v>
      </c>
      <c r="G81" s="86"/>
      <c r="H81" s="87">
        <v>-5.0000000000000001E-4</v>
      </c>
    </row>
    <row r="82" spans="1:8" x14ac:dyDescent="0.4">
      <c r="A82" s="79">
        <f t="shared" si="1"/>
        <v>43313</v>
      </c>
      <c r="B82" s="84">
        <v>43312</v>
      </c>
      <c r="C82" s="85">
        <v>0.86170000000000002</v>
      </c>
      <c r="D82" s="86">
        <v>0.85540000000000005</v>
      </c>
      <c r="E82" s="86">
        <v>0.88500000000000001</v>
      </c>
      <c r="F82" s="86">
        <v>0.85219999999999996</v>
      </c>
      <c r="G82" s="86"/>
      <c r="H82" s="87">
        <v>7.4999999999999997E-3</v>
      </c>
    </row>
    <row r="83" spans="1:8" x14ac:dyDescent="0.4">
      <c r="A83" s="79">
        <f t="shared" si="1"/>
        <v>43282</v>
      </c>
      <c r="B83" s="84">
        <v>43281</v>
      </c>
      <c r="C83" s="85">
        <v>0.85529999999999995</v>
      </c>
      <c r="D83" s="86">
        <v>0.85829999999999995</v>
      </c>
      <c r="E83" s="86">
        <v>0.86399999999999999</v>
      </c>
      <c r="F83" s="86">
        <v>0.84809999999999997</v>
      </c>
      <c r="G83" s="86"/>
      <c r="H83" s="87">
        <v>-5.0000000000000001E-4</v>
      </c>
    </row>
    <row r="84" spans="1:8" x14ac:dyDescent="0.4">
      <c r="A84" s="79">
        <f t="shared" si="1"/>
        <v>43252</v>
      </c>
      <c r="B84" s="84">
        <v>43251</v>
      </c>
      <c r="C84" s="85">
        <v>0.85570000000000002</v>
      </c>
      <c r="D84" s="86">
        <v>0.85529999999999995</v>
      </c>
      <c r="E84" s="86">
        <v>0.86899999999999999</v>
      </c>
      <c r="F84" s="86">
        <v>0.84370000000000001</v>
      </c>
      <c r="G84" s="86"/>
      <c r="H84" s="87">
        <v>6.9999999999999999E-4</v>
      </c>
    </row>
    <row r="85" spans="1:8" x14ac:dyDescent="0.4">
      <c r="A85" s="79">
        <f t="shared" si="1"/>
        <v>43221</v>
      </c>
      <c r="B85" s="84">
        <v>43220</v>
      </c>
      <c r="C85" s="85">
        <v>0.85509999999999997</v>
      </c>
      <c r="D85" s="86">
        <v>0.82799999999999996</v>
      </c>
      <c r="E85" s="86">
        <v>0.86890000000000001</v>
      </c>
      <c r="F85" s="86">
        <v>0.82730000000000004</v>
      </c>
      <c r="G85" s="86"/>
      <c r="H85" s="87">
        <v>3.3000000000000002E-2</v>
      </c>
    </row>
    <row r="86" spans="1:8" x14ac:dyDescent="0.4">
      <c r="A86" s="79">
        <f t="shared" si="1"/>
        <v>43191</v>
      </c>
      <c r="B86" s="84">
        <v>43190</v>
      </c>
      <c r="C86" s="85">
        <v>0.82779999999999998</v>
      </c>
      <c r="D86" s="86">
        <v>0.8115</v>
      </c>
      <c r="E86" s="86">
        <v>0.8296</v>
      </c>
      <c r="F86" s="86">
        <v>0.80549999999999999</v>
      </c>
      <c r="G86" s="86"/>
      <c r="H86" s="87">
        <v>2.0199999999999999E-2</v>
      </c>
    </row>
    <row r="87" spans="1:8" x14ac:dyDescent="0.4">
      <c r="A87" s="79">
        <f t="shared" si="1"/>
        <v>43160</v>
      </c>
      <c r="B87" s="84">
        <v>43159</v>
      </c>
      <c r="C87" s="85">
        <v>0.81140000000000001</v>
      </c>
      <c r="D87" s="86">
        <v>0.82</v>
      </c>
      <c r="E87" s="86">
        <v>0.82269999999999999</v>
      </c>
      <c r="F87" s="86">
        <v>0.80149999999999999</v>
      </c>
      <c r="G87" s="86"/>
      <c r="H87" s="87">
        <v>-1.04E-2</v>
      </c>
    </row>
    <row r="88" spans="1:8" x14ac:dyDescent="0.4">
      <c r="A88" s="79">
        <f t="shared" si="1"/>
        <v>43132</v>
      </c>
      <c r="B88" s="84">
        <v>43131</v>
      </c>
      <c r="C88" s="85">
        <v>0.81989999999999996</v>
      </c>
      <c r="D88" s="86">
        <v>0.80549999999999999</v>
      </c>
      <c r="E88" s="86">
        <v>0.82050000000000001</v>
      </c>
      <c r="F88" s="86">
        <v>0.79649999999999999</v>
      </c>
      <c r="G88" s="86"/>
      <c r="H88" s="87">
        <v>1.8499999999999999E-2</v>
      </c>
    </row>
    <row r="89" spans="1:8" x14ac:dyDescent="0.4">
      <c r="A89" s="79">
        <f t="shared" si="1"/>
        <v>43101</v>
      </c>
      <c r="B89" s="84">
        <v>43100</v>
      </c>
      <c r="C89" s="85">
        <v>0.80500000000000005</v>
      </c>
      <c r="D89" s="86">
        <v>0.83320000000000005</v>
      </c>
      <c r="E89" s="86">
        <v>0.83919999999999995</v>
      </c>
      <c r="F89" s="86">
        <v>0.79759999999999998</v>
      </c>
      <c r="G89" s="86"/>
      <c r="H89" s="87">
        <v>-3.4000000000000002E-2</v>
      </c>
    </row>
    <row r="90" spans="1:8" x14ac:dyDescent="0.4">
      <c r="A90" s="79">
        <f t="shared" si="1"/>
        <v>43070</v>
      </c>
      <c r="B90" s="84">
        <v>43069</v>
      </c>
      <c r="C90" s="85">
        <v>0.83330000000000004</v>
      </c>
      <c r="D90" s="86">
        <v>0.84</v>
      </c>
      <c r="E90" s="86">
        <v>0.85350000000000004</v>
      </c>
      <c r="F90" s="86">
        <v>0.83130000000000004</v>
      </c>
      <c r="G90" s="86"/>
      <c r="H90" s="87">
        <v>-7.9000000000000008E-3</v>
      </c>
    </row>
    <row r="91" spans="1:8" x14ac:dyDescent="0.4">
      <c r="A91" s="79">
        <f t="shared" si="1"/>
        <v>43040</v>
      </c>
      <c r="B91" s="84">
        <v>43039</v>
      </c>
      <c r="C91" s="85">
        <v>0.83989999999999998</v>
      </c>
      <c r="D91" s="86">
        <v>0.85870000000000002</v>
      </c>
      <c r="E91" s="86">
        <v>0.86550000000000005</v>
      </c>
      <c r="F91" s="86">
        <v>0.83599999999999997</v>
      </c>
      <c r="G91" s="86"/>
      <c r="H91" s="87">
        <v>-2.1700000000000001E-2</v>
      </c>
    </row>
    <row r="92" spans="1:8" x14ac:dyDescent="0.4">
      <c r="A92" s="79">
        <f t="shared" si="1"/>
        <v>43009</v>
      </c>
      <c r="B92" s="84">
        <v>43008</v>
      </c>
      <c r="C92" s="85">
        <v>0.85850000000000004</v>
      </c>
      <c r="D92" s="86">
        <v>0.84619999999999995</v>
      </c>
      <c r="E92" s="86">
        <v>0.86399999999999999</v>
      </c>
      <c r="F92" s="86">
        <v>0.8417</v>
      </c>
      <c r="G92" s="86"/>
      <c r="H92" s="87">
        <v>1.44E-2</v>
      </c>
    </row>
    <row r="93" spans="1:8" x14ac:dyDescent="0.4">
      <c r="A93" s="79">
        <f t="shared" si="1"/>
        <v>42979</v>
      </c>
      <c r="B93" s="84">
        <v>42978</v>
      </c>
      <c r="C93" s="85">
        <v>0.84630000000000005</v>
      </c>
      <c r="D93" s="86">
        <v>0.83960000000000001</v>
      </c>
      <c r="E93" s="86">
        <v>0.85350000000000004</v>
      </c>
      <c r="F93" s="86">
        <v>0.82689999999999997</v>
      </c>
      <c r="G93" s="86"/>
      <c r="H93" s="87">
        <v>8.0999999999999996E-3</v>
      </c>
    </row>
    <row r="94" spans="1:8" x14ac:dyDescent="0.4">
      <c r="A94" s="79">
        <f t="shared" si="1"/>
        <v>42948</v>
      </c>
      <c r="B94" s="84">
        <v>42947</v>
      </c>
      <c r="C94" s="85">
        <v>0.83950000000000002</v>
      </c>
      <c r="D94" s="86">
        <v>0.84440000000000004</v>
      </c>
      <c r="E94" s="86">
        <v>0.85750000000000004</v>
      </c>
      <c r="F94" s="86">
        <v>0.82850000000000001</v>
      </c>
      <c r="G94" s="86"/>
      <c r="H94" s="87">
        <v>-5.7000000000000002E-3</v>
      </c>
    </row>
    <row r="95" spans="1:8" x14ac:dyDescent="0.4">
      <c r="A95" s="79">
        <f t="shared" si="1"/>
        <v>42917</v>
      </c>
      <c r="B95" s="84">
        <v>42916</v>
      </c>
      <c r="C95" s="85">
        <v>0.84430000000000005</v>
      </c>
      <c r="D95" s="86">
        <v>0.87560000000000004</v>
      </c>
      <c r="E95" s="86">
        <v>0.88400000000000001</v>
      </c>
      <c r="F95" s="86">
        <v>0.84409999999999996</v>
      </c>
      <c r="G95" s="86"/>
      <c r="H95" s="87">
        <v>-3.5099999999999999E-2</v>
      </c>
    </row>
    <row r="96" spans="1:8" x14ac:dyDescent="0.4">
      <c r="A96" s="79">
        <f t="shared" si="1"/>
        <v>42887</v>
      </c>
      <c r="B96" s="84">
        <v>42886</v>
      </c>
      <c r="C96" s="85">
        <v>0.875</v>
      </c>
      <c r="D96" s="86">
        <v>0.88939999999999997</v>
      </c>
      <c r="E96" s="86">
        <v>0.89949999999999997</v>
      </c>
      <c r="F96" s="86">
        <v>0.87360000000000004</v>
      </c>
      <c r="G96" s="86"/>
      <c r="H96" s="87">
        <v>-1.6E-2</v>
      </c>
    </row>
    <row r="97" spans="1:8" x14ac:dyDescent="0.4">
      <c r="A97" s="79">
        <f t="shared" si="1"/>
        <v>42856</v>
      </c>
      <c r="B97" s="84">
        <v>42855</v>
      </c>
      <c r="C97" s="85">
        <v>0.88919999999999999</v>
      </c>
      <c r="D97" s="86">
        <v>0.91679999999999995</v>
      </c>
      <c r="E97" s="86">
        <v>0.92259999999999998</v>
      </c>
      <c r="F97" s="86">
        <v>0.88739999999999997</v>
      </c>
      <c r="G97" s="86"/>
      <c r="H97" s="87">
        <v>-3.0800000000000001E-2</v>
      </c>
    </row>
    <row r="98" spans="1:8" x14ac:dyDescent="0.4">
      <c r="A98" s="79">
        <f t="shared" si="1"/>
        <v>42826</v>
      </c>
      <c r="B98" s="84">
        <v>42825</v>
      </c>
      <c r="C98" s="85">
        <v>0.91749999999999998</v>
      </c>
      <c r="D98" s="86">
        <v>0.93799999999999994</v>
      </c>
      <c r="E98" s="86">
        <v>0.94620000000000004</v>
      </c>
      <c r="F98" s="86">
        <v>0.91310000000000002</v>
      </c>
      <c r="G98" s="86"/>
      <c r="H98" s="87">
        <v>-2.24E-2</v>
      </c>
    </row>
    <row r="99" spans="1:8" x14ac:dyDescent="0.4">
      <c r="A99" s="79">
        <f t="shared" si="1"/>
        <v>42795</v>
      </c>
      <c r="B99" s="84">
        <v>42794</v>
      </c>
      <c r="C99" s="85">
        <v>0.9385</v>
      </c>
      <c r="D99" s="86">
        <v>0.9456</v>
      </c>
      <c r="E99" s="86">
        <v>0.95289999999999997</v>
      </c>
      <c r="F99" s="86">
        <v>0.91690000000000005</v>
      </c>
      <c r="G99" s="86"/>
      <c r="H99" s="87">
        <v>-7.1999999999999998E-3</v>
      </c>
    </row>
    <row r="100" spans="1:8" x14ac:dyDescent="0.4">
      <c r="A100" s="79">
        <f t="shared" si="1"/>
        <v>42767</v>
      </c>
      <c r="B100" s="84">
        <v>42766</v>
      </c>
      <c r="C100" s="85">
        <v>0.94530000000000003</v>
      </c>
      <c r="D100" s="86">
        <v>0.92620000000000002</v>
      </c>
      <c r="E100" s="86">
        <v>0.95299999999999996</v>
      </c>
      <c r="F100" s="86">
        <v>0.9234</v>
      </c>
      <c r="G100" s="86"/>
      <c r="H100" s="87">
        <v>2.1000000000000001E-2</v>
      </c>
    </row>
    <row r="101" spans="1:8" x14ac:dyDescent="0.4">
      <c r="A101" s="79">
        <f t="shared" si="1"/>
        <v>42736</v>
      </c>
      <c r="B101" s="84">
        <v>42735</v>
      </c>
      <c r="C101" s="85">
        <v>0.92589999999999995</v>
      </c>
      <c r="D101" s="86">
        <v>0.9496</v>
      </c>
      <c r="E101" s="86">
        <v>0.96709999999999996</v>
      </c>
      <c r="F101" s="86">
        <v>0.92479999999999996</v>
      </c>
      <c r="G101" s="86"/>
      <c r="H101" s="87">
        <v>-2.6100000000000002E-2</v>
      </c>
    </row>
    <row r="102" spans="1:8" x14ac:dyDescent="0.4">
      <c r="A102" s="79">
        <f t="shared" si="1"/>
        <v>42705</v>
      </c>
      <c r="B102" s="84">
        <v>42704</v>
      </c>
      <c r="C102" s="85">
        <v>0.95069999999999999</v>
      </c>
      <c r="D102" s="86">
        <v>0.94450000000000001</v>
      </c>
      <c r="E102" s="86">
        <v>0.96609999999999996</v>
      </c>
      <c r="F102" s="86">
        <v>0.91969999999999996</v>
      </c>
      <c r="G102" s="86"/>
      <c r="H102" s="87">
        <v>6.7999999999999996E-3</v>
      </c>
    </row>
    <row r="103" spans="1:8" x14ac:dyDescent="0.4">
      <c r="A103" s="79">
        <f t="shared" si="1"/>
        <v>42675</v>
      </c>
      <c r="B103" s="84">
        <v>42674</v>
      </c>
      <c r="C103" s="85">
        <v>0.94430000000000003</v>
      </c>
      <c r="D103" s="86">
        <v>0.91069999999999995</v>
      </c>
      <c r="E103" s="86">
        <v>0.95089999999999997</v>
      </c>
      <c r="F103" s="86">
        <v>0.88490000000000002</v>
      </c>
      <c r="G103" s="86"/>
      <c r="H103" s="87">
        <v>3.7100000000000001E-2</v>
      </c>
    </row>
    <row r="104" spans="1:8" x14ac:dyDescent="0.4">
      <c r="A104" s="79">
        <f t="shared" si="1"/>
        <v>42644</v>
      </c>
      <c r="B104" s="84">
        <v>42643</v>
      </c>
      <c r="C104" s="85">
        <v>0.91049999999999998</v>
      </c>
      <c r="D104" s="86">
        <v>0.89</v>
      </c>
      <c r="E104" s="86">
        <v>0.92169999999999996</v>
      </c>
      <c r="F104" s="86">
        <v>0.88919999999999999</v>
      </c>
      <c r="G104" s="86"/>
      <c r="H104" s="87">
        <v>2.3699999999999999E-2</v>
      </c>
    </row>
    <row r="105" spans="1:8" x14ac:dyDescent="0.4">
      <c r="A105" s="79">
        <f t="shared" si="1"/>
        <v>42614</v>
      </c>
      <c r="B105" s="84">
        <v>42613</v>
      </c>
      <c r="C105" s="85">
        <v>0.88939999999999997</v>
      </c>
      <c r="D105" s="86">
        <v>0.89629999999999999</v>
      </c>
      <c r="E105" s="86">
        <v>0.8992</v>
      </c>
      <c r="F105" s="86">
        <v>0.88280000000000003</v>
      </c>
      <c r="G105" s="86"/>
      <c r="H105" s="87">
        <v>-7.3000000000000001E-3</v>
      </c>
    </row>
    <row r="106" spans="1:8" x14ac:dyDescent="0.4">
      <c r="A106" s="79">
        <f t="shared" si="1"/>
        <v>42583</v>
      </c>
      <c r="B106" s="84">
        <v>42582</v>
      </c>
      <c r="C106" s="85">
        <v>0.89590000000000003</v>
      </c>
      <c r="D106" s="86">
        <v>0.89470000000000005</v>
      </c>
      <c r="E106" s="86">
        <v>0.90539999999999998</v>
      </c>
      <c r="F106" s="86">
        <v>0.87980000000000003</v>
      </c>
      <c r="G106" s="86"/>
      <c r="H106" s="87">
        <v>1.1000000000000001E-3</v>
      </c>
    </row>
    <row r="107" spans="1:8" x14ac:dyDescent="0.4">
      <c r="A107" s="79">
        <f t="shared" si="1"/>
        <v>42552</v>
      </c>
      <c r="B107" s="84">
        <v>42551</v>
      </c>
      <c r="C107" s="85">
        <v>0.89490000000000003</v>
      </c>
      <c r="D107" s="86">
        <v>0.90049999999999997</v>
      </c>
      <c r="E107" s="86">
        <v>0.91310000000000002</v>
      </c>
      <c r="F107" s="86">
        <v>0.89300000000000002</v>
      </c>
      <c r="G107" s="86"/>
      <c r="H107" s="87">
        <v>-6.0000000000000001E-3</v>
      </c>
    </row>
    <row r="108" spans="1:8" x14ac:dyDescent="0.4">
      <c r="A108" s="79">
        <f t="shared" si="1"/>
        <v>42522</v>
      </c>
      <c r="B108" s="84">
        <v>42521</v>
      </c>
      <c r="C108" s="85">
        <v>0.90029999999999999</v>
      </c>
      <c r="D108" s="86">
        <v>0.89829999999999999</v>
      </c>
      <c r="E108" s="86">
        <v>0.91649999999999998</v>
      </c>
      <c r="F108" s="86">
        <v>0.87450000000000006</v>
      </c>
      <c r="G108" s="86"/>
      <c r="H108" s="87">
        <v>2.3999999999999998E-3</v>
      </c>
    </row>
    <row r="109" spans="1:8" x14ac:dyDescent="0.4">
      <c r="A109" s="79">
        <f t="shared" si="1"/>
        <v>42491</v>
      </c>
      <c r="B109" s="84">
        <v>42490</v>
      </c>
      <c r="C109" s="85">
        <v>0.89810000000000001</v>
      </c>
      <c r="D109" s="86">
        <v>0.87370000000000003</v>
      </c>
      <c r="E109" s="86">
        <v>0.90110000000000001</v>
      </c>
      <c r="F109" s="86">
        <v>0.8609</v>
      </c>
      <c r="G109" s="86"/>
      <c r="H109" s="87">
        <v>2.9000000000000001E-2</v>
      </c>
    </row>
    <row r="110" spans="1:8" x14ac:dyDescent="0.4">
      <c r="A110" s="79">
        <f t="shared" si="1"/>
        <v>42461</v>
      </c>
      <c r="B110" s="84">
        <v>42460</v>
      </c>
      <c r="C110" s="85">
        <v>0.87280000000000002</v>
      </c>
      <c r="D110" s="86">
        <v>0.87870000000000004</v>
      </c>
      <c r="E110" s="86">
        <v>0.89159999999999995</v>
      </c>
      <c r="F110" s="86">
        <v>0.87219999999999998</v>
      </c>
      <c r="G110" s="86"/>
      <c r="H110" s="87">
        <v>-6.6E-3</v>
      </c>
    </row>
    <row r="111" spans="1:8" x14ac:dyDescent="0.4">
      <c r="A111" s="79">
        <f t="shared" si="1"/>
        <v>42430</v>
      </c>
      <c r="B111" s="84">
        <v>42429</v>
      </c>
      <c r="C111" s="85">
        <v>0.87860000000000005</v>
      </c>
      <c r="D111" s="86">
        <v>0.91979999999999995</v>
      </c>
      <c r="E111" s="86">
        <v>0.92410000000000003</v>
      </c>
      <c r="F111" s="86">
        <v>0.87619999999999998</v>
      </c>
      <c r="G111" s="86"/>
      <c r="H111" s="87">
        <v>-4.4499999999999998E-2</v>
      </c>
    </row>
    <row r="112" spans="1:8" x14ac:dyDescent="0.4">
      <c r="A112" s="79">
        <f t="shared" si="1"/>
        <v>42401</v>
      </c>
      <c r="B112" s="84">
        <v>42400</v>
      </c>
      <c r="C112" s="85">
        <v>0.91949999999999998</v>
      </c>
      <c r="D112" s="86">
        <v>0.92310000000000003</v>
      </c>
      <c r="E112" s="86">
        <v>0.92469999999999997</v>
      </c>
      <c r="F112" s="86">
        <v>0.879</v>
      </c>
      <c r="G112" s="86"/>
      <c r="H112" s="87">
        <v>-3.3999999999999998E-3</v>
      </c>
    </row>
    <row r="113" spans="1:8" x14ac:dyDescent="0.4">
      <c r="A113" s="79">
        <f t="shared" si="1"/>
        <v>42370</v>
      </c>
      <c r="B113" s="84">
        <v>42369</v>
      </c>
      <c r="C113" s="85">
        <v>0.92259999999999998</v>
      </c>
      <c r="D113" s="86">
        <v>0.92079999999999995</v>
      </c>
      <c r="E113" s="86">
        <v>0.93369999999999997</v>
      </c>
      <c r="F113" s="86">
        <v>0.9103</v>
      </c>
      <c r="G113" s="86"/>
      <c r="H113" s="87">
        <v>2.0999999999999999E-3</v>
      </c>
    </row>
    <row r="114" spans="1:8" x14ac:dyDescent="0.4">
      <c r="A114" s="79">
        <f t="shared" si="1"/>
        <v>42339</v>
      </c>
      <c r="B114" s="84">
        <v>42338</v>
      </c>
      <c r="C114" s="85">
        <v>0.92069999999999996</v>
      </c>
      <c r="D114" s="86">
        <v>0.94630000000000003</v>
      </c>
      <c r="E114" s="86">
        <v>0.94889999999999997</v>
      </c>
      <c r="F114" s="86">
        <v>0.90410000000000001</v>
      </c>
      <c r="G114" s="86"/>
      <c r="H114" s="87">
        <v>-2.7199999999999998E-2</v>
      </c>
    </row>
    <row r="115" spans="1:8" x14ac:dyDescent="0.4">
      <c r="A115" s="79">
        <f t="shared" si="1"/>
        <v>42309</v>
      </c>
      <c r="B115" s="84">
        <v>42308</v>
      </c>
      <c r="C115" s="85">
        <v>0.94640000000000002</v>
      </c>
      <c r="D115" s="86">
        <v>0.90680000000000005</v>
      </c>
      <c r="E115" s="86">
        <v>0.94720000000000004</v>
      </c>
      <c r="F115" s="86">
        <v>0.90469999999999995</v>
      </c>
      <c r="G115" s="86"/>
      <c r="H115" s="87">
        <v>4.1599999999999998E-2</v>
      </c>
    </row>
    <row r="116" spans="1:8" x14ac:dyDescent="0.4">
      <c r="A116" s="79">
        <f t="shared" si="1"/>
        <v>42278</v>
      </c>
      <c r="B116" s="84">
        <v>42277</v>
      </c>
      <c r="C116" s="85">
        <v>0.90859999999999996</v>
      </c>
      <c r="D116" s="86">
        <v>0.89470000000000005</v>
      </c>
      <c r="E116" s="86">
        <v>0.91790000000000005</v>
      </c>
      <c r="F116" s="86">
        <v>0.86980000000000002</v>
      </c>
      <c r="G116" s="86"/>
      <c r="H116" s="87">
        <v>1.5599999999999999E-2</v>
      </c>
    </row>
    <row r="117" spans="1:8" x14ac:dyDescent="0.4">
      <c r="A117" s="79">
        <f t="shared" si="1"/>
        <v>42248</v>
      </c>
      <c r="B117" s="84">
        <v>42247</v>
      </c>
      <c r="C117" s="85">
        <v>0.89459999999999995</v>
      </c>
      <c r="D117" s="86">
        <v>0.89200000000000002</v>
      </c>
      <c r="E117" s="86">
        <v>0.90200000000000002</v>
      </c>
      <c r="F117" s="86">
        <v>0.87260000000000004</v>
      </c>
      <c r="G117" s="86"/>
      <c r="H117" s="87">
        <v>3.5999999999999999E-3</v>
      </c>
    </row>
    <row r="118" spans="1:8" x14ac:dyDescent="0.4">
      <c r="A118" s="79">
        <f t="shared" si="1"/>
        <v>42217</v>
      </c>
      <c r="B118" s="84">
        <v>42216</v>
      </c>
      <c r="C118" s="85">
        <v>0.89139999999999997</v>
      </c>
      <c r="D118" s="86">
        <v>0.91159999999999997</v>
      </c>
      <c r="E118" s="86">
        <v>0.92179999999999995</v>
      </c>
      <c r="F118" s="86">
        <v>0.85389999999999999</v>
      </c>
      <c r="G118" s="86"/>
      <c r="H118" s="87">
        <v>-2.0400000000000001E-2</v>
      </c>
    </row>
    <row r="119" spans="1:8" x14ac:dyDescent="0.4">
      <c r="A119" s="79">
        <f t="shared" si="1"/>
        <v>42186</v>
      </c>
      <c r="B119" s="84">
        <v>42185</v>
      </c>
      <c r="C119" s="85">
        <v>0.91</v>
      </c>
      <c r="D119" s="86">
        <v>0.89759999999999995</v>
      </c>
      <c r="E119" s="86">
        <v>0.92510000000000003</v>
      </c>
      <c r="F119" s="86">
        <v>0.89159999999999995</v>
      </c>
      <c r="G119" s="86"/>
      <c r="H119" s="87">
        <v>1.37E-2</v>
      </c>
    </row>
    <row r="120" spans="1:8" x14ac:dyDescent="0.4">
      <c r="A120" s="79">
        <f t="shared" si="1"/>
        <v>42156</v>
      </c>
      <c r="B120" s="84">
        <v>42155</v>
      </c>
      <c r="C120" s="85">
        <v>0.89770000000000005</v>
      </c>
      <c r="D120" s="86">
        <v>0.91020000000000001</v>
      </c>
      <c r="E120" s="86">
        <v>0.91859999999999997</v>
      </c>
      <c r="F120" s="86">
        <v>0.87439999999999996</v>
      </c>
      <c r="G120" s="86"/>
      <c r="H120" s="87">
        <v>-1.35E-2</v>
      </c>
    </row>
    <row r="121" spans="1:8" x14ac:dyDescent="0.4">
      <c r="A121" s="79">
        <f t="shared" si="1"/>
        <v>42125</v>
      </c>
      <c r="B121" s="84">
        <v>42124</v>
      </c>
      <c r="C121" s="85">
        <v>0.91</v>
      </c>
      <c r="D121" s="86">
        <v>0.89100000000000001</v>
      </c>
      <c r="E121" s="86">
        <v>0.92430000000000001</v>
      </c>
      <c r="F121" s="86">
        <v>0.87190000000000001</v>
      </c>
      <c r="G121" s="86"/>
      <c r="H121" s="87">
        <v>2.1700000000000001E-2</v>
      </c>
    </row>
    <row r="122" spans="1:8" x14ac:dyDescent="0.4">
      <c r="A122" s="79">
        <f t="shared" si="1"/>
        <v>42095</v>
      </c>
      <c r="B122" s="84">
        <v>42094</v>
      </c>
      <c r="C122" s="85">
        <v>0.89070000000000005</v>
      </c>
      <c r="D122" s="86">
        <v>0.93149999999999999</v>
      </c>
      <c r="E122" s="86">
        <v>0.9506</v>
      </c>
      <c r="F122" s="86">
        <v>0.88749999999999996</v>
      </c>
      <c r="G122" s="86"/>
      <c r="H122" s="87">
        <v>-4.41E-2</v>
      </c>
    </row>
    <row r="123" spans="1:8" x14ac:dyDescent="0.4">
      <c r="A123" s="79">
        <f t="shared" si="1"/>
        <v>42064</v>
      </c>
      <c r="B123" s="84">
        <v>42063</v>
      </c>
      <c r="C123" s="85">
        <v>0.93179999999999996</v>
      </c>
      <c r="D123" s="86">
        <v>0.89390000000000003</v>
      </c>
      <c r="E123" s="86">
        <v>0.95630000000000004</v>
      </c>
      <c r="F123" s="86">
        <v>0.88959999999999995</v>
      </c>
      <c r="G123" s="86"/>
      <c r="H123" s="87">
        <v>4.3400000000000001E-2</v>
      </c>
    </row>
    <row r="124" spans="1:8" x14ac:dyDescent="0.4">
      <c r="A124" s="79">
        <f t="shared" si="1"/>
        <v>42036</v>
      </c>
      <c r="B124" s="84">
        <v>42035</v>
      </c>
      <c r="C124" s="85">
        <v>0.89300000000000002</v>
      </c>
      <c r="D124" s="86">
        <v>0.88619999999999999</v>
      </c>
      <c r="E124" s="86">
        <v>0.89490000000000003</v>
      </c>
      <c r="F124" s="86">
        <v>0.86699999999999999</v>
      </c>
      <c r="G124" s="86"/>
      <c r="H124" s="87">
        <v>8.2000000000000007E-3</v>
      </c>
    </row>
    <row r="125" spans="1:8" x14ac:dyDescent="0.4">
      <c r="A125" s="79">
        <f t="shared" si="1"/>
        <v>42005</v>
      </c>
      <c r="B125" s="84">
        <v>42004</v>
      </c>
      <c r="C125" s="85">
        <v>0.88570000000000004</v>
      </c>
      <c r="D125" s="86">
        <v>0.8266</v>
      </c>
      <c r="E125" s="86">
        <v>0.90100000000000002</v>
      </c>
      <c r="F125" s="86">
        <v>0.82579999999999998</v>
      </c>
      <c r="G125" s="86"/>
      <c r="H125" s="87">
        <v>7.1800000000000003E-2</v>
      </c>
    </row>
    <row r="126" spans="1:8" x14ac:dyDescent="0.4">
      <c r="A126" s="79">
        <f t="shared" si="1"/>
        <v>41974</v>
      </c>
      <c r="B126" s="84">
        <v>41973</v>
      </c>
      <c r="C126" s="85">
        <v>0.82640000000000002</v>
      </c>
      <c r="D126" s="86">
        <v>0.80300000000000005</v>
      </c>
      <c r="E126" s="86">
        <v>0.82669999999999999</v>
      </c>
      <c r="F126" s="86">
        <v>0.79549999999999998</v>
      </c>
      <c r="G126" s="86"/>
      <c r="H126" s="87">
        <v>2.9100000000000001E-2</v>
      </c>
    </row>
    <row r="127" spans="1:8" x14ac:dyDescent="0.4">
      <c r="A127" s="79">
        <f t="shared" si="1"/>
        <v>41944</v>
      </c>
      <c r="B127" s="84">
        <v>41943</v>
      </c>
      <c r="C127" s="85">
        <v>0.80300000000000005</v>
      </c>
      <c r="D127" s="86">
        <v>0.79879999999999995</v>
      </c>
      <c r="E127" s="86">
        <v>0.80920000000000003</v>
      </c>
      <c r="F127" s="86">
        <v>0.79359999999999997</v>
      </c>
      <c r="G127" s="86"/>
      <c r="H127" s="87">
        <v>5.7999999999999996E-3</v>
      </c>
    </row>
    <row r="128" spans="1:8" x14ac:dyDescent="0.4">
      <c r="A128" s="79">
        <f t="shared" si="1"/>
        <v>41913</v>
      </c>
      <c r="B128" s="84">
        <v>41912</v>
      </c>
      <c r="C128" s="85">
        <v>0.7984</v>
      </c>
      <c r="D128" s="86">
        <v>0.79169999999999996</v>
      </c>
      <c r="E128" s="86">
        <v>0.80089999999999995</v>
      </c>
      <c r="F128" s="86">
        <v>0.77600000000000002</v>
      </c>
      <c r="G128" s="86"/>
      <c r="H128" s="87">
        <v>8.6E-3</v>
      </c>
    </row>
    <row r="129" spans="1:8" x14ac:dyDescent="0.4">
      <c r="A129" s="79">
        <f t="shared" si="1"/>
        <v>41883</v>
      </c>
      <c r="B129" s="84">
        <v>41882</v>
      </c>
      <c r="C129" s="85">
        <v>0.79159999999999997</v>
      </c>
      <c r="D129" s="86">
        <v>0.76119999999999999</v>
      </c>
      <c r="E129" s="86">
        <v>0.7954</v>
      </c>
      <c r="F129" s="86">
        <v>0.75990000000000002</v>
      </c>
      <c r="G129" s="86"/>
      <c r="H129" s="87">
        <v>3.9699999999999999E-2</v>
      </c>
    </row>
    <row r="130" spans="1:8" x14ac:dyDescent="0.4">
      <c r="A130" s="79">
        <f t="shared" si="1"/>
        <v>41852</v>
      </c>
      <c r="B130" s="84">
        <v>41851</v>
      </c>
      <c r="C130" s="85">
        <v>0.76139999999999997</v>
      </c>
      <c r="D130" s="86">
        <v>0.74680000000000002</v>
      </c>
      <c r="E130" s="86">
        <v>0.76149999999999995</v>
      </c>
      <c r="F130" s="86">
        <v>0.74370000000000003</v>
      </c>
      <c r="G130" s="86"/>
      <c r="H130" s="87">
        <v>1.9599999999999999E-2</v>
      </c>
    </row>
    <row r="131" spans="1:8" x14ac:dyDescent="0.4">
      <c r="A131" s="79">
        <f t="shared" si="1"/>
        <v>41821</v>
      </c>
      <c r="B131" s="84">
        <v>41820</v>
      </c>
      <c r="C131" s="85">
        <v>0.74680000000000002</v>
      </c>
      <c r="D131" s="86">
        <v>0.73040000000000005</v>
      </c>
      <c r="E131" s="86">
        <v>0.74809999999999999</v>
      </c>
      <c r="F131" s="86">
        <v>0.7298</v>
      </c>
      <c r="G131" s="86"/>
      <c r="H131" s="87">
        <v>2.2599999999999999E-2</v>
      </c>
    </row>
    <row r="132" spans="1:8" x14ac:dyDescent="0.4">
      <c r="A132" s="79">
        <f t="shared" si="1"/>
        <v>41791</v>
      </c>
      <c r="B132" s="84">
        <v>41790</v>
      </c>
      <c r="C132" s="85">
        <v>0.73029999999999995</v>
      </c>
      <c r="D132" s="86">
        <v>0.73340000000000005</v>
      </c>
      <c r="E132" s="86">
        <v>0.74050000000000005</v>
      </c>
      <c r="F132" s="86">
        <v>0.73009999999999997</v>
      </c>
      <c r="G132" s="86"/>
      <c r="H132" s="87">
        <v>-4.4999999999999997E-3</v>
      </c>
    </row>
    <row r="133" spans="1:8" x14ac:dyDescent="0.4">
      <c r="A133" s="79">
        <f t="shared" si="1"/>
        <v>41760</v>
      </c>
      <c r="B133" s="84">
        <v>41759</v>
      </c>
      <c r="C133" s="85">
        <v>0.73360000000000003</v>
      </c>
      <c r="D133" s="86">
        <v>0.72109999999999996</v>
      </c>
      <c r="E133" s="86">
        <v>0.73609999999999998</v>
      </c>
      <c r="F133" s="86">
        <v>0.71460000000000001</v>
      </c>
      <c r="G133" s="86"/>
      <c r="H133" s="87">
        <v>1.7500000000000002E-2</v>
      </c>
    </row>
    <row r="134" spans="1:8" x14ac:dyDescent="0.4">
      <c r="A134" s="79">
        <f t="shared" si="1"/>
        <v>41730</v>
      </c>
      <c r="B134" s="84">
        <v>41729</v>
      </c>
      <c r="C134" s="85">
        <v>0.72099999999999997</v>
      </c>
      <c r="D134" s="86">
        <v>0.72619999999999996</v>
      </c>
      <c r="E134" s="86">
        <v>0.73150000000000004</v>
      </c>
      <c r="F134" s="86">
        <v>0.71919999999999995</v>
      </c>
      <c r="G134" s="86"/>
      <c r="H134" s="87">
        <v>-7.0000000000000001E-3</v>
      </c>
    </row>
    <row r="135" spans="1:8" x14ac:dyDescent="0.4">
      <c r="A135" s="79">
        <f t="shared" ref="A135:A174" si="2">B135+1</f>
        <v>41699</v>
      </c>
      <c r="B135" s="84">
        <v>41698</v>
      </c>
      <c r="C135" s="85">
        <v>0.72609999999999997</v>
      </c>
      <c r="D135" s="86">
        <v>0.72540000000000004</v>
      </c>
      <c r="E135" s="86">
        <v>0.72970000000000002</v>
      </c>
      <c r="F135" s="86">
        <v>0.71599999999999997</v>
      </c>
      <c r="G135" s="86"/>
      <c r="H135" s="87">
        <v>2.2000000000000001E-3</v>
      </c>
    </row>
    <row r="136" spans="1:8" x14ac:dyDescent="0.4">
      <c r="A136" s="79">
        <f t="shared" si="2"/>
        <v>41671</v>
      </c>
      <c r="B136" s="84">
        <v>41670</v>
      </c>
      <c r="C136" s="85">
        <v>0.72450000000000003</v>
      </c>
      <c r="D136" s="86">
        <v>0.74119999999999997</v>
      </c>
      <c r="E136" s="86">
        <v>0.74199999999999999</v>
      </c>
      <c r="F136" s="86">
        <v>0.72330000000000005</v>
      </c>
      <c r="G136" s="86"/>
      <c r="H136" s="87">
        <v>-2.2700000000000001E-2</v>
      </c>
    </row>
    <row r="137" spans="1:8" x14ac:dyDescent="0.4">
      <c r="A137" s="79">
        <f t="shared" si="2"/>
        <v>41640</v>
      </c>
      <c r="B137" s="84">
        <v>41639</v>
      </c>
      <c r="C137" s="85">
        <v>0.74129999999999996</v>
      </c>
      <c r="D137" s="86">
        <v>0.72750000000000004</v>
      </c>
      <c r="E137" s="86">
        <v>0.7419</v>
      </c>
      <c r="F137" s="86">
        <v>0.72589999999999999</v>
      </c>
      <c r="G137" s="86"/>
      <c r="H137" s="87">
        <v>1.9099999999999999E-2</v>
      </c>
    </row>
    <row r="138" spans="1:8" x14ac:dyDescent="0.4">
      <c r="A138" s="79">
        <f t="shared" si="2"/>
        <v>41609</v>
      </c>
      <c r="B138" s="84">
        <v>41608</v>
      </c>
      <c r="C138" s="85">
        <v>0.72740000000000005</v>
      </c>
      <c r="D138" s="86">
        <v>0.73580000000000001</v>
      </c>
      <c r="E138" s="86">
        <v>0.73939999999999995</v>
      </c>
      <c r="F138" s="86">
        <v>0.71970000000000001</v>
      </c>
      <c r="G138" s="86"/>
      <c r="H138" s="87">
        <v>-1.1299999999999999E-2</v>
      </c>
    </row>
    <row r="139" spans="1:8" x14ac:dyDescent="0.4">
      <c r="A139" s="79">
        <f t="shared" si="2"/>
        <v>41579</v>
      </c>
      <c r="B139" s="84">
        <v>41578</v>
      </c>
      <c r="C139" s="85">
        <v>0.73570000000000002</v>
      </c>
      <c r="D139" s="86">
        <v>0.73619999999999997</v>
      </c>
      <c r="E139" s="86">
        <v>0.75209999999999999</v>
      </c>
      <c r="F139" s="86">
        <v>0.73409999999999997</v>
      </c>
      <c r="G139" s="86"/>
      <c r="H139" s="87">
        <v>-4.0000000000000002E-4</v>
      </c>
    </row>
    <row r="140" spans="1:8" x14ac:dyDescent="0.4">
      <c r="A140" s="79">
        <f t="shared" si="2"/>
        <v>41548</v>
      </c>
      <c r="B140" s="84">
        <v>41547</v>
      </c>
      <c r="C140" s="85">
        <v>0.73599999999999999</v>
      </c>
      <c r="D140" s="86">
        <v>0.73929999999999996</v>
      </c>
      <c r="E140" s="86">
        <v>0.74229999999999996</v>
      </c>
      <c r="F140" s="86">
        <v>0.72289999999999999</v>
      </c>
      <c r="G140" s="86"/>
      <c r="H140" s="87">
        <v>-4.3E-3</v>
      </c>
    </row>
    <row r="141" spans="1:8" x14ac:dyDescent="0.4">
      <c r="A141" s="79">
        <f t="shared" si="2"/>
        <v>41518</v>
      </c>
      <c r="B141" s="84">
        <v>41517</v>
      </c>
      <c r="C141" s="85">
        <v>0.73919999999999997</v>
      </c>
      <c r="D141" s="86">
        <v>0.75560000000000005</v>
      </c>
      <c r="E141" s="86">
        <v>0.7631</v>
      </c>
      <c r="F141" s="86">
        <v>0.7369</v>
      </c>
      <c r="G141" s="86"/>
      <c r="H141" s="87">
        <v>-2.2499999999999999E-2</v>
      </c>
    </row>
    <row r="142" spans="1:8" x14ac:dyDescent="0.4">
      <c r="A142" s="79">
        <f t="shared" si="2"/>
        <v>41487</v>
      </c>
      <c r="B142" s="84">
        <v>41486</v>
      </c>
      <c r="C142" s="85">
        <v>0.75619999999999998</v>
      </c>
      <c r="D142" s="86">
        <v>0.75170000000000003</v>
      </c>
      <c r="E142" s="86">
        <v>0.75919999999999999</v>
      </c>
      <c r="F142" s="86">
        <v>0.74339999999999995</v>
      </c>
      <c r="G142" s="86"/>
      <c r="H142" s="87">
        <v>6.1000000000000004E-3</v>
      </c>
    </row>
    <row r="143" spans="1:8" x14ac:dyDescent="0.4">
      <c r="A143" s="79">
        <f t="shared" si="2"/>
        <v>41456</v>
      </c>
      <c r="B143" s="84">
        <v>41455</v>
      </c>
      <c r="C143" s="85">
        <v>0.75160000000000005</v>
      </c>
      <c r="D143" s="86">
        <v>0.76859999999999995</v>
      </c>
      <c r="E143" s="86">
        <v>0.78400000000000003</v>
      </c>
      <c r="F143" s="86">
        <v>0.74939999999999996</v>
      </c>
      <c r="G143" s="86"/>
      <c r="H143" s="87">
        <v>-2.1999999999999999E-2</v>
      </c>
    </row>
    <row r="144" spans="1:8" x14ac:dyDescent="0.4">
      <c r="A144" s="79">
        <f t="shared" si="2"/>
        <v>41426</v>
      </c>
      <c r="B144" s="84">
        <v>41425</v>
      </c>
      <c r="C144" s="85">
        <v>0.76849999999999996</v>
      </c>
      <c r="D144" s="86">
        <v>0.77359999999999995</v>
      </c>
      <c r="E144" s="86">
        <v>0.77190000000000003</v>
      </c>
      <c r="F144" s="86">
        <v>0.74539999999999995</v>
      </c>
      <c r="G144" s="86"/>
      <c r="H144" s="87">
        <v>-8.0000000000000004E-4</v>
      </c>
    </row>
    <row r="145" spans="1:8" x14ac:dyDescent="0.4">
      <c r="A145" s="79">
        <f t="shared" si="2"/>
        <v>41395</v>
      </c>
      <c r="B145" s="84">
        <v>41394</v>
      </c>
      <c r="C145" s="85">
        <v>0.76910000000000001</v>
      </c>
      <c r="D145" s="86">
        <v>0.75939999999999996</v>
      </c>
      <c r="E145" s="86">
        <v>0.78149999999999997</v>
      </c>
      <c r="F145" s="86">
        <v>0.75519999999999998</v>
      </c>
      <c r="G145" s="86"/>
      <c r="H145" s="87">
        <v>1.2800000000000001E-2</v>
      </c>
    </row>
    <row r="146" spans="1:8" x14ac:dyDescent="0.4">
      <c r="A146" s="79">
        <f t="shared" si="2"/>
        <v>41365</v>
      </c>
      <c r="B146" s="84">
        <v>41364</v>
      </c>
      <c r="C146" s="85">
        <v>0.75939999999999996</v>
      </c>
      <c r="D146" s="86">
        <v>0.78059999999999996</v>
      </c>
      <c r="E146" s="86">
        <v>0.78449999999999998</v>
      </c>
      <c r="F146" s="86">
        <v>0.75739999999999996</v>
      </c>
      <c r="G146" s="86"/>
      <c r="H146" s="87">
        <v>-2.6200000000000001E-2</v>
      </c>
    </row>
    <row r="147" spans="1:8" x14ac:dyDescent="0.4">
      <c r="A147" s="79">
        <f t="shared" si="2"/>
        <v>41334</v>
      </c>
      <c r="B147" s="84">
        <v>41333</v>
      </c>
      <c r="C147" s="85">
        <v>0.77980000000000005</v>
      </c>
      <c r="D147" s="86">
        <v>0.76549999999999996</v>
      </c>
      <c r="E147" s="86">
        <v>0.7843</v>
      </c>
      <c r="F147" s="86">
        <v>0.76129999999999998</v>
      </c>
      <c r="G147" s="86"/>
      <c r="H147" s="87">
        <v>1.89E-2</v>
      </c>
    </row>
    <row r="148" spans="1:8" x14ac:dyDescent="0.4">
      <c r="A148" s="79">
        <f t="shared" si="2"/>
        <v>41306</v>
      </c>
      <c r="B148" s="84">
        <v>41305</v>
      </c>
      <c r="C148" s="85">
        <v>0.76529999999999998</v>
      </c>
      <c r="D148" s="86">
        <v>0.73650000000000004</v>
      </c>
      <c r="E148" s="86">
        <v>0.7681</v>
      </c>
      <c r="F148" s="86">
        <v>0.72929999999999995</v>
      </c>
      <c r="G148" s="86"/>
      <c r="H148" s="87">
        <v>3.9399999999999998E-2</v>
      </c>
    </row>
    <row r="149" spans="1:8" x14ac:dyDescent="0.4">
      <c r="A149" s="79">
        <f t="shared" si="2"/>
        <v>41275</v>
      </c>
      <c r="B149" s="84">
        <v>41274</v>
      </c>
      <c r="C149" s="85">
        <v>0.73629999999999995</v>
      </c>
      <c r="D149" s="86">
        <v>0.7581</v>
      </c>
      <c r="E149" s="86">
        <v>0.76929999999999998</v>
      </c>
      <c r="F149" s="86">
        <v>0.73560000000000003</v>
      </c>
      <c r="G149" s="86"/>
      <c r="H149" s="87">
        <v>-2.8199999999999999E-2</v>
      </c>
    </row>
    <row r="150" spans="1:8" x14ac:dyDescent="0.4">
      <c r="A150" s="79">
        <f t="shared" si="2"/>
        <v>41244</v>
      </c>
      <c r="B150" s="84">
        <v>41243</v>
      </c>
      <c r="C150" s="85">
        <v>0.75770000000000004</v>
      </c>
      <c r="D150" s="86">
        <v>0.77039999999999997</v>
      </c>
      <c r="E150" s="86">
        <v>0.77649999999999997</v>
      </c>
      <c r="F150" s="86">
        <v>0.75139999999999996</v>
      </c>
      <c r="G150" s="86"/>
      <c r="H150" s="87">
        <v>-1.44E-2</v>
      </c>
    </row>
    <row r="151" spans="1:8" x14ac:dyDescent="0.4">
      <c r="A151" s="79">
        <f t="shared" si="2"/>
        <v>41214</v>
      </c>
      <c r="B151" s="84">
        <v>41213</v>
      </c>
      <c r="C151" s="85">
        <v>0.76880000000000004</v>
      </c>
      <c r="D151" s="86">
        <v>0.77170000000000005</v>
      </c>
      <c r="E151" s="86">
        <v>0.78979999999999995</v>
      </c>
      <c r="F151" s="86">
        <v>0.76749999999999996</v>
      </c>
      <c r="G151" s="86"/>
      <c r="H151" s="87">
        <v>-3.5999999999999999E-3</v>
      </c>
    </row>
    <row r="152" spans="1:8" x14ac:dyDescent="0.4">
      <c r="A152" s="79">
        <f t="shared" si="2"/>
        <v>41183</v>
      </c>
      <c r="B152" s="84">
        <v>41182</v>
      </c>
      <c r="C152" s="85">
        <v>0.77159999999999995</v>
      </c>
      <c r="D152" s="86">
        <v>0.77839999999999998</v>
      </c>
      <c r="E152" s="86">
        <v>0.78100000000000003</v>
      </c>
      <c r="F152" s="86">
        <v>0.76100000000000001</v>
      </c>
      <c r="G152" s="86"/>
      <c r="H152" s="87">
        <v>-7.7999999999999996E-3</v>
      </c>
    </row>
    <row r="153" spans="1:8" x14ac:dyDescent="0.4">
      <c r="A153" s="79">
        <f t="shared" si="2"/>
        <v>41153</v>
      </c>
      <c r="B153" s="84">
        <v>41152</v>
      </c>
      <c r="C153" s="85">
        <v>0.77769999999999995</v>
      </c>
      <c r="D153" s="86">
        <v>0.79469999999999996</v>
      </c>
      <c r="E153" s="86">
        <v>0.8</v>
      </c>
      <c r="F153" s="86">
        <v>0.75919999999999999</v>
      </c>
      <c r="G153" s="86"/>
      <c r="H153" s="87">
        <v>-2.1499999999999998E-2</v>
      </c>
    </row>
    <row r="154" spans="1:8" x14ac:dyDescent="0.4">
      <c r="A154" s="79">
        <f t="shared" si="2"/>
        <v>41122</v>
      </c>
      <c r="B154" s="84">
        <v>41121</v>
      </c>
      <c r="C154" s="85">
        <v>0.79479999999999995</v>
      </c>
      <c r="D154" s="86">
        <v>0.81320000000000003</v>
      </c>
      <c r="E154" s="86">
        <v>0.82420000000000004</v>
      </c>
      <c r="F154" s="86">
        <v>0.7913</v>
      </c>
      <c r="G154" s="86"/>
      <c r="H154" s="87">
        <v>-2.1999999999999999E-2</v>
      </c>
    </row>
    <row r="155" spans="1:8" x14ac:dyDescent="0.4">
      <c r="A155" s="79">
        <f t="shared" si="2"/>
        <v>41091</v>
      </c>
      <c r="B155" s="84">
        <v>41090</v>
      </c>
      <c r="C155" s="85">
        <v>0.81269999999999998</v>
      </c>
      <c r="D155" s="86">
        <v>0.78900000000000003</v>
      </c>
      <c r="E155" s="86">
        <v>0.83050000000000002</v>
      </c>
      <c r="F155" s="86">
        <v>0.78900000000000003</v>
      </c>
      <c r="G155" s="86"/>
      <c r="H155" s="87">
        <v>2.9000000000000001E-2</v>
      </c>
    </row>
    <row r="156" spans="1:8" x14ac:dyDescent="0.4">
      <c r="A156" s="79">
        <f t="shared" si="2"/>
        <v>41061</v>
      </c>
      <c r="B156" s="84">
        <v>41060</v>
      </c>
      <c r="C156" s="85">
        <v>0.78979999999999995</v>
      </c>
      <c r="D156" s="86">
        <v>0.80910000000000004</v>
      </c>
      <c r="E156" s="86">
        <v>0.81379999999999997</v>
      </c>
      <c r="F156" s="86">
        <v>0.78439999999999999</v>
      </c>
      <c r="G156" s="86"/>
      <c r="H156" s="87">
        <v>-2.3900000000000001E-2</v>
      </c>
    </row>
    <row r="157" spans="1:8" x14ac:dyDescent="0.4">
      <c r="A157" s="79">
        <f t="shared" si="2"/>
        <v>41030</v>
      </c>
      <c r="B157" s="84">
        <v>41029</v>
      </c>
      <c r="C157" s="85">
        <v>0.80910000000000004</v>
      </c>
      <c r="D157" s="86">
        <v>0.75519999999999998</v>
      </c>
      <c r="E157" s="86">
        <v>0.81059999999999999</v>
      </c>
      <c r="F157" s="86">
        <v>0.75270000000000004</v>
      </c>
      <c r="G157" s="86"/>
      <c r="H157" s="87">
        <v>7.1499999999999994E-2</v>
      </c>
    </row>
    <row r="158" spans="1:8" x14ac:dyDescent="0.4">
      <c r="A158" s="79">
        <f t="shared" si="2"/>
        <v>41000</v>
      </c>
      <c r="B158" s="84">
        <v>40999</v>
      </c>
      <c r="C158" s="85">
        <v>0.75509999999999999</v>
      </c>
      <c r="D158" s="86">
        <v>0.75329999999999997</v>
      </c>
      <c r="E158" s="86">
        <v>0.76959999999999995</v>
      </c>
      <c r="F158" s="86">
        <v>0.74729999999999996</v>
      </c>
      <c r="G158" s="86"/>
      <c r="H158" s="87">
        <v>7.7000000000000002E-3</v>
      </c>
    </row>
    <row r="159" spans="1:8" x14ac:dyDescent="0.4">
      <c r="A159" s="79">
        <f t="shared" si="2"/>
        <v>40969</v>
      </c>
      <c r="B159" s="84">
        <v>40968</v>
      </c>
      <c r="C159" s="85">
        <v>0.74929999999999997</v>
      </c>
      <c r="D159" s="86">
        <v>0.75039999999999996</v>
      </c>
      <c r="E159" s="86">
        <v>0.76900000000000002</v>
      </c>
      <c r="F159" s="86">
        <v>0.747</v>
      </c>
      <c r="G159" s="86"/>
      <c r="H159" s="87">
        <v>-1.1999999999999999E-3</v>
      </c>
    </row>
    <row r="160" spans="1:8" x14ac:dyDescent="0.4">
      <c r="A160" s="79">
        <f t="shared" si="2"/>
        <v>40940</v>
      </c>
      <c r="B160" s="84">
        <v>40939</v>
      </c>
      <c r="C160" s="85">
        <v>0.75019999999999998</v>
      </c>
      <c r="D160" s="86">
        <v>0.76429999999999998</v>
      </c>
      <c r="E160" s="86">
        <v>0.77070000000000005</v>
      </c>
      <c r="F160" s="86">
        <v>0.74150000000000005</v>
      </c>
      <c r="G160" s="86"/>
      <c r="H160" s="87">
        <v>-1.8800000000000001E-2</v>
      </c>
    </row>
    <row r="161" spans="1:8" x14ac:dyDescent="0.4">
      <c r="A161" s="79">
        <f t="shared" si="2"/>
        <v>40909</v>
      </c>
      <c r="B161" s="84">
        <v>40908</v>
      </c>
      <c r="C161" s="85">
        <v>0.76459999999999995</v>
      </c>
      <c r="D161" s="86">
        <v>0.77270000000000005</v>
      </c>
      <c r="E161" s="86">
        <v>0.79220000000000002</v>
      </c>
      <c r="F161" s="86">
        <v>0.75580000000000003</v>
      </c>
      <c r="G161" s="86"/>
      <c r="H161" s="87">
        <v>-1.0500000000000001E-2</v>
      </c>
    </row>
    <row r="162" spans="1:8" x14ac:dyDescent="0.4">
      <c r="A162" s="79">
        <f t="shared" si="2"/>
        <v>40878</v>
      </c>
      <c r="B162" s="84">
        <v>40877</v>
      </c>
      <c r="C162" s="85">
        <v>0.77270000000000005</v>
      </c>
      <c r="D162" s="86">
        <v>0.74409999999999998</v>
      </c>
      <c r="E162" s="86">
        <v>0.77780000000000005</v>
      </c>
      <c r="F162" s="86">
        <v>0.73799999999999999</v>
      </c>
      <c r="G162" s="86"/>
      <c r="H162" s="87">
        <v>3.8699999999999998E-2</v>
      </c>
    </row>
    <row r="163" spans="1:8" x14ac:dyDescent="0.4">
      <c r="A163" s="79">
        <f t="shared" si="2"/>
        <v>40848</v>
      </c>
      <c r="B163" s="84">
        <v>40847</v>
      </c>
      <c r="C163" s="85">
        <v>0.74390000000000001</v>
      </c>
      <c r="D163" s="86">
        <v>0.72150000000000003</v>
      </c>
      <c r="E163" s="86">
        <v>0.75690000000000002</v>
      </c>
      <c r="F163" s="86">
        <v>0.7208</v>
      </c>
      <c r="G163" s="86"/>
      <c r="H163" s="87">
        <v>3.1E-2</v>
      </c>
    </row>
    <row r="164" spans="1:8" x14ac:dyDescent="0.4">
      <c r="A164" s="79">
        <f t="shared" si="2"/>
        <v>40817</v>
      </c>
      <c r="B164" s="84">
        <v>40816</v>
      </c>
      <c r="C164" s="85">
        <v>0.72150000000000003</v>
      </c>
      <c r="D164" s="86">
        <v>0.74970000000000003</v>
      </c>
      <c r="E164" s="86">
        <v>0.76070000000000004</v>
      </c>
      <c r="F164" s="86">
        <v>0.70179999999999998</v>
      </c>
      <c r="G164" s="86"/>
      <c r="H164" s="87">
        <v>-3.4000000000000002E-2</v>
      </c>
    </row>
    <row r="165" spans="1:8" x14ac:dyDescent="0.4">
      <c r="A165" s="79">
        <f t="shared" si="2"/>
        <v>40787</v>
      </c>
      <c r="B165" s="84">
        <v>40786</v>
      </c>
      <c r="C165" s="85">
        <v>0.74690000000000001</v>
      </c>
      <c r="D165" s="86">
        <v>0.69540000000000002</v>
      </c>
      <c r="E165" s="86">
        <v>0.74839999999999995</v>
      </c>
      <c r="F165" s="86">
        <v>0.69530000000000003</v>
      </c>
      <c r="G165" s="86"/>
      <c r="H165" s="87">
        <v>7.4099999999999999E-2</v>
      </c>
    </row>
    <row r="166" spans="1:8" x14ac:dyDescent="0.4">
      <c r="A166" s="79">
        <f t="shared" si="2"/>
        <v>40756</v>
      </c>
      <c r="B166" s="84">
        <v>40755</v>
      </c>
      <c r="C166" s="85">
        <v>0.69540000000000002</v>
      </c>
      <c r="D166" s="86">
        <v>0.69640000000000002</v>
      </c>
      <c r="E166" s="86">
        <v>0.71140000000000003</v>
      </c>
      <c r="F166" s="86">
        <v>0.68730000000000002</v>
      </c>
      <c r="G166" s="86"/>
      <c r="H166" s="87">
        <v>1.1999999999999999E-3</v>
      </c>
    </row>
    <row r="167" spans="1:8" x14ac:dyDescent="0.4">
      <c r="A167" s="79">
        <f t="shared" si="2"/>
        <v>40725</v>
      </c>
      <c r="B167" s="84">
        <v>40724</v>
      </c>
      <c r="C167" s="85">
        <v>0.6946</v>
      </c>
      <c r="D167" s="86">
        <v>0.68959999999999999</v>
      </c>
      <c r="E167" s="86">
        <v>0.72270000000000001</v>
      </c>
      <c r="F167" s="86">
        <v>0.68589999999999995</v>
      </c>
      <c r="G167" s="86"/>
      <c r="H167" s="87">
        <v>7.7000000000000002E-3</v>
      </c>
    </row>
    <row r="168" spans="1:8" x14ac:dyDescent="0.4">
      <c r="A168" s="79">
        <f t="shared" si="2"/>
        <v>40695</v>
      </c>
      <c r="B168" s="84">
        <v>40694</v>
      </c>
      <c r="C168" s="85">
        <v>0.68930000000000002</v>
      </c>
      <c r="D168" s="86">
        <v>0.69450000000000001</v>
      </c>
      <c r="E168" s="86">
        <v>0.71060000000000001</v>
      </c>
      <c r="F168" s="86">
        <v>0.6804</v>
      </c>
      <c r="G168" s="86"/>
      <c r="H168" s="87">
        <v>-7.6E-3</v>
      </c>
    </row>
    <row r="169" spans="1:8" x14ac:dyDescent="0.4">
      <c r="A169" s="79">
        <f t="shared" si="2"/>
        <v>40664</v>
      </c>
      <c r="B169" s="84">
        <v>40663</v>
      </c>
      <c r="C169" s="85">
        <v>0.6946</v>
      </c>
      <c r="D169" s="86">
        <v>0.6744</v>
      </c>
      <c r="E169" s="86">
        <v>0.71579999999999999</v>
      </c>
      <c r="F169" s="86">
        <v>0.66930000000000001</v>
      </c>
      <c r="G169" s="86"/>
      <c r="H169" s="87">
        <v>2.8400000000000002E-2</v>
      </c>
    </row>
    <row r="170" spans="1:8" x14ac:dyDescent="0.4">
      <c r="A170" s="79">
        <f t="shared" si="2"/>
        <v>40634</v>
      </c>
      <c r="B170" s="84">
        <v>40633</v>
      </c>
      <c r="C170" s="85">
        <v>0.6754</v>
      </c>
      <c r="D170" s="86">
        <v>0.70550000000000002</v>
      </c>
      <c r="E170" s="86">
        <v>0.71120000000000005</v>
      </c>
      <c r="F170" s="86">
        <v>0.67190000000000005</v>
      </c>
      <c r="G170" s="86"/>
      <c r="H170" s="87">
        <v>-4.2900000000000001E-2</v>
      </c>
    </row>
    <row r="171" spans="1:8" x14ac:dyDescent="0.4">
      <c r="A171" s="79">
        <f t="shared" si="2"/>
        <v>40603</v>
      </c>
      <c r="B171" s="84">
        <v>40602</v>
      </c>
      <c r="C171" s="85">
        <v>0.70569999999999999</v>
      </c>
      <c r="D171" s="86">
        <v>0.72440000000000004</v>
      </c>
      <c r="E171" s="86">
        <v>0.72760000000000002</v>
      </c>
      <c r="F171" s="86">
        <v>0.70169999999999999</v>
      </c>
      <c r="G171" s="86"/>
      <c r="H171" s="87">
        <v>-2.5899999999999999E-2</v>
      </c>
    </row>
    <row r="172" spans="1:8" x14ac:dyDescent="0.4">
      <c r="A172" s="79">
        <f t="shared" si="2"/>
        <v>40575</v>
      </c>
      <c r="B172" s="84">
        <v>40574</v>
      </c>
      <c r="C172" s="85">
        <v>0.72450000000000003</v>
      </c>
      <c r="D172" s="86">
        <v>0.73050000000000004</v>
      </c>
      <c r="E172" s="86">
        <v>0.74480000000000002</v>
      </c>
      <c r="F172" s="86">
        <v>0.72140000000000004</v>
      </c>
      <c r="G172" s="86"/>
      <c r="H172" s="87">
        <v>-8.0999999999999996E-3</v>
      </c>
    </row>
    <row r="173" spans="1:8" x14ac:dyDescent="0.4">
      <c r="A173" s="79">
        <f t="shared" si="2"/>
        <v>40544</v>
      </c>
      <c r="B173" s="84">
        <v>40543</v>
      </c>
      <c r="C173" s="85">
        <v>0.73040000000000005</v>
      </c>
      <c r="D173" s="86">
        <v>0.74909999999999999</v>
      </c>
      <c r="E173" s="86">
        <v>0.77680000000000005</v>
      </c>
      <c r="F173" s="86">
        <v>0.7268</v>
      </c>
      <c r="G173" s="86"/>
      <c r="H173" s="87">
        <v>-2.2599999999999999E-2</v>
      </c>
    </row>
    <row r="174" spans="1:8" x14ac:dyDescent="0.4">
      <c r="A174" s="79">
        <f t="shared" si="2"/>
        <v>40513</v>
      </c>
      <c r="B174" s="84">
        <v>40512</v>
      </c>
      <c r="C174" s="85">
        <v>0.74729999999999996</v>
      </c>
      <c r="D174" s="86">
        <v>0.76990000000000003</v>
      </c>
      <c r="E174" s="86">
        <v>0.77100000000000002</v>
      </c>
      <c r="F174" s="86">
        <v>0.74080000000000001</v>
      </c>
      <c r="G174" s="86"/>
      <c r="H174" s="87">
        <v>-2.9700000000000001E-2</v>
      </c>
    </row>
  </sheetData>
  <phoneticPr fontId="4" type="noConversion"/>
  <hyperlinks>
    <hyperlink ref="A2" r:id="rId1" xr:uid="{EDB20C41-FE03-4891-9D94-D5BA9018619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D534B-8AEA-4984-8BD9-57F023708AB3}">
  <dimension ref="A1:H249"/>
  <sheetViews>
    <sheetView showGridLines="0" workbookViewId="0">
      <selection activeCell="A2" sqref="A2"/>
    </sheetView>
  </sheetViews>
  <sheetFormatPr defaultRowHeight="17.399999999999999" x14ac:dyDescent="0.4"/>
  <cols>
    <col min="1" max="1" width="10" customWidth="1"/>
    <col min="2" max="2" width="15.09765625" customWidth="1"/>
  </cols>
  <sheetData>
    <row r="1" spans="1:8" s="10" customFormat="1" ht="14.4" x14ac:dyDescent="0.4">
      <c r="A1" s="10" t="s">
        <v>316</v>
      </c>
    </row>
    <row r="2" spans="1:8" s="10" customFormat="1" x14ac:dyDescent="0.4">
      <c r="A2" s="15" t="s">
        <v>317</v>
      </c>
    </row>
    <row r="3" spans="1:8" s="10" customFormat="1" ht="14.4" x14ac:dyDescent="0.4">
      <c r="A3" s="12" t="s">
        <v>260</v>
      </c>
    </row>
    <row r="5" spans="1:8" ht="33.6" x14ac:dyDescent="0.4">
      <c r="A5" s="77" t="s">
        <v>258</v>
      </c>
      <c r="B5" s="77" t="s">
        <v>250</v>
      </c>
      <c r="C5" s="78" t="s">
        <v>251</v>
      </c>
      <c r="D5" s="78" t="s">
        <v>252</v>
      </c>
      <c r="E5" s="78" t="s">
        <v>253</v>
      </c>
      <c r="F5" s="78" t="s">
        <v>254</v>
      </c>
      <c r="G5" s="78" t="s">
        <v>255</v>
      </c>
      <c r="H5" s="78" t="s">
        <v>256</v>
      </c>
    </row>
    <row r="6" spans="1:8" x14ac:dyDescent="0.4">
      <c r="A6" s="79">
        <f>B6+1</f>
        <v>45627</v>
      </c>
      <c r="B6" s="80">
        <v>45626</v>
      </c>
      <c r="C6" s="81">
        <v>7.2576000000000001</v>
      </c>
      <c r="D6" s="82">
        <v>7.2527999999999997</v>
      </c>
      <c r="E6" s="82">
        <v>7.2972000000000001</v>
      </c>
      <c r="F6" s="82">
        <v>7.2388000000000003</v>
      </c>
      <c r="G6" s="82"/>
      <c r="H6" s="83">
        <v>2.0999999999999999E-3</v>
      </c>
    </row>
    <row r="7" spans="1:8" x14ac:dyDescent="0.4">
      <c r="A7" s="79">
        <f t="shared" ref="A7:A70" si="0">B7+1</f>
        <v>45597</v>
      </c>
      <c r="B7" s="80">
        <v>45596</v>
      </c>
      <c r="C7" s="81">
        <v>7.2423000000000002</v>
      </c>
      <c r="D7" s="82">
        <v>7.1186999999999996</v>
      </c>
      <c r="E7" s="82">
        <v>7.2556000000000003</v>
      </c>
      <c r="F7" s="82">
        <v>7.0926999999999998</v>
      </c>
      <c r="G7" s="82"/>
      <c r="H7" s="83">
        <v>1.7500000000000002E-2</v>
      </c>
    </row>
    <row r="8" spans="1:8" x14ac:dyDescent="0.4">
      <c r="A8" s="79">
        <f t="shared" si="0"/>
        <v>45566</v>
      </c>
      <c r="B8" s="80">
        <v>45565</v>
      </c>
      <c r="C8" s="81">
        <v>7.1177999999999999</v>
      </c>
      <c r="D8" s="82">
        <v>7.0506000000000002</v>
      </c>
      <c r="E8" s="82">
        <v>7.1429</v>
      </c>
      <c r="F8" s="82">
        <v>7.0480999999999998</v>
      </c>
      <c r="G8" s="82"/>
      <c r="H8" s="83">
        <v>1.43E-2</v>
      </c>
    </row>
    <row r="9" spans="1:8" x14ac:dyDescent="0.4">
      <c r="A9" s="79">
        <f t="shared" si="0"/>
        <v>45536</v>
      </c>
      <c r="B9" s="80">
        <v>45535</v>
      </c>
      <c r="C9" s="81">
        <v>7.0175999999999998</v>
      </c>
      <c r="D9" s="82">
        <v>7.0970000000000004</v>
      </c>
      <c r="E9" s="82">
        <v>7.1252000000000004</v>
      </c>
      <c r="F9" s="82">
        <v>7.0106000000000002</v>
      </c>
      <c r="G9" s="82"/>
      <c r="H9" s="83">
        <v>-1.0200000000000001E-2</v>
      </c>
    </row>
    <row r="10" spans="1:8" x14ac:dyDescent="0.4">
      <c r="A10" s="79">
        <f t="shared" si="0"/>
        <v>45505</v>
      </c>
      <c r="B10" s="80">
        <v>45504</v>
      </c>
      <c r="C10" s="81">
        <v>7.09</v>
      </c>
      <c r="D10" s="82">
        <v>7.2121000000000004</v>
      </c>
      <c r="E10" s="82">
        <v>7.2477</v>
      </c>
      <c r="F10" s="82">
        <v>7.0846999999999998</v>
      </c>
      <c r="G10" s="82"/>
      <c r="H10" s="83">
        <v>-1.7899999999999999E-2</v>
      </c>
    </row>
    <row r="11" spans="1:8" x14ac:dyDescent="0.4">
      <c r="A11" s="79">
        <f t="shared" si="0"/>
        <v>45474</v>
      </c>
      <c r="B11" s="80">
        <v>45473</v>
      </c>
      <c r="C11" s="81">
        <v>7.2192999999999996</v>
      </c>
      <c r="D11" s="82">
        <v>7.2672999999999996</v>
      </c>
      <c r="E11" s="82">
        <v>7.2774999999999999</v>
      </c>
      <c r="F11" s="82">
        <v>7.2108999999999996</v>
      </c>
      <c r="G11" s="82"/>
      <c r="H11" s="83">
        <v>-6.6E-3</v>
      </c>
    </row>
    <row r="12" spans="1:8" x14ac:dyDescent="0.4">
      <c r="A12" s="79">
        <f t="shared" si="0"/>
        <v>45444</v>
      </c>
      <c r="B12" s="80">
        <v>45443</v>
      </c>
      <c r="C12" s="81">
        <v>7.2671999999999999</v>
      </c>
      <c r="D12" s="82">
        <v>7.2436999999999996</v>
      </c>
      <c r="E12" s="82">
        <v>7.2689000000000004</v>
      </c>
      <c r="F12" s="82">
        <v>7.2365000000000004</v>
      </c>
      <c r="G12" s="82"/>
      <c r="H12" s="83">
        <v>3.5000000000000001E-3</v>
      </c>
    </row>
    <row r="13" spans="1:8" x14ac:dyDescent="0.4">
      <c r="A13" s="79">
        <f t="shared" si="0"/>
        <v>45413</v>
      </c>
      <c r="B13" s="80">
        <v>45412</v>
      </c>
      <c r="C13" s="81">
        <v>7.2415000000000003</v>
      </c>
      <c r="D13" s="82">
        <v>7.2088999999999999</v>
      </c>
      <c r="E13" s="82">
        <v>7.2496999999999998</v>
      </c>
      <c r="F13" s="82">
        <v>7.2050000000000001</v>
      </c>
      <c r="G13" s="82"/>
      <c r="H13" s="83">
        <v>2.0000000000000001E-4</v>
      </c>
    </row>
    <row r="14" spans="1:8" x14ac:dyDescent="0.4">
      <c r="A14" s="79">
        <f t="shared" si="0"/>
        <v>45383</v>
      </c>
      <c r="B14" s="80">
        <v>45382</v>
      </c>
      <c r="C14" s="81">
        <v>7.2401</v>
      </c>
      <c r="D14" s="82">
        <v>7.2248999999999999</v>
      </c>
      <c r="E14" s="82">
        <v>7.2473999999999998</v>
      </c>
      <c r="F14" s="82">
        <v>7.2248999999999999</v>
      </c>
      <c r="G14" s="82"/>
      <c r="H14" s="83">
        <v>2.7000000000000001E-3</v>
      </c>
    </row>
    <row r="15" spans="1:8" x14ac:dyDescent="0.4">
      <c r="A15" s="79">
        <f t="shared" si="0"/>
        <v>45352</v>
      </c>
      <c r="B15" s="80">
        <v>45351</v>
      </c>
      <c r="C15" s="81">
        <v>7.2202999999999999</v>
      </c>
      <c r="D15" s="82">
        <v>7.1933999999999996</v>
      </c>
      <c r="E15" s="82">
        <v>7.2305000000000001</v>
      </c>
      <c r="F15" s="82">
        <v>7.1715999999999998</v>
      </c>
      <c r="G15" s="82"/>
      <c r="H15" s="83">
        <v>4.4999999999999997E-3</v>
      </c>
    </row>
    <row r="16" spans="1:8" x14ac:dyDescent="0.4">
      <c r="A16" s="79">
        <f t="shared" si="0"/>
        <v>45323</v>
      </c>
      <c r="B16" s="80">
        <v>45322</v>
      </c>
      <c r="C16" s="81">
        <v>7.1877000000000004</v>
      </c>
      <c r="D16" s="82">
        <v>7.1788999999999996</v>
      </c>
      <c r="E16" s="82">
        <v>7.1994999999999996</v>
      </c>
      <c r="F16" s="82">
        <v>7.1763000000000003</v>
      </c>
      <c r="G16" s="82"/>
      <c r="H16" s="83">
        <v>2.8E-3</v>
      </c>
    </row>
    <row r="17" spans="1:8" x14ac:dyDescent="0.4">
      <c r="A17" s="79">
        <f t="shared" si="0"/>
        <v>45292</v>
      </c>
      <c r="B17" s="80">
        <v>45291</v>
      </c>
      <c r="C17" s="81">
        <v>7.1673</v>
      </c>
      <c r="D17" s="82">
        <v>7.1086999999999998</v>
      </c>
      <c r="E17" s="82">
        <v>7.1976000000000004</v>
      </c>
      <c r="F17" s="82">
        <v>7.1085000000000003</v>
      </c>
      <c r="G17" s="82"/>
      <c r="H17" s="83">
        <v>9.7999999999999997E-3</v>
      </c>
    </row>
    <row r="18" spans="1:8" x14ac:dyDescent="0.4">
      <c r="A18" s="79">
        <f t="shared" si="0"/>
        <v>45261</v>
      </c>
      <c r="B18" s="80">
        <v>45260</v>
      </c>
      <c r="C18" s="81">
        <v>7.0978000000000003</v>
      </c>
      <c r="D18" s="82">
        <v>7.1349999999999998</v>
      </c>
      <c r="E18" s="82">
        <v>7.1882999999999999</v>
      </c>
      <c r="F18" s="82">
        <v>7.0880000000000001</v>
      </c>
      <c r="G18" s="82"/>
      <c r="H18" s="83">
        <v>-5.4000000000000003E-3</v>
      </c>
    </row>
    <row r="19" spans="1:8" x14ac:dyDescent="0.4">
      <c r="A19" s="79">
        <f t="shared" si="0"/>
        <v>45231</v>
      </c>
      <c r="B19" s="80">
        <v>45230</v>
      </c>
      <c r="C19" s="81">
        <v>7.1360000000000001</v>
      </c>
      <c r="D19" s="82">
        <v>7.3158000000000003</v>
      </c>
      <c r="E19" s="82">
        <v>7.3197999999999999</v>
      </c>
      <c r="F19" s="82">
        <v>7.1184000000000003</v>
      </c>
      <c r="G19" s="82"/>
      <c r="H19" s="83">
        <v>-2.46E-2</v>
      </c>
    </row>
    <row r="20" spans="1:8" x14ac:dyDescent="0.4">
      <c r="A20" s="79">
        <f t="shared" si="0"/>
        <v>45200</v>
      </c>
      <c r="B20" s="80">
        <v>45199</v>
      </c>
      <c r="C20" s="81">
        <v>7.3158000000000003</v>
      </c>
      <c r="D20" s="82">
        <v>7.3018999999999998</v>
      </c>
      <c r="E20" s="82">
        <v>7.3196000000000003</v>
      </c>
      <c r="F20" s="82">
        <v>7.2758000000000003</v>
      </c>
      <c r="G20" s="82"/>
      <c r="H20" s="83">
        <v>2E-3</v>
      </c>
    </row>
    <row r="21" spans="1:8" x14ac:dyDescent="0.4">
      <c r="A21" s="79">
        <f t="shared" si="0"/>
        <v>45170</v>
      </c>
      <c r="B21" s="80">
        <v>45169</v>
      </c>
      <c r="C21" s="81">
        <v>7.3010000000000002</v>
      </c>
      <c r="D21" s="82">
        <v>7.2449000000000003</v>
      </c>
      <c r="E21" s="82">
        <v>7.3503999999999996</v>
      </c>
      <c r="F21" s="82">
        <v>7.2447999999999997</v>
      </c>
      <c r="G21" s="82"/>
      <c r="H21" s="83">
        <v>5.8999999999999999E-3</v>
      </c>
    </row>
    <row r="22" spans="1:8" x14ac:dyDescent="0.4">
      <c r="A22" s="79">
        <f t="shared" si="0"/>
        <v>45139</v>
      </c>
      <c r="B22" s="80">
        <v>45138</v>
      </c>
      <c r="C22" s="81">
        <v>7.2582000000000004</v>
      </c>
      <c r="D22" s="82">
        <v>7.1592000000000002</v>
      </c>
      <c r="E22" s="82">
        <v>7.3173000000000004</v>
      </c>
      <c r="F22" s="82">
        <v>7.1532999999999998</v>
      </c>
      <c r="G22" s="82"/>
      <c r="H22" s="83">
        <v>1.6199999999999999E-2</v>
      </c>
    </row>
    <row r="23" spans="1:8" x14ac:dyDescent="0.4">
      <c r="A23" s="79">
        <f t="shared" si="0"/>
        <v>45108</v>
      </c>
      <c r="B23" s="80">
        <v>45107</v>
      </c>
      <c r="C23" s="81">
        <v>7.1425999999999998</v>
      </c>
      <c r="D23" s="82">
        <v>7.2320000000000002</v>
      </c>
      <c r="E23" s="82">
        <v>7.2557999999999998</v>
      </c>
      <c r="F23" s="82">
        <v>7.1195000000000004</v>
      </c>
      <c r="G23" s="82"/>
      <c r="H23" s="83">
        <v>-1.4999999999999999E-2</v>
      </c>
    </row>
    <row r="24" spans="1:8" x14ac:dyDescent="0.4">
      <c r="A24" s="79">
        <f t="shared" si="0"/>
        <v>45078</v>
      </c>
      <c r="B24" s="80">
        <v>45077</v>
      </c>
      <c r="C24" s="81">
        <v>7.2512999999999996</v>
      </c>
      <c r="D24" s="82">
        <v>7.1043000000000003</v>
      </c>
      <c r="E24" s="82">
        <v>7.2689000000000004</v>
      </c>
      <c r="F24" s="82">
        <v>7.056</v>
      </c>
      <c r="G24" s="82"/>
      <c r="H24" s="83">
        <v>1.9699999999999999E-2</v>
      </c>
    </row>
    <row r="25" spans="1:8" x14ac:dyDescent="0.4">
      <c r="A25" s="79">
        <f t="shared" si="0"/>
        <v>45047</v>
      </c>
      <c r="B25" s="80">
        <v>45046</v>
      </c>
      <c r="C25" s="81">
        <v>7.1109</v>
      </c>
      <c r="D25" s="82">
        <v>6.8949999999999996</v>
      </c>
      <c r="E25" s="82">
        <v>7.1128</v>
      </c>
      <c r="F25" s="82">
        <v>6.8924000000000003</v>
      </c>
      <c r="G25" s="82"/>
      <c r="H25" s="83">
        <v>2.8899999999999999E-2</v>
      </c>
    </row>
    <row r="26" spans="1:8" x14ac:dyDescent="0.4">
      <c r="A26" s="79">
        <f t="shared" si="0"/>
        <v>45017</v>
      </c>
      <c r="B26" s="80">
        <v>45016</v>
      </c>
      <c r="C26" s="81">
        <v>6.9109999999999996</v>
      </c>
      <c r="D26" s="82">
        <v>6.8788</v>
      </c>
      <c r="E26" s="82">
        <v>6.9337999999999997</v>
      </c>
      <c r="F26" s="82">
        <v>6.8320999999999996</v>
      </c>
      <c r="G26" s="82"/>
      <c r="H26" s="83">
        <v>6.3E-3</v>
      </c>
    </row>
    <row r="27" spans="1:8" x14ac:dyDescent="0.4">
      <c r="A27" s="79">
        <f t="shared" si="0"/>
        <v>44986</v>
      </c>
      <c r="B27" s="80">
        <v>44985</v>
      </c>
      <c r="C27" s="81">
        <v>6.8676000000000004</v>
      </c>
      <c r="D27" s="82">
        <v>6.9288999999999996</v>
      </c>
      <c r="E27" s="82">
        <v>6.9772999999999996</v>
      </c>
      <c r="F27" s="82">
        <v>6.8166000000000002</v>
      </c>
      <c r="G27" s="82"/>
      <c r="H27" s="83">
        <v>-9.4000000000000004E-3</v>
      </c>
    </row>
    <row r="28" spans="1:8" x14ac:dyDescent="0.4">
      <c r="A28" s="79">
        <f t="shared" si="0"/>
        <v>44958</v>
      </c>
      <c r="B28" s="80">
        <v>44957</v>
      </c>
      <c r="C28" s="81">
        <v>6.9325000000000001</v>
      </c>
      <c r="D28" s="82">
        <v>6.7453000000000003</v>
      </c>
      <c r="E28" s="82">
        <v>6.9732000000000003</v>
      </c>
      <c r="F28" s="82">
        <v>6.7065999999999999</v>
      </c>
      <c r="G28" s="82"/>
      <c r="H28" s="83">
        <v>2.64E-2</v>
      </c>
    </row>
    <row r="29" spans="1:8" x14ac:dyDescent="0.4">
      <c r="A29" s="79">
        <f t="shared" si="0"/>
        <v>44927</v>
      </c>
      <c r="B29" s="80">
        <v>44926</v>
      </c>
      <c r="C29" s="81">
        <v>6.7539999999999996</v>
      </c>
      <c r="D29" s="82">
        <v>6.9142000000000001</v>
      </c>
      <c r="E29" s="82">
        <v>6.9240000000000004</v>
      </c>
      <c r="F29" s="82">
        <v>6.6909999999999998</v>
      </c>
      <c r="G29" s="82"/>
      <c r="H29" s="83">
        <v>-2.0799999999999999E-2</v>
      </c>
    </row>
    <row r="30" spans="1:8" x14ac:dyDescent="0.4">
      <c r="A30" s="79">
        <f t="shared" si="0"/>
        <v>44896</v>
      </c>
      <c r="B30" s="80">
        <v>44895</v>
      </c>
      <c r="C30" s="81">
        <v>6.8971999999999998</v>
      </c>
      <c r="D30" s="82">
        <v>7.0449999999999999</v>
      </c>
      <c r="E30" s="82">
        <v>7.0907</v>
      </c>
      <c r="F30" s="82">
        <v>6.8930999999999996</v>
      </c>
      <c r="G30" s="82"/>
      <c r="H30" s="83">
        <v>-2.69E-2</v>
      </c>
    </row>
    <row r="31" spans="1:8" x14ac:dyDescent="0.4">
      <c r="A31" s="79">
        <f t="shared" si="0"/>
        <v>44866</v>
      </c>
      <c r="B31" s="80">
        <v>44865</v>
      </c>
      <c r="C31" s="81">
        <v>7.0879000000000003</v>
      </c>
      <c r="D31" s="82">
        <v>7.3231000000000002</v>
      </c>
      <c r="E31" s="82">
        <v>7.3285</v>
      </c>
      <c r="F31" s="82">
        <v>7.0247999999999999</v>
      </c>
      <c r="G31" s="82"/>
      <c r="H31" s="83">
        <v>-2.93E-2</v>
      </c>
    </row>
    <row r="32" spans="1:8" x14ac:dyDescent="0.4">
      <c r="A32" s="79">
        <f t="shared" si="0"/>
        <v>44835</v>
      </c>
      <c r="B32" s="80">
        <v>44834</v>
      </c>
      <c r="C32" s="81">
        <v>7.3014999999999999</v>
      </c>
      <c r="D32" s="82">
        <v>7.1101999999999999</v>
      </c>
      <c r="E32" s="82">
        <v>7.3094000000000001</v>
      </c>
      <c r="F32" s="82">
        <v>7.1082000000000001</v>
      </c>
      <c r="G32" s="82"/>
      <c r="H32" s="83">
        <v>2.64E-2</v>
      </c>
    </row>
    <row r="33" spans="1:8" x14ac:dyDescent="0.4">
      <c r="A33" s="79">
        <f t="shared" si="0"/>
        <v>44805</v>
      </c>
      <c r="B33" s="80">
        <v>44804</v>
      </c>
      <c r="C33" s="81">
        <v>7.1135000000000002</v>
      </c>
      <c r="D33" s="82">
        <v>6.9065000000000003</v>
      </c>
      <c r="E33" s="82">
        <v>7.2506000000000004</v>
      </c>
      <c r="F33" s="82">
        <v>6.8933999999999997</v>
      </c>
      <c r="G33" s="82"/>
      <c r="H33" s="83">
        <v>3.2599999999999997E-2</v>
      </c>
    </row>
    <row r="34" spans="1:8" x14ac:dyDescent="0.4">
      <c r="A34" s="79">
        <f t="shared" si="0"/>
        <v>44774</v>
      </c>
      <c r="B34" s="80">
        <v>44773</v>
      </c>
      <c r="C34" s="81">
        <v>6.8890000000000002</v>
      </c>
      <c r="D34" s="82">
        <v>6.7473999999999998</v>
      </c>
      <c r="E34" s="82">
        <v>6.9225000000000003</v>
      </c>
      <c r="F34" s="82">
        <v>6.7229999999999999</v>
      </c>
      <c r="G34" s="82"/>
      <c r="H34" s="83">
        <v>2.1600000000000001E-2</v>
      </c>
    </row>
    <row r="35" spans="1:8" x14ac:dyDescent="0.4">
      <c r="A35" s="79">
        <f t="shared" si="0"/>
        <v>44743</v>
      </c>
      <c r="B35" s="80">
        <v>44742</v>
      </c>
      <c r="C35" s="81">
        <v>6.7432999999999996</v>
      </c>
      <c r="D35" s="82">
        <v>6.694</v>
      </c>
      <c r="E35" s="82">
        <v>6.7714999999999996</v>
      </c>
      <c r="F35" s="82">
        <v>6.6840000000000002</v>
      </c>
      <c r="G35" s="82"/>
      <c r="H35" s="83">
        <v>6.7000000000000002E-3</v>
      </c>
    </row>
    <row r="36" spans="1:8" x14ac:dyDescent="0.4">
      <c r="A36" s="79">
        <f t="shared" si="0"/>
        <v>44713</v>
      </c>
      <c r="B36" s="80">
        <v>44712</v>
      </c>
      <c r="C36" s="81">
        <v>6.6981000000000002</v>
      </c>
      <c r="D36" s="82">
        <v>6.6676000000000002</v>
      </c>
      <c r="E36" s="82">
        <v>6.7617000000000003</v>
      </c>
      <c r="F36" s="82">
        <v>6.6375999999999999</v>
      </c>
      <c r="G36" s="82"/>
      <c r="H36" s="83">
        <v>4.0000000000000001E-3</v>
      </c>
    </row>
    <row r="37" spans="1:8" x14ac:dyDescent="0.4">
      <c r="A37" s="79">
        <f t="shared" si="0"/>
        <v>44682</v>
      </c>
      <c r="B37" s="80">
        <v>44681</v>
      </c>
      <c r="C37" s="81">
        <v>6.6715</v>
      </c>
      <c r="D37" s="82">
        <v>6.5907999999999998</v>
      </c>
      <c r="E37" s="82">
        <v>6.8127000000000004</v>
      </c>
      <c r="F37" s="82">
        <v>6.5907999999999998</v>
      </c>
      <c r="G37" s="82"/>
      <c r="H37" s="83">
        <v>9.5999999999999992E-3</v>
      </c>
    </row>
    <row r="38" spans="1:8" x14ac:dyDescent="0.4">
      <c r="A38" s="79">
        <f t="shared" si="0"/>
        <v>44652</v>
      </c>
      <c r="B38" s="80">
        <v>44651</v>
      </c>
      <c r="C38" s="81">
        <v>6.6079999999999997</v>
      </c>
      <c r="D38" s="82">
        <v>6.343</v>
      </c>
      <c r="E38" s="82">
        <v>6.6515000000000004</v>
      </c>
      <c r="F38" s="82">
        <v>6.3422000000000001</v>
      </c>
      <c r="G38" s="82"/>
      <c r="H38" s="83">
        <v>4.24E-2</v>
      </c>
    </row>
    <row r="39" spans="1:8" x14ac:dyDescent="0.4">
      <c r="A39" s="79">
        <f t="shared" si="0"/>
        <v>44621</v>
      </c>
      <c r="B39" s="80">
        <v>44620</v>
      </c>
      <c r="C39" s="81">
        <v>6.3392999999999997</v>
      </c>
      <c r="D39" s="82">
        <v>6.3071000000000002</v>
      </c>
      <c r="E39" s="82">
        <v>6.3868</v>
      </c>
      <c r="F39" s="82">
        <v>6.3068</v>
      </c>
      <c r="G39" s="82"/>
      <c r="H39" s="83">
        <v>4.8999999999999998E-3</v>
      </c>
    </row>
    <row r="40" spans="1:8" x14ac:dyDescent="0.4">
      <c r="A40" s="79">
        <f t="shared" si="0"/>
        <v>44593</v>
      </c>
      <c r="B40" s="80">
        <v>44592</v>
      </c>
      <c r="C40" s="81">
        <v>6.3083999999999998</v>
      </c>
      <c r="D40" s="82">
        <v>6.3569000000000004</v>
      </c>
      <c r="E40" s="82">
        <v>6.3719999999999999</v>
      </c>
      <c r="F40" s="82">
        <v>6.3045999999999998</v>
      </c>
      <c r="G40" s="82"/>
      <c r="H40" s="83">
        <v>-8.2000000000000007E-3</v>
      </c>
    </row>
    <row r="41" spans="1:8" x14ac:dyDescent="0.4">
      <c r="A41" s="79">
        <f t="shared" si="0"/>
        <v>44562</v>
      </c>
      <c r="B41" s="80">
        <v>44561</v>
      </c>
      <c r="C41" s="81">
        <v>6.3605</v>
      </c>
      <c r="D41" s="82">
        <v>6.3719000000000001</v>
      </c>
      <c r="E41" s="82">
        <v>6.3859000000000004</v>
      </c>
      <c r="F41" s="82">
        <v>6.3186</v>
      </c>
      <c r="G41" s="82"/>
      <c r="H41" s="83">
        <v>1.2999999999999999E-3</v>
      </c>
    </row>
    <row r="42" spans="1:8" x14ac:dyDescent="0.4">
      <c r="A42" s="79">
        <f t="shared" si="0"/>
        <v>44531</v>
      </c>
      <c r="B42" s="80">
        <v>44530</v>
      </c>
      <c r="C42" s="81">
        <v>6.3521000000000001</v>
      </c>
      <c r="D42" s="82">
        <v>6.3681000000000001</v>
      </c>
      <c r="E42" s="82">
        <v>6.3849999999999998</v>
      </c>
      <c r="F42" s="82">
        <v>6.3384</v>
      </c>
      <c r="G42" s="82"/>
      <c r="H42" s="83">
        <v>-1.9E-3</v>
      </c>
    </row>
    <row r="43" spans="1:8" x14ac:dyDescent="0.4">
      <c r="A43" s="79">
        <f t="shared" si="0"/>
        <v>44501</v>
      </c>
      <c r="B43" s="80">
        <v>44500</v>
      </c>
      <c r="C43" s="81">
        <v>6.3639999999999999</v>
      </c>
      <c r="D43" s="82">
        <v>6.4059999999999997</v>
      </c>
      <c r="E43" s="82">
        <v>6.4097999999999997</v>
      </c>
      <c r="F43" s="82">
        <v>6.3624999999999998</v>
      </c>
      <c r="G43" s="82"/>
      <c r="H43" s="83">
        <v>-6.4000000000000003E-3</v>
      </c>
    </row>
    <row r="44" spans="1:8" x14ac:dyDescent="0.4">
      <c r="A44" s="79">
        <f t="shared" si="0"/>
        <v>44470</v>
      </c>
      <c r="B44" s="80">
        <v>44469</v>
      </c>
      <c r="C44" s="81">
        <v>6.4050000000000002</v>
      </c>
      <c r="D44" s="82">
        <v>6.4493</v>
      </c>
      <c r="E44" s="82">
        <v>6.4593999999999996</v>
      </c>
      <c r="F44" s="82">
        <v>6.3776999999999999</v>
      </c>
      <c r="G44" s="82"/>
      <c r="H44" s="83">
        <v>-6.1999999999999998E-3</v>
      </c>
    </row>
    <row r="45" spans="1:8" x14ac:dyDescent="0.4">
      <c r="A45" s="79">
        <f t="shared" si="0"/>
        <v>44440</v>
      </c>
      <c r="B45" s="80">
        <v>44439</v>
      </c>
      <c r="C45" s="81">
        <v>6.4451999999999998</v>
      </c>
      <c r="D45" s="82">
        <v>6.4618000000000002</v>
      </c>
      <c r="E45" s="82">
        <v>6.476</v>
      </c>
      <c r="F45" s="82">
        <v>6.4291</v>
      </c>
      <c r="G45" s="82"/>
      <c r="H45" s="83">
        <v>-2.3999999999999998E-3</v>
      </c>
    </row>
    <row r="46" spans="1:8" x14ac:dyDescent="0.4">
      <c r="A46" s="79">
        <f t="shared" si="0"/>
        <v>44409</v>
      </c>
      <c r="B46" s="80">
        <v>44408</v>
      </c>
      <c r="C46" s="81">
        <v>6.4603999999999999</v>
      </c>
      <c r="D46" s="82">
        <v>6.4615</v>
      </c>
      <c r="E46" s="82">
        <v>6.5057</v>
      </c>
      <c r="F46" s="82">
        <v>6.4542000000000002</v>
      </c>
      <c r="G46" s="82"/>
      <c r="H46" s="83">
        <v>-1E-4</v>
      </c>
    </row>
    <row r="47" spans="1:8" x14ac:dyDescent="0.4">
      <c r="A47" s="79">
        <f t="shared" si="0"/>
        <v>44378</v>
      </c>
      <c r="B47" s="80">
        <v>44377</v>
      </c>
      <c r="C47" s="81">
        <v>6.4608999999999996</v>
      </c>
      <c r="D47" s="82">
        <v>6.4622000000000002</v>
      </c>
      <c r="E47" s="82">
        <v>6.5132000000000003</v>
      </c>
      <c r="F47" s="82">
        <v>6.4497999999999998</v>
      </c>
      <c r="G47" s="82"/>
      <c r="H47" s="83">
        <v>6.9999999999999999E-4</v>
      </c>
    </row>
    <row r="48" spans="1:8" x14ac:dyDescent="0.4">
      <c r="A48" s="79">
        <f t="shared" si="0"/>
        <v>44348</v>
      </c>
      <c r="B48" s="80">
        <v>44347</v>
      </c>
      <c r="C48" s="81">
        <v>6.4565999999999999</v>
      </c>
      <c r="D48" s="82">
        <v>6.3676000000000004</v>
      </c>
      <c r="E48" s="82">
        <v>6.4903000000000004</v>
      </c>
      <c r="F48" s="82">
        <v>6.3611000000000004</v>
      </c>
      <c r="G48" s="82"/>
      <c r="H48" s="83">
        <v>1.38E-2</v>
      </c>
    </row>
    <row r="49" spans="1:8" x14ac:dyDescent="0.4">
      <c r="A49" s="79">
        <f t="shared" si="0"/>
        <v>44317</v>
      </c>
      <c r="B49" s="80">
        <v>44316</v>
      </c>
      <c r="C49" s="81">
        <v>6.3688000000000002</v>
      </c>
      <c r="D49" s="82">
        <v>6.4808000000000003</v>
      </c>
      <c r="E49" s="82">
        <v>6.484</v>
      </c>
      <c r="F49" s="82">
        <v>6.3567999999999998</v>
      </c>
      <c r="G49" s="82"/>
      <c r="H49" s="83">
        <v>-1.61E-2</v>
      </c>
    </row>
    <row r="50" spans="1:8" x14ac:dyDescent="0.4">
      <c r="A50" s="79">
        <f t="shared" si="0"/>
        <v>44287</v>
      </c>
      <c r="B50" s="80">
        <v>44286</v>
      </c>
      <c r="C50" s="81">
        <v>6.4729999999999999</v>
      </c>
      <c r="D50" s="82">
        <v>6.5556000000000001</v>
      </c>
      <c r="E50" s="82">
        <v>6.5792000000000002</v>
      </c>
      <c r="F50" s="82">
        <v>6.4633000000000003</v>
      </c>
      <c r="G50" s="82"/>
      <c r="H50" s="83">
        <v>-1.2E-2</v>
      </c>
    </row>
    <row r="51" spans="1:8" x14ac:dyDescent="0.4">
      <c r="A51" s="79">
        <f t="shared" si="0"/>
        <v>44256</v>
      </c>
      <c r="B51" s="80">
        <v>44255</v>
      </c>
      <c r="C51" s="81">
        <v>6.5518000000000001</v>
      </c>
      <c r="D51" s="82">
        <v>6.4676</v>
      </c>
      <c r="E51" s="82">
        <v>6.5801999999999996</v>
      </c>
      <c r="F51" s="82">
        <v>6.4555999999999996</v>
      </c>
      <c r="G51" s="82"/>
      <c r="H51" s="83">
        <v>1.2200000000000001E-2</v>
      </c>
    </row>
    <row r="52" spans="1:8" x14ac:dyDescent="0.4">
      <c r="A52" s="79">
        <f t="shared" si="0"/>
        <v>44228</v>
      </c>
      <c r="B52" s="80">
        <v>44227</v>
      </c>
      <c r="C52" s="81">
        <v>6.4729999999999999</v>
      </c>
      <c r="D52" s="82">
        <v>6.4309000000000003</v>
      </c>
      <c r="E52" s="82">
        <v>6.4901999999999997</v>
      </c>
      <c r="F52" s="82">
        <v>6.4291999999999998</v>
      </c>
      <c r="G52" s="82"/>
      <c r="H52" s="83">
        <v>7.4999999999999997E-3</v>
      </c>
    </row>
    <row r="53" spans="1:8" x14ac:dyDescent="0.4">
      <c r="A53" s="79">
        <f t="shared" si="0"/>
        <v>44197</v>
      </c>
      <c r="B53" s="80">
        <v>44196</v>
      </c>
      <c r="C53" s="81">
        <v>6.4249999999999998</v>
      </c>
      <c r="D53" s="82">
        <v>6.5167000000000002</v>
      </c>
      <c r="E53" s="82">
        <v>6.5170000000000003</v>
      </c>
      <c r="F53" s="82">
        <v>6.4222999999999999</v>
      </c>
      <c r="G53" s="82"/>
      <c r="H53" s="83">
        <v>-1.5299999999999999E-2</v>
      </c>
    </row>
    <row r="54" spans="1:8" x14ac:dyDescent="0.4">
      <c r="A54" s="79">
        <f t="shared" si="0"/>
        <v>44166</v>
      </c>
      <c r="B54" s="80">
        <v>44165</v>
      </c>
      <c r="C54" s="81">
        <v>6.5250000000000004</v>
      </c>
      <c r="D54" s="82">
        <v>6.5789</v>
      </c>
      <c r="E54" s="82">
        <v>6.5875000000000004</v>
      </c>
      <c r="F54" s="82">
        <v>6.5152000000000001</v>
      </c>
      <c r="G54" s="82"/>
      <c r="H54" s="83">
        <v>-7.7999999999999996E-3</v>
      </c>
    </row>
    <row r="55" spans="1:8" x14ac:dyDescent="0.4">
      <c r="A55" s="79">
        <f t="shared" si="0"/>
        <v>44136</v>
      </c>
      <c r="B55" s="80">
        <v>44135</v>
      </c>
      <c r="C55" s="81">
        <v>6.5759999999999996</v>
      </c>
      <c r="D55" s="82">
        <v>6.6927000000000003</v>
      </c>
      <c r="E55" s="82">
        <v>6.7507999999999999</v>
      </c>
      <c r="F55" s="82">
        <v>6.5388999999999999</v>
      </c>
      <c r="G55" s="82"/>
      <c r="H55" s="83">
        <v>-1.7299999999999999E-2</v>
      </c>
    </row>
    <row r="56" spans="1:8" x14ac:dyDescent="0.4">
      <c r="A56" s="79">
        <f t="shared" si="0"/>
        <v>44105</v>
      </c>
      <c r="B56" s="80">
        <v>44104</v>
      </c>
      <c r="C56" s="81">
        <v>6.6919000000000004</v>
      </c>
      <c r="D56" s="82">
        <v>6.7907999999999999</v>
      </c>
      <c r="E56" s="82">
        <v>6.7908999999999997</v>
      </c>
      <c r="F56" s="82">
        <v>6.6407999999999996</v>
      </c>
      <c r="G56" s="82"/>
      <c r="H56" s="83">
        <v>-1.44E-2</v>
      </c>
    </row>
    <row r="57" spans="1:8" x14ac:dyDescent="0.4">
      <c r="A57" s="79">
        <f t="shared" si="0"/>
        <v>44075</v>
      </c>
      <c r="B57" s="80">
        <v>44074</v>
      </c>
      <c r="C57" s="81">
        <v>6.7896000000000001</v>
      </c>
      <c r="D57" s="82">
        <v>6.8445</v>
      </c>
      <c r="E57" s="82">
        <v>6.8564999999999996</v>
      </c>
      <c r="F57" s="82">
        <v>6.7507999999999999</v>
      </c>
      <c r="G57" s="82"/>
      <c r="H57" s="83">
        <v>-8.3999999999999995E-3</v>
      </c>
    </row>
    <row r="58" spans="1:8" x14ac:dyDescent="0.4">
      <c r="A58" s="79">
        <f t="shared" si="0"/>
        <v>44044</v>
      </c>
      <c r="B58" s="80">
        <v>44043</v>
      </c>
      <c r="C58" s="81">
        <v>6.8474000000000004</v>
      </c>
      <c r="D58" s="82">
        <v>6.9816000000000003</v>
      </c>
      <c r="E58" s="82">
        <v>6.9885000000000002</v>
      </c>
      <c r="F58" s="82">
        <v>6.8422000000000001</v>
      </c>
      <c r="G58" s="82"/>
      <c r="H58" s="83">
        <v>-1.8200000000000001E-2</v>
      </c>
    </row>
    <row r="59" spans="1:8" x14ac:dyDescent="0.4">
      <c r="A59" s="79">
        <f t="shared" si="0"/>
        <v>44013</v>
      </c>
      <c r="B59" s="80">
        <v>44012</v>
      </c>
      <c r="C59" s="81">
        <v>6.9744000000000002</v>
      </c>
      <c r="D59" s="82">
        <v>7.0674999999999999</v>
      </c>
      <c r="E59" s="82">
        <v>7.0743</v>
      </c>
      <c r="F59" s="82">
        <v>6.9645999999999999</v>
      </c>
      <c r="G59" s="82"/>
      <c r="H59" s="83">
        <v>-1.2800000000000001E-2</v>
      </c>
    </row>
    <row r="60" spans="1:8" x14ac:dyDescent="0.4">
      <c r="A60" s="79">
        <f t="shared" si="0"/>
        <v>43983</v>
      </c>
      <c r="B60" s="80">
        <v>43982</v>
      </c>
      <c r="C60" s="81">
        <v>7.0651000000000002</v>
      </c>
      <c r="D60" s="82">
        <v>7.1151</v>
      </c>
      <c r="E60" s="82">
        <v>7.14</v>
      </c>
      <c r="F60" s="82">
        <v>7.0510999999999999</v>
      </c>
      <c r="G60" s="82"/>
      <c r="H60" s="83">
        <v>-9.7999999999999997E-3</v>
      </c>
    </row>
    <row r="61" spans="1:8" x14ac:dyDescent="0.4">
      <c r="A61" s="79">
        <f t="shared" si="0"/>
        <v>43952</v>
      </c>
      <c r="B61" s="80">
        <v>43951</v>
      </c>
      <c r="C61" s="81">
        <v>7.1348000000000003</v>
      </c>
      <c r="D61" s="82">
        <v>7.0621999999999998</v>
      </c>
      <c r="E61" s="82">
        <v>7.18</v>
      </c>
      <c r="F61" s="82">
        <v>7.0621999999999998</v>
      </c>
      <c r="G61" s="82"/>
      <c r="H61" s="83">
        <v>1.06E-2</v>
      </c>
    </row>
    <row r="62" spans="1:8" x14ac:dyDescent="0.4">
      <c r="A62" s="79">
        <f t="shared" si="0"/>
        <v>43922</v>
      </c>
      <c r="B62" s="80">
        <v>43921</v>
      </c>
      <c r="C62" s="81">
        <v>7.06</v>
      </c>
      <c r="D62" s="82">
        <v>7.0824999999999996</v>
      </c>
      <c r="E62" s="82">
        <v>7.1283000000000003</v>
      </c>
      <c r="F62" s="82">
        <v>7.0274999999999999</v>
      </c>
      <c r="G62" s="82"/>
      <c r="H62" s="83">
        <v>-2.8999999999999998E-3</v>
      </c>
    </row>
    <row r="63" spans="1:8" x14ac:dyDescent="0.4">
      <c r="A63" s="79">
        <f t="shared" si="0"/>
        <v>43891</v>
      </c>
      <c r="B63" s="80">
        <v>43890</v>
      </c>
      <c r="C63" s="81">
        <v>7.0808</v>
      </c>
      <c r="D63" s="82">
        <v>6.9741999999999997</v>
      </c>
      <c r="E63" s="82">
        <v>7.1269999999999998</v>
      </c>
      <c r="F63" s="82">
        <v>6.9093999999999998</v>
      </c>
      <c r="G63" s="82"/>
      <c r="H63" s="83">
        <v>1.29E-2</v>
      </c>
    </row>
    <row r="64" spans="1:8" x14ac:dyDescent="0.4">
      <c r="A64" s="79">
        <f t="shared" si="0"/>
        <v>43862</v>
      </c>
      <c r="B64" s="80">
        <v>43861</v>
      </c>
      <c r="C64" s="81">
        <v>6.9905999999999997</v>
      </c>
      <c r="D64" s="82">
        <v>6.9366000000000003</v>
      </c>
      <c r="E64" s="82">
        <v>7.0434000000000001</v>
      </c>
      <c r="F64" s="82">
        <v>6.9366000000000003</v>
      </c>
      <c r="G64" s="82"/>
      <c r="H64" s="83">
        <v>7.7999999999999996E-3</v>
      </c>
    </row>
    <row r="65" spans="1:8" x14ac:dyDescent="0.4">
      <c r="A65" s="79">
        <f t="shared" si="0"/>
        <v>43831</v>
      </c>
      <c r="B65" s="80">
        <v>43830</v>
      </c>
      <c r="C65" s="81">
        <v>6.9363999999999999</v>
      </c>
      <c r="D65" s="82">
        <v>6.9631999999999996</v>
      </c>
      <c r="E65" s="82">
        <v>6.9798</v>
      </c>
      <c r="F65" s="82">
        <v>6.8403</v>
      </c>
      <c r="G65" s="82"/>
      <c r="H65" s="83">
        <v>-3.5999999999999999E-3</v>
      </c>
    </row>
    <row r="66" spans="1:8" x14ac:dyDescent="0.4">
      <c r="A66" s="79">
        <f t="shared" si="0"/>
        <v>43800</v>
      </c>
      <c r="B66" s="80">
        <v>43799</v>
      </c>
      <c r="C66" s="81">
        <v>6.9618000000000002</v>
      </c>
      <c r="D66" s="82">
        <v>7.0270000000000001</v>
      </c>
      <c r="E66" s="82">
        <v>7.0743</v>
      </c>
      <c r="F66" s="82">
        <v>6.9566999999999997</v>
      </c>
      <c r="G66" s="82"/>
      <c r="H66" s="83">
        <v>-9.7999999999999997E-3</v>
      </c>
    </row>
    <row r="67" spans="1:8" x14ac:dyDescent="0.4">
      <c r="A67" s="79">
        <f t="shared" si="0"/>
        <v>43770</v>
      </c>
      <c r="B67" s="80">
        <v>43769</v>
      </c>
      <c r="C67" s="81">
        <v>7.0308000000000002</v>
      </c>
      <c r="D67" s="82">
        <v>7.0395000000000003</v>
      </c>
      <c r="E67" s="82">
        <v>7.0496999999999996</v>
      </c>
      <c r="F67" s="82">
        <v>6.9682000000000004</v>
      </c>
      <c r="G67" s="82"/>
      <c r="H67" s="83">
        <v>-1E-3</v>
      </c>
    </row>
    <row r="68" spans="1:8" x14ac:dyDescent="0.4">
      <c r="A68" s="79">
        <f t="shared" si="0"/>
        <v>43739</v>
      </c>
      <c r="B68" s="80">
        <v>43738</v>
      </c>
      <c r="C68" s="81">
        <v>7.0378999999999996</v>
      </c>
      <c r="D68" s="82">
        <v>7.1315</v>
      </c>
      <c r="E68" s="82">
        <v>7.1528999999999998</v>
      </c>
      <c r="F68" s="82">
        <v>7.0313999999999997</v>
      </c>
      <c r="G68" s="82"/>
      <c r="H68" s="83">
        <v>-1.54E-2</v>
      </c>
    </row>
    <row r="69" spans="1:8" x14ac:dyDescent="0.4">
      <c r="A69" s="79">
        <f t="shared" si="0"/>
        <v>43709</v>
      </c>
      <c r="B69" s="80">
        <v>43708</v>
      </c>
      <c r="C69" s="81">
        <v>7.1477000000000004</v>
      </c>
      <c r="D69" s="82">
        <v>7.1567999999999996</v>
      </c>
      <c r="E69" s="82">
        <v>7.1856</v>
      </c>
      <c r="F69" s="82">
        <v>7.0622999999999996</v>
      </c>
      <c r="G69" s="82"/>
      <c r="H69" s="83">
        <v>-8.9999999999999998E-4</v>
      </c>
    </row>
    <row r="70" spans="1:8" x14ac:dyDescent="0.4">
      <c r="A70" s="79">
        <f t="shared" si="0"/>
        <v>43678</v>
      </c>
      <c r="B70" s="80">
        <v>43677</v>
      </c>
      <c r="C70" s="81">
        <v>7.1543000000000001</v>
      </c>
      <c r="D70" s="82">
        <v>6.8841999999999999</v>
      </c>
      <c r="E70" s="82">
        <v>7.1715</v>
      </c>
      <c r="F70" s="82">
        <v>6.8841999999999999</v>
      </c>
      <c r="G70" s="82"/>
      <c r="H70" s="83">
        <v>3.9399999999999998E-2</v>
      </c>
    </row>
    <row r="71" spans="1:8" x14ac:dyDescent="0.4">
      <c r="A71" s="79">
        <f t="shared" ref="A71:A134" si="1">B71+1</f>
        <v>43647</v>
      </c>
      <c r="B71" s="80">
        <v>43646</v>
      </c>
      <c r="C71" s="81">
        <v>6.8833000000000002</v>
      </c>
      <c r="D71" s="82">
        <v>6.8667999999999996</v>
      </c>
      <c r="E71" s="82">
        <v>6.8971</v>
      </c>
      <c r="F71" s="82">
        <v>6.8335999999999997</v>
      </c>
      <c r="G71" s="82"/>
      <c r="H71" s="83">
        <v>2.7000000000000001E-3</v>
      </c>
    </row>
    <row r="72" spans="1:8" x14ac:dyDescent="0.4">
      <c r="A72" s="79">
        <f t="shared" si="1"/>
        <v>43617</v>
      </c>
      <c r="B72" s="80">
        <v>43616</v>
      </c>
      <c r="C72" s="81">
        <v>6.8650000000000002</v>
      </c>
      <c r="D72" s="82">
        <v>6.9050000000000002</v>
      </c>
      <c r="E72" s="82">
        <v>6.9375999999999998</v>
      </c>
      <c r="F72" s="82">
        <v>6.8338999999999999</v>
      </c>
      <c r="G72" s="82"/>
      <c r="H72" s="83">
        <v>-5.4999999999999997E-3</v>
      </c>
    </row>
    <row r="73" spans="1:8" x14ac:dyDescent="0.4">
      <c r="A73" s="79">
        <f t="shared" si="1"/>
        <v>43586</v>
      </c>
      <c r="B73" s="80">
        <v>43585</v>
      </c>
      <c r="C73" s="81">
        <v>6.9027000000000003</v>
      </c>
      <c r="D73" s="82">
        <v>6.7348999999999997</v>
      </c>
      <c r="E73" s="82">
        <v>6.9218000000000002</v>
      </c>
      <c r="F73" s="82">
        <v>6.7336</v>
      </c>
      <c r="G73" s="82"/>
      <c r="H73" s="83">
        <v>2.4899999999999999E-2</v>
      </c>
    </row>
    <row r="74" spans="1:8" x14ac:dyDescent="0.4">
      <c r="A74" s="79">
        <f t="shared" si="1"/>
        <v>43556</v>
      </c>
      <c r="B74" s="80">
        <v>43555</v>
      </c>
      <c r="C74" s="81">
        <v>6.7347000000000001</v>
      </c>
      <c r="D74" s="82">
        <v>6.7119999999999997</v>
      </c>
      <c r="E74" s="82">
        <v>6.7502000000000004</v>
      </c>
      <c r="F74" s="82">
        <v>6.6844999999999999</v>
      </c>
      <c r="G74" s="82"/>
      <c r="H74" s="83">
        <v>3.5000000000000001E-3</v>
      </c>
    </row>
    <row r="75" spans="1:8" x14ac:dyDescent="0.4">
      <c r="A75" s="79">
        <f t="shared" si="1"/>
        <v>43525</v>
      </c>
      <c r="B75" s="80">
        <v>43524</v>
      </c>
      <c r="C75" s="81">
        <v>6.7111999999999998</v>
      </c>
      <c r="D75" s="82">
        <v>6.6942000000000004</v>
      </c>
      <c r="E75" s="82">
        <v>6.7411000000000003</v>
      </c>
      <c r="F75" s="82">
        <v>6.6689999999999996</v>
      </c>
      <c r="G75" s="82"/>
      <c r="H75" s="83">
        <v>3.0000000000000001E-3</v>
      </c>
    </row>
    <row r="76" spans="1:8" x14ac:dyDescent="0.4">
      <c r="A76" s="79">
        <f t="shared" si="1"/>
        <v>43497</v>
      </c>
      <c r="B76" s="80">
        <v>43496</v>
      </c>
      <c r="C76" s="81">
        <v>6.6912000000000003</v>
      </c>
      <c r="D76" s="82">
        <v>6.7008000000000001</v>
      </c>
      <c r="E76" s="82">
        <v>6.7949999999999999</v>
      </c>
      <c r="F76" s="82">
        <v>6.6727999999999996</v>
      </c>
      <c r="G76" s="82"/>
      <c r="H76" s="83">
        <v>-6.9999999999999999E-4</v>
      </c>
    </row>
    <row r="77" spans="1:8" x14ac:dyDescent="0.4">
      <c r="A77" s="79">
        <f t="shared" si="1"/>
        <v>43466</v>
      </c>
      <c r="B77" s="80">
        <v>43465</v>
      </c>
      <c r="C77" s="81">
        <v>6.6958000000000002</v>
      </c>
      <c r="D77" s="82">
        <v>6.8615000000000004</v>
      </c>
      <c r="E77" s="82">
        <v>6.8832000000000004</v>
      </c>
      <c r="F77" s="82">
        <v>6.6914999999999996</v>
      </c>
      <c r="G77" s="82"/>
      <c r="H77" s="83">
        <v>-2.6100000000000002E-2</v>
      </c>
    </row>
    <row r="78" spans="1:8" x14ac:dyDescent="0.4">
      <c r="A78" s="79">
        <f t="shared" si="1"/>
        <v>43435</v>
      </c>
      <c r="B78" s="80">
        <v>43434</v>
      </c>
      <c r="C78" s="81">
        <v>6.8754999999999997</v>
      </c>
      <c r="D78" s="82">
        <v>6.9249999999999998</v>
      </c>
      <c r="E78" s="82">
        <v>6.9340000000000002</v>
      </c>
      <c r="F78" s="82">
        <v>6.8315000000000001</v>
      </c>
      <c r="G78" s="82"/>
      <c r="H78" s="83">
        <v>-1.15E-2</v>
      </c>
    </row>
    <row r="79" spans="1:8" x14ac:dyDescent="0.4">
      <c r="A79" s="79">
        <f t="shared" si="1"/>
        <v>43405</v>
      </c>
      <c r="B79" s="80">
        <v>43404</v>
      </c>
      <c r="C79" s="81">
        <v>6.9558</v>
      </c>
      <c r="D79" s="82">
        <v>6.9679000000000002</v>
      </c>
      <c r="E79" s="82">
        <v>6.9702999999999999</v>
      </c>
      <c r="F79" s="82">
        <v>6.8691000000000004</v>
      </c>
      <c r="G79" s="82"/>
      <c r="H79" s="83">
        <v>-2.5999999999999999E-3</v>
      </c>
    </row>
    <row r="80" spans="1:8" x14ac:dyDescent="0.4">
      <c r="A80" s="79">
        <f t="shared" si="1"/>
        <v>43374</v>
      </c>
      <c r="B80" s="80">
        <v>43373</v>
      </c>
      <c r="C80" s="81">
        <v>6.9737</v>
      </c>
      <c r="D80" s="82">
        <v>6.9039000000000001</v>
      </c>
      <c r="E80" s="82">
        <v>6.9774000000000003</v>
      </c>
      <c r="F80" s="82">
        <v>6.8895</v>
      </c>
      <c r="G80" s="82"/>
      <c r="H80" s="83">
        <v>1.54E-2</v>
      </c>
    </row>
    <row r="81" spans="1:8" x14ac:dyDescent="0.4">
      <c r="A81" s="79">
        <f t="shared" si="1"/>
        <v>43344</v>
      </c>
      <c r="B81" s="80">
        <v>43343</v>
      </c>
      <c r="C81" s="81">
        <v>6.8680000000000003</v>
      </c>
      <c r="D81" s="82">
        <v>6.8426</v>
      </c>
      <c r="E81" s="82">
        <v>6.8926999999999996</v>
      </c>
      <c r="F81" s="82">
        <v>6.8064999999999998</v>
      </c>
      <c r="G81" s="82"/>
      <c r="H81" s="83">
        <v>5.5999999999999999E-3</v>
      </c>
    </row>
    <row r="82" spans="1:8" x14ac:dyDescent="0.4">
      <c r="A82" s="79">
        <f t="shared" si="1"/>
        <v>43313</v>
      </c>
      <c r="B82" s="80">
        <v>43312</v>
      </c>
      <c r="C82" s="81">
        <v>6.83</v>
      </c>
      <c r="D82" s="82">
        <v>6.8253000000000004</v>
      </c>
      <c r="E82" s="82">
        <v>6.9348999999999998</v>
      </c>
      <c r="F82" s="82">
        <v>6.7891000000000004</v>
      </c>
      <c r="G82" s="82"/>
      <c r="H82" s="83">
        <v>3.8999999999999998E-3</v>
      </c>
    </row>
    <row r="83" spans="1:8" x14ac:dyDescent="0.4">
      <c r="A83" s="79">
        <f t="shared" si="1"/>
        <v>43282</v>
      </c>
      <c r="B83" s="80">
        <v>43281</v>
      </c>
      <c r="C83" s="81">
        <v>6.8037999999999998</v>
      </c>
      <c r="D83" s="82">
        <v>6.6284999999999998</v>
      </c>
      <c r="E83" s="82">
        <v>6.8419999999999996</v>
      </c>
      <c r="F83" s="82">
        <v>6.5989000000000004</v>
      </c>
      <c r="G83" s="82"/>
      <c r="H83" s="83">
        <v>2.8199999999999999E-2</v>
      </c>
    </row>
    <row r="84" spans="1:8" x14ac:dyDescent="0.4">
      <c r="A84" s="79">
        <f t="shared" si="1"/>
        <v>43252</v>
      </c>
      <c r="B84" s="80">
        <v>43251</v>
      </c>
      <c r="C84" s="81">
        <v>6.6170999999999998</v>
      </c>
      <c r="D84" s="82">
        <v>6.4093999999999998</v>
      </c>
      <c r="E84" s="82">
        <v>6.6417000000000002</v>
      </c>
      <c r="F84" s="82">
        <v>6.3851000000000004</v>
      </c>
      <c r="G84" s="82"/>
      <c r="H84" s="83">
        <v>3.2399999999999998E-2</v>
      </c>
    </row>
    <row r="85" spans="1:8" x14ac:dyDescent="0.4">
      <c r="A85" s="79">
        <f t="shared" si="1"/>
        <v>43221</v>
      </c>
      <c r="B85" s="80">
        <v>43220</v>
      </c>
      <c r="C85" s="81">
        <v>6.4096000000000002</v>
      </c>
      <c r="D85" s="82">
        <v>6.3531000000000004</v>
      </c>
      <c r="E85" s="82">
        <v>6.4337999999999997</v>
      </c>
      <c r="F85" s="82">
        <v>6.3284000000000002</v>
      </c>
      <c r="G85" s="82"/>
      <c r="H85" s="83">
        <v>1.2200000000000001E-2</v>
      </c>
    </row>
    <row r="86" spans="1:8" x14ac:dyDescent="0.4">
      <c r="A86" s="79">
        <f t="shared" si="1"/>
        <v>43191</v>
      </c>
      <c r="B86" s="80">
        <v>43190</v>
      </c>
      <c r="C86" s="81">
        <v>6.3324999999999996</v>
      </c>
      <c r="D86" s="82">
        <v>6.2679</v>
      </c>
      <c r="E86" s="82">
        <v>6.3480999999999996</v>
      </c>
      <c r="F86" s="82">
        <v>6.2610000000000001</v>
      </c>
      <c r="G86" s="82"/>
      <c r="H86" s="83">
        <v>9.4999999999999998E-3</v>
      </c>
    </row>
    <row r="87" spans="1:8" x14ac:dyDescent="0.4">
      <c r="A87" s="79">
        <f t="shared" si="1"/>
        <v>43160</v>
      </c>
      <c r="B87" s="80">
        <v>43159</v>
      </c>
      <c r="C87" s="81">
        <v>6.2725999999999997</v>
      </c>
      <c r="D87" s="82">
        <v>6.3281000000000001</v>
      </c>
      <c r="E87" s="82">
        <v>6.3613999999999997</v>
      </c>
      <c r="F87" s="82">
        <v>6.2428999999999997</v>
      </c>
      <c r="G87" s="82"/>
      <c r="H87" s="83">
        <v>-8.8000000000000005E-3</v>
      </c>
    </row>
    <row r="88" spans="1:8" x14ac:dyDescent="0.4">
      <c r="A88" s="79">
        <f t="shared" si="1"/>
        <v>43132</v>
      </c>
      <c r="B88" s="80">
        <v>43131</v>
      </c>
      <c r="C88" s="81">
        <v>6.3280000000000003</v>
      </c>
      <c r="D88" s="82">
        <v>6.2965</v>
      </c>
      <c r="E88" s="82">
        <v>6.3643000000000001</v>
      </c>
      <c r="F88" s="82">
        <v>6.2525000000000004</v>
      </c>
      <c r="G88" s="82"/>
      <c r="H88" s="83">
        <v>7.0000000000000001E-3</v>
      </c>
    </row>
    <row r="89" spans="1:8" x14ac:dyDescent="0.4">
      <c r="A89" s="79">
        <f t="shared" si="1"/>
        <v>43101</v>
      </c>
      <c r="B89" s="80">
        <v>43100</v>
      </c>
      <c r="C89" s="81">
        <v>6.2840999999999996</v>
      </c>
      <c r="D89" s="82">
        <v>6.4969999999999999</v>
      </c>
      <c r="E89" s="82">
        <v>6.5368000000000004</v>
      </c>
      <c r="F89" s="82">
        <v>6.2838000000000003</v>
      </c>
      <c r="G89" s="82"/>
      <c r="H89" s="83">
        <v>-3.4200000000000001E-2</v>
      </c>
    </row>
    <row r="90" spans="1:8" x14ac:dyDescent="0.4">
      <c r="A90" s="79">
        <f t="shared" si="1"/>
        <v>43070</v>
      </c>
      <c r="B90" s="80">
        <v>43069</v>
      </c>
      <c r="C90" s="81">
        <v>6.5063000000000004</v>
      </c>
      <c r="D90" s="82">
        <v>6.6097000000000001</v>
      </c>
      <c r="E90" s="82">
        <v>6.6241000000000003</v>
      </c>
      <c r="F90" s="82">
        <v>6.5034000000000001</v>
      </c>
      <c r="G90" s="82"/>
      <c r="H90" s="83">
        <v>-1.55E-2</v>
      </c>
    </row>
    <row r="91" spans="1:8" x14ac:dyDescent="0.4">
      <c r="A91" s="79">
        <f t="shared" si="1"/>
        <v>43040</v>
      </c>
      <c r="B91" s="80">
        <v>43039</v>
      </c>
      <c r="C91" s="81">
        <v>6.609</v>
      </c>
      <c r="D91" s="82">
        <v>6.6349</v>
      </c>
      <c r="E91" s="82">
        <v>6.6517999999999997</v>
      </c>
      <c r="F91" s="82">
        <v>6.5717999999999996</v>
      </c>
      <c r="G91" s="82"/>
      <c r="H91" s="83">
        <v>-3.5999999999999999E-3</v>
      </c>
    </row>
    <row r="92" spans="1:8" x14ac:dyDescent="0.4">
      <c r="A92" s="79">
        <f t="shared" si="1"/>
        <v>43009</v>
      </c>
      <c r="B92" s="80">
        <v>43008</v>
      </c>
      <c r="C92" s="81">
        <v>6.6327999999999996</v>
      </c>
      <c r="D92" s="82">
        <v>6.6534000000000004</v>
      </c>
      <c r="E92" s="82">
        <v>6.6634000000000002</v>
      </c>
      <c r="F92" s="82">
        <v>6.5704000000000002</v>
      </c>
      <c r="G92" s="82"/>
      <c r="H92" s="83">
        <v>-3.0999999999999999E-3</v>
      </c>
    </row>
    <row r="93" spans="1:8" x14ac:dyDescent="0.4">
      <c r="A93" s="79">
        <f t="shared" si="1"/>
        <v>42979</v>
      </c>
      <c r="B93" s="80">
        <v>42978</v>
      </c>
      <c r="C93" s="81">
        <v>6.6532999999999998</v>
      </c>
      <c r="D93" s="82">
        <v>6.5899000000000001</v>
      </c>
      <c r="E93" s="82">
        <v>6.6835000000000004</v>
      </c>
      <c r="F93" s="82">
        <v>6.4348999999999998</v>
      </c>
      <c r="G93" s="82"/>
      <c r="H93" s="83">
        <v>9.7999999999999997E-3</v>
      </c>
    </row>
    <row r="94" spans="1:8" x14ac:dyDescent="0.4">
      <c r="A94" s="79">
        <f t="shared" si="1"/>
        <v>42948</v>
      </c>
      <c r="B94" s="80">
        <v>42947</v>
      </c>
      <c r="C94" s="81">
        <v>6.5888</v>
      </c>
      <c r="D94" s="82">
        <v>6.7266000000000004</v>
      </c>
      <c r="E94" s="82">
        <v>6.7314999999999996</v>
      </c>
      <c r="F94" s="82">
        <v>6.5799000000000003</v>
      </c>
      <c r="G94" s="82"/>
      <c r="H94" s="83">
        <v>-2.01E-2</v>
      </c>
    </row>
    <row r="95" spans="1:8" x14ac:dyDescent="0.4">
      <c r="A95" s="79">
        <f t="shared" si="1"/>
        <v>42917</v>
      </c>
      <c r="B95" s="80">
        <v>42916</v>
      </c>
      <c r="C95" s="81">
        <v>6.7240000000000002</v>
      </c>
      <c r="D95" s="82">
        <v>6.7760999999999996</v>
      </c>
      <c r="E95" s="82">
        <v>6.8078000000000003</v>
      </c>
      <c r="F95" s="82">
        <v>6.7213000000000003</v>
      </c>
      <c r="G95" s="82"/>
      <c r="H95" s="83">
        <v>-8.2000000000000007E-3</v>
      </c>
    </row>
    <row r="96" spans="1:8" x14ac:dyDescent="0.4">
      <c r="A96" s="79">
        <f t="shared" si="1"/>
        <v>42887</v>
      </c>
      <c r="B96" s="80">
        <v>42886</v>
      </c>
      <c r="C96" s="81">
        <v>6.7793000000000001</v>
      </c>
      <c r="D96" s="82">
        <v>6.8007999999999997</v>
      </c>
      <c r="E96" s="82">
        <v>6.8455000000000004</v>
      </c>
      <c r="F96" s="82">
        <v>6.7614000000000001</v>
      </c>
      <c r="G96" s="82"/>
      <c r="H96" s="83">
        <v>-4.4999999999999997E-3</v>
      </c>
    </row>
    <row r="97" spans="1:8" x14ac:dyDescent="0.4">
      <c r="A97" s="79">
        <f t="shared" si="1"/>
        <v>42856</v>
      </c>
      <c r="B97" s="80">
        <v>42855</v>
      </c>
      <c r="C97" s="81">
        <v>6.8098000000000001</v>
      </c>
      <c r="D97" s="82">
        <v>6.8935000000000004</v>
      </c>
      <c r="E97" s="82">
        <v>6.9089999999999998</v>
      </c>
      <c r="F97" s="82">
        <v>6.8101000000000003</v>
      </c>
      <c r="G97" s="82"/>
      <c r="H97" s="83">
        <v>-1.1599999999999999E-2</v>
      </c>
    </row>
    <row r="98" spans="1:8" x14ac:dyDescent="0.4">
      <c r="A98" s="79">
        <f t="shared" si="1"/>
        <v>42826</v>
      </c>
      <c r="B98" s="80">
        <v>42825</v>
      </c>
      <c r="C98" s="81">
        <v>6.89</v>
      </c>
      <c r="D98" s="82">
        <v>6.8871000000000002</v>
      </c>
      <c r="E98" s="82">
        <v>6.9109999999999996</v>
      </c>
      <c r="F98" s="82">
        <v>6.8737000000000004</v>
      </c>
      <c r="G98" s="82"/>
      <c r="H98" s="83">
        <v>1E-3</v>
      </c>
    </row>
    <row r="99" spans="1:8" x14ac:dyDescent="0.4">
      <c r="A99" s="79">
        <f t="shared" si="1"/>
        <v>42795</v>
      </c>
      <c r="B99" s="80">
        <v>42794</v>
      </c>
      <c r="C99" s="81">
        <v>6.8832000000000004</v>
      </c>
      <c r="D99" s="82">
        <v>6.8747999999999996</v>
      </c>
      <c r="E99" s="82">
        <v>6.9215</v>
      </c>
      <c r="F99" s="82">
        <v>6.8659999999999997</v>
      </c>
      <c r="G99" s="82"/>
      <c r="H99" s="83">
        <v>2.3999999999999998E-3</v>
      </c>
    </row>
    <row r="100" spans="1:8" x14ac:dyDescent="0.4">
      <c r="A100" s="79">
        <f t="shared" si="1"/>
        <v>42767</v>
      </c>
      <c r="B100" s="80">
        <v>42766</v>
      </c>
      <c r="C100" s="81">
        <v>6.8665000000000003</v>
      </c>
      <c r="D100" s="82">
        <v>6.8674999999999997</v>
      </c>
      <c r="E100" s="82">
        <v>6.8924000000000003</v>
      </c>
      <c r="F100" s="82">
        <v>6.8507999999999996</v>
      </c>
      <c r="G100" s="82"/>
      <c r="H100" s="83">
        <v>-1.5E-3</v>
      </c>
    </row>
    <row r="101" spans="1:8" x14ac:dyDescent="0.4">
      <c r="A101" s="79">
        <f t="shared" si="1"/>
        <v>42736</v>
      </c>
      <c r="B101" s="80">
        <v>42735</v>
      </c>
      <c r="C101" s="81">
        <v>6.8768000000000002</v>
      </c>
      <c r="D101" s="82">
        <v>6.9566999999999997</v>
      </c>
      <c r="E101" s="82">
        <v>6.9626999999999999</v>
      </c>
      <c r="F101" s="82">
        <v>6.8314000000000004</v>
      </c>
      <c r="G101" s="82"/>
      <c r="H101" s="83">
        <v>-9.4999999999999998E-3</v>
      </c>
    </row>
    <row r="102" spans="1:8" x14ac:dyDescent="0.4">
      <c r="A102" s="79">
        <f t="shared" si="1"/>
        <v>42705</v>
      </c>
      <c r="B102" s="80">
        <v>42704</v>
      </c>
      <c r="C102" s="81">
        <v>6.9429999999999996</v>
      </c>
      <c r="D102" s="82">
        <v>6.8925999999999998</v>
      </c>
      <c r="E102" s="82">
        <v>6.9612999999999996</v>
      </c>
      <c r="F102" s="82">
        <v>6.8624999999999998</v>
      </c>
      <c r="G102" s="82"/>
      <c r="H102" s="83">
        <v>8.6E-3</v>
      </c>
    </row>
    <row r="103" spans="1:8" x14ac:dyDescent="0.4">
      <c r="A103" s="79">
        <f t="shared" si="1"/>
        <v>42675</v>
      </c>
      <c r="B103" s="80">
        <v>42674</v>
      </c>
      <c r="C103" s="81">
        <v>6.8837000000000002</v>
      </c>
      <c r="D103" s="82">
        <v>6.7758000000000003</v>
      </c>
      <c r="E103" s="82">
        <v>6.9240000000000004</v>
      </c>
      <c r="F103" s="82">
        <v>6.7550999999999997</v>
      </c>
      <c r="G103" s="82"/>
      <c r="H103" s="83">
        <v>1.6299999999999999E-2</v>
      </c>
    </row>
    <row r="104" spans="1:8" x14ac:dyDescent="0.4">
      <c r="A104" s="79">
        <f t="shared" si="1"/>
        <v>42644</v>
      </c>
      <c r="B104" s="80">
        <v>42643</v>
      </c>
      <c r="C104" s="81">
        <v>6.7735000000000003</v>
      </c>
      <c r="D104" s="82">
        <v>6.6680000000000001</v>
      </c>
      <c r="E104" s="82">
        <v>6.7877000000000001</v>
      </c>
      <c r="F104" s="82">
        <v>6.6680000000000001</v>
      </c>
      <c r="G104" s="82"/>
      <c r="H104" s="83">
        <v>1.5699999999999999E-2</v>
      </c>
    </row>
    <row r="105" spans="1:8" x14ac:dyDescent="0.4">
      <c r="A105" s="79">
        <f t="shared" si="1"/>
        <v>42614</v>
      </c>
      <c r="B105" s="80">
        <v>42613</v>
      </c>
      <c r="C105" s="81">
        <v>6.6684999999999999</v>
      </c>
      <c r="D105" s="82">
        <v>6.6792999999999996</v>
      </c>
      <c r="E105" s="82">
        <v>6.6872999999999996</v>
      </c>
      <c r="F105" s="82">
        <v>6.6561000000000003</v>
      </c>
      <c r="G105" s="82"/>
      <c r="H105" s="83">
        <v>-1.4E-3</v>
      </c>
    </row>
    <row r="106" spans="1:8" x14ac:dyDescent="0.4">
      <c r="A106" s="79">
        <f t="shared" si="1"/>
        <v>42583</v>
      </c>
      <c r="B106" s="80">
        <v>42582</v>
      </c>
      <c r="C106" s="81">
        <v>6.6776</v>
      </c>
      <c r="D106" s="82">
        <v>6.6319999999999997</v>
      </c>
      <c r="E106" s="82">
        <v>6.6837999999999997</v>
      </c>
      <c r="F106" s="82">
        <v>6.6136999999999997</v>
      </c>
      <c r="G106" s="82"/>
      <c r="H106" s="83">
        <v>6.1000000000000004E-3</v>
      </c>
    </row>
    <row r="107" spans="1:8" x14ac:dyDescent="0.4">
      <c r="A107" s="79">
        <f t="shared" si="1"/>
        <v>42552</v>
      </c>
      <c r="B107" s="80">
        <v>42551</v>
      </c>
      <c r="C107" s="81">
        <v>6.6371000000000002</v>
      </c>
      <c r="D107" s="82">
        <v>6.6479999999999997</v>
      </c>
      <c r="E107" s="82">
        <v>6.7055999999999996</v>
      </c>
      <c r="F107" s="82">
        <v>6.6360999999999999</v>
      </c>
      <c r="G107" s="82"/>
      <c r="H107" s="83">
        <v>-1.2999999999999999E-3</v>
      </c>
    </row>
    <row r="108" spans="1:8" x14ac:dyDescent="0.4">
      <c r="A108" s="79">
        <f t="shared" si="1"/>
        <v>42522</v>
      </c>
      <c r="B108" s="80">
        <v>42521</v>
      </c>
      <c r="C108" s="81">
        <v>6.6459000000000001</v>
      </c>
      <c r="D108" s="82">
        <v>6.5862999999999996</v>
      </c>
      <c r="E108" s="82">
        <v>6.6557000000000004</v>
      </c>
      <c r="F108" s="82">
        <v>6.5548000000000002</v>
      </c>
      <c r="G108" s="82"/>
      <c r="H108" s="83">
        <v>0.01</v>
      </c>
    </row>
    <row r="109" spans="1:8" x14ac:dyDescent="0.4">
      <c r="A109" s="79">
        <f t="shared" si="1"/>
        <v>42491</v>
      </c>
      <c r="B109" s="80">
        <v>42490</v>
      </c>
      <c r="C109" s="81">
        <v>6.5797999999999996</v>
      </c>
      <c r="D109" s="82">
        <v>6.4755000000000003</v>
      </c>
      <c r="E109" s="82">
        <v>6.5869</v>
      </c>
      <c r="F109" s="82">
        <v>6.47</v>
      </c>
      <c r="G109" s="82"/>
      <c r="H109" s="83">
        <v>1.6400000000000001E-2</v>
      </c>
    </row>
    <row r="110" spans="1:8" x14ac:dyDescent="0.4">
      <c r="A110" s="79">
        <f t="shared" si="1"/>
        <v>42461</v>
      </c>
      <c r="B110" s="80">
        <v>42460</v>
      </c>
      <c r="C110" s="81">
        <v>6.4737999999999998</v>
      </c>
      <c r="D110" s="82">
        <v>6.4625000000000004</v>
      </c>
      <c r="E110" s="82">
        <v>6.5095000000000001</v>
      </c>
      <c r="F110" s="82">
        <v>6.4562999999999997</v>
      </c>
      <c r="G110" s="82"/>
      <c r="H110" s="83">
        <v>4.0000000000000001E-3</v>
      </c>
    </row>
    <row r="111" spans="1:8" x14ac:dyDescent="0.4">
      <c r="A111" s="79">
        <f t="shared" si="1"/>
        <v>42430</v>
      </c>
      <c r="B111" s="80">
        <v>42429</v>
      </c>
      <c r="C111" s="81">
        <v>6.4480000000000004</v>
      </c>
      <c r="D111" s="82">
        <v>6.5449000000000002</v>
      </c>
      <c r="E111" s="82">
        <v>6.5548999999999999</v>
      </c>
      <c r="F111" s="82">
        <v>6.4480000000000004</v>
      </c>
      <c r="G111" s="82"/>
      <c r="H111" s="83">
        <v>-1.5900000000000001E-2</v>
      </c>
    </row>
    <row r="112" spans="1:8" x14ac:dyDescent="0.4">
      <c r="A112" s="79">
        <f t="shared" si="1"/>
        <v>42401</v>
      </c>
      <c r="B112" s="80">
        <v>42400</v>
      </c>
      <c r="C112" s="81">
        <v>6.5525000000000002</v>
      </c>
      <c r="D112" s="82">
        <v>6.5739999999999998</v>
      </c>
      <c r="E112" s="82">
        <v>6.5823999999999998</v>
      </c>
      <c r="F112" s="82">
        <v>6.4885000000000002</v>
      </c>
      <c r="G112" s="82"/>
      <c r="H112" s="83">
        <v>-3.5000000000000001E-3</v>
      </c>
    </row>
    <row r="113" spans="1:8" x14ac:dyDescent="0.4">
      <c r="A113" s="79">
        <f t="shared" si="1"/>
        <v>42370</v>
      </c>
      <c r="B113" s="80">
        <v>42369</v>
      </c>
      <c r="C113" s="81">
        <v>6.5751999999999997</v>
      </c>
      <c r="D113" s="82">
        <v>6.5084</v>
      </c>
      <c r="E113" s="82">
        <v>6.5972</v>
      </c>
      <c r="F113" s="82">
        <v>6.5076000000000001</v>
      </c>
      <c r="G113" s="82"/>
      <c r="H113" s="83">
        <v>1.2800000000000001E-2</v>
      </c>
    </row>
    <row r="114" spans="1:8" x14ac:dyDescent="0.4">
      <c r="A114" s="79">
        <f t="shared" si="1"/>
        <v>42339</v>
      </c>
      <c r="B114" s="80">
        <v>42338</v>
      </c>
      <c r="C114" s="81">
        <v>6.4920999999999998</v>
      </c>
      <c r="D114" s="82">
        <v>6.3975999999999997</v>
      </c>
      <c r="E114" s="82">
        <v>6.4950000000000001</v>
      </c>
      <c r="F114" s="82">
        <v>6.3894000000000002</v>
      </c>
      <c r="G114" s="82"/>
      <c r="H114" s="83">
        <v>1.47E-2</v>
      </c>
    </row>
    <row r="115" spans="1:8" x14ac:dyDescent="0.4">
      <c r="A115" s="79">
        <f t="shared" si="1"/>
        <v>42309</v>
      </c>
      <c r="B115" s="80">
        <v>42308</v>
      </c>
      <c r="C115" s="81">
        <v>6.3981000000000003</v>
      </c>
      <c r="D115" s="82">
        <v>6.3201999999999998</v>
      </c>
      <c r="E115" s="82">
        <v>6.399</v>
      </c>
      <c r="F115" s="82">
        <v>6.3186</v>
      </c>
      <c r="G115" s="82"/>
      <c r="H115" s="83">
        <v>1.2699999999999999E-2</v>
      </c>
    </row>
    <row r="116" spans="1:8" x14ac:dyDescent="0.4">
      <c r="A116" s="79">
        <f t="shared" si="1"/>
        <v>42278</v>
      </c>
      <c r="B116" s="80">
        <v>42277</v>
      </c>
      <c r="C116" s="81">
        <v>6.3179999999999996</v>
      </c>
      <c r="D116" s="82">
        <v>6.3560999999999996</v>
      </c>
      <c r="E116" s="82">
        <v>6.3693</v>
      </c>
      <c r="F116" s="82">
        <v>6.3169000000000004</v>
      </c>
      <c r="G116" s="82"/>
      <c r="H116" s="83">
        <v>-5.8999999999999999E-3</v>
      </c>
    </row>
    <row r="117" spans="1:8" x14ac:dyDescent="0.4">
      <c r="A117" s="79">
        <f t="shared" si="1"/>
        <v>42248</v>
      </c>
      <c r="B117" s="80">
        <v>42247</v>
      </c>
      <c r="C117" s="81">
        <v>6.3555999999999999</v>
      </c>
      <c r="D117" s="82">
        <v>6.3764000000000003</v>
      </c>
      <c r="E117" s="82">
        <v>6.3878000000000004</v>
      </c>
      <c r="F117" s="82">
        <v>6.3517000000000001</v>
      </c>
      <c r="G117" s="82"/>
      <c r="H117" s="83">
        <v>-3.2000000000000002E-3</v>
      </c>
    </row>
    <row r="118" spans="1:8" x14ac:dyDescent="0.4">
      <c r="A118" s="79">
        <f t="shared" si="1"/>
        <v>42217</v>
      </c>
      <c r="B118" s="80">
        <v>42216</v>
      </c>
      <c r="C118" s="81">
        <v>6.3760000000000003</v>
      </c>
      <c r="D118" s="82">
        <v>6.2095000000000002</v>
      </c>
      <c r="E118" s="82">
        <v>6.4500999999999999</v>
      </c>
      <c r="F118" s="82">
        <v>6.2084999999999999</v>
      </c>
      <c r="G118" s="82"/>
      <c r="H118" s="83">
        <v>2.6800000000000001E-2</v>
      </c>
    </row>
    <row r="119" spans="1:8" x14ac:dyDescent="0.4">
      <c r="A119" s="79">
        <f t="shared" si="1"/>
        <v>42186</v>
      </c>
      <c r="B119" s="80">
        <v>42185</v>
      </c>
      <c r="C119" s="81">
        <v>6.2096999999999998</v>
      </c>
      <c r="D119" s="82">
        <v>6.2024999999999997</v>
      </c>
      <c r="E119" s="82">
        <v>6.2130000000000001</v>
      </c>
      <c r="F119" s="82">
        <v>6.2000999999999999</v>
      </c>
      <c r="G119" s="82"/>
      <c r="H119" s="83">
        <v>1.6000000000000001E-3</v>
      </c>
    </row>
    <row r="120" spans="1:8" x14ac:dyDescent="0.4">
      <c r="A120" s="79">
        <f t="shared" si="1"/>
        <v>42156</v>
      </c>
      <c r="B120" s="80">
        <v>42155</v>
      </c>
      <c r="C120" s="81">
        <v>6.2</v>
      </c>
      <c r="D120" s="82">
        <v>6.1984000000000004</v>
      </c>
      <c r="E120" s="82">
        <v>6.2175000000000002</v>
      </c>
      <c r="F120" s="82">
        <v>6.1936</v>
      </c>
      <c r="G120" s="82"/>
      <c r="H120" s="83">
        <v>2.9999999999999997E-4</v>
      </c>
    </row>
    <row r="121" spans="1:8" x14ac:dyDescent="0.4">
      <c r="A121" s="79">
        <f t="shared" si="1"/>
        <v>42125</v>
      </c>
      <c r="B121" s="80">
        <v>42124</v>
      </c>
      <c r="C121" s="81">
        <v>6.1980000000000004</v>
      </c>
      <c r="D121" s="82">
        <v>6.2084999999999999</v>
      </c>
      <c r="E121" s="82">
        <v>6.2108999999999996</v>
      </c>
      <c r="F121" s="82">
        <v>6.1921999999999997</v>
      </c>
      <c r="G121" s="82"/>
      <c r="H121" s="83">
        <v>-5.9999999999999995E-4</v>
      </c>
    </row>
    <row r="122" spans="1:8" x14ac:dyDescent="0.4">
      <c r="A122" s="79">
        <f t="shared" si="1"/>
        <v>42095</v>
      </c>
      <c r="B122" s="80">
        <v>42094</v>
      </c>
      <c r="C122" s="81">
        <v>6.2018000000000004</v>
      </c>
      <c r="D122" s="82">
        <v>6.1996000000000002</v>
      </c>
      <c r="E122" s="82">
        <v>6.2210000000000001</v>
      </c>
      <c r="F122" s="82">
        <v>6.1883999999999997</v>
      </c>
      <c r="G122" s="82"/>
      <c r="H122" s="83">
        <v>5.0000000000000001E-4</v>
      </c>
    </row>
    <row r="123" spans="1:8" x14ac:dyDescent="0.4">
      <c r="A123" s="79">
        <f t="shared" si="1"/>
        <v>42064</v>
      </c>
      <c r="B123" s="80">
        <v>42063</v>
      </c>
      <c r="C123" s="81">
        <v>6.1989999999999998</v>
      </c>
      <c r="D123" s="82">
        <v>6.2729999999999997</v>
      </c>
      <c r="E123" s="82">
        <v>6.2766000000000002</v>
      </c>
      <c r="F123" s="82">
        <v>6.18</v>
      </c>
      <c r="G123" s="82"/>
      <c r="H123" s="83">
        <v>-1.12E-2</v>
      </c>
    </row>
    <row r="124" spans="1:8" x14ac:dyDescent="0.4">
      <c r="A124" s="79">
        <f t="shared" si="1"/>
        <v>42036</v>
      </c>
      <c r="B124" s="80">
        <v>42035</v>
      </c>
      <c r="C124" s="81">
        <v>6.2694999999999999</v>
      </c>
      <c r="D124" s="82">
        <v>6.25</v>
      </c>
      <c r="E124" s="82">
        <v>6.2702999999999998</v>
      </c>
      <c r="F124" s="82">
        <v>6.2367999999999997</v>
      </c>
      <c r="G124" s="82"/>
      <c r="H124" s="83">
        <v>3.2000000000000002E-3</v>
      </c>
    </row>
    <row r="125" spans="1:8" x14ac:dyDescent="0.4">
      <c r="A125" s="79">
        <f t="shared" si="1"/>
        <v>42005</v>
      </c>
      <c r="B125" s="80">
        <v>42004</v>
      </c>
      <c r="C125" s="81">
        <v>6.2495000000000003</v>
      </c>
      <c r="D125" s="82">
        <v>6.2178000000000004</v>
      </c>
      <c r="E125" s="82">
        <v>6.2568000000000001</v>
      </c>
      <c r="F125" s="82">
        <v>6.1875</v>
      </c>
      <c r="G125" s="82"/>
      <c r="H125" s="83">
        <v>7.1999999999999998E-3</v>
      </c>
    </row>
    <row r="126" spans="1:8" x14ac:dyDescent="0.4">
      <c r="A126" s="79">
        <f t="shared" si="1"/>
        <v>41974</v>
      </c>
      <c r="B126" s="80">
        <v>41973</v>
      </c>
      <c r="C126" s="81">
        <v>6.2046000000000001</v>
      </c>
      <c r="D126" s="82">
        <v>6.1430999999999996</v>
      </c>
      <c r="E126" s="82">
        <v>6.2351000000000001</v>
      </c>
      <c r="F126" s="82">
        <v>6.1430999999999996</v>
      </c>
      <c r="G126" s="82"/>
      <c r="H126" s="83">
        <v>0.01</v>
      </c>
    </row>
    <row r="127" spans="1:8" x14ac:dyDescent="0.4">
      <c r="A127" s="79">
        <f t="shared" si="1"/>
        <v>41944</v>
      </c>
      <c r="B127" s="80">
        <v>41943</v>
      </c>
      <c r="C127" s="81">
        <v>6.1429</v>
      </c>
      <c r="D127" s="82">
        <v>6.1170999999999998</v>
      </c>
      <c r="E127" s="82">
        <v>6.1494</v>
      </c>
      <c r="F127" s="82">
        <v>6.1104000000000003</v>
      </c>
      <c r="G127" s="82"/>
      <c r="H127" s="83">
        <v>5.0000000000000001E-3</v>
      </c>
    </row>
    <row r="128" spans="1:8" x14ac:dyDescent="0.4">
      <c r="A128" s="79">
        <f t="shared" si="1"/>
        <v>41913</v>
      </c>
      <c r="B128" s="80">
        <v>41912</v>
      </c>
      <c r="C128" s="81">
        <v>6.1124000000000001</v>
      </c>
      <c r="D128" s="82">
        <v>6.1390000000000002</v>
      </c>
      <c r="E128" s="82">
        <v>6.1407999999999996</v>
      </c>
      <c r="F128" s="82">
        <v>6.1077000000000004</v>
      </c>
      <c r="G128" s="82"/>
      <c r="H128" s="83">
        <v>-4.1999999999999997E-3</v>
      </c>
    </row>
    <row r="129" spans="1:8" x14ac:dyDescent="0.4">
      <c r="A129" s="79">
        <f t="shared" si="1"/>
        <v>41883</v>
      </c>
      <c r="B129" s="80">
        <v>41882</v>
      </c>
      <c r="C129" s="81">
        <v>6.1379999999999999</v>
      </c>
      <c r="D129" s="82">
        <v>6.1441999999999997</v>
      </c>
      <c r="E129" s="82">
        <v>6.1543000000000001</v>
      </c>
      <c r="F129" s="82">
        <v>6.1247999999999996</v>
      </c>
      <c r="G129" s="82"/>
      <c r="H129" s="83">
        <v>-8.0000000000000004E-4</v>
      </c>
    </row>
    <row r="130" spans="1:8" x14ac:dyDescent="0.4">
      <c r="A130" s="79">
        <f t="shared" si="1"/>
        <v>41852</v>
      </c>
      <c r="B130" s="80">
        <v>41851</v>
      </c>
      <c r="C130" s="81">
        <v>6.1429999999999998</v>
      </c>
      <c r="D130" s="82">
        <v>6.1740000000000004</v>
      </c>
      <c r="E130" s="82">
        <v>6.1832000000000003</v>
      </c>
      <c r="F130" s="82">
        <v>6.1363000000000003</v>
      </c>
      <c r="G130" s="82"/>
      <c r="H130" s="83">
        <v>-5.0000000000000001E-3</v>
      </c>
    </row>
    <row r="131" spans="1:8" x14ac:dyDescent="0.4">
      <c r="A131" s="79">
        <f t="shared" si="1"/>
        <v>41821</v>
      </c>
      <c r="B131" s="80">
        <v>41820</v>
      </c>
      <c r="C131" s="81">
        <v>6.1737000000000002</v>
      </c>
      <c r="D131" s="82">
        <v>6.2035</v>
      </c>
      <c r="E131" s="82">
        <v>6.2173999999999996</v>
      </c>
      <c r="F131" s="82">
        <v>6.1702000000000004</v>
      </c>
      <c r="G131" s="82"/>
      <c r="H131" s="83">
        <v>-4.7999999999999996E-3</v>
      </c>
    </row>
    <row r="132" spans="1:8" x14ac:dyDescent="0.4">
      <c r="A132" s="79">
        <f t="shared" si="1"/>
        <v>41791</v>
      </c>
      <c r="B132" s="80">
        <v>41790</v>
      </c>
      <c r="C132" s="81">
        <v>6.2035999999999998</v>
      </c>
      <c r="D132" s="82">
        <v>6.2474999999999996</v>
      </c>
      <c r="E132" s="82">
        <v>6.2579000000000002</v>
      </c>
      <c r="F132" s="82">
        <v>6.1993</v>
      </c>
      <c r="G132" s="82"/>
      <c r="H132" s="83">
        <v>-7.0000000000000001E-3</v>
      </c>
    </row>
    <row r="133" spans="1:8" x14ac:dyDescent="0.4">
      <c r="A133" s="79">
        <f t="shared" si="1"/>
        <v>41760</v>
      </c>
      <c r="B133" s="80">
        <v>41759</v>
      </c>
      <c r="C133" s="81">
        <v>6.2470999999999997</v>
      </c>
      <c r="D133" s="82">
        <v>6.2529000000000003</v>
      </c>
      <c r="E133" s="82">
        <v>6.2629999999999999</v>
      </c>
      <c r="F133" s="82">
        <v>6.2182000000000004</v>
      </c>
      <c r="G133" s="82"/>
      <c r="H133" s="83">
        <v>-1.9E-3</v>
      </c>
    </row>
    <row r="134" spans="1:8" x14ac:dyDescent="0.4">
      <c r="A134" s="79">
        <f t="shared" si="1"/>
        <v>41730</v>
      </c>
      <c r="B134" s="80">
        <v>41729</v>
      </c>
      <c r="C134" s="81">
        <v>6.2591000000000001</v>
      </c>
      <c r="D134" s="82">
        <v>6.2172000000000001</v>
      </c>
      <c r="E134" s="82">
        <v>6.2675999999999998</v>
      </c>
      <c r="F134" s="82">
        <v>6.1858000000000004</v>
      </c>
      <c r="G134" s="82"/>
      <c r="H134" s="83">
        <v>6.8999999999999999E-3</v>
      </c>
    </row>
    <row r="135" spans="1:8" x14ac:dyDescent="0.4">
      <c r="A135" s="79">
        <f t="shared" ref="A135:A174" si="2">B135+1</f>
        <v>41699</v>
      </c>
      <c r="B135" s="80">
        <v>41698</v>
      </c>
      <c r="C135" s="81">
        <v>6.2164000000000001</v>
      </c>
      <c r="D135" s="82">
        <v>6.1447000000000003</v>
      </c>
      <c r="E135" s="82">
        <v>6.234</v>
      </c>
      <c r="F135" s="82">
        <v>6.101</v>
      </c>
      <c r="G135" s="82"/>
      <c r="H135" s="83">
        <v>1.17E-2</v>
      </c>
    </row>
    <row r="136" spans="1:8" x14ac:dyDescent="0.4">
      <c r="A136" s="79">
        <f t="shared" si="2"/>
        <v>41671</v>
      </c>
      <c r="B136" s="80">
        <v>41670</v>
      </c>
      <c r="C136" s="81">
        <v>6.1448</v>
      </c>
      <c r="D136" s="82">
        <v>6.0624000000000002</v>
      </c>
      <c r="E136" s="82">
        <v>6.1723999999999997</v>
      </c>
      <c r="F136" s="82">
        <v>6.0575000000000001</v>
      </c>
      <c r="G136" s="82"/>
      <c r="H136" s="83">
        <v>1.4E-2</v>
      </c>
    </row>
    <row r="137" spans="1:8" x14ac:dyDescent="0.4">
      <c r="A137" s="79">
        <f t="shared" si="2"/>
        <v>41640</v>
      </c>
      <c r="B137" s="80">
        <v>41639</v>
      </c>
      <c r="C137" s="81">
        <v>6.06</v>
      </c>
      <c r="D137" s="82">
        <v>6.0518000000000001</v>
      </c>
      <c r="E137" s="82">
        <v>6.0614999999999997</v>
      </c>
      <c r="F137" s="82">
        <v>6.0401999999999996</v>
      </c>
      <c r="G137" s="82"/>
      <c r="H137" s="83">
        <v>1E-3</v>
      </c>
    </row>
    <row r="138" spans="1:8" x14ac:dyDescent="0.4">
      <c r="A138" s="79">
        <f t="shared" si="2"/>
        <v>41609</v>
      </c>
      <c r="B138" s="80">
        <v>41608</v>
      </c>
      <c r="C138" s="81">
        <v>6.0537000000000001</v>
      </c>
      <c r="D138" s="82">
        <v>6.0926999999999998</v>
      </c>
      <c r="E138" s="82">
        <v>6.0938999999999997</v>
      </c>
      <c r="F138" s="82">
        <v>6.0502000000000002</v>
      </c>
      <c r="G138" s="82"/>
      <c r="H138" s="83">
        <v>-6.3E-3</v>
      </c>
    </row>
    <row r="139" spans="1:8" x14ac:dyDescent="0.4">
      <c r="A139" s="79">
        <f t="shared" si="2"/>
        <v>41579</v>
      </c>
      <c r="B139" s="80">
        <v>41578</v>
      </c>
      <c r="C139" s="81">
        <v>6.0922000000000001</v>
      </c>
      <c r="D139" s="82">
        <v>6.0946999999999996</v>
      </c>
      <c r="E139" s="82">
        <v>6.1026999999999996</v>
      </c>
      <c r="F139" s="82">
        <v>6.0871000000000004</v>
      </c>
      <c r="G139" s="82"/>
      <c r="H139" s="83">
        <v>-2.9999999999999997E-4</v>
      </c>
    </row>
    <row r="140" spans="1:8" x14ac:dyDescent="0.4">
      <c r="A140" s="79">
        <f t="shared" si="2"/>
        <v>41548</v>
      </c>
      <c r="B140" s="80">
        <v>41547</v>
      </c>
      <c r="C140" s="81">
        <v>6.0942999999999996</v>
      </c>
      <c r="D140" s="82">
        <v>6.1215000000000002</v>
      </c>
      <c r="E140" s="82">
        <v>6.1220999999999997</v>
      </c>
      <c r="F140" s="82">
        <v>6.0801999999999996</v>
      </c>
      <c r="G140" s="82"/>
      <c r="H140" s="83">
        <v>-4.1999999999999997E-3</v>
      </c>
    </row>
    <row r="141" spans="1:8" x14ac:dyDescent="0.4">
      <c r="A141" s="79">
        <f t="shared" si="2"/>
        <v>41518</v>
      </c>
      <c r="B141" s="80">
        <v>41517</v>
      </c>
      <c r="C141" s="81">
        <v>6.12</v>
      </c>
      <c r="D141" s="82">
        <v>6.1197999999999997</v>
      </c>
      <c r="E141" s="82">
        <v>6.125</v>
      </c>
      <c r="F141" s="82">
        <v>6.1143000000000001</v>
      </c>
      <c r="G141" s="82"/>
      <c r="H141" s="83">
        <v>1E-4</v>
      </c>
    </row>
    <row r="142" spans="1:8" x14ac:dyDescent="0.4">
      <c r="A142" s="79">
        <f t="shared" si="2"/>
        <v>41487</v>
      </c>
      <c r="B142" s="80">
        <v>41486</v>
      </c>
      <c r="C142" s="81">
        <v>6.1193</v>
      </c>
      <c r="D142" s="82">
        <v>6.1289999999999996</v>
      </c>
      <c r="E142" s="82">
        <v>6.1336000000000004</v>
      </c>
      <c r="F142" s="82">
        <v>6.1097999999999999</v>
      </c>
      <c r="G142" s="82"/>
      <c r="H142" s="83">
        <v>-1.5E-3</v>
      </c>
    </row>
    <row r="143" spans="1:8" x14ac:dyDescent="0.4">
      <c r="A143" s="79">
        <f t="shared" si="2"/>
        <v>41456</v>
      </c>
      <c r="B143" s="80">
        <v>41455</v>
      </c>
      <c r="C143" s="81">
        <v>6.1284000000000001</v>
      </c>
      <c r="D143" s="82">
        <v>6.1340000000000003</v>
      </c>
      <c r="E143" s="82">
        <v>6.1451000000000002</v>
      </c>
      <c r="F143" s="82">
        <v>6.1247999999999996</v>
      </c>
      <c r="G143" s="82"/>
      <c r="H143" s="83">
        <v>-1.5E-3</v>
      </c>
    </row>
    <row r="144" spans="1:8" x14ac:dyDescent="0.4">
      <c r="A144" s="79">
        <f t="shared" si="2"/>
        <v>41426</v>
      </c>
      <c r="B144" s="80">
        <v>41425</v>
      </c>
      <c r="C144" s="81">
        <v>6.1374000000000004</v>
      </c>
      <c r="D144" s="82">
        <v>6.1355000000000004</v>
      </c>
      <c r="E144" s="82">
        <v>6.1521999999999997</v>
      </c>
      <c r="F144" s="82">
        <v>6.1231</v>
      </c>
      <c r="G144" s="82"/>
      <c r="H144" s="83">
        <v>5.0000000000000001E-4</v>
      </c>
    </row>
    <row r="145" spans="1:8" x14ac:dyDescent="0.4">
      <c r="A145" s="79">
        <f t="shared" si="2"/>
        <v>41395</v>
      </c>
      <c r="B145" s="80">
        <v>41394</v>
      </c>
      <c r="C145" s="81">
        <v>6.1345000000000001</v>
      </c>
      <c r="D145" s="82">
        <v>6.1649000000000003</v>
      </c>
      <c r="E145" s="82">
        <v>6.1730999999999998</v>
      </c>
      <c r="F145" s="82">
        <v>6.1205999999999996</v>
      </c>
      <c r="G145" s="82"/>
      <c r="H145" s="83">
        <v>-4.8999999999999998E-3</v>
      </c>
    </row>
    <row r="146" spans="1:8" x14ac:dyDescent="0.4">
      <c r="A146" s="79">
        <f t="shared" si="2"/>
        <v>41365</v>
      </c>
      <c r="B146" s="80">
        <v>41364</v>
      </c>
      <c r="C146" s="81">
        <v>6.1646999999999998</v>
      </c>
      <c r="D146" s="82">
        <v>6.2107999999999999</v>
      </c>
      <c r="E146" s="82">
        <v>6.2107999999999999</v>
      </c>
      <c r="F146" s="82">
        <v>6.1611000000000002</v>
      </c>
      <c r="G146" s="82"/>
      <c r="H146" s="83">
        <v>-7.4000000000000003E-3</v>
      </c>
    </row>
    <row r="147" spans="1:8" x14ac:dyDescent="0.4">
      <c r="A147" s="79">
        <f t="shared" si="2"/>
        <v>41334</v>
      </c>
      <c r="B147" s="80">
        <v>41333</v>
      </c>
      <c r="C147" s="81">
        <v>6.2106000000000003</v>
      </c>
      <c r="D147" s="82">
        <v>6.2232000000000003</v>
      </c>
      <c r="E147" s="82">
        <v>6.2305000000000001</v>
      </c>
      <c r="F147" s="82">
        <v>6.2083000000000004</v>
      </c>
      <c r="G147" s="82"/>
      <c r="H147" s="83">
        <v>-1.6999999999999999E-3</v>
      </c>
    </row>
    <row r="148" spans="1:8" x14ac:dyDescent="0.4">
      <c r="A148" s="79">
        <f t="shared" si="2"/>
        <v>41306</v>
      </c>
      <c r="B148" s="80">
        <v>41305</v>
      </c>
      <c r="C148" s="81">
        <v>6.2213000000000003</v>
      </c>
      <c r="D148" s="82">
        <v>6.2215999999999996</v>
      </c>
      <c r="E148" s="82">
        <v>6.2462</v>
      </c>
      <c r="F148" s="82">
        <v>6.2206000000000001</v>
      </c>
      <c r="G148" s="82"/>
      <c r="H148" s="83">
        <v>4.0000000000000002E-4</v>
      </c>
    </row>
    <row r="149" spans="1:8" x14ac:dyDescent="0.4">
      <c r="A149" s="79">
        <f t="shared" si="2"/>
        <v>41275</v>
      </c>
      <c r="B149" s="80">
        <v>41274</v>
      </c>
      <c r="C149" s="81">
        <v>6.2187999999999999</v>
      </c>
      <c r="D149" s="82">
        <v>6.23</v>
      </c>
      <c r="E149" s="82">
        <v>6.2321</v>
      </c>
      <c r="F149" s="82">
        <v>6.2126000000000001</v>
      </c>
      <c r="G149" s="82"/>
      <c r="H149" s="83">
        <v>-1.8E-3</v>
      </c>
    </row>
    <row r="150" spans="1:8" x14ac:dyDescent="0.4">
      <c r="A150" s="79">
        <f t="shared" si="2"/>
        <v>41244</v>
      </c>
      <c r="B150" s="80">
        <v>41243</v>
      </c>
      <c r="C150" s="81">
        <v>6.2302999999999997</v>
      </c>
      <c r="D150" s="82">
        <v>6.2279999999999998</v>
      </c>
      <c r="E150" s="82">
        <v>6.2563000000000004</v>
      </c>
      <c r="F150" s="82">
        <v>6.2233999999999998</v>
      </c>
      <c r="G150" s="82"/>
      <c r="H150" s="83">
        <v>5.9999999999999995E-4</v>
      </c>
    </row>
    <row r="151" spans="1:8" x14ac:dyDescent="0.4">
      <c r="A151" s="79">
        <f t="shared" si="2"/>
        <v>41214</v>
      </c>
      <c r="B151" s="80">
        <v>41213</v>
      </c>
      <c r="C151" s="81">
        <v>6.2267000000000001</v>
      </c>
      <c r="D151" s="82">
        <v>6.2374000000000001</v>
      </c>
      <c r="E151" s="82">
        <v>6.2481999999999998</v>
      </c>
      <c r="F151" s="82">
        <v>6.2206999999999999</v>
      </c>
      <c r="G151" s="82"/>
      <c r="H151" s="83">
        <v>-1.6999999999999999E-3</v>
      </c>
    </row>
    <row r="152" spans="1:8" x14ac:dyDescent="0.4">
      <c r="A152" s="79">
        <f t="shared" si="2"/>
        <v>41183</v>
      </c>
      <c r="B152" s="80">
        <v>41182</v>
      </c>
      <c r="C152" s="81">
        <v>6.2371999999999996</v>
      </c>
      <c r="D152" s="82">
        <v>6.2840999999999996</v>
      </c>
      <c r="E152" s="82">
        <v>6.2896999999999998</v>
      </c>
      <c r="F152" s="82">
        <v>6.2366000000000001</v>
      </c>
      <c r="G152" s="82"/>
      <c r="H152" s="83">
        <v>-7.4999999999999997E-3</v>
      </c>
    </row>
    <row r="153" spans="1:8" x14ac:dyDescent="0.4">
      <c r="A153" s="79">
        <f t="shared" si="2"/>
        <v>41153</v>
      </c>
      <c r="B153" s="80">
        <v>41152</v>
      </c>
      <c r="C153" s="81">
        <v>6.2845000000000004</v>
      </c>
      <c r="D153" s="82">
        <v>6.3480999999999996</v>
      </c>
      <c r="E153" s="82">
        <v>6.3545999999999996</v>
      </c>
      <c r="F153" s="82">
        <v>6.2836999999999996</v>
      </c>
      <c r="G153" s="82"/>
      <c r="H153" s="83">
        <v>-1.01E-2</v>
      </c>
    </row>
    <row r="154" spans="1:8" x14ac:dyDescent="0.4">
      <c r="A154" s="79">
        <f t="shared" si="2"/>
        <v>41122</v>
      </c>
      <c r="B154" s="80">
        <v>41121</v>
      </c>
      <c r="C154" s="81">
        <v>6.3484999999999996</v>
      </c>
      <c r="D154" s="82">
        <v>6.3611000000000004</v>
      </c>
      <c r="E154" s="82">
        <v>6.3775000000000004</v>
      </c>
      <c r="F154" s="82">
        <v>6.3437999999999999</v>
      </c>
      <c r="G154" s="82"/>
      <c r="H154" s="83">
        <v>-2.0999999999999999E-3</v>
      </c>
    </row>
    <row r="155" spans="1:8" x14ac:dyDescent="0.4">
      <c r="A155" s="79">
        <f t="shared" si="2"/>
        <v>41091</v>
      </c>
      <c r="B155" s="80">
        <v>41090</v>
      </c>
      <c r="C155" s="81">
        <v>6.3620000000000001</v>
      </c>
      <c r="D155" s="82">
        <v>6.3544</v>
      </c>
      <c r="E155" s="82">
        <v>6.3974000000000002</v>
      </c>
      <c r="F155" s="82">
        <v>6.3461999999999996</v>
      </c>
      <c r="G155" s="82"/>
      <c r="H155" s="83">
        <v>1.2999999999999999E-3</v>
      </c>
    </row>
    <row r="156" spans="1:8" x14ac:dyDescent="0.4">
      <c r="A156" s="79">
        <f t="shared" si="2"/>
        <v>41061</v>
      </c>
      <c r="B156" s="80">
        <v>41060</v>
      </c>
      <c r="C156" s="81">
        <v>6.3536999999999999</v>
      </c>
      <c r="D156" s="82">
        <v>6.3692000000000002</v>
      </c>
      <c r="E156" s="82">
        <v>6.3792</v>
      </c>
      <c r="F156" s="82">
        <v>6.3525</v>
      </c>
      <c r="G156" s="82"/>
      <c r="H156" s="83">
        <v>-2.3999999999999998E-3</v>
      </c>
    </row>
    <row r="157" spans="1:8" x14ac:dyDescent="0.4">
      <c r="A157" s="79">
        <f t="shared" si="2"/>
        <v>41030</v>
      </c>
      <c r="B157" s="80">
        <v>41029</v>
      </c>
      <c r="C157" s="81">
        <v>6.3688000000000002</v>
      </c>
      <c r="D157" s="82">
        <v>6.3094000000000001</v>
      </c>
      <c r="E157" s="82">
        <v>6.3783000000000003</v>
      </c>
      <c r="F157" s="82">
        <v>6.2949000000000002</v>
      </c>
      <c r="G157" s="82"/>
      <c r="H157" s="83">
        <v>9.2999999999999992E-3</v>
      </c>
    </row>
    <row r="158" spans="1:8" x14ac:dyDescent="0.4">
      <c r="A158" s="79">
        <f t="shared" si="2"/>
        <v>41000</v>
      </c>
      <c r="B158" s="80">
        <v>40999</v>
      </c>
      <c r="C158" s="81">
        <v>6.3098999999999998</v>
      </c>
      <c r="D158" s="82">
        <v>6.298</v>
      </c>
      <c r="E158" s="82">
        <v>6.327</v>
      </c>
      <c r="F158" s="82">
        <v>6.2931999999999997</v>
      </c>
      <c r="G158" s="82"/>
      <c r="H158" s="83">
        <v>1.9E-3</v>
      </c>
    </row>
    <row r="159" spans="1:8" x14ac:dyDescent="0.4">
      <c r="A159" s="79">
        <f t="shared" si="2"/>
        <v>40969</v>
      </c>
      <c r="B159" s="80">
        <v>40968</v>
      </c>
      <c r="C159" s="81">
        <v>6.298</v>
      </c>
      <c r="D159" s="82">
        <v>6.2939999999999996</v>
      </c>
      <c r="E159" s="82">
        <v>6.3471000000000002</v>
      </c>
      <c r="F159" s="82">
        <v>6.2845000000000004</v>
      </c>
      <c r="G159" s="82"/>
      <c r="H159" s="83">
        <v>6.9999999999999999E-4</v>
      </c>
    </row>
    <row r="160" spans="1:8" x14ac:dyDescent="0.4">
      <c r="A160" s="79">
        <f t="shared" si="2"/>
        <v>40940</v>
      </c>
      <c r="B160" s="80">
        <v>40939</v>
      </c>
      <c r="C160" s="81">
        <v>6.2938000000000001</v>
      </c>
      <c r="D160" s="82">
        <v>6.3079000000000001</v>
      </c>
      <c r="E160" s="82">
        <v>6.3140000000000001</v>
      </c>
      <c r="F160" s="82">
        <v>6.2880000000000003</v>
      </c>
      <c r="G160" s="82"/>
      <c r="H160" s="83">
        <v>-2.3999999999999998E-3</v>
      </c>
    </row>
    <row r="161" spans="1:8" x14ac:dyDescent="0.4">
      <c r="A161" s="79">
        <f t="shared" si="2"/>
        <v>40909</v>
      </c>
      <c r="B161" s="80">
        <v>40908</v>
      </c>
      <c r="C161" s="81">
        <v>6.3090000000000002</v>
      </c>
      <c r="D161" s="82">
        <v>6.2945000000000002</v>
      </c>
      <c r="E161" s="82">
        <v>6.3392999999999997</v>
      </c>
      <c r="F161" s="82">
        <v>6.2923</v>
      </c>
      <c r="G161" s="82"/>
      <c r="H161" s="83">
        <v>2.3999999999999998E-3</v>
      </c>
    </row>
    <row r="162" spans="1:8" x14ac:dyDescent="0.4">
      <c r="A162" s="79">
        <f t="shared" si="2"/>
        <v>40878</v>
      </c>
      <c r="B162" s="80">
        <v>40877</v>
      </c>
      <c r="C162" s="81">
        <v>6.2938999999999998</v>
      </c>
      <c r="D162" s="82">
        <v>6.3788999999999998</v>
      </c>
      <c r="E162" s="82">
        <v>6.3788999999999998</v>
      </c>
      <c r="F162" s="82">
        <v>6.2938999999999998</v>
      </c>
      <c r="G162" s="82"/>
      <c r="H162" s="83">
        <v>-1.3299999999999999E-2</v>
      </c>
    </row>
    <row r="163" spans="1:8" x14ac:dyDescent="0.4">
      <c r="A163" s="79">
        <f t="shared" si="2"/>
        <v>40848</v>
      </c>
      <c r="B163" s="80">
        <v>40847</v>
      </c>
      <c r="C163" s="81">
        <v>6.3788</v>
      </c>
      <c r="D163" s="82">
        <v>6.3543000000000003</v>
      </c>
      <c r="E163" s="82">
        <v>6.3872</v>
      </c>
      <c r="F163" s="82">
        <v>6.3331</v>
      </c>
      <c r="G163" s="82"/>
      <c r="H163" s="83">
        <v>3.7000000000000002E-3</v>
      </c>
    </row>
    <row r="164" spans="1:8" x14ac:dyDescent="0.4">
      <c r="A164" s="79">
        <f t="shared" si="2"/>
        <v>40817</v>
      </c>
      <c r="B164" s="80">
        <v>40816</v>
      </c>
      <c r="C164" s="81">
        <v>6.3552</v>
      </c>
      <c r="D164" s="82">
        <v>6.375</v>
      </c>
      <c r="E164" s="82">
        <v>6.3914999999999997</v>
      </c>
      <c r="F164" s="82">
        <v>6.3368000000000002</v>
      </c>
      <c r="G164" s="82"/>
      <c r="H164" s="83">
        <v>-4.1999999999999997E-3</v>
      </c>
    </row>
    <row r="165" spans="1:8" x14ac:dyDescent="0.4">
      <c r="A165" s="79">
        <f t="shared" si="2"/>
        <v>40787</v>
      </c>
      <c r="B165" s="80">
        <v>40786</v>
      </c>
      <c r="C165" s="81">
        <v>6.3822000000000001</v>
      </c>
      <c r="D165" s="82">
        <v>6.3811999999999998</v>
      </c>
      <c r="E165" s="82">
        <v>6.4043000000000001</v>
      </c>
      <c r="F165" s="82">
        <v>6.3788</v>
      </c>
      <c r="G165" s="82"/>
      <c r="H165" s="83">
        <v>5.0000000000000001E-4</v>
      </c>
    </row>
    <row r="166" spans="1:8" x14ac:dyDescent="0.4">
      <c r="A166" s="79">
        <f t="shared" si="2"/>
        <v>40756</v>
      </c>
      <c r="B166" s="80">
        <v>40755</v>
      </c>
      <c r="C166" s="81">
        <v>6.3789999999999996</v>
      </c>
      <c r="D166" s="82">
        <v>6.4370000000000003</v>
      </c>
      <c r="E166" s="82">
        <v>6.4461000000000004</v>
      </c>
      <c r="F166" s="82">
        <v>6.3775000000000004</v>
      </c>
      <c r="G166" s="82"/>
      <c r="H166" s="83">
        <v>-8.9999999999999993E-3</v>
      </c>
    </row>
    <row r="167" spans="1:8" x14ac:dyDescent="0.4">
      <c r="A167" s="79">
        <f t="shared" si="2"/>
        <v>40725</v>
      </c>
      <c r="B167" s="80">
        <v>40724</v>
      </c>
      <c r="C167" s="81">
        <v>6.4370000000000003</v>
      </c>
      <c r="D167" s="82">
        <v>6.4640000000000004</v>
      </c>
      <c r="E167" s="82">
        <v>6.476</v>
      </c>
      <c r="F167" s="82">
        <v>6.4370000000000003</v>
      </c>
      <c r="G167" s="82"/>
      <c r="H167" s="83">
        <v>-4.1999999999999997E-3</v>
      </c>
    </row>
    <row r="168" spans="1:8" x14ac:dyDescent="0.4">
      <c r="A168" s="79">
        <f t="shared" si="2"/>
        <v>40695</v>
      </c>
      <c r="B168" s="80">
        <v>40694</v>
      </c>
      <c r="C168" s="81">
        <v>6.4641999999999999</v>
      </c>
      <c r="D168" s="82">
        <v>6.4782999999999999</v>
      </c>
      <c r="E168" s="82">
        <v>6.4878</v>
      </c>
      <c r="F168" s="82">
        <v>6.4618000000000002</v>
      </c>
      <c r="G168" s="82"/>
      <c r="H168" s="83">
        <v>-2.3999999999999998E-3</v>
      </c>
    </row>
    <row r="169" spans="1:8" x14ac:dyDescent="0.4">
      <c r="A169" s="79">
        <f t="shared" si="2"/>
        <v>40664</v>
      </c>
      <c r="B169" s="80">
        <v>40663</v>
      </c>
      <c r="C169" s="81">
        <v>6.4794999999999998</v>
      </c>
      <c r="D169" s="82">
        <v>6.49</v>
      </c>
      <c r="E169" s="82">
        <v>6.51</v>
      </c>
      <c r="F169" s="82">
        <v>6.4785000000000004</v>
      </c>
      <c r="G169" s="82"/>
      <c r="H169" s="83">
        <v>-1.8E-3</v>
      </c>
    </row>
    <row r="170" spans="1:8" x14ac:dyDescent="0.4">
      <c r="A170" s="79">
        <f t="shared" si="2"/>
        <v>40634</v>
      </c>
      <c r="B170" s="80">
        <v>40633</v>
      </c>
      <c r="C170" s="81">
        <v>6.4909999999999997</v>
      </c>
      <c r="D170" s="82">
        <v>6.5484999999999998</v>
      </c>
      <c r="E170" s="82">
        <v>6.5510000000000002</v>
      </c>
      <c r="F170" s="82">
        <v>6.4755000000000003</v>
      </c>
      <c r="G170" s="82"/>
      <c r="H170" s="83">
        <v>-8.8000000000000005E-3</v>
      </c>
    </row>
    <row r="171" spans="1:8" x14ac:dyDescent="0.4">
      <c r="A171" s="79">
        <f t="shared" si="2"/>
        <v>40603</v>
      </c>
      <c r="B171" s="80">
        <v>40602</v>
      </c>
      <c r="C171" s="81">
        <v>6.5486000000000004</v>
      </c>
      <c r="D171" s="82">
        <v>6.5652999999999997</v>
      </c>
      <c r="E171" s="82">
        <v>6.5773000000000001</v>
      </c>
      <c r="F171" s="82">
        <v>6.5442999999999998</v>
      </c>
      <c r="G171" s="82"/>
      <c r="H171" s="83">
        <v>-3.5000000000000001E-3</v>
      </c>
    </row>
    <row r="172" spans="1:8" x14ac:dyDescent="0.4">
      <c r="A172" s="79">
        <f t="shared" si="2"/>
        <v>40575</v>
      </c>
      <c r="B172" s="80">
        <v>40574</v>
      </c>
      <c r="C172" s="81">
        <v>6.5716000000000001</v>
      </c>
      <c r="D172" s="82">
        <v>6.5998000000000001</v>
      </c>
      <c r="E172" s="82">
        <v>6.5998000000000001</v>
      </c>
      <c r="F172" s="82">
        <v>6.5492999999999997</v>
      </c>
      <c r="G172" s="82"/>
      <c r="H172" s="83">
        <v>-5.1000000000000004E-3</v>
      </c>
    </row>
    <row r="173" spans="1:8" x14ac:dyDescent="0.4">
      <c r="A173" s="79">
        <f t="shared" si="2"/>
        <v>40544</v>
      </c>
      <c r="B173" s="80">
        <v>40543</v>
      </c>
      <c r="C173" s="81">
        <v>6.6050000000000004</v>
      </c>
      <c r="D173" s="82">
        <v>6.5928000000000004</v>
      </c>
      <c r="E173" s="82">
        <v>6.64</v>
      </c>
      <c r="F173" s="82">
        <v>6.5772000000000004</v>
      </c>
      <c r="G173" s="82"/>
      <c r="H173" s="83">
        <v>2.2000000000000001E-3</v>
      </c>
    </row>
    <row r="174" spans="1:8" x14ac:dyDescent="0.4">
      <c r="A174" s="79">
        <f t="shared" si="2"/>
        <v>40513</v>
      </c>
      <c r="B174" s="80">
        <v>40512</v>
      </c>
      <c r="C174" s="81">
        <v>6.5906000000000002</v>
      </c>
      <c r="D174" s="82">
        <v>6.6675000000000004</v>
      </c>
      <c r="E174" s="82">
        <v>6.6806000000000001</v>
      </c>
      <c r="F174" s="82">
        <v>6.5891000000000002</v>
      </c>
      <c r="G174" s="82"/>
      <c r="H174" s="83">
        <v>-1.15E-2</v>
      </c>
    </row>
    <row r="175" spans="1:8" x14ac:dyDescent="0.4">
      <c r="B175" s="55" t="s">
        <v>261</v>
      </c>
    </row>
    <row r="176" spans="1:8" x14ac:dyDescent="0.4">
      <c r="B176" s="56">
        <v>7.3503999999999996</v>
      </c>
    </row>
    <row r="177" spans="2:2" x14ac:dyDescent="0.4">
      <c r="B177" s="55" t="s">
        <v>262</v>
      </c>
    </row>
    <row r="178" spans="2:2" x14ac:dyDescent="0.4">
      <c r="B178" s="56">
        <v>8.8585999999999991</v>
      </c>
    </row>
    <row r="179" spans="2:2" x14ac:dyDescent="0.4">
      <c r="B179" s="55" t="s">
        <v>263</v>
      </c>
    </row>
    <row r="180" spans="2:2" x14ac:dyDescent="0.4">
      <c r="B180" s="56">
        <v>6.6161000000000003</v>
      </c>
    </row>
    <row r="181" spans="2:2" x14ac:dyDescent="0.4">
      <c r="B181" s="55" t="s">
        <v>264</v>
      </c>
    </row>
    <row r="182" spans="2:2" x14ac:dyDescent="0.4">
      <c r="B182" s="56">
        <v>1.3102</v>
      </c>
    </row>
    <row r="183" spans="2:2" x14ac:dyDescent="0.4">
      <c r="B183" s="55" t="s">
        <v>265</v>
      </c>
    </row>
    <row r="184" spans="2:2" ht="18" thickBot="1" x14ac:dyDescent="0.45">
      <c r="B184" s="56">
        <v>6.0401999999999996</v>
      </c>
    </row>
    <row r="185" spans="2:2" x14ac:dyDescent="0.4">
      <c r="B185" s="57" t="s">
        <v>266</v>
      </c>
    </row>
    <row r="187" spans="2:2" x14ac:dyDescent="0.4">
      <c r="B187" s="58" t="s">
        <v>267</v>
      </c>
    </row>
    <row r="188" spans="2:2" x14ac:dyDescent="0.4">
      <c r="B188" s="60" t="s">
        <v>268</v>
      </c>
    </row>
    <row r="189" spans="2:2" x14ac:dyDescent="0.4">
      <c r="B189" s="60" t="s">
        <v>269</v>
      </c>
    </row>
    <row r="190" spans="2:2" x14ac:dyDescent="0.4">
      <c r="B190" s="60" t="s">
        <v>270</v>
      </c>
    </row>
    <row r="191" spans="2:2" x14ac:dyDescent="0.4">
      <c r="B191" s="60" t="s">
        <v>271</v>
      </c>
    </row>
    <row r="192" spans="2:2" x14ac:dyDescent="0.4">
      <c r="B192" s="61" t="s">
        <v>272</v>
      </c>
    </row>
    <row r="193" spans="2:2" x14ac:dyDescent="0.4">
      <c r="B193" s="60" t="s">
        <v>273</v>
      </c>
    </row>
    <row r="194" spans="2:2" x14ac:dyDescent="0.4">
      <c r="B194" s="60" t="s">
        <v>274</v>
      </c>
    </row>
    <row r="195" spans="2:2" x14ac:dyDescent="0.4">
      <c r="B195" s="60" t="s">
        <v>275</v>
      </c>
    </row>
    <row r="196" spans="2:2" x14ac:dyDescent="0.4">
      <c r="B196" s="60" t="s">
        <v>276</v>
      </c>
    </row>
    <row r="197" spans="2:2" x14ac:dyDescent="0.4">
      <c r="B197" s="60" t="s">
        <v>277</v>
      </c>
    </row>
    <row r="198" spans="2:2" x14ac:dyDescent="0.4">
      <c r="B198" s="60" t="s">
        <v>278</v>
      </c>
    </row>
    <row r="199" spans="2:2" ht="32.4" x14ac:dyDescent="0.4">
      <c r="B199" s="62" t="s">
        <v>279</v>
      </c>
    </row>
    <row r="200" spans="2:2" x14ac:dyDescent="0.4">
      <c r="B200" s="63" t="s">
        <v>280</v>
      </c>
    </row>
    <row r="201" spans="2:2" x14ac:dyDescent="0.4">
      <c r="B201" s="64">
        <v>44268.5</v>
      </c>
    </row>
    <row r="202" spans="2:2" x14ac:dyDescent="0.4">
      <c r="B202" s="65">
        <v>20.7</v>
      </c>
    </row>
    <row r="203" spans="2:2" x14ac:dyDescent="0.4">
      <c r="B203" s="66">
        <v>5.0000000000000001E-4</v>
      </c>
    </row>
    <row r="204" spans="2:2" x14ac:dyDescent="0.4">
      <c r="B204" s="63" t="s">
        <v>281</v>
      </c>
    </row>
    <row r="205" spans="2:2" x14ac:dyDescent="0.4">
      <c r="B205" s="64">
        <v>6040.3</v>
      </c>
    </row>
    <row r="206" spans="2:2" x14ac:dyDescent="0.4">
      <c r="B206" s="65">
        <v>5.4</v>
      </c>
    </row>
    <row r="207" spans="2:2" x14ac:dyDescent="0.4">
      <c r="B207" s="66">
        <v>8.9999999999999998E-4</v>
      </c>
    </row>
    <row r="208" spans="2:2" x14ac:dyDescent="0.4">
      <c r="B208" s="63" t="s">
        <v>282</v>
      </c>
    </row>
    <row r="209" spans="2:2" x14ac:dyDescent="0.4">
      <c r="B209" s="64">
        <v>44247.83</v>
      </c>
    </row>
    <row r="210" spans="2:2" x14ac:dyDescent="0.4">
      <c r="B210" s="65">
        <v>-154.1</v>
      </c>
    </row>
    <row r="211" spans="2:2" x14ac:dyDescent="0.4">
      <c r="B211" s="66">
        <v>-3.5000000000000001E-3</v>
      </c>
    </row>
    <row r="212" spans="2:2" x14ac:dyDescent="0.4">
      <c r="B212" s="63" t="s">
        <v>283</v>
      </c>
    </row>
    <row r="213" spans="2:2" x14ac:dyDescent="0.4">
      <c r="B213" s="64">
        <v>6034.91</v>
      </c>
    </row>
    <row r="214" spans="2:2" x14ac:dyDescent="0.4">
      <c r="B214" s="65">
        <v>-17.940000000000001</v>
      </c>
    </row>
    <row r="215" spans="2:2" x14ac:dyDescent="0.4">
      <c r="B215" s="66">
        <v>-3.0000000000000001E-3</v>
      </c>
    </row>
    <row r="216" spans="2:2" x14ac:dyDescent="0.4">
      <c r="B216" s="63" t="s">
        <v>284</v>
      </c>
    </row>
    <row r="217" spans="2:2" x14ac:dyDescent="0.4">
      <c r="B217" s="64">
        <v>19688.98</v>
      </c>
    </row>
    <row r="218" spans="2:2" x14ac:dyDescent="0.4">
      <c r="B218" s="65">
        <v>-47.71</v>
      </c>
    </row>
    <row r="219" spans="2:2" x14ac:dyDescent="0.4">
      <c r="B219" s="66">
        <v>-2.3999999999999998E-3</v>
      </c>
    </row>
    <row r="220" spans="2:2" x14ac:dyDescent="0.4">
      <c r="B220" s="63" t="s">
        <v>285</v>
      </c>
    </row>
    <row r="221" spans="2:2" x14ac:dyDescent="0.4">
      <c r="B221" s="65">
        <v>14.18</v>
      </c>
    </row>
    <row r="222" spans="2:2" x14ac:dyDescent="0.4">
      <c r="B222" s="65">
        <v>-0.01</v>
      </c>
    </row>
    <row r="223" spans="2:2" x14ac:dyDescent="0.4">
      <c r="B223" s="66">
        <v>-6.9999999999999999E-4</v>
      </c>
    </row>
    <row r="224" spans="2:2" x14ac:dyDescent="0.4">
      <c r="B224" s="63" t="s">
        <v>286</v>
      </c>
    </row>
    <row r="225" spans="2:5" x14ac:dyDescent="0.4">
      <c r="B225" s="65">
        <v>106.1</v>
      </c>
    </row>
    <row r="226" spans="2:5" x14ac:dyDescent="0.4">
      <c r="B226" s="65">
        <v>0.28000000000000003</v>
      </c>
    </row>
    <row r="227" spans="2:5" x14ac:dyDescent="0.4">
      <c r="B227" s="66">
        <v>2.5999999999999999E-3</v>
      </c>
    </row>
    <row r="228" spans="2:5" x14ac:dyDescent="0.4">
      <c r="B228" s="67" t="s">
        <v>287</v>
      </c>
    </row>
    <row r="229" spans="2:5" ht="18" thickBot="1" x14ac:dyDescent="0.45">
      <c r="B229" s="68" t="s">
        <v>288</v>
      </c>
    </row>
    <row r="230" spans="2:5" ht="18" thickBot="1" x14ac:dyDescent="0.45">
      <c r="B230" s="68" t="s">
        <v>289</v>
      </c>
    </row>
    <row r="231" spans="2:5" ht="18" thickBot="1" x14ac:dyDescent="0.45">
      <c r="B231" s="68" t="s">
        <v>290</v>
      </c>
    </row>
    <row r="232" spans="2:5" x14ac:dyDescent="0.4">
      <c r="B232" s="69" t="s">
        <v>291</v>
      </c>
      <c r="C232" s="70" t="s">
        <v>292</v>
      </c>
      <c r="D232" s="70" t="s">
        <v>293</v>
      </c>
      <c r="E232" s="71" t="s">
        <v>255</v>
      </c>
    </row>
    <row r="233" spans="2:5" x14ac:dyDescent="0.4">
      <c r="B233" s="54" t="s">
        <v>294</v>
      </c>
      <c r="C233" s="72">
        <v>135.07</v>
      </c>
      <c r="D233" s="73">
        <v>-2.69E-2</v>
      </c>
      <c r="E233" s="74" t="s">
        <v>295</v>
      </c>
    </row>
    <row r="234" spans="2:5" x14ac:dyDescent="0.4">
      <c r="B234" s="54" t="s">
        <v>296</v>
      </c>
      <c r="C234" s="72">
        <v>400.99</v>
      </c>
      <c r="D234" s="73">
        <v>2.87E-2</v>
      </c>
      <c r="E234" s="74" t="s">
        <v>297</v>
      </c>
    </row>
    <row r="235" spans="2:5" x14ac:dyDescent="0.4">
      <c r="B235" s="54" t="s">
        <v>298</v>
      </c>
      <c r="C235" s="72">
        <v>185.17</v>
      </c>
      <c r="D235" s="73">
        <v>5.5899999999999998E-2</v>
      </c>
      <c r="E235" s="74" t="s">
        <v>299</v>
      </c>
    </row>
    <row r="236" spans="2:5" x14ac:dyDescent="0.4">
      <c r="B236" s="54" t="s">
        <v>300</v>
      </c>
      <c r="C236" s="72">
        <v>247.77</v>
      </c>
      <c r="D236" s="73">
        <v>4.1000000000000003E-3</v>
      </c>
      <c r="E236" s="74" t="s">
        <v>301</v>
      </c>
    </row>
    <row r="237" spans="2:5" x14ac:dyDescent="0.4">
      <c r="B237" s="54" t="s">
        <v>302</v>
      </c>
      <c r="C237" s="72">
        <v>225.04</v>
      </c>
      <c r="D237" s="73">
        <v>-4.5999999999999999E-3</v>
      </c>
      <c r="E237" s="74" t="s">
        <v>303</v>
      </c>
    </row>
    <row r="238" spans="2:5" x14ac:dyDescent="0.4">
      <c r="B238" s="54" t="s">
        <v>304</v>
      </c>
      <c r="C238" s="72">
        <v>377.32</v>
      </c>
      <c r="D238" s="73">
        <v>3.2800000000000003E-2</v>
      </c>
      <c r="E238" s="74" t="s">
        <v>305</v>
      </c>
    </row>
    <row r="239" spans="2:5" x14ac:dyDescent="0.4">
      <c r="B239" s="54" t="s">
        <v>306</v>
      </c>
      <c r="C239" s="72">
        <v>443.33</v>
      </c>
      <c r="D239" s="73">
        <v>-6.0000000000000001E-3</v>
      </c>
      <c r="E239" s="74" t="s">
        <v>307</v>
      </c>
    </row>
    <row r="240" spans="2:5" x14ac:dyDescent="0.4">
      <c r="B240" s="59"/>
    </row>
    <row r="241" spans="2:5" x14ac:dyDescent="0.4">
      <c r="B241" s="67" t="s">
        <v>308</v>
      </c>
    </row>
    <row r="242" spans="2:5" x14ac:dyDescent="0.4">
      <c r="B242" s="75"/>
    </row>
    <row r="243" spans="2:5" x14ac:dyDescent="0.4">
      <c r="B243" s="69" t="s">
        <v>291</v>
      </c>
      <c r="C243" s="70" t="s">
        <v>292</v>
      </c>
      <c r="D243" s="70" t="s">
        <v>293</v>
      </c>
      <c r="E243" s="71" t="s">
        <v>255</v>
      </c>
    </row>
    <row r="244" spans="2:5" x14ac:dyDescent="0.4">
      <c r="B244" s="54" t="s">
        <v>296</v>
      </c>
      <c r="C244" s="72">
        <v>400.99</v>
      </c>
      <c r="D244" s="73">
        <v>2.87E-2</v>
      </c>
      <c r="E244" s="74" t="s">
        <v>297</v>
      </c>
    </row>
    <row r="245" spans="2:5" x14ac:dyDescent="0.4">
      <c r="B245" s="54" t="s">
        <v>294</v>
      </c>
      <c r="C245" s="72">
        <v>135.07</v>
      </c>
      <c r="D245" s="73">
        <v>-2.69E-2</v>
      </c>
      <c r="E245" s="74" t="s">
        <v>295</v>
      </c>
    </row>
    <row r="246" spans="2:5" x14ac:dyDescent="0.4">
      <c r="B246" s="54" t="s">
        <v>309</v>
      </c>
      <c r="C246" s="72">
        <v>40.54</v>
      </c>
      <c r="D246" s="73">
        <v>-8.2000000000000003E-2</v>
      </c>
      <c r="E246" s="74" t="s">
        <v>310</v>
      </c>
    </row>
    <row r="247" spans="2:5" x14ac:dyDescent="0.4">
      <c r="B247" s="54" t="s">
        <v>311</v>
      </c>
      <c r="C247" s="72">
        <v>70.89</v>
      </c>
      <c r="D247" s="73">
        <v>-2.1700000000000001E-2</v>
      </c>
      <c r="E247" s="74" t="s">
        <v>312</v>
      </c>
    </row>
    <row r="248" spans="2:5" x14ac:dyDescent="0.4">
      <c r="B248" s="54" t="s">
        <v>313</v>
      </c>
      <c r="C248" s="72">
        <v>177.74</v>
      </c>
      <c r="D248" s="73">
        <v>-6.6699999999999995E-2</v>
      </c>
      <c r="E248" s="74" t="s">
        <v>314</v>
      </c>
    </row>
    <row r="249" spans="2:5" ht="18" thickBot="1" x14ac:dyDescent="0.45">
      <c r="B249" s="76" t="s">
        <v>315</v>
      </c>
    </row>
  </sheetData>
  <phoneticPr fontId="4" type="noConversion"/>
  <hyperlinks>
    <hyperlink ref="B185" r:id="rId1" display="https://www.investing.com/brokers/forex-brokers/" xr:uid="{102A3A49-2C3A-4FC9-AB50-2E56787D983E}"/>
    <hyperlink ref="B200" r:id="rId2" tooltip="US 30 Cash - (CFD)" display="https://www.investing.com/indices/us-30-futures?cid=1175152" xr:uid="{41EAEDB4-730F-4031-88C1-3FE278DE1DDE}"/>
    <hyperlink ref="B204" r:id="rId3" tooltip="US 500 Cash - (CFD)" display="https://www.investing.com/indices/us-spx-500-futures?cid=1175153" xr:uid="{C3880395-BA98-4259-880A-7FC80A06421F}"/>
    <hyperlink ref="B208" r:id="rId4" tooltip="Dow Jones Industrial Average" display="https://www.investing.com/indices/us-30" xr:uid="{91B77FBD-B2E0-4CF8-A162-06788A46BF41}"/>
    <hyperlink ref="B212" r:id="rId5" tooltip="S&amp;P 500 - (CFD)" display="https://www.investing.com/indices/us-spx-500" xr:uid="{3167BC81-D9A0-4077-ABAA-FFDA58C0D33D}"/>
    <hyperlink ref="B216" r:id="rId6" tooltip="NASDAQ Composite" display="https://www.investing.com/indices/nasdaq-composite" xr:uid="{6AB97606-911F-4FF6-914C-37B5F1D4D5B7}"/>
    <hyperlink ref="B220" r:id="rId7" tooltip="CBOE Volatility Index - (CFD)" display="https://www.investing.com/indices/volatility-s-p-500" xr:uid="{E14D0896-F8D4-4683-B5B1-78CB7BA1EBD9}"/>
    <hyperlink ref="B224" r:id="rId8" tooltip="US Dollar Index Futures - (CFD)" display="https://www.investing.com/currencies/us-dollar-index" xr:uid="{BEDF8B68-9962-48E4-931E-8C0919BDC8BA}"/>
    <hyperlink ref="B228" r:id="rId9" display="https://www.investing.com/markets/united-states" xr:uid="{08FA5CCA-0357-4B30-A39B-2FD4F564EF08}"/>
    <hyperlink ref="B233" r:id="rId10" display="https://www.investing.com/equities/nvidia-corp" xr:uid="{1DFC6446-888B-47E6-865F-B203D1243752}"/>
    <hyperlink ref="B234" r:id="rId11" display="https://www.investing.com/equities/tesla-motors" xr:uid="{8A7F9F57-FD4B-4F06-B425-89032A15CC1A}"/>
    <hyperlink ref="B235" r:id="rId12" display="https://www.investing.com/equities/google-inc" xr:uid="{B75FEA6F-B72F-46B3-A62C-00850EC9A301}"/>
    <hyperlink ref="B236" r:id="rId13" display="https://www.investing.com/equities/apple-computer-inc" xr:uid="{A8FE254B-5009-4501-A334-5732C333034C}"/>
    <hyperlink ref="B237" r:id="rId14" display="https://www.investing.com/equities/amazon-com-inc" xr:uid="{A19DB1D9-D86B-4066-B21F-3E3E2BB0ABAD}"/>
    <hyperlink ref="B238" r:id="rId15" display="https://www.investing.com/equities/microstrategy-inc" xr:uid="{9548274D-8277-4750-866F-2C598FE63BA3}"/>
    <hyperlink ref="B239" r:id="rId16" display="https://www.investing.com/equities/microsoft-corp" xr:uid="{E5636664-9EF3-42FE-8C56-61B9823999BE}"/>
    <hyperlink ref="B241" r:id="rId17" display="https://www.investing.com/equities/trending-stocks" xr:uid="{230D5AD9-2F21-4E57-ACCB-F85C67076AFE}"/>
    <hyperlink ref="B244" r:id="rId18" display="https://www.investing.com/equities/tesla-motors" xr:uid="{55340618-AC0C-4346-88FD-797166C54C91}"/>
    <hyperlink ref="B245" r:id="rId19" display="https://www.investing.com/equities/nvidia-corp" xr:uid="{35C6E372-DC0D-4A79-BBAD-A0210959F45F}"/>
    <hyperlink ref="B246" r:id="rId20" display="https://www.investing.com/equities/super-micro-compu" xr:uid="{BCA0D563-CFBA-445E-929F-E4DC6204D6E0}"/>
    <hyperlink ref="B247" r:id="rId21" display="https://www.investing.com/equities/palantir-technologies-inc" xr:uid="{6D9510CA-FC81-42BC-A3E0-4B24E8E5F250}"/>
    <hyperlink ref="B248" r:id="rId22" display="https://www.investing.com/equities/oracle-corp" xr:uid="{BA33FE28-28FA-4A77-9E00-0053F9C32478}"/>
    <hyperlink ref="A2" r:id="rId23" xr:uid="{7974907A-262B-4FBD-9FF6-79D8AA9F354C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Summary (2)</vt:lpstr>
      <vt:lpstr>Reference</vt:lpstr>
      <vt:lpstr>CPI(12month_change)</vt:lpstr>
      <vt:lpstr>Effective Federal Funds Rate</vt:lpstr>
      <vt:lpstr>GDP</vt:lpstr>
      <vt:lpstr>Umemployment Index</vt:lpstr>
      <vt:lpstr>WTI PX</vt:lpstr>
      <vt:lpstr>FX_EUR</vt:lpstr>
      <vt:lpstr>FX_CNY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Youngshin Park</dc:creator>
  <cp:lastModifiedBy>Youngshin Park</cp:lastModifiedBy>
  <dcterms:created xsi:type="dcterms:W3CDTF">2024-12-10T05:00:26Z</dcterms:created>
  <dcterms:modified xsi:type="dcterms:W3CDTF">2024-12-15T23:22:45Z</dcterms:modified>
</cp:coreProperties>
</file>