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datasets" sheetId="2" r:id="rId1"/>
    <sheet name="1119-224829_svc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C3" i="1"/>
  <c r="C2" i="1"/>
  <c r="E3" i="1"/>
  <c r="E2" i="1"/>
  <c r="H20" i="2" l="1"/>
  <c r="G20" i="2"/>
  <c r="H19" i="2"/>
  <c r="G19" i="2"/>
  <c r="H18" i="2"/>
  <c r="G18" i="2"/>
  <c r="H17" i="2"/>
  <c r="G17" i="2"/>
  <c r="F20" i="2"/>
  <c r="E20" i="2"/>
  <c r="F19" i="2"/>
  <c r="E19" i="2"/>
  <c r="F18" i="2"/>
  <c r="E18" i="2"/>
  <c r="F17" i="2"/>
  <c r="E17" i="2"/>
  <c r="D20" i="2"/>
  <c r="D19" i="2"/>
  <c r="C20" i="2"/>
  <c r="C19" i="2"/>
  <c r="D18" i="2"/>
  <c r="C18" i="2"/>
  <c r="D17" i="2"/>
  <c r="C17" i="2"/>
  <c r="E42" i="2"/>
  <c r="C42" i="2"/>
  <c r="E45" i="2" s="1"/>
  <c r="E44" i="2" s="1"/>
  <c r="K45" i="2" s="1"/>
  <c r="E38" i="2"/>
  <c r="E41" i="2" s="1"/>
  <c r="E40" i="2" s="1"/>
  <c r="K41" i="2" s="1"/>
  <c r="C38" i="2"/>
  <c r="E34" i="2"/>
  <c r="C34" i="2"/>
  <c r="C37" i="2" s="1"/>
  <c r="G11" i="2"/>
  <c r="J13" i="2"/>
  <c r="J12" i="2"/>
  <c r="J11" i="2"/>
  <c r="F12" i="2"/>
  <c r="F13" i="2"/>
  <c r="F11" i="2"/>
  <c r="E13" i="2"/>
  <c r="J42" i="2"/>
  <c r="J45" i="2"/>
  <c r="J44" i="2"/>
  <c r="J43" i="2"/>
  <c r="J41" i="2"/>
  <c r="J40" i="2"/>
  <c r="J39" i="2"/>
  <c r="J38" i="2"/>
  <c r="J34" i="2"/>
  <c r="J35" i="2"/>
  <c r="K13" i="2"/>
  <c r="K11" i="2"/>
  <c r="N13" i="2" s="1"/>
  <c r="M13" i="2" s="1"/>
  <c r="I13" i="2"/>
  <c r="G13" i="2"/>
  <c r="I11" i="2"/>
  <c r="C13" i="2"/>
  <c r="C11" i="2"/>
  <c r="D5" i="2"/>
  <c r="C5" i="2"/>
  <c r="D3" i="2"/>
  <c r="C3" i="2"/>
  <c r="D37" i="2" l="1"/>
  <c r="K35" i="2" s="1"/>
  <c r="J36" i="2"/>
  <c r="D41" i="2"/>
  <c r="K39" i="2" s="1"/>
  <c r="K34" i="2"/>
  <c r="C36" i="2"/>
  <c r="K36" i="2" s="1"/>
  <c r="J37" i="2"/>
  <c r="E37" i="2"/>
  <c r="E36" i="2" s="1"/>
  <c r="K37" i="2" s="1"/>
  <c r="C45" i="2"/>
  <c r="C41" i="2"/>
  <c r="D45" i="2"/>
  <c r="K43" i="2" s="1"/>
  <c r="N11" i="2"/>
  <c r="N12" i="2"/>
  <c r="E11" i="2"/>
  <c r="K38" i="2" l="1"/>
  <c r="C40" i="2"/>
  <c r="K40" i="2" s="1"/>
  <c r="C44" i="2"/>
  <c r="K44" i="2" s="1"/>
  <c r="K42" i="2"/>
  <c r="M11" i="2"/>
</calcChain>
</file>

<file path=xl/sharedStrings.xml><?xml version="1.0" encoding="utf-8"?>
<sst xmlns="http://schemas.openxmlformats.org/spreadsheetml/2006/main" count="99" uniqueCount="38">
  <si>
    <t xml:space="preserve">Kullu </t>
  </si>
  <si>
    <t xml:space="preserve">Mandi </t>
  </si>
  <si>
    <t xml:space="preserve">Shimla </t>
  </si>
  <si>
    <t>metrics</t>
  </si>
  <si>
    <t>open datasets</t>
  </si>
  <si>
    <t>GFSAD</t>
  </si>
  <si>
    <t>Copernicus</t>
  </si>
  <si>
    <t>data statistics</t>
  </si>
  <si>
    <t>croplands</t>
  </si>
  <si>
    <t>non-croplands</t>
  </si>
  <si>
    <t>360/417</t>
  </si>
  <si>
    <t>2611/3534</t>
  </si>
  <si>
    <t>croplands-wise</t>
  </si>
  <si>
    <t>non-croplands-wise</t>
  </si>
  <si>
    <t>[0.88, 0.83, 0.86]</t>
  </si>
  <si>
    <t>[0.86, 0.90, 0.88]</t>
  </si>
  <si>
    <t xml:space="preserve">avg. accuracy </t>
  </si>
  <si>
    <t>precision, recall, f1-score</t>
  </si>
  <si>
    <t>percentage</t>
  </si>
  <si>
    <t>apples</t>
  </si>
  <si>
    <t>other crops</t>
  </si>
  <si>
    <t>label</t>
  </si>
  <si>
    <t>Number of pixels</t>
  </si>
  <si>
    <t>Percentage</t>
  </si>
  <si>
    <t xml:space="preserve">district </t>
  </si>
  <si>
    <t>Mandi</t>
  </si>
  <si>
    <t>Shimla</t>
  </si>
  <si>
    <t>labels</t>
  </si>
  <si>
    <t>Kullu</t>
  </si>
  <si>
    <t>Labels \ District</t>
  </si>
  <si>
    <t>[0.92, 0.73, 0.82]</t>
  </si>
  <si>
    <t>[0.69, 0.90, 0.78]</t>
  </si>
  <si>
    <t>81/186</t>
  </si>
  <si>
    <t>368/446</t>
  </si>
  <si>
    <t>[0.90, 0.80, 0.85]</t>
  </si>
  <si>
    <t>[0.83, 0.91, 0.87]</t>
  </si>
  <si>
    <t>309/572</t>
  </si>
  <si>
    <t>1918/2374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</si>
</sst>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/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10" fontId="1" fillId="0" borderId="0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0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4" workbookViewId="0">
      <selection activeCell="L20" sqref="L20"/>
    </sheetView>
  </sheetViews>
  <sheetFormatPr defaultRowHeight="14" x14ac:dyDescent="0.3"/>
  <cols>
    <col min="1" max="1" width="8.6328125" style="4" customWidth="1"/>
    <col min="2" max="2" width="18.81640625" style="4" customWidth="1"/>
    <col min="3" max="3" width="8.6328125" style="4" customWidth="1"/>
    <col min="4" max="4" width="10.6328125" style="4" customWidth="1"/>
    <col min="5" max="5" width="13.1796875" style="4" customWidth="1"/>
    <col min="6" max="6" width="8.6328125" style="4" customWidth="1"/>
    <col min="7" max="8" width="8.7265625" style="4"/>
    <col min="9" max="9" width="15.54296875" style="4" customWidth="1"/>
    <col min="10" max="10" width="15.453125" style="4" customWidth="1"/>
    <col min="11" max="16384" width="8.7265625" style="4"/>
  </cols>
  <sheetData>
    <row r="1" spans="1:14" x14ac:dyDescent="0.3">
      <c r="A1" s="21" t="s">
        <v>21</v>
      </c>
      <c r="B1" s="21"/>
      <c r="C1" s="2"/>
      <c r="D1" s="2"/>
      <c r="E1" s="2" t="s">
        <v>0</v>
      </c>
      <c r="F1" s="2"/>
      <c r="G1" s="3" t="s">
        <v>1</v>
      </c>
      <c r="H1" s="3"/>
      <c r="I1" s="3" t="s">
        <v>2</v>
      </c>
      <c r="J1" s="3"/>
    </row>
    <row r="2" spans="1:14" x14ac:dyDescent="0.3">
      <c r="A2" s="2"/>
      <c r="B2" s="2"/>
      <c r="C2" s="2"/>
      <c r="D2" s="2" t="s">
        <v>18</v>
      </c>
      <c r="E2" s="2"/>
      <c r="F2" s="2" t="s">
        <v>18</v>
      </c>
      <c r="H2" s="5"/>
      <c r="I2" s="5"/>
      <c r="J2" s="5"/>
    </row>
    <row r="3" spans="1:14" x14ac:dyDescent="0.3">
      <c r="A3" s="21" t="s">
        <v>8</v>
      </c>
      <c r="B3" s="2" t="s">
        <v>19</v>
      </c>
      <c r="C3" s="21">
        <f>E3+E4</f>
        <v>6548</v>
      </c>
      <c r="D3" s="22">
        <f>F3+F4</f>
        <v>0.47360000000000002</v>
      </c>
      <c r="E3" s="2">
        <v>0</v>
      </c>
      <c r="F3" s="6">
        <v>0</v>
      </c>
      <c r="I3" s="7"/>
    </row>
    <row r="4" spans="1:14" x14ac:dyDescent="0.3">
      <c r="A4" s="21"/>
      <c r="B4" s="2" t="s">
        <v>20</v>
      </c>
      <c r="C4" s="21"/>
      <c r="D4" s="22"/>
      <c r="E4" s="2">
        <v>6548</v>
      </c>
      <c r="F4" s="6">
        <v>0.47360000000000002</v>
      </c>
      <c r="I4" s="7"/>
    </row>
    <row r="5" spans="1:14" x14ac:dyDescent="0.3">
      <c r="A5" s="21" t="s">
        <v>9</v>
      </c>
      <c r="B5" s="21"/>
      <c r="C5" s="2">
        <f>E5</f>
        <v>7277</v>
      </c>
      <c r="D5" s="6">
        <f>F5</f>
        <v>0.52639999999999998</v>
      </c>
      <c r="E5" s="2">
        <v>7277</v>
      </c>
      <c r="F5" s="6">
        <v>0.52639999999999998</v>
      </c>
    </row>
    <row r="9" spans="1:14" x14ac:dyDescent="0.3">
      <c r="A9" s="23" t="s">
        <v>24</v>
      </c>
      <c r="B9" s="23"/>
      <c r="C9" s="21" t="s">
        <v>0</v>
      </c>
      <c r="D9" s="21"/>
      <c r="E9" s="21"/>
      <c r="F9" s="21"/>
      <c r="G9" s="21" t="s">
        <v>25</v>
      </c>
      <c r="H9" s="21"/>
      <c r="I9" s="21"/>
      <c r="J9" s="21"/>
      <c r="K9" s="21" t="s">
        <v>26</v>
      </c>
      <c r="L9" s="21"/>
      <c r="M9" s="21"/>
      <c r="N9" s="21"/>
    </row>
    <row r="10" spans="1:14" x14ac:dyDescent="0.3">
      <c r="A10" s="21" t="s">
        <v>21</v>
      </c>
      <c r="B10" s="21"/>
      <c r="C10" s="21" t="s">
        <v>22</v>
      </c>
      <c r="D10" s="21"/>
      <c r="E10" s="21" t="s">
        <v>23</v>
      </c>
      <c r="F10" s="21"/>
      <c r="G10" s="21" t="s">
        <v>22</v>
      </c>
      <c r="H10" s="21"/>
      <c r="I10" s="21" t="s">
        <v>23</v>
      </c>
      <c r="J10" s="21"/>
      <c r="K10" s="21" t="s">
        <v>22</v>
      </c>
      <c r="L10" s="21"/>
      <c r="M10" s="21" t="s">
        <v>23</v>
      </c>
      <c r="N10" s="21"/>
    </row>
    <row r="11" spans="1:14" x14ac:dyDescent="0.3">
      <c r="A11" s="21" t="s">
        <v>8</v>
      </c>
      <c r="B11" s="2" t="s">
        <v>19</v>
      </c>
      <c r="C11" s="21">
        <f>D11+D12</f>
        <v>6548</v>
      </c>
      <c r="D11" s="2">
        <v>0</v>
      </c>
      <c r="E11" s="22">
        <f>F11+F12</f>
        <v>0.47363471971066906</v>
      </c>
      <c r="F11" s="6">
        <f>D11/(C$11+C$13)</f>
        <v>0</v>
      </c>
      <c r="G11" s="21">
        <f>H11+H12</f>
        <v>1198</v>
      </c>
      <c r="H11" s="2">
        <v>500</v>
      </c>
      <c r="I11" s="22">
        <f>J11+J12</f>
        <v>0.60966921119592876</v>
      </c>
      <c r="J11" s="6">
        <f>H11/(G$11+G$13)</f>
        <v>0.2544529262086514</v>
      </c>
      <c r="K11" s="21">
        <f>L11+L12</f>
        <v>4642</v>
      </c>
      <c r="L11" s="2">
        <v>2530</v>
      </c>
      <c r="M11" s="22">
        <f>N11+N12</f>
        <v>0.4795454545454545</v>
      </c>
      <c r="N11" s="6">
        <f>L11/(K$11+K$13)</f>
        <v>0.26136363636363635</v>
      </c>
    </row>
    <row r="12" spans="1:14" x14ac:dyDescent="0.3">
      <c r="A12" s="21"/>
      <c r="B12" s="2" t="s">
        <v>20</v>
      </c>
      <c r="C12" s="21"/>
      <c r="D12" s="2">
        <v>6548</v>
      </c>
      <c r="E12" s="22"/>
      <c r="F12" s="6">
        <f t="shared" ref="F12:F13" si="0">D12/(C$11+C$13)</f>
        <v>0.47363471971066906</v>
      </c>
      <c r="G12" s="21"/>
      <c r="H12" s="2">
        <v>698</v>
      </c>
      <c r="I12" s="22"/>
      <c r="J12" s="6">
        <f t="shared" ref="J12:J13" si="1">H12/(G$11+G$13)</f>
        <v>0.35521628498727736</v>
      </c>
      <c r="K12" s="21"/>
      <c r="L12" s="2">
        <v>2112</v>
      </c>
      <c r="M12" s="22"/>
      <c r="N12" s="6">
        <f t="shared" ref="N12:N13" si="2">L12/(K$11+K$13)</f>
        <v>0.21818181818181817</v>
      </c>
    </row>
    <row r="13" spans="1:14" x14ac:dyDescent="0.3">
      <c r="A13" s="21" t="s">
        <v>9</v>
      </c>
      <c r="B13" s="21"/>
      <c r="C13" s="2">
        <f>D13</f>
        <v>7277</v>
      </c>
      <c r="D13" s="2">
        <v>7277</v>
      </c>
      <c r="E13" s="6">
        <f>F13</f>
        <v>0.52636528028933094</v>
      </c>
      <c r="F13" s="6">
        <f t="shared" si="0"/>
        <v>0.52636528028933094</v>
      </c>
      <c r="G13" s="2">
        <f>H13</f>
        <v>767</v>
      </c>
      <c r="H13" s="2">
        <v>767</v>
      </c>
      <c r="I13" s="6">
        <f>J13</f>
        <v>0.39033078880407124</v>
      </c>
      <c r="J13" s="6">
        <f t="shared" si="1"/>
        <v>0.39033078880407124</v>
      </c>
      <c r="K13" s="2">
        <f>L13</f>
        <v>5038</v>
      </c>
      <c r="L13" s="2">
        <v>5038</v>
      </c>
      <c r="M13" s="6">
        <f>N13</f>
        <v>0.5204545454545455</v>
      </c>
      <c r="N13" s="6">
        <f t="shared" si="2"/>
        <v>0.5204545454545455</v>
      </c>
    </row>
    <row r="14" spans="1:14" x14ac:dyDescent="0.3">
      <c r="A14" s="2"/>
      <c r="B14" s="2"/>
      <c r="C14" s="2"/>
      <c r="D14" s="2"/>
      <c r="E14" s="6"/>
      <c r="F14" s="6"/>
      <c r="G14" s="2"/>
      <c r="H14" s="2"/>
      <c r="I14" s="6"/>
      <c r="J14" s="6"/>
      <c r="K14" s="2"/>
      <c r="L14" s="2"/>
      <c r="M14" s="6"/>
      <c r="N14" s="6"/>
    </row>
    <row r="15" spans="1:14" x14ac:dyDescent="0.3">
      <c r="A15" s="2"/>
      <c r="B15" s="17" t="s">
        <v>29</v>
      </c>
      <c r="C15" s="19" t="s">
        <v>28</v>
      </c>
      <c r="D15" s="20"/>
      <c r="E15" s="20" t="s">
        <v>25</v>
      </c>
      <c r="F15" s="20"/>
      <c r="G15" s="20" t="s">
        <v>26</v>
      </c>
      <c r="H15" s="20"/>
      <c r="I15" s="6"/>
      <c r="J15" s="6"/>
      <c r="K15" s="2"/>
      <c r="L15" s="2"/>
      <c r="M15" s="6"/>
      <c r="N15" s="6"/>
    </row>
    <row r="16" spans="1:14" x14ac:dyDescent="0.3">
      <c r="A16" s="2"/>
      <c r="B16" s="18"/>
      <c r="C16" s="10" t="s">
        <v>22</v>
      </c>
      <c r="D16" s="10" t="s">
        <v>23</v>
      </c>
      <c r="E16" s="10" t="s">
        <v>22</v>
      </c>
      <c r="F16" s="10" t="s">
        <v>23</v>
      </c>
      <c r="G16" s="10" t="s">
        <v>22</v>
      </c>
      <c r="H16" s="10" t="s">
        <v>23</v>
      </c>
      <c r="I16" s="6"/>
      <c r="J16" s="6"/>
      <c r="K16" s="2"/>
      <c r="L16" s="2"/>
      <c r="M16" s="6"/>
      <c r="N16" s="6"/>
    </row>
    <row r="17" spans="1:8" x14ac:dyDescent="0.3">
      <c r="B17" s="11" t="s">
        <v>19</v>
      </c>
      <c r="C17" s="12">
        <f>D11</f>
        <v>0</v>
      </c>
      <c r="D17" s="13">
        <f>F11</f>
        <v>0</v>
      </c>
      <c r="E17" s="12">
        <f>H11</f>
        <v>500</v>
      </c>
      <c r="F17" s="13">
        <f>J11</f>
        <v>0.2544529262086514</v>
      </c>
      <c r="G17" s="12">
        <f>L11</f>
        <v>2530</v>
      </c>
      <c r="H17" s="13">
        <f>N11</f>
        <v>0.26136363636363635</v>
      </c>
    </row>
    <row r="18" spans="1:8" x14ac:dyDescent="0.3">
      <c r="B18" s="11" t="s">
        <v>20</v>
      </c>
      <c r="C18" s="12">
        <f>D12</f>
        <v>6548</v>
      </c>
      <c r="D18" s="13">
        <f>F12</f>
        <v>0.47363471971066906</v>
      </c>
      <c r="E18" s="12">
        <f>H12</f>
        <v>698</v>
      </c>
      <c r="F18" s="13">
        <f>J12</f>
        <v>0.35521628498727736</v>
      </c>
      <c r="G18" s="12">
        <f>L12</f>
        <v>2112</v>
      </c>
      <c r="H18" s="13">
        <f>N12</f>
        <v>0.21818181818181817</v>
      </c>
    </row>
    <row r="19" spans="1:8" x14ac:dyDescent="0.3">
      <c r="B19" s="11" t="s">
        <v>8</v>
      </c>
      <c r="C19" s="12">
        <f>C11</f>
        <v>6548</v>
      </c>
      <c r="D19" s="13">
        <f>E11</f>
        <v>0.47363471971066906</v>
      </c>
      <c r="E19" s="12">
        <f>G11</f>
        <v>1198</v>
      </c>
      <c r="F19" s="13">
        <f>I11</f>
        <v>0.60966921119592876</v>
      </c>
      <c r="G19" s="12">
        <f>K11</f>
        <v>4642</v>
      </c>
      <c r="H19" s="13">
        <f>M11</f>
        <v>0.4795454545454545</v>
      </c>
    </row>
    <row r="20" spans="1:8" x14ac:dyDescent="0.3">
      <c r="B20" s="14" t="s">
        <v>9</v>
      </c>
      <c r="C20" s="15">
        <f>C13</f>
        <v>7277</v>
      </c>
      <c r="D20" s="16">
        <f>E13</f>
        <v>0.52636528028933094</v>
      </c>
      <c r="E20" s="15">
        <f>G13</f>
        <v>767</v>
      </c>
      <c r="F20" s="16">
        <f>I13</f>
        <v>0.39033078880407124</v>
      </c>
      <c r="G20" s="15">
        <f>K13</f>
        <v>5038</v>
      </c>
      <c r="H20" s="16">
        <f>M13</f>
        <v>0.5204545454545455</v>
      </c>
    </row>
    <row r="32" spans="1:8" x14ac:dyDescent="0.3">
      <c r="A32" s="23" t="s">
        <v>24</v>
      </c>
      <c r="B32" s="21" t="s">
        <v>21</v>
      </c>
      <c r="C32" s="21" t="s">
        <v>8</v>
      </c>
      <c r="D32" s="21"/>
      <c r="E32" s="21" t="s">
        <v>9</v>
      </c>
    </row>
    <row r="33" spans="1:11" x14ac:dyDescent="0.3">
      <c r="A33" s="23"/>
      <c r="B33" s="21"/>
      <c r="C33" s="2" t="s">
        <v>19</v>
      </c>
      <c r="D33" s="2" t="s">
        <v>20</v>
      </c>
      <c r="E33" s="21"/>
      <c r="H33" s="4" t="s">
        <v>24</v>
      </c>
      <c r="I33" s="4" t="s">
        <v>27</v>
      </c>
      <c r="J33" s="8" t="s">
        <v>22</v>
      </c>
      <c r="K33" s="8" t="s">
        <v>23</v>
      </c>
    </row>
    <row r="34" spans="1:11" x14ac:dyDescent="0.3">
      <c r="A34" s="21" t="s">
        <v>0</v>
      </c>
      <c r="B34" s="21" t="s">
        <v>22</v>
      </c>
      <c r="C34" s="21">
        <f>C35+D35</f>
        <v>6548</v>
      </c>
      <c r="D34" s="21"/>
      <c r="E34" s="2">
        <f>E35</f>
        <v>7277</v>
      </c>
      <c r="H34" s="21" t="s">
        <v>0</v>
      </c>
      <c r="I34" s="4" t="s">
        <v>19</v>
      </c>
      <c r="J34" s="8">
        <f>C35</f>
        <v>0</v>
      </c>
      <c r="K34" s="9">
        <f>C37</f>
        <v>0</v>
      </c>
    </row>
    <row r="35" spans="1:11" x14ac:dyDescent="0.3">
      <c r="A35" s="21"/>
      <c r="B35" s="21"/>
      <c r="C35" s="2">
        <v>0</v>
      </c>
      <c r="D35" s="2">
        <v>6548</v>
      </c>
      <c r="E35" s="2">
        <v>7277</v>
      </c>
      <c r="H35" s="21"/>
      <c r="I35" s="4" t="s">
        <v>20</v>
      </c>
      <c r="J35" s="4">
        <f>D35</f>
        <v>6548</v>
      </c>
      <c r="K35" s="7">
        <f>D37</f>
        <v>0.47363471971066906</v>
      </c>
    </row>
    <row r="36" spans="1:11" x14ac:dyDescent="0.3">
      <c r="A36" s="21"/>
      <c r="B36" s="21" t="s">
        <v>23</v>
      </c>
      <c r="C36" s="22">
        <f>C37+D37</f>
        <v>0.47363471971066906</v>
      </c>
      <c r="D36" s="22"/>
      <c r="E36" s="6">
        <f>E37</f>
        <v>0.52636528028933094</v>
      </c>
      <c r="H36" s="21"/>
      <c r="I36" s="4" t="s">
        <v>8</v>
      </c>
      <c r="J36" s="4">
        <f>C34</f>
        <v>6548</v>
      </c>
      <c r="K36" s="7">
        <f>C36</f>
        <v>0.47363471971066906</v>
      </c>
    </row>
    <row r="37" spans="1:11" x14ac:dyDescent="0.3">
      <c r="A37" s="21"/>
      <c r="B37" s="21"/>
      <c r="C37" s="6">
        <f>C35/($C34+$E34)</f>
        <v>0</v>
      </c>
      <c r="D37" s="6">
        <f>D35/($C34+$E34)</f>
        <v>0.47363471971066906</v>
      </c>
      <c r="E37" s="6">
        <f>E35/($C34+$E34)</f>
        <v>0.52636528028933094</v>
      </c>
      <c r="H37" s="21"/>
      <c r="I37" s="4" t="s">
        <v>9</v>
      </c>
      <c r="J37" s="4">
        <f>E34</f>
        <v>7277</v>
      </c>
      <c r="K37" s="7">
        <f>E36</f>
        <v>0.52636528028933094</v>
      </c>
    </row>
    <row r="38" spans="1:11" x14ac:dyDescent="0.3">
      <c r="A38" s="21" t="s">
        <v>25</v>
      </c>
      <c r="B38" s="21" t="s">
        <v>22</v>
      </c>
      <c r="C38" s="21">
        <f>C39+D39</f>
        <v>1198</v>
      </c>
      <c r="D38" s="21"/>
      <c r="E38" s="2">
        <f>E39</f>
        <v>767</v>
      </c>
      <c r="H38" s="21" t="s">
        <v>25</v>
      </c>
      <c r="I38" s="4" t="s">
        <v>19</v>
      </c>
      <c r="J38" s="8">
        <f>C39</f>
        <v>500</v>
      </c>
      <c r="K38" s="9">
        <f>C41</f>
        <v>0.2544529262086514</v>
      </c>
    </row>
    <row r="39" spans="1:11" x14ac:dyDescent="0.3">
      <c r="A39" s="21"/>
      <c r="B39" s="21"/>
      <c r="C39" s="2">
        <v>500</v>
      </c>
      <c r="D39" s="2">
        <v>698</v>
      </c>
      <c r="E39" s="2">
        <v>767</v>
      </c>
      <c r="H39" s="21"/>
      <c r="I39" s="4" t="s">
        <v>20</v>
      </c>
      <c r="J39" s="4">
        <f>D39</f>
        <v>698</v>
      </c>
      <c r="K39" s="7">
        <f>D41</f>
        <v>0.35521628498727736</v>
      </c>
    </row>
    <row r="40" spans="1:11" x14ac:dyDescent="0.3">
      <c r="A40" s="21"/>
      <c r="B40" s="21" t="s">
        <v>23</v>
      </c>
      <c r="C40" s="22">
        <f>C41+D41</f>
        <v>0.60966921119592876</v>
      </c>
      <c r="D40" s="22"/>
      <c r="E40" s="6">
        <f>E41</f>
        <v>0.39033078880407124</v>
      </c>
      <c r="H40" s="21"/>
      <c r="I40" s="4" t="s">
        <v>8</v>
      </c>
      <c r="J40" s="4">
        <f>C38</f>
        <v>1198</v>
      </c>
      <c r="K40" s="7">
        <f>C40</f>
        <v>0.60966921119592876</v>
      </c>
    </row>
    <row r="41" spans="1:11" x14ac:dyDescent="0.3">
      <c r="A41" s="21"/>
      <c r="B41" s="21"/>
      <c r="C41" s="6">
        <f>C39/($C38+$E38)</f>
        <v>0.2544529262086514</v>
      </c>
      <c r="D41" s="6">
        <f>D39/($C38+$E38)</f>
        <v>0.35521628498727736</v>
      </c>
      <c r="E41" s="6">
        <f>E39/($C38+$E38)</f>
        <v>0.39033078880407124</v>
      </c>
      <c r="H41" s="21"/>
      <c r="I41" s="4" t="s">
        <v>9</v>
      </c>
      <c r="J41" s="4">
        <f>E38</f>
        <v>767</v>
      </c>
      <c r="K41" s="7">
        <f>E40</f>
        <v>0.39033078880407124</v>
      </c>
    </row>
    <row r="42" spans="1:11" x14ac:dyDescent="0.3">
      <c r="A42" s="21" t="s">
        <v>26</v>
      </c>
      <c r="B42" s="21" t="s">
        <v>22</v>
      </c>
      <c r="C42" s="21">
        <f>C43+D43</f>
        <v>4642</v>
      </c>
      <c r="D42" s="21"/>
      <c r="E42" s="2">
        <f>E43</f>
        <v>5038</v>
      </c>
      <c r="H42" s="21" t="s">
        <v>26</v>
      </c>
      <c r="I42" s="4" t="s">
        <v>19</v>
      </c>
      <c r="J42" s="8">
        <f>C43</f>
        <v>2530</v>
      </c>
      <c r="K42" s="9">
        <f>C45</f>
        <v>0.26136363636363635</v>
      </c>
    </row>
    <row r="43" spans="1:11" x14ac:dyDescent="0.3">
      <c r="A43" s="21"/>
      <c r="B43" s="21"/>
      <c r="C43" s="2">
        <v>2530</v>
      </c>
      <c r="D43" s="2">
        <v>2112</v>
      </c>
      <c r="E43" s="2">
        <v>5038</v>
      </c>
      <c r="H43" s="21"/>
      <c r="I43" s="4" t="s">
        <v>20</v>
      </c>
      <c r="J43" s="4">
        <f>D43</f>
        <v>2112</v>
      </c>
      <c r="K43" s="7">
        <f>D45</f>
        <v>0.21818181818181817</v>
      </c>
    </row>
    <row r="44" spans="1:11" x14ac:dyDescent="0.3">
      <c r="A44" s="21"/>
      <c r="B44" s="21" t="s">
        <v>23</v>
      </c>
      <c r="C44" s="22">
        <f>C45+D45</f>
        <v>0.4795454545454545</v>
      </c>
      <c r="D44" s="22"/>
      <c r="E44" s="6">
        <f>E45</f>
        <v>0.5204545454545455</v>
      </c>
      <c r="H44" s="21"/>
      <c r="I44" s="4" t="s">
        <v>8</v>
      </c>
      <c r="J44" s="4">
        <f>C42</f>
        <v>4642</v>
      </c>
      <c r="K44" s="7">
        <f>C44</f>
        <v>0.4795454545454545</v>
      </c>
    </row>
    <row r="45" spans="1:11" x14ac:dyDescent="0.3">
      <c r="A45" s="21"/>
      <c r="B45" s="21"/>
      <c r="C45" s="6">
        <f>C43/($C42+$E42)</f>
        <v>0.26136363636363635</v>
      </c>
      <c r="D45" s="6">
        <f>D43/($C42+$E42)</f>
        <v>0.21818181818181817</v>
      </c>
      <c r="E45" s="6">
        <f>E43/($C42+$E42)</f>
        <v>0.5204545454545455</v>
      </c>
      <c r="H45" s="21"/>
      <c r="I45" s="4" t="s">
        <v>9</v>
      </c>
      <c r="J45" s="4">
        <f>E42</f>
        <v>5038</v>
      </c>
      <c r="K45" s="7">
        <f>E44</f>
        <v>0.5204545454545455</v>
      </c>
    </row>
  </sheetData>
  <mergeCells count="50">
    <mergeCell ref="A1:B1"/>
    <mergeCell ref="C9:F9"/>
    <mergeCell ref="A9:B9"/>
    <mergeCell ref="A3:A4"/>
    <mergeCell ref="A5:B5"/>
    <mergeCell ref="C3:C4"/>
    <mergeCell ref="D3:D4"/>
    <mergeCell ref="A10:B10"/>
    <mergeCell ref="A11:A12"/>
    <mergeCell ref="C11:C12"/>
    <mergeCell ref="E11:E12"/>
    <mergeCell ref="A13:B13"/>
    <mergeCell ref="E10:F10"/>
    <mergeCell ref="C10:D10"/>
    <mergeCell ref="K9:N9"/>
    <mergeCell ref="K10:L10"/>
    <mergeCell ref="M10:N10"/>
    <mergeCell ref="K11:K12"/>
    <mergeCell ref="M11:M12"/>
    <mergeCell ref="G9:J9"/>
    <mergeCell ref="G10:H10"/>
    <mergeCell ref="I10:J10"/>
    <mergeCell ref="G11:G12"/>
    <mergeCell ref="I11:I12"/>
    <mergeCell ref="A32:A33"/>
    <mergeCell ref="B32:B33"/>
    <mergeCell ref="C32:D32"/>
    <mergeCell ref="E32:E33"/>
    <mergeCell ref="A34:A37"/>
    <mergeCell ref="B34:B35"/>
    <mergeCell ref="C34:D34"/>
    <mergeCell ref="B36:B37"/>
    <mergeCell ref="C36:D36"/>
    <mergeCell ref="H42:H45"/>
    <mergeCell ref="H34:H37"/>
    <mergeCell ref="A38:A41"/>
    <mergeCell ref="B38:B39"/>
    <mergeCell ref="C38:D38"/>
    <mergeCell ref="B40:B41"/>
    <mergeCell ref="C40:D40"/>
    <mergeCell ref="A42:A45"/>
    <mergeCell ref="B42:B43"/>
    <mergeCell ref="C42:D42"/>
    <mergeCell ref="B44:B45"/>
    <mergeCell ref="C44:D44"/>
    <mergeCell ref="B15:B16"/>
    <mergeCell ref="C15:D15"/>
    <mergeCell ref="E15:F15"/>
    <mergeCell ref="G15:H15"/>
    <mergeCell ref="H38:H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11" sqref="L11"/>
    </sheetView>
  </sheetViews>
  <sheetFormatPr defaultRowHeight="14.5" x14ac:dyDescent="0.35"/>
  <cols>
    <col min="1" max="1" width="13.36328125" customWidth="1"/>
    <col min="2" max="2" width="17.36328125" customWidth="1"/>
    <col min="4" max="4" width="9.90625" customWidth="1"/>
  </cols>
  <sheetData>
    <row r="1" spans="1:8" x14ac:dyDescent="0.35">
      <c r="C1" s="24" t="s">
        <v>0</v>
      </c>
      <c r="D1" s="24"/>
      <c r="E1" s="24" t="s">
        <v>1</v>
      </c>
      <c r="F1" s="24"/>
      <c r="G1" s="24" t="s">
        <v>2</v>
      </c>
      <c r="H1" s="24"/>
    </row>
    <row r="2" spans="1:8" x14ac:dyDescent="0.35">
      <c r="A2" s="25" t="s">
        <v>7</v>
      </c>
      <c r="B2" t="s">
        <v>8</v>
      </c>
      <c r="C2" s="1">
        <f>D2/(D$2+D$3)</f>
        <v>0.47363471971066906</v>
      </c>
      <c r="D2">
        <v>6548</v>
      </c>
      <c r="E2" s="1">
        <f>F2/(F$2+F$3)</f>
        <v>0.60966921119592876</v>
      </c>
      <c r="F2">
        <v>1198</v>
      </c>
      <c r="G2" s="1">
        <f>H2/(H$2+H$3)</f>
        <v>0.47959078226723156</v>
      </c>
      <c r="H2">
        <v>4641</v>
      </c>
    </row>
    <row r="3" spans="1:8" x14ac:dyDescent="0.35">
      <c r="A3" s="25"/>
      <c r="B3" t="s">
        <v>9</v>
      </c>
      <c r="C3" s="1">
        <f>D3/(D$2+D$3)</f>
        <v>0.52636528028933094</v>
      </c>
      <c r="D3">
        <v>7277</v>
      </c>
      <c r="E3" s="1">
        <f>F3/(F$2+F$3)</f>
        <v>0.39033078880407124</v>
      </c>
      <c r="F3">
        <v>767</v>
      </c>
      <c r="G3" s="1">
        <f>H3/(H$2+H$3)</f>
        <v>0.52040921773276838</v>
      </c>
      <c r="H3">
        <v>5036</v>
      </c>
    </row>
    <row r="4" spans="1:8" x14ac:dyDescent="0.35">
      <c r="A4" s="25" t="s">
        <v>3</v>
      </c>
      <c r="B4" t="s">
        <v>16</v>
      </c>
      <c r="C4" s="24">
        <v>0.87</v>
      </c>
      <c r="D4" s="24"/>
      <c r="E4" s="24">
        <v>0.8</v>
      </c>
      <c r="F4" s="24"/>
      <c r="G4" s="24">
        <v>0.86</v>
      </c>
      <c r="H4" s="24"/>
    </row>
    <row r="5" spans="1:8" x14ac:dyDescent="0.35">
      <c r="A5" s="25"/>
      <c r="B5" t="s">
        <v>12</v>
      </c>
      <c r="C5" s="24" t="s">
        <v>14</v>
      </c>
      <c r="D5" s="24"/>
      <c r="E5" s="24" t="s">
        <v>30</v>
      </c>
      <c r="F5" s="24"/>
      <c r="G5" s="24" t="s">
        <v>34</v>
      </c>
      <c r="H5" s="24"/>
    </row>
    <row r="6" spans="1:8" x14ac:dyDescent="0.35">
      <c r="A6" s="25"/>
      <c r="B6" t="s">
        <v>13</v>
      </c>
      <c r="C6" s="24" t="s">
        <v>15</v>
      </c>
      <c r="D6" s="24"/>
      <c r="E6" s="24" t="s">
        <v>31</v>
      </c>
      <c r="F6" s="24"/>
      <c r="G6" s="24" t="s">
        <v>35</v>
      </c>
      <c r="H6" s="24"/>
    </row>
    <row r="7" spans="1:8" x14ac:dyDescent="0.35">
      <c r="A7" s="25" t="s">
        <v>4</v>
      </c>
      <c r="B7" t="s">
        <v>5</v>
      </c>
      <c r="C7" s="1">
        <v>0.86329999999999996</v>
      </c>
      <c r="D7" t="s">
        <v>10</v>
      </c>
      <c r="E7" s="1">
        <v>0.4355</v>
      </c>
      <c r="F7" t="s">
        <v>32</v>
      </c>
      <c r="G7" s="1">
        <v>0.54020000000000001</v>
      </c>
      <c r="H7" t="s">
        <v>36</v>
      </c>
    </row>
    <row r="8" spans="1:8" x14ac:dyDescent="0.35">
      <c r="A8" s="25"/>
      <c r="B8" t="s">
        <v>6</v>
      </c>
      <c r="C8" s="1">
        <v>0.73880000000000001</v>
      </c>
      <c r="D8" t="s">
        <v>11</v>
      </c>
      <c r="E8" s="1">
        <v>0.82509999999999994</v>
      </c>
      <c r="F8" t="s">
        <v>33</v>
      </c>
      <c r="G8" s="1">
        <v>0.80789999999999995</v>
      </c>
      <c r="H8" t="s">
        <v>37</v>
      </c>
    </row>
    <row r="10" spans="1:8" x14ac:dyDescent="0.35">
      <c r="C10" s="24" t="s">
        <v>17</v>
      </c>
      <c r="D10" s="24"/>
    </row>
  </sheetData>
  <mergeCells count="16">
    <mergeCell ref="G6:H6"/>
    <mergeCell ref="C6:D6"/>
    <mergeCell ref="A4:A6"/>
    <mergeCell ref="A7:A8"/>
    <mergeCell ref="C10:D10"/>
    <mergeCell ref="E4:F4"/>
    <mergeCell ref="E5:F5"/>
    <mergeCell ref="E6:F6"/>
    <mergeCell ref="C5:D5"/>
    <mergeCell ref="G5:H5"/>
    <mergeCell ref="C1:D1"/>
    <mergeCell ref="A2:A3"/>
    <mergeCell ref="E1:F1"/>
    <mergeCell ref="G1:H1"/>
    <mergeCell ref="C4:D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1119-224829_svc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2021-11-28T09:48:28Z</dcterms:modified>
</cp:coreProperties>
</file>