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V4\"/>
    </mc:Choice>
  </mc:AlternateContent>
  <bookViews>
    <workbookView xWindow="0" yWindow="0" windowWidth="28800" windowHeight="12435"/>
  </bookViews>
  <sheets>
    <sheet name="Assembly_export" sheetId="1" r:id="rId1"/>
    <sheet name="Purchase_export" sheetId="2" r:id="rId2"/>
    <sheet name="64013A1_VK" sheetId="3" r:id="rId3"/>
  </sheets>
  <definedNames>
    <definedName name="Partlist_export_v3" localSheetId="0">Assembly_export!$A$1:$D$178</definedName>
    <definedName name="PurchaseBOM_V3_export" localSheetId="2">'64013A1_VK'!$B$1:$J$40</definedName>
    <definedName name="PurchaseBOM_V3_export" localSheetId="1">Purchase_export!$A$1:$I$40</definedName>
  </definedNames>
  <calcPr calcId="152511"/>
</workbook>
</file>

<file path=xl/calcChain.xml><?xml version="1.0" encoding="utf-8"?>
<calcChain xmlns="http://schemas.openxmlformats.org/spreadsheetml/2006/main">
  <c r="C20" i="3" l="1"/>
  <c r="B20" i="2"/>
  <c r="N40" i="3"/>
  <c r="L40" i="3"/>
  <c r="C40" i="3"/>
  <c r="N39" i="3"/>
  <c r="L39" i="3"/>
  <c r="C39" i="3"/>
  <c r="N38" i="3"/>
  <c r="L38" i="3"/>
  <c r="C38" i="3"/>
  <c r="N37" i="3"/>
  <c r="L37" i="3"/>
  <c r="C37" i="3"/>
  <c r="N36" i="3"/>
  <c r="L36" i="3"/>
  <c r="C36" i="3"/>
  <c r="N35" i="3"/>
  <c r="L35" i="3"/>
  <c r="C35" i="3"/>
  <c r="N34" i="3"/>
  <c r="L34" i="3"/>
  <c r="C34" i="3"/>
  <c r="N33" i="3"/>
  <c r="L33" i="3"/>
  <c r="C33" i="3"/>
  <c r="N32" i="3"/>
  <c r="L32" i="3"/>
  <c r="C32" i="3"/>
  <c r="N31" i="3"/>
  <c r="L31" i="3"/>
  <c r="C31" i="3"/>
  <c r="N30" i="3"/>
  <c r="L30" i="3"/>
  <c r="C30" i="3"/>
  <c r="N29" i="3"/>
  <c r="L29" i="3"/>
  <c r="C29" i="3"/>
  <c r="N28" i="3"/>
  <c r="L28" i="3"/>
  <c r="C28" i="3"/>
  <c r="N27" i="3"/>
  <c r="L27" i="3"/>
  <c r="C27" i="3"/>
  <c r="N26" i="3"/>
  <c r="L26" i="3"/>
  <c r="C26" i="3"/>
  <c r="N25" i="3"/>
  <c r="L25" i="3"/>
  <c r="C25" i="3"/>
  <c r="N24" i="3"/>
  <c r="L24" i="3"/>
  <c r="C24" i="3"/>
  <c r="N23" i="3"/>
  <c r="L23" i="3"/>
  <c r="C23" i="3"/>
  <c r="N22" i="3"/>
  <c r="L22" i="3"/>
  <c r="C22" i="3"/>
  <c r="N21" i="3"/>
  <c r="L21" i="3"/>
  <c r="C21" i="3"/>
  <c r="N20" i="3"/>
  <c r="L20" i="3"/>
  <c r="N19" i="3"/>
  <c r="L19" i="3"/>
  <c r="C19" i="3"/>
  <c r="N18" i="3"/>
  <c r="L18" i="3"/>
  <c r="C18" i="3"/>
  <c r="N17" i="3"/>
  <c r="L17" i="3"/>
  <c r="C17" i="3"/>
  <c r="N16" i="3"/>
  <c r="L16" i="3"/>
  <c r="C16" i="3"/>
  <c r="N15" i="3"/>
  <c r="L15" i="3"/>
  <c r="C15" i="3"/>
  <c r="N14" i="3"/>
  <c r="L14" i="3"/>
  <c r="C14" i="3"/>
  <c r="N13" i="3"/>
  <c r="L13" i="3"/>
  <c r="C13" i="3"/>
  <c r="N12" i="3"/>
  <c r="L12" i="3"/>
  <c r="C12" i="3"/>
  <c r="N11" i="3"/>
  <c r="L11" i="3"/>
  <c r="C11" i="3"/>
  <c r="N10" i="3"/>
  <c r="L10" i="3"/>
  <c r="C10" i="3"/>
  <c r="N9" i="3"/>
  <c r="L9" i="3"/>
  <c r="C9" i="3"/>
  <c r="N8" i="3"/>
  <c r="L8" i="3"/>
  <c r="C8" i="3"/>
  <c r="N7" i="3"/>
  <c r="L7" i="3"/>
  <c r="C7" i="3"/>
  <c r="N6" i="3"/>
  <c r="L6" i="3"/>
  <c r="C6" i="3"/>
  <c r="N5" i="3"/>
  <c r="L5" i="3"/>
  <c r="C5" i="3"/>
  <c r="N4" i="3"/>
  <c r="L4" i="3"/>
  <c r="C4" i="3"/>
  <c r="N3" i="3"/>
  <c r="L3" i="3"/>
  <c r="C3" i="3"/>
  <c r="N2" i="3"/>
  <c r="L2" i="3"/>
  <c r="C2" i="3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N41" i="3" l="1"/>
  <c r="N42" i="3"/>
  <c r="N44" i="3" s="1"/>
</calcChain>
</file>

<file path=xl/sharedStrings.xml><?xml version="1.0" encoding="utf-8"?>
<sst xmlns="http://schemas.openxmlformats.org/spreadsheetml/2006/main" count="1945" uniqueCount="750">
  <si>
    <t>Part</t>
  </si>
  <si>
    <t>Value</t>
  </si>
  <si>
    <t>Package</t>
  </si>
  <si>
    <t>Orientation</t>
  </si>
  <si>
    <t>X [mm]</t>
  </si>
  <si>
    <t>Y [mm]</t>
  </si>
  <si>
    <t>Side</t>
  </si>
  <si>
    <t>C1</t>
  </si>
  <si>
    <t>100n</t>
  </si>
  <si>
    <t>C0603K</t>
  </si>
  <si>
    <t>R180</t>
  </si>
  <si>
    <t>46.1264</t>
  </si>
  <si>
    <t>13.6398</t>
  </si>
  <si>
    <t>TOP</t>
  </si>
  <si>
    <t>C2</t>
  </si>
  <si>
    <t>10u</t>
  </si>
  <si>
    <t>R270</t>
  </si>
  <si>
    <t>75.40625</t>
  </si>
  <si>
    <t>23.7998</t>
  </si>
  <si>
    <t>C3</t>
  </si>
  <si>
    <t>77.00645</t>
  </si>
  <si>
    <t>C4</t>
  </si>
  <si>
    <t>R0</t>
  </si>
  <si>
    <t>56.6293</t>
  </si>
  <si>
    <t>62.23</t>
  </si>
  <si>
    <t>C5</t>
  </si>
  <si>
    <t>79.49565</t>
  </si>
  <si>
    <t>11.8872</t>
  </si>
  <si>
    <t>C6</t>
  </si>
  <si>
    <t>10u/25V</t>
  </si>
  <si>
    <t>40.9956</t>
  </si>
  <si>
    <t>3.5814</t>
  </si>
  <si>
    <t>C7</t>
  </si>
  <si>
    <t>220u/25V</t>
  </si>
  <si>
    <t>153CLV-0605</t>
  </si>
  <si>
    <t>17.68475</t>
  </si>
  <si>
    <t>33.1724</t>
  </si>
  <si>
    <t>C8</t>
  </si>
  <si>
    <t>32.08655</t>
  </si>
  <si>
    <t>36.9316</t>
  </si>
  <si>
    <t>C9</t>
  </si>
  <si>
    <t>5.3467</t>
  </si>
  <si>
    <t>C10</t>
  </si>
  <si>
    <t>39.751</t>
  </si>
  <si>
    <t>14.732</t>
  </si>
  <si>
    <t>C11</t>
  </si>
  <si>
    <t>16.33855</t>
  </si>
  <si>
    <t>C12</t>
  </si>
  <si>
    <t>17.9451</t>
  </si>
  <si>
    <t>C13</t>
  </si>
  <si>
    <t>28.5877</t>
  </si>
  <si>
    <t>13.0175</t>
  </si>
  <si>
    <t>C14</t>
  </si>
  <si>
    <t>22.94255</t>
  </si>
  <si>
    <t>5.4229</t>
  </si>
  <si>
    <t>C15</t>
  </si>
  <si>
    <t>22.8981</t>
  </si>
  <si>
    <t>3.47345</t>
  </si>
  <si>
    <t>C16</t>
  </si>
  <si>
    <t>65.913</t>
  </si>
  <si>
    <t>44.73575</t>
  </si>
  <si>
    <t>C17</t>
  </si>
  <si>
    <t>21.92655</t>
  </si>
  <si>
    <t>18.12925</t>
  </si>
  <si>
    <t>C18</t>
  </si>
  <si>
    <t>R90</t>
  </si>
  <si>
    <t>60.05195</t>
  </si>
  <si>
    <t>69.38645</t>
  </si>
  <si>
    <t>C19</t>
  </si>
  <si>
    <t>55.69585</t>
  </si>
  <si>
    <t>C20</t>
  </si>
  <si>
    <t>4.04495</t>
  </si>
  <si>
    <t>66.27495</t>
  </si>
  <si>
    <t>C21</t>
  </si>
  <si>
    <t>21.1582</t>
  </si>
  <si>
    <t>68.76415</t>
  </si>
  <si>
    <t>C22</t>
  </si>
  <si>
    <t>12.13485</t>
  </si>
  <si>
    <t>C23</t>
  </si>
  <si>
    <t>58.8391</t>
  </si>
  <si>
    <t>42.3672</t>
  </si>
  <si>
    <t>C24</t>
  </si>
  <si>
    <t>96.85655</t>
  </si>
  <si>
    <t>60.4901</t>
  </si>
  <si>
    <t>C25</t>
  </si>
  <si>
    <t>95.24365</t>
  </si>
  <si>
    <t>C26</t>
  </si>
  <si>
    <t>22.0091</t>
  </si>
  <si>
    <t>14.3129</t>
  </si>
  <si>
    <t>C27</t>
  </si>
  <si>
    <t>21.95195</t>
  </si>
  <si>
    <t>C28</t>
  </si>
  <si>
    <t>12.9032</t>
  </si>
  <si>
    <t>40.8305</t>
  </si>
  <si>
    <t>C31</t>
  </si>
  <si>
    <t>55.626</t>
  </si>
  <si>
    <t>C32</t>
  </si>
  <si>
    <t>43.561</t>
  </si>
  <si>
    <t>51.6509</t>
  </si>
  <si>
    <t>C37</t>
  </si>
  <si>
    <t>11.2395</t>
  </si>
  <si>
    <t>49.91735</t>
  </si>
  <si>
    <t>C38</t>
  </si>
  <si>
    <t>59.8043</t>
  </si>
  <si>
    <t>20.38985</t>
  </si>
  <si>
    <t>C39</t>
  </si>
  <si>
    <t>25.2616375</t>
  </si>
  <si>
    <t>21.7500843</t>
  </si>
  <si>
    <t>C40</t>
  </si>
  <si>
    <t>24.7142</t>
  </si>
  <si>
    <t>25.67305</t>
  </si>
  <si>
    <t>C41</t>
  </si>
  <si>
    <t>10.22985</t>
  </si>
  <si>
    <t>52.451</t>
  </si>
  <si>
    <t>C42</t>
  </si>
  <si>
    <t>45.11675</t>
  </si>
  <si>
    <t>47.2948</t>
  </si>
  <si>
    <t>C43</t>
  </si>
  <si>
    <t>C44</t>
  </si>
  <si>
    <t>79.6544</t>
  </si>
  <si>
    <t>62.54115</t>
  </si>
  <si>
    <t>C45</t>
  </si>
  <si>
    <t>24.58085</t>
  </si>
  <si>
    <t>C46</t>
  </si>
  <si>
    <t>16.8021</t>
  </si>
  <si>
    <t>C47</t>
  </si>
  <si>
    <t>27.3812</t>
  </si>
  <si>
    <t>C48</t>
  </si>
  <si>
    <t>31.7373</t>
  </si>
  <si>
    <t>C49</t>
  </si>
  <si>
    <t>76.23175</t>
  </si>
  <si>
    <t>69.0753</t>
  </si>
  <si>
    <t>C50</t>
  </si>
  <si>
    <t>71.87565</t>
  </si>
  <si>
    <t>C51</t>
  </si>
  <si>
    <t>82.7659</t>
  </si>
  <si>
    <t>C52</t>
  </si>
  <si>
    <t>87.122</t>
  </si>
  <si>
    <t>D1</t>
  </si>
  <si>
    <t>PESD1CAN</t>
  </si>
  <si>
    <t>SOT23</t>
  </si>
  <si>
    <t>80.535496875</t>
  </si>
  <si>
    <t>8.796865</t>
  </si>
  <si>
    <t>D2</t>
  </si>
  <si>
    <t>88.035834375</t>
  </si>
  <si>
    <t>10.25313</t>
  </si>
  <si>
    <t>D4</t>
  </si>
  <si>
    <t>15.94485</t>
  </si>
  <si>
    <t>47.92345</t>
  </si>
  <si>
    <t>D6</t>
  </si>
  <si>
    <t>63.6651</t>
  </si>
  <si>
    <t>52.38115</t>
  </si>
  <si>
    <t>FAN_5</t>
  </si>
  <si>
    <t>2pin</t>
  </si>
  <si>
    <t>1X02</t>
  </si>
  <si>
    <t>29.4386</t>
  </si>
  <si>
    <t>34.35985</t>
  </si>
  <si>
    <t>FB1</t>
  </si>
  <si>
    <t>33.951359375</t>
  </si>
  <si>
    <t>41.52314</t>
  </si>
  <si>
    <t>FB2</t>
  </si>
  <si>
    <t>42.6656625</t>
  </si>
  <si>
    <t>45.1527593</t>
  </si>
  <si>
    <t>FB3</t>
  </si>
  <si>
    <t>11.8237</t>
  </si>
  <si>
    <t>43.87215</t>
  </si>
  <si>
    <t>FB4</t>
  </si>
  <si>
    <t>46.6725</t>
  </si>
  <si>
    <t>FB5</t>
  </si>
  <si>
    <t>5.6007</t>
  </si>
  <si>
    <t>35.15995</t>
  </si>
  <si>
    <t>FB6</t>
  </si>
  <si>
    <t>30.18155</t>
  </si>
  <si>
    <t>FB7</t>
  </si>
  <si>
    <t>2.0447</t>
  </si>
  <si>
    <t>53.5559</t>
  </si>
  <si>
    <t>FB8</t>
  </si>
  <si>
    <t>40.13835</t>
  </si>
  <si>
    <t>FB9</t>
  </si>
  <si>
    <t>33.91535</t>
  </si>
  <si>
    <t>39.2049</t>
  </si>
  <si>
    <t>FB10</t>
  </si>
  <si>
    <t>14.9352</t>
  </si>
  <si>
    <t>50.841909375</t>
  </si>
  <si>
    <t>FID1</t>
  </si>
  <si>
    <t>FIDUCIAL""</t>
  </si>
  <si>
    <t>FIDUCIAL_1MM</t>
  </si>
  <si>
    <t>2</t>
  </si>
  <si>
    <t>98</t>
  </si>
  <si>
    <t>FID2</t>
  </si>
  <si>
    <t>FID4</t>
  </si>
  <si>
    <t>IC1</t>
  </si>
  <si>
    <t>CP2101</t>
  </si>
  <si>
    <t>MLP28</t>
  </si>
  <si>
    <t>83.82</t>
  </si>
  <si>
    <t>18.0975</t>
  </si>
  <si>
    <t>IC2</t>
  </si>
  <si>
    <t>ADS1115IDGSR</t>
  </si>
  <si>
    <t>SOP50P490X110-10N</t>
  </si>
  <si>
    <t>65.03035</t>
  </si>
  <si>
    <t>IC3</t>
  </si>
  <si>
    <t>P82B715DR</t>
  </si>
  <si>
    <t>SOIC127P600X175-8N</t>
  </si>
  <si>
    <t>7.77875</t>
  </si>
  <si>
    <t>59.42965</t>
  </si>
  <si>
    <t>IC4</t>
  </si>
  <si>
    <t>79.69885</t>
  </si>
  <si>
    <t>65.2399</t>
  </si>
  <si>
    <t>IC5</t>
  </si>
  <si>
    <t>24.5364</t>
  </si>
  <si>
    <t>65.0875</t>
  </si>
  <si>
    <t>S1</t>
  </si>
  <si>
    <t>B3F-3120</t>
  </si>
  <si>
    <t>IC8</t>
  </si>
  <si>
    <t>PCA9555PW</t>
  </si>
  <si>
    <t>TSSOP24</t>
  </si>
  <si>
    <t>38.27145</t>
  </si>
  <si>
    <t>56.31815</t>
  </si>
  <si>
    <t>IC9</t>
  </si>
  <si>
    <t>LDK320ADU50R</t>
  </si>
  <si>
    <t>ST-SOT-89</t>
  </si>
  <si>
    <t>6.1468</t>
  </si>
  <si>
    <t>50.8889</t>
  </si>
  <si>
    <t>J2</t>
  </si>
  <si>
    <t>ETH_CONN</t>
  </si>
  <si>
    <t>2X6</t>
  </si>
  <si>
    <t>MR180</t>
  </si>
  <si>
    <t>27.305</t>
  </si>
  <si>
    <t>26.67</t>
  </si>
  <si>
    <t>J3</t>
  </si>
  <si>
    <t>PJ-059A</t>
  </si>
  <si>
    <t>10.5791</t>
  </si>
  <si>
    <t>23.6474</t>
  </si>
  <si>
    <t>J5</t>
  </si>
  <si>
    <t>WM9734TR-ND</t>
  </si>
  <si>
    <t>USB-B-MICRO-SMD_VERT</t>
  </si>
  <si>
    <t>84.12854375</t>
  </si>
  <si>
    <t>5.2406968</t>
  </si>
  <si>
    <t>J8</t>
  </si>
  <si>
    <t>64.077075</t>
  </si>
  <si>
    <t>7.1336375</t>
  </si>
  <si>
    <t>J9</t>
  </si>
  <si>
    <t>4pin</t>
  </si>
  <si>
    <t>1X04</t>
  </si>
  <si>
    <t>50</t>
  </si>
  <si>
    <t>59</t>
  </si>
  <si>
    <t>L2</t>
  </si>
  <si>
    <t>SRP5030CA-1R5M</t>
  </si>
  <si>
    <t>SRP5030CA</t>
  </si>
  <si>
    <t>36.1696</t>
  </si>
  <si>
    <t>9.1821</t>
  </si>
  <si>
    <t>L3</t>
  </si>
  <si>
    <t>18.0086</t>
  </si>
  <si>
    <t>8.97255</t>
  </si>
  <si>
    <t>LED_H</t>
  </si>
  <si>
    <t>77.1652</t>
  </si>
  <si>
    <t>Q2</t>
  </si>
  <si>
    <t>FDN306P</t>
  </si>
  <si>
    <t>SOT23-WIDE</t>
  </si>
  <si>
    <t>18.28165</t>
  </si>
  <si>
    <t>40.78605</t>
  </si>
  <si>
    <t>Q3</t>
  </si>
  <si>
    <t>Si2300DS</t>
  </si>
  <si>
    <t>35.0393</t>
  </si>
  <si>
    <t>34.33445</t>
  </si>
  <si>
    <t>Q5</t>
  </si>
  <si>
    <t>7.15645</t>
  </si>
  <si>
    <t>69.1868</t>
  </si>
  <si>
    <t>Q6</t>
  </si>
  <si>
    <t>Q8</t>
  </si>
  <si>
    <t>40.480615625</t>
  </si>
  <si>
    <t>69.37349</t>
  </si>
  <si>
    <t>Q9</t>
  </si>
  <si>
    <t>35.78225</t>
  </si>
  <si>
    <t>Q10</t>
  </si>
  <si>
    <t>63.16345</t>
  </si>
  <si>
    <t>Q11</t>
  </si>
  <si>
    <t>67.70624375</t>
  </si>
  <si>
    <t>69.168646</t>
  </si>
  <si>
    <t>Q12</t>
  </si>
  <si>
    <t>94.90075</t>
  </si>
  <si>
    <t>Q13</t>
  </si>
  <si>
    <t>81.21015</t>
  </si>
  <si>
    <t>Q14</t>
  </si>
  <si>
    <t>Q15</t>
  </si>
  <si>
    <t>49.784</t>
  </si>
  <si>
    <t>R1</t>
  </si>
  <si>
    <t>12k</t>
  </si>
  <si>
    <t>R0603</t>
  </si>
  <si>
    <t>97.1804</t>
  </si>
  <si>
    <t>20.21205</t>
  </si>
  <si>
    <t>R2</t>
  </si>
  <si>
    <t>96.5454</t>
  </si>
  <si>
    <t>17.03705</t>
  </si>
  <si>
    <t>R3</t>
  </si>
  <si>
    <t>76.8477</t>
  </si>
  <si>
    <t>19.3675</t>
  </si>
  <si>
    <t>R4</t>
  </si>
  <si>
    <t>79.06385</t>
  </si>
  <si>
    <t>R5</t>
  </si>
  <si>
    <t>85.08104375</t>
  </si>
  <si>
    <t>10.003196</t>
  </si>
  <si>
    <t>R6</t>
  </si>
  <si>
    <t>83.49354375</t>
  </si>
  <si>
    <t>R7</t>
  </si>
  <si>
    <t>86.4616</t>
  </si>
  <si>
    <t>24.294465625</t>
  </si>
  <si>
    <t>R8</t>
  </si>
  <si>
    <t>64.5668</t>
  </si>
  <si>
    <t>55.42915</t>
  </si>
  <si>
    <t>R9</t>
  </si>
  <si>
    <t>100k</t>
  </si>
  <si>
    <t>84.4804</t>
  </si>
  <si>
    <t>61.06795</t>
  </si>
  <si>
    <t>R10</t>
  </si>
  <si>
    <t>57.1627</t>
  </si>
  <si>
    <t>R11</t>
  </si>
  <si>
    <t>28.53055</t>
  </si>
  <si>
    <t>11.1252</t>
  </si>
  <si>
    <t>R12</t>
  </si>
  <si>
    <t>77.2414</t>
  </si>
  <si>
    <t>43.688</t>
  </si>
  <si>
    <t>R13</t>
  </si>
  <si>
    <t>77.216</t>
  </si>
  <si>
    <t>52.6034</t>
  </si>
  <si>
    <t>R15</t>
  </si>
  <si>
    <t>10k</t>
  </si>
  <si>
    <t>57.8739</t>
  </si>
  <si>
    <t>R16</t>
  </si>
  <si>
    <t>11.8745</t>
  </si>
  <si>
    <t>R17</t>
  </si>
  <si>
    <t>88.9254</t>
  </si>
  <si>
    <t>36.2331</t>
  </si>
  <si>
    <t>R18</t>
  </si>
  <si>
    <t>53.5178</t>
  </si>
  <si>
    <t>R19</t>
  </si>
  <si>
    <t>78.49235</t>
  </si>
  <si>
    <t>28.20035</t>
  </si>
  <si>
    <t>R20</t>
  </si>
  <si>
    <t>42.85615</t>
  </si>
  <si>
    <t>36.7792</t>
  </si>
  <si>
    <t>R21</t>
  </si>
  <si>
    <t>38.58895</t>
  </si>
  <si>
    <t>34.30905</t>
  </si>
  <si>
    <t>R22</t>
  </si>
  <si>
    <t>37.762815625</t>
  </si>
  <si>
    <t>3.580765</t>
  </si>
  <si>
    <t>R24</t>
  </si>
  <si>
    <t>77.2287</t>
  </si>
  <si>
    <t>54.87035</t>
  </si>
  <si>
    <t>R25</t>
  </si>
  <si>
    <t>64.83985</t>
  </si>
  <si>
    <t>48.16475</t>
  </si>
  <si>
    <t>R26</t>
  </si>
  <si>
    <t>55.83555</t>
  </si>
  <si>
    <t>46.17085</t>
  </si>
  <si>
    <t>R27</t>
  </si>
  <si>
    <t>59.28995</t>
  </si>
  <si>
    <t>46.13275</t>
  </si>
  <si>
    <t>R28</t>
  </si>
  <si>
    <t>10k/1%</t>
  </si>
  <si>
    <t>46.5963</t>
  </si>
  <si>
    <t>8.88365</t>
  </si>
  <si>
    <t>R30</t>
  </si>
  <si>
    <t>45.3k</t>
  </si>
  <si>
    <t>4.638675</t>
  </si>
  <si>
    <t>R31</t>
  </si>
  <si>
    <t>90.98915</t>
  </si>
  <si>
    <t>36.2585</t>
  </si>
  <si>
    <t>R32</t>
  </si>
  <si>
    <t>72.1106</t>
  </si>
  <si>
    <t>42.1894</t>
  </si>
  <si>
    <t>R33</t>
  </si>
  <si>
    <t>R34</t>
  </si>
  <si>
    <t>62.8523</t>
  </si>
  <si>
    <t>R35</t>
  </si>
  <si>
    <t>32.04845</t>
  </si>
  <si>
    <t>R42</t>
  </si>
  <si>
    <t>86.36</t>
  </si>
  <si>
    <t>13.6525</t>
  </si>
  <si>
    <t>R43</t>
  </si>
  <si>
    <t>91.75115</t>
  </si>
  <si>
    <t>11.43635</t>
  </si>
  <si>
    <t>R47</t>
  </si>
  <si>
    <t>44.46905</t>
  </si>
  <si>
    <t>R48</t>
  </si>
  <si>
    <t>97.41535</t>
  </si>
  <si>
    <t>35.94735</t>
  </si>
  <si>
    <t>R49</t>
  </si>
  <si>
    <t>3.4925</t>
  </si>
  <si>
    <t>R50</t>
  </si>
  <si>
    <t>28.3464</t>
  </si>
  <si>
    <t>8.24865</t>
  </si>
  <si>
    <t>R52</t>
  </si>
  <si>
    <t>73.2k</t>
  </si>
  <si>
    <t>28.347671875</t>
  </si>
  <si>
    <t>6.165215</t>
  </si>
  <si>
    <t>R53</t>
  </si>
  <si>
    <t>13.9446</t>
  </si>
  <si>
    <t>37.86505</t>
  </si>
  <si>
    <t>R54</t>
  </si>
  <si>
    <t>15.3162</t>
  </si>
  <si>
    <t>R55</t>
  </si>
  <si>
    <t>86.84895</t>
  </si>
  <si>
    <t>R63</t>
  </si>
  <si>
    <t>84.77885</t>
  </si>
  <si>
    <t>R64</t>
  </si>
  <si>
    <t>55.17515</t>
  </si>
  <si>
    <t>22.4536</t>
  </si>
  <si>
    <t>R65</t>
  </si>
  <si>
    <t>59.817</t>
  </si>
  <si>
    <t>22.84095</t>
  </si>
  <si>
    <t>R67</t>
  </si>
  <si>
    <t>65.3415</t>
  </si>
  <si>
    <t>R68</t>
  </si>
  <si>
    <t>96.06915</t>
  </si>
  <si>
    <t>63.45555</t>
  </si>
  <si>
    <t>R70</t>
  </si>
  <si>
    <t>R71</t>
  </si>
  <si>
    <t>40.4495</t>
  </si>
  <si>
    <t>65.54115</t>
  </si>
  <si>
    <t>R72</t>
  </si>
  <si>
    <t>65.65265</t>
  </si>
  <si>
    <t>R73</t>
  </si>
  <si>
    <t>R74</t>
  </si>
  <si>
    <t>67.8307</t>
  </si>
  <si>
    <t>R75</t>
  </si>
  <si>
    <t>98.01225</t>
  </si>
  <si>
    <t>R76</t>
  </si>
  <si>
    <t>98.12375</t>
  </si>
  <si>
    <t>R77</t>
  </si>
  <si>
    <t>R78</t>
  </si>
  <si>
    <t>R81</t>
  </si>
  <si>
    <t>2k2</t>
  </si>
  <si>
    <t>46.36135</t>
  </si>
  <si>
    <t>R82</t>
  </si>
  <si>
    <t>R83</t>
  </si>
  <si>
    <t>23.33625</t>
  </si>
  <si>
    <t>R84</t>
  </si>
  <si>
    <t>18.98015</t>
  </si>
  <si>
    <t>R85</t>
  </si>
  <si>
    <t>25.5143</t>
  </si>
  <si>
    <t>R86</t>
  </si>
  <si>
    <t>29.55925</t>
  </si>
  <si>
    <t>R87</t>
  </si>
  <si>
    <t>78.4098</t>
  </si>
  <si>
    <t>R88</t>
  </si>
  <si>
    <t>74.0537</t>
  </si>
  <si>
    <t>R89</t>
  </si>
  <si>
    <t>80.58785</t>
  </si>
  <si>
    <t>84.94395</t>
  </si>
  <si>
    <t>S_D1</t>
  </si>
  <si>
    <t>61.3791</t>
  </si>
  <si>
    <t>39.8272</t>
  </si>
  <si>
    <t>S_D2</t>
  </si>
  <si>
    <t>53.086</t>
  </si>
  <si>
    <t>T1</t>
  </si>
  <si>
    <t>BC847</t>
  </si>
  <si>
    <t>93.0529</t>
  </si>
  <si>
    <t>18.94205</t>
  </si>
  <si>
    <t>T2</t>
  </si>
  <si>
    <t>15.13205</t>
  </si>
  <si>
    <t>U$1</t>
  </si>
  <si>
    <t>TPS563249DDCR</t>
  </si>
  <si>
    <t>SOT23-6</t>
  </si>
  <si>
    <t>24.3586</t>
  </si>
  <si>
    <t>9.98855</t>
  </si>
  <si>
    <t>U$3</t>
  </si>
  <si>
    <t>CONN_03X2_WE_61200621621</t>
  </si>
  <si>
    <t>WE_61200621621</t>
  </si>
  <si>
    <t>15</t>
  </si>
  <si>
    <t>90</t>
  </si>
  <si>
    <t>U$4</t>
  </si>
  <si>
    <t>42.25925</t>
  </si>
  <si>
    <t>10.34415</t>
  </si>
  <si>
    <t>U$8</t>
  </si>
  <si>
    <t>77</t>
  </si>
  <si>
    <t>U$9</t>
  </si>
  <si>
    <t>32.5</t>
  </si>
  <si>
    <t>U$10</t>
  </si>
  <si>
    <t>U$11</t>
  </si>
  <si>
    <t>67.5</t>
  </si>
  <si>
    <t>U$12</t>
  </si>
  <si>
    <t>U$13</t>
  </si>
  <si>
    <t>85</t>
  </si>
  <si>
    <t>U$14</t>
  </si>
  <si>
    <t>U$15</t>
  </si>
  <si>
    <t>U$16</t>
  </si>
  <si>
    <t>U1</t>
  </si>
  <si>
    <t>PCA9509DP</t>
  </si>
  <si>
    <t>SOT505-1</t>
  </si>
  <si>
    <t>47.9171</t>
  </si>
  <si>
    <t>45.4279</t>
  </si>
  <si>
    <t>U2</t>
  </si>
  <si>
    <t>ESP-WROOM-32</t>
  </si>
  <si>
    <t>91.09</t>
  </si>
  <si>
    <t>48.1711</t>
  </si>
  <si>
    <t>X1</t>
  </si>
  <si>
    <t>TB001-500-02BE</t>
  </si>
  <si>
    <t>W237-102</t>
  </si>
  <si>
    <t>5.715</t>
  </si>
  <si>
    <t>42.4307</t>
  </si>
  <si>
    <t>Qty per board</t>
  </si>
  <si>
    <t>QTY for 52pcs of boards</t>
  </si>
  <si>
    <t>ordered QTY</t>
  </si>
  <si>
    <t>is on reel?</t>
  </si>
  <si>
    <t>Manufacturer Name</t>
  </si>
  <si>
    <t>Mfr Part Number</t>
  </si>
  <si>
    <t>Parts</t>
  </si>
  <si>
    <t>Description</t>
  </si>
  <si>
    <t>no</t>
  </si>
  <si>
    <t>TE Connectivity</t>
  </si>
  <si>
    <t>FSMRA5JH</t>
  </si>
  <si>
    <t>yes</t>
  </si>
  <si>
    <t>Murata</t>
  </si>
  <si>
    <t>BLM18PG121SN1D</t>
  </si>
  <si>
    <t>FB1, FB2, FB3, FB4, FB5, FB6, FB7, FB8, FB9, FB10</t>
  </si>
  <si>
    <t>Ferrite Beads Ferrite Beads 0603 120 OHM</t>
  </si>
  <si>
    <t>Vishay</t>
  </si>
  <si>
    <t>CRCW06030000Z0EAC</t>
  </si>
  <si>
    <t>R4, R5, R6, R7, R8, R11, R16, R32, R43, R47, R65, R35</t>
  </si>
  <si>
    <t>Thick Film Resistors - SMD Thick Film Resistors - SMD 1/10Watt 0ohms Commercial Use</t>
  </si>
  <si>
    <t>2X6 FEMALE</t>
  </si>
  <si>
    <t>Samtec</t>
  </si>
  <si>
    <t>CES-106-01-T-D</t>
  </si>
  <si>
    <t>Headers &amp; Wire Housings Headers &amp; Wire Housings .100"  Closed Entry Low Profile Socket Strip</t>
  </si>
  <si>
    <t>RCS06032K20JNEA</t>
  </si>
  <si>
    <t>R81, R82</t>
  </si>
  <si>
    <t>Thick Film Resistors - SMD Thick Film Resistors - SMD CRGCQ 0603 2K2 1% SMD Resistor</t>
  </si>
  <si>
    <t>TSW-102-07-G-S</t>
  </si>
  <si>
    <t>LED_HDR, FAN_5V</t>
  </si>
  <si>
    <t>Headers &amp; Wire Housings Headers &amp; Wire Housings .100" Terminal Strip</t>
  </si>
  <si>
    <t>Wurth Elektronik</t>
  </si>
  <si>
    <t>S_D1, S_D2, J9</t>
  </si>
  <si>
    <t>Headers &amp; Wire Housings Headers &amp; Wire Housings WR-PHD 2.54mm Hdr 4P Single Str Gold</t>
  </si>
  <si>
    <t>CRCW060310R0FKEAC</t>
  </si>
  <si>
    <t>R26, R27</t>
  </si>
  <si>
    <t>Thick Film Resistors - SMD Thick Film Resistors - SMD 1/10Watt 10ohms 1% Commercial Use</t>
  </si>
  <si>
    <t>CRCW060310K0JNEAC</t>
  </si>
  <si>
    <t>R15, R18, R22, R25, R42, R49, R64, R67, R68, R70, R71, R72, R73, R74, R75, R76, R77, R78, R83, R84, R85, R86, R87, R88, R89, R90</t>
  </si>
  <si>
    <t>Thick Film Resistors - SMD Thick Film Resistors - SMD 1/10Watt 10Kohms 5% Commercial Use</t>
  </si>
  <si>
    <t>KOA Speer</t>
  </si>
  <si>
    <t>RN73R1JTTD1002D25</t>
  </si>
  <si>
    <t>R28, R50</t>
  </si>
  <si>
    <t>Thin Film Resistors - SMD Thin Film Resistors - SMD 10K ohm 0.5% 25 ppm</t>
  </si>
  <si>
    <t>GRM188R61A106KE69J</t>
  </si>
  <si>
    <t>C2, C8, C11, C17, C20, C24, C25, C26, C39, C41</t>
  </si>
  <si>
    <t>Multilayer Ceramic Capacitors MLCC - SMD/SMT Multilayer Ceramic Capacitors MLCC - SMD/SMT 0603 10uF 10volts *Derate Voltage/Temp</t>
  </si>
  <si>
    <t>GRM188R61E106KA73J</t>
  </si>
  <si>
    <t>C6, C10, C14, C37</t>
  </si>
  <si>
    <t>Multilayer Ceramic Capacitors MLCC - SMD/SMT Multilayer Ceramic Capacitors MLCC - SMD/SMT</t>
  </si>
  <si>
    <t>Yageo</t>
  </si>
  <si>
    <t>RC0603FR-0712KL</t>
  </si>
  <si>
    <t>R1, R2</t>
  </si>
  <si>
    <t>Thick Film Resistors - SMD Thick Film Resistors - SMD 12K OHM 1%</t>
  </si>
  <si>
    <t>Panasonic</t>
  </si>
  <si>
    <t>ERJ-PB3D4532V</t>
  </si>
  <si>
    <t>Thick Film Resistors - SMD Thick Film Resistors - SMD 0603 Anti-Surge Res. 0.5%, 45.3Koh</t>
  </si>
  <si>
    <t>CRCW060347R0FKEAC</t>
  </si>
  <si>
    <t>R17, R20, R31, R48, R55, R63</t>
  </si>
  <si>
    <t>Thick Film Resistors - SMD Thick Film Resistors - SMD 1/10Watt 47ohms 1% Commercial Use</t>
  </si>
  <si>
    <t>ERJ-PB3D7322V</t>
  </si>
  <si>
    <t>Thick Film Resistors - SMD Thick Film Resistors - SMD 0603 Anti-Surge Res. 0.5%, 73.2Koh</t>
  </si>
  <si>
    <t>CRCW0603100RFKEAC</t>
  </si>
  <si>
    <t>R3, R10, R12, R13, R19, R24</t>
  </si>
  <si>
    <t>Thick Film Resistors - SMD Thick Film Resistors - SMD 1/10Watt 100ohms 1% Commercial Use</t>
  </si>
  <si>
    <t>CRCW0603100KFKEAC</t>
  </si>
  <si>
    <t>R9, R21, R53, R54</t>
  </si>
  <si>
    <t>Thick Film Resistors - SMD Thick Film Resistors - SMD 1/10Watt 100Kohms 1% Commercial Use</t>
  </si>
  <si>
    <t>CC0603KRX7R8BB104</t>
  </si>
  <si>
    <t>C1, C3, C4, C5, C9, C12, C13, C15, C16, C18, C19, C21, C22, C23, C27, C28, C31, C32, C38, C40, C42, C43, C44, C45, C46, C47, C48, C49, C50, C51, C52</t>
  </si>
  <si>
    <t>Multilayer Ceramic Capacitors MLCC - SMD/SMT Multilayer Ceramic Capacitors MLCC - SMD/SMT 100nF 25V X7R 10%</t>
  </si>
  <si>
    <t>United Chemi-Con (UCC)</t>
  </si>
  <si>
    <t>EMZR250ARA221MF80G</t>
  </si>
  <si>
    <t>Aluminum Electrolytic Capacitors - SMD Aluminum Electrolytic Capacitors - SMD 220uF 25V 20%</t>
  </si>
  <si>
    <t>CRCW0603330RFKEAC</t>
  </si>
  <si>
    <t>R33, R34</t>
  </si>
  <si>
    <t>Thick Film Resistors - SMD Thick Film Resistors - SMD 1/10Watt 330ohms 1% Commercial Use</t>
  </si>
  <si>
    <t>Amphenol</t>
  </si>
  <si>
    <t>Memory Card Connectors Memory Card Connectors Micro SD 8 Pin PCB Gold</t>
  </si>
  <si>
    <t>Texas Instruments</t>
  </si>
  <si>
    <t>IC2, IC4, IC5</t>
  </si>
  <si>
    <t>Analog to Digital Converters - ADC Analog to Digital Converters - ADC 16B ADC w/ Int MUX PGA Comp Osc &amp; Ref</t>
  </si>
  <si>
    <t>Micro Commercial Components (MCC)</t>
  </si>
  <si>
    <t>BC847A-TP</t>
  </si>
  <si>
    <t>T1, T2</t>
  </si>
  <si>
    <t>Bipolar Transistors - BJT Bipolar Transistors - BJT 100mA 45V</t>
  </si>
  <si>
    <t>U$3, U$8, U$9, U$10, U$11, U$12, U$13, U$14, U$15, U$16</t>
  </si>
  <si>
    <t>Headers &amp; Wire Housings Headers &amp; Wire Housings WR-BHD 2.54mm Male 6P Strt Gold Box Hdr</t>
  </si>
  <si>
    <t>Silicon Laboratories</t>
  </si>
  <si>
    <t>CP2101-GMR</t>
  </si>
  <si>
    <t>I/O Controller Interface IC I/O Controller Interface IC USB to UART Bridge QFN28</t>
  </si>
  <si>
    <t>Espressif</t>
  </si>
  <si>
    <t>ESP32-WROOM-32</t>
  </si>
  <si>
    <t>WiFi Modules (802.11) WiFi Modules (802.11) SMD Module, ESP32-D0WDQ6, 32Mbits SPI flash, UART</t>
  </si>
  <si>
    <t>ON Semiconductor</t>
  </si>
  <si>
    <t>Q2, Q5, Q6, Q8, Q9, Q10, Q11, Q12, Q13, Q14, Q15</t>
  </si>
  <si>
    <t>MOSFET MOSFET P-Ch PowerTrench Specified 1.8V</t>
  </si>
  <si>
    <t>STMicroelectronics</t>
  </si>
  <si>
    <t>LDO Voltage Regulators LDO Voltage Regulators 200 mA low quiescent current and high PSRR voltage regulator</t>
  </si>
  <si>
    <t>Interface - Signal Buffers, Repeaters Interface - Signal Buffers, Repeaters I2C Bus Extender</t>
  </si>
  <si>
    <t>NXP</t>
  </si>
  <si>
    <t>PCA9509DP,118</t>
  </si>
  <si>
    <t>Interface - Signal Buffers, Repeaters Interface - Signal Buffers, Repeaters I2C LV LVL TRANSLATR</t>
  </si>
  <si>
    <t>PCA9555PW,118</t>
  </si>
  <si>
    <t>Interface - I/O Expanders Interface - I/O Expanders 16-BIT I2C FM TP GPIO INT PU</t>
  </si>
  <si>
    <t>Nexperia</t>
  </si>
  <si>
    <t>PESD1CAN-UX</t>
  </si>
  <si>
    <t>D1, D2, D4, D6</t>
  </si>
  <si>
    <t>ESD Suppressors / TVS Diodes ESD Suppressors / TVS Diodes CAN bus ESD protection diode</t>
  </si>
  <si>
    <t>CUI Inc.</t>
  </si>
  <si>
    <t>DC Power Connectors DC Power Connectors Power Jacks</t>
  </si>
  <si>
    <t>Bourns</t>
  </si>
  <si>
    <t>L2, L3</t>
  </si>
  <si>
    <t>Fixed Inductors Fixed Inductors 1.5uH20% 10.5A</t>
  </si>
  <si>
    <t>SI2300DS-T1-GE3</t>
  </si>
  <si>
    <t>MOSFET MOSFET 30V Vds 12V Vgs SOT-23</t>
  </si>
  <si>
    <t>Fixed Terminal Blocks Fixed Terminal Blocks screw type, 5.00, horizontal, 2 poles, CUI Blue, slotted screw, PCB mount</t>
  </si>
  <si>
    <t>U$1, U$4</t>
  </si>
  <si>
    <t>Switching Voltage Regulators Switching Voltage Regulators AUGUSTA3-HF END CHIP SETUP</t>
  </si>
  <si>
    <t xml:space="preserve">WM9734TR-ND </t>
  </si>
  <si>
    <t>Molex</t>
  </si>
  <si>
    <t>105133-0001</t>
  </si>
  <si>
    <t>USB Connectors USB Connectors MICRO USB B RECPT VERTICAL</t>
  </si>
  <si>
    <t>Item#</t>
  </si>
  <si>
    <t>Qty'52</t>
  </si>
  <si>
    <t>$52</t>
  </si>
  <si>
    <t>_$52</t>
  </si>
  <si>
    <t>Available</t>
  </si>
  <si>
    <t>MOQ</t>
  </si>
  <si>
    <t>Supplier_VK</t>
  </si>
  <si>
    <t>Production P/N_VK</t>
  </si>
  <si>
    <t>Supplier P/N_VK</t>
  </si>
  <si>
    <t>Production MFG_VK</t>
  </si>
  <si>
    <t>Production Description_VK</t>
  </si>
  <si>
    <t>Comments_VK</t>
  </si>
  <si>
    <t>Your Comments</t>
  </si>
  <si>
    <t>Mouser</t>
  </si>
  <si>
    <t>506-1-1825027-4</t>
  </si>
  <si>
    <t>TE Connectivity Ltd</t>
  </si>
  <si>
    <t>Tactile Switches R/A TACT 160G PB SWITCH</t>
  </si>
  <si>
    <t>Digi-Key</t>
  </si>
  <si>
    <t>490-1037-1-ND</t>
  </si>
  <si>
    <t>Murata Manufacturing Co Ltd</t>
  </si>
  <si>
    <t>FERRITE BEAD 120 OHM 0603 1LN</t>
  </si>
  <si>
    <t>541-4012-1-ND</t>
  </si>
  <si>
    <t>Vishay Dale</t>
  </si>
  <si>
    <t>RES SMD 0 OHM JUMP 1/10W 0603</t>
  </si>
  <si>
    <t>SAM1086-06-ND</t>
  </si>
  <si>
    <t>Samtec Inc</t>
  </si>
  <si>
    <t>CONN RCPT 12POS 0.1 TIN PCB</t>
  </si>
  <si>
    <r>
      <t xml:space="preserve">Thick Film Resistors - SMD Thick Film Resistors - SMD CRGCQ 0603 2K2 </t>
    </r>
    <r>
      <rPr>
        <b/>
        <sz val="10"/>
        <color rgb="FFFF0000"/>
        <rFont val="Arial"/>
      </rPr>
      <t>1%</t>
    </r>
    <r>
      <rPr>
        <sz val="10"/>
        <color rgb="FF000000"/>
        <rFont val="Arial"/>
      </rPr>
      <t xml:space="preserve"> SMD Resistor</t>
    </r>
  </si>
  <si>
    <t>541-2815-1-ND</t>
  </si>
  <si>
    <r>
      <t>RES SMD 2.2K OHM</t>
    </r>
    <r>
      <rPr>
        <b/>
        <sz val="10"/>
        <color rgb="FFFF0000"/>
        <rFont val="Arial"/>
      </rPr>
      <t xml:space="preserve"> 5%</t>
    </r>
    <r>
      <rPr>
        <sz val="10"/>
        <color rgb="FF000000"/>
        <rFont val="Arial"/>
      </rPr>
      <t xml:space="preserve"> 1/4W 0603</t>
    </r>
  </si>
  <si>
    <r>
      <t>The description in column"K"  refers to "</t>
    </r>
    <r>
      <rPr>
        <b/>
        <sz val="10"/>
        <color rgb="FFFF0000"/>
        <rFont val="Arial"/>
      </rPr>
      <t>1%</t>
    </r>
    <r>
      <rPr>
        <sz val="10"/>
        <color rgb="FF000000"/>
        <rFont val="Arial"/>
      </rPr>
      <t>" whereas online description refers to "</t>
    </r>
    <r>
      <rPr>
        <b/>
        <sz val="10"/>
        <color rgb="FFFF0000"/>
        <rFont val="Arial"/>
      </rPr>
      <t>5%</t>
    </r>
    <r>
      <rPr>
        <sz val="10"/>
        <color rgb="FF000000"/>
        <rFont val="Arial"/>
      </rPr>
      <t>".Please comment.</t>
    </r>
  </si>
  <si>
    <t>refer to manufacturer part number for reference. 0603 2k2 5% resistor is the correct one.</t>
  </si>
  <si>
    <t>SAM1029-02-ND</t>
  </si>
  <si>
    <t>CONN HEADER VERT 2POS 2.54MM</t>
  </si>
  <si>
    <t>732-5317-ND</t>
  </si>
  <si>
    <t>Wurth Electronics Midcom</t>
  </si>
  <si>
    <t>CONN HEADER VERT 4POS 2.54MM</t>
  </si>
  <si>
    <t>541-3952-1-ND</t>
  </si>
  <si>
    <t>RES SMD 10 OHM 1% 1/10W 0603</t>
  </si>
  <si>
    <t>541-3957-1-ND</t>
  </si>
  <si>
    <t>RES SMD 10K OHM 5% 1/10W 0603</t>
  </si>
  <si>
    <t>660-RN73R1JTD1002D25</t>
  </si>
  <si>
    <t>KOA Speer Electronics Inc</t>
  </si>
  <si>
    <t>Thin Film Resistors - SMD 10K ohm 0.5% 25 ppm</t>
  </si>
  <si>
    <t>490-14372-1-ND</t>
  </si>
  <si>
    <t>CAP CER 10UF 10V X5R 0603</t>
  </si>
  <si>
    <t>81-GRM188R61E106KA3J</t>
  </si>
  <si>
    <t>Multilayer Ceramic Capacitors MLCC - SMD/SMT</t>
  </si>
  <si>
    <t>311-12.0KHRCT-ND</t>
  </si>
  <si>
    <t>YAGEO Corporation</t>
  </si>
  <si>
    <t>RES SMD 12K OHM 1% 1/10W 0603</t>
  </si>
  <si>
    <t>P20471CT-ND</t>
  </si>
  <si>
    <t>Panasonic Electronic Components</t>
  </si>
  <si>
    <t>RES SMD 45.3K OHM 0.5% 1/5W 0603</t>
  </si>
  <si>
    <t>71-CRCW060347R0FKEAC</t>
  </si>
  <si>
    <t>Vishay Intertechnologies</t>
  </si>
  <si>
    <t>Thick Film Resistors - SMD 1/10Watt 47ohms 1% Commercial Use</t>
  </si>
  <si>
    <t>P20496CT-ND</t>
  </si>
  <si>
    <t>RES SMD 73.2K OHM 0.5% 1/5W 0603</t>
  </si>
  <si>
    <t>541-3951-1-ND</t>
  </si>
  <si>
    <t>RES SMD 100 OHM 1% 1/10W 0603</t>
  </si>
  <si>
    <t>541-3950-1-ND</t>
  </si>
  <si>
    <t>RES SMD 100K OHM 1% 1/10W 0603</t>
  </si>
  <si>
    <t>311-1341-1-ND</t>
  </si>
  <si>
    <t>CAP CER 0.1UF 25V X7R 0603</t>
  </si>
  <si>
    <t>565-5143-1-ND</t>
  </si>
  <si>
    <t>United Chemi-Con Inc</t>
  </si>
  <si>
    <t>CAP ALUM 220UF 20% 25V SMD</t>
  </si>
  <si>
    <t>541-4026-1-ND</t>
  </si>
  <si>
    <t>RES SMD 330 OHM 1% 1/10W 0603</t>
  </si>
  <si>
    <t>Arrow</t>
  </si>
  <si>
    <t>114-00841-68</t>
  </si>
  <si>
    <t>V72:2272_16240340</t>
  </si>
  <si>
    <t>Amphenol Corporation</t>
  </si>
  <si>
    <t>Conn Micro SD Card SKT 8 POS 1.1mm Solder RA SMD</t>
  </si>
  <si>
    <t>595-ADS1115IDGSR</t>
  </si>
  <si>
    <t>Analog to Digital Converters - ADC 16B ADC w/ Int MUX PGA Comp Osc &amp; Ref</t>
  </si>
  <si>
    <t>833-BC847A-TP</t>
  </si>
  <si>
    <t>Micro Commercial Components</t>
  </si>
  <si>
    <t>Bipolar Transistors - BJT 100mA 45V</t>
  </si>
  <si>
    <t>732-5394-ND</t>
  </si>
  <si>
    <t>CONN HEADER VERT 6POS 2.54MM</t>
  </si>
  <si>
    <t>V72:2272_06534444</t>
  </si>
  <si>
    <t>Silicon Laboratories Inc</t>
  </si>
  <si>
    <t>USB-to-UART 1-CH 512byte FIFO 3.3V 28-Pin QFN EP T/R</t>
  </si>
  <si>
    <t>1904-1010-1-ND</t>
  </si>
  <si>
    <t>Espressif Inc</t>
  </si>
  <si>
    <t>SMD MODULE, ESP32-D0WDQ6, 32MBIT</t>
  </si>
  <si>
    <r>
      <t xml:space="preserve">MOSFET MOSFET P-Ch PowerTrench Specified </t>
    </r>
    <r>
      <rPr>
        <b/>
        <sz val="10"/>
        <color rgb="FFFF0000"/>
        <rFont val="Arial"/>
      </rPr>
      <t>1.8V</t>
    </r>
  </si>
  <si>
    <t>FDN306PCT-ND</t>
  </si>
  <si>
    <r>
      <t xml:space="preserve">MOSFET P-CH </t>
    </r>
    <r>
      <rPr>
        <b/>
        <sz val="10"/>
        <color rgb="FFFF0000"/>
        <rFont val="Arial"/>
      </rPr>
      <t>12V</t>
    </r>
    <r>
      <rPr>
        <sz val="10"/>
        <color rgb="FF000000"/>
        <rFont val="Arial"/>
      </rPr>
      <t xml:space="preserve"> 2.6A SSOT3</t>
    </r>
  </si>
  <si>
    <r>
      <t>The description in column"K"  refers to "</t>
    </r>
    <r>
      <rPr>
        <b/>
        <sz val="10"/>
        <color rgb="FFFF0000"/>
        <rFont val="Arial"/>
      </rPr>
      <t>1.8V</t>
    </r>
    <r>
      <rPr>
        <sz val="10"/>
        <color rgb="FF000000"/>
        <rFont val="Arial"/>
      </rPr>
      <t>" whereas online description refers to "</t>
    </r>
    <r>
      <rPr>
        <b/>
        <sz val="10"/>
        <color rgb="FFFF0000"/>
        <rFont val="Arial"/>
      </rPr>
      <t>12V</t>
    </r>
    <r>
      <rPr>
        <sz val="10"/>
        <color rgb="FF000000"/>
        <rFont val="Arial"/>
      </rPr>
      <t>".Please comment.</t>
    </r>
  </si>
  <si>
    <t>FDN306P is correct part number. the comments just state different parameters. you can ignore this.</t>
  </si>
  <si>
    <t>511-LDK320ADU50R</t>
  </si>
  <si>
    <t>LDO Voltage Regulators 200 mA low quiescent current and high PSRR voltage regulator</t>
  </si>
  <si>
    <t>V72:2272_07309636</t>
  </si>
  <si>
    <t>I2C Buffer 5V/9V 8-Pin SOIC T/R</t>
  </si>
  <si>
    <t>V72:2272_06535508</t>
  </si>
  <si>
    <t>NXP Semiconductors</t>
  </si>
  <si>
    <t>I²C Logic Repeater 3.3V/5V 8-Pin TSSOP T/R</t>
  </si>
  <si>
    <t>V72:2272_06535767</t>
  </si>
  <si>
    <t>I2C/SMBus GPIO Expander 5.5V 24-Pin TSSOP T/R</t>
  </si>
  <si>
    <t>1727-1306-1-ND</t>
  </si>
  <si>
    <t>TVS DIODE 24V 50V SOT323-3</t>
  </si>
  <si>
    <t>CP-059A-ND</t>
  </si>
  <si>
    <t>CUI Inc</t>
  </si>
  <si>
    <t>CONN PWR JACK 2X5.5MM SOLDER</t>
  </si>
  <si>
    <t>V72:2272_21748532</t>
  </si>
  <si>
    <t>Bourns Inc</t>
  </si>
  <si>
    <t>Ind,5.5x5.3x2.9mm,1.5uH20%,10.5A,shd,SMD</t>
  </si>
  <si>
    <t>SI2300DS-T1-GE3CT-ND</t>
  </si>
  <si>
    <t>Vishay Siliconix</t>
  </si>
  <si>
    <t>MOSFET N-CH 30V 3.6A SOT-23</t>
  </si>
  <si>
    <t>102-6134-ND</t>
  </si>
  <si>
    <t>TERMINAL BLOCK, SCREW TYPE, 5.00</t>
  </si>
  <si>
    <t>595-TPS563249DDCR</t>
  </si>
  <si>
    <t>Switching Voltage Regulators 17-V, 3-A, constant 1.4-MHz synchronous step-down voltage regulator 6-SOT-23-THIN -40 to 125</t>
  </si>
  <si>
    <t>538-105133-0001</t>
  </si>
  <si>
    <t>USB Connectors MICRO USB B RECPT VERTICAL</t>
  </si>
  <si>
    <t>Sub-Total</t>
  </si>
  <si>
    <t>Production Loss</t>
  </si>
  <si>
    <t>Supplier Shipping Cost</t>
  </si>
  <si>
    <t>PARTS TOTAL</t>
  </si>
  <si>
    <t>DNI -(was 100n)</t>
  </si>
  <si>
    <t>30 (was 31)</t>
  </si>
  <si>
    <r>
      <t xml:space="preserve">C1, C3, C4, C5, C9, C12, C13, C15, C16, C18, </t>
    </r>
    <r>
      <rPr>
        <strike/>
        <sz val="10"/>
        <color theme="5" tint="-0.24994659260841701"/>
        <rFont val="Arial"/>
        <family val="2"/>
      </rPr>
      <t>C19</t>
    </r>
    <r>
      <rPr>
        <sz val="10"/>
        <color rgb="FF000000"/>
        <rFont val="Arial"/>
      </rPr>
      <t>, C21, C22, C23, C27, C28, C31, C32, C38, C40, C42, C43, C44, C45, C46, C47, C48, C49, C50, C51, C52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</si>
</sst>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00"/>
      <name val="Arial"/>
    </font>
    <font>
      <sz val="8"/>
      <name val="Arial"/>
    </font>
    <font>
      <sz val="11"/>
      <name val="Calibri"/>
    </font>
    <font>
      <b/>
      <sz val="11"/>
      <name val="Arial"/>
    </font>
    <font>
      <b/>
      <sz val="11"/>
      <color rgb="FF000000"/>
      <name val="Arial"/>
    </font>
    <font>
      <b/>
      <sz val="10"/>
      <color rgb="FFFF0000"/>
      <name val="Arial"/>
    </font>
    <font>
      <strike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trike/>
      <sz val="10"/>
      <color theme="5" tint="-0.2499465926084170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/>
    <xf numFmtId="0" fontId="1" fillId="0" borderId="0" xfId="0" applyFont="1"/>
    <xf numFmtId="0" fontId="0" fillId="0" borderId="0" xfId="0" quotePrefix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64" fontId="5" fillId="0" borderId="2" xfId="0" applyNumberFormat="1" applyFont="1" applyBorder="1"/>
    <xf numFmtId="164" fontId="5" fillId="4" borderId="2" xfId="0" applyNumberFormat="1" applyFont="1" applyFill="1" applyBorder="1"/>
    <xf numFmtId="0" fontId="5" fillId="0" borderId="2" xfId="0" quotePrefix="1" applyFont="1" applyBorder="1"/>
    <xf numFmtId="0" fontId="5" fillId="5" borderId="2" xfId="0" applyFont="1" applyFill="1" applyBorder="1"/>
    <xf numFmtId="0" fontId="5" fillId="5" borderId="2" xfId="0" applyFont="1" applyFill="1" applyBorder="1" applyAlignment="1">
      <alignment horizontal="left"/>
    </xf>
    <xf numFmtId="0" fontId="5" fillId="5" borderId="2" xfId="0" quotePrefix="1" applyFont="1" applyFill="1" applyBorder="1"/>
    <xf numFmtId="0" fontId="6" fillId="5" borderId="2" xfId="0" applyFont="1" applyFill="1" applyBorder="1" applyAlignment="1">
      <alignment horizontal="left"/>
    </xf>
    <xf numFmtId="164" fontId="5" fillId="5" borderId="2" xfId="0" applyNumberFormat="1" applyFont="1" applyFill="1" applyBorder="1"/>
    <xf numFmtId="0" fontId="5" fillId="5" borderId="2" xfId="0" applyFont="1" applyFill="1" applyBorder="1" applyAlignment="1">
      <alignment wrapText="1"/>
    </xf>
    <xf numFmtId="0" fontId="5" fillId="5" borderId="2" xfId="0" applyFont="1" applyFill="1" applyBorder="1" applyAlignment="1"/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11" fillId="4" borderId="2" xfId="0" applyNumberFormat="1" applyFont="1" applyFill="1" applyBorder="1"/>
    <xf numFmtId="0" fontId="8" fillId="0" borderId="3" xfId="0" applyFont="1" applyBorder="1" applyAlignment="1">
      <alignment horizontal="left"/>
    </xf>
    <xf numFmtId="0" fontId="9" fillId="0" borderId="3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0" fillId="4" borderId="4" xfId="0" applyFont="1" applyFill="1" applyBorder="1" applyAlignment="1">
      <alignment horizontal="left"/>
    </xf>
    <xf numFmtId="0" fontId="9" fillId="0" borderId="5" xfId="0" applyFont="1" applyBorder="1"/>
    <xf numFmtId="0" fontId="13" fillId="6" borderId="0" xfId="0" applyFont="1" applyFill="1" applyAlignment="1">
      <alignment horizontal="left"/>
    </xf>
    <xf numFmtId="0" fontId="14" fillId="6" borderId="0" xfId="0" applyFont="1" applyFill="1" applyAlignment="1"/>
    <xf numFmtId="0" fontId="0" fillId="6" borderId="0" xfId="0" applyFont="1" applyFill="1"/>
    <xf numFmtId="0" fontId="5" fillId="6" borderId="2" xfId="0" applyFont="1" applyFill="1" applyBorder="1"/>
    <xf numFmtId="0" fontId="15" fillId="6" borderId="2" xfId="0" applyFont="1" applyFill="1" applyBorder="1"/>
    <xf numFmtId="0" fontId="15" fillId="0" borderId="2" xfId="0" applyFont="1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abSelected="1" workbookViewId="0">
      <selection activeCell="B21" sqref="B21"/>
    </sheetView>
  </sheetViews>
  <sheetFormatPr defaultColWidth="14.42578125" defaultRowHeight="15" customHeight="1"/>
  <cols>
    <col min="1" max="1" width="6.85546875" customWidth="1"/>
    <col min="2" max="2" width="28" customWidth="1"/>
    <col min="3" max="3" width="24" customWidth="1"/>
    <col min="4" max="4" width="13.5703125" customWidth="1"/>
    <col min="5" max="6" width="12.5703125" customWidth="1"/>
    <col min="7" max="7" width="9.140625" customWidth="1"/>
    <col min="8" max="11" width="8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>
      <c r="A3" s="2" t="s">
        <v>14</v>
      </c>
      <c r="B3" s="2" t="s">
        <v>15</v>
      </c>
      <c r="C3" s="2" t="s">
        <v>9</v>
      </c>
      <c r="D3" s="2" t="s">
        <v>16</v>
      </c>
      <c r="E3" s="2" t="s">
        <v>17</v>
      </c>
      <c r="F3" s="2" t="s">
        <v>18</v>
      </c>
      <c r="G3" s="2" t="s">
        <v>13</v>
      </c>
    </row>
    <row r="4" spans="1:7">
      <c r="A4" s="2" t="s">
        <v>19</v>
      </c>
      <c r="B4" s="2" t="s">
        <v>8</v>
      </c>
      <c r="C4" s="2" t="s">
        <v>9</v>
      </c>
      <c r="D4" s="2" t="s">
        <v>16</v>
      </c>
      <c r="E4" s="2" t="s">
        <v>20</v>
      </c>
      <c r="F4" s="2" t="s">
        <v>18</v>
      </c>
      <c r="G4" s="2" t="s">
        <v>13</v>
      </c>
    </row>
    <row r="5" spans="1:7">
      <c r="A5" s="2" t="s">
        <v>21</v>
      </c>
      <c r="B5" s="2" t="s">
        <v>8</v>
      </c>
      <c r="C5" s="2" t="s">
        <v>9</v>
      </c>
      <c r="D5" s="2" t="s">
        <v>22</v>
      </c>
      <c r="E5" s="2" t="s">
        <v>23</v>
      </c>
      <c r="F5" s="2" t="s">
        <v>24</v>
      </c>
      <c r="G5" s="2" t="s">
        <v>13</v>
      </c>
    </row>
    <row r="6" spans="1:7">
      <c r="A6" s="2" t="s">
        <v>25</v>
      </c>
      <c r="B6" s="2" t="s">
        <v>8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13</v>
      </c>
    </row>
    <row r="7" spans="1:7">
      <c r="A7" s="2" t="s">
        <v>28</v>
      </c>
      <c r="B7" s="2" t="s">
        <v>29</v>
      </c>
      <c r="C7" s="2" t="s">
        <v>9</v>
      </c>
      <c r="D7" s="2" t="s">
        <v>22</v>
      </c>
      <c r="E7" s="2" t="s">
        <v>30</v>
      </c>
      <c r="F7" s="2" t="s">
        <v>31</v>
      </c>
      <c r="G7" s="2" t="s">
        <v>13</v>
      </c>
    </row>
    <row r="8" spans="1:7">
      <c r="A8" s="2" t="s">
        <v>32</v>
      </c>
      <c r="B8" s="2" t="s">
        <v>33</v>
      </c>
      <c r="C8" s="2" t="s">
        <v>34</v>
      </c>
      <c r="D8" s="2" t="s">
        <v>22</v>
      </c>
      <c r="E8" s="2" t="s">
        <v>35</v>
      </c>
      <c r="F8" s="2" t="s">
        <v>36</v>
      </c>
      <c r="G8" s="2" t="s">
        <v>13</v>
      </c>
    </row>
    <row r="9" spans="1:7">
      <c r="A9" s="2" t="s">
        <v>37</v>
      </c>
      <c r="B9" s="2" t="s">
        <v>15</v>
      </c>
      <c r="C9" s="2" t="s">
        <v>9</v>
      </c>
      <c r="D9" s="2" t="s">
        <v>22</v>
      </c>
      <c r="E9" s="2" t="s">
        <v>38</v>
      </c>
      <c r="F9" s="2" t="s">
        <v>39</v>
      </c>
      <c r="G9" s="2" t="s">
        <v>13</v>
      </c>
    </row>
    <row r="10" spans="1:7">
      <c r="A10" s="2" t="s">
        <v>40</v>
      </c>
      <c r="B10" s="2" t="s">
        <v>8</v>
      </c>
      <c r="C10" s="2" t="s">
        <v>9</v>
      </c>
      <c r="D10" s="2" t="s">
        <v>22</v>
      </c>
      <c r="E10" s="2" t="s">
        <v>30</v>
      </c>
      <c r="F10" s="2" t="s">
        <v>41</v>
      </c>
      <c r="G10" s="2" t="s">
        <v>13</v>
      </c>
    </row>
    <row r="11" spans="1:7">
      <c r="A11" s="2" t="s">
        <v>42</v>
      </c>
      <c r="B11" s="2" t="s">
        <v>29</v>
      </c>
      <c r="C11" s="2" t="s">
        <v>9</v>
      </c>
      <c r="D11" s="2" t="s">
        <v>22</v>
      </c>
      <c r="E11" s="2" t="s">
        <v>43</v>
      </c>
      <c r="F11" s="2" t="s">
        <v>44</v>
      </c>
      <c r="G11" s="2" t="s">
        <v>13</v>
      </c>
    </row>
    <row r="12" spans="1:7">
      <c r="A12" s="2" t="s">
        <v>45</v>
      </c>
      <c r="B12" s="2" t="s">
        <v>15</v>
      </c>
      <c r="C12" s="2" t="s">
        <v>9</v>
      </c>
      <c r="D12" s="2" t="s">
        <v>22</v>
      </c>
      <c r="E12" s="2" t="s">
        <v>43</v>
      </c>
      <c r="F12" s="2" t="s">
        <v>46</v>
      </c>
      <c r="G12" s="2" t="s">
        <v>13</v>
      </c>
    </row>
    <row r="13" spans="1:7">
      <c r="A13" s="2" t="s">
        <v>47</v>
      </c>
      <c r="B13" s="2" t="s">
        <v>8</v>
      </c>
      <c r="C13" s="2" t="s">
        <v>9</v>
      </c>
      <c r="D13" s="2" t="s">
        <v>22</v>
      </c>
      <c r="E13" s="2" t="s">
        <v>43</v>
      </c>
      <c r="F13" s="2" t="s">
        <v>48</v>
      </c>
      <c r="G13" s="2" t="s">
        <v>13</v>
      </c>
    </row>
    <row r="14" spans="1:7">
      <c r="A14" s="2" t="s">
        <v>49</v>
      </c>
      <c r="B14" s="2" t="s">
        <v>8</v>
      </c>
      <c r="C14" s="2" t="s">
        <v>9</v>
      </c>
      <c r="D14" s="2" t="s">
        <v>10</v>
      </c>
      <c r="E14" s="2" t="s">
        <v>50</v>
      </c>
      <c r="F14" s="2" t="s">
        <v>51</v>
      </c>
      <c r="G14" s="2" t="s">
        <v>13</v>
      </c>
    </row>
    <row r="15" spans="1:7">
      <c r="A15" s="2" t="s">
        <v>52</v>
      </c>
      <c r="B15" s="2" t="s">
        <v>29</v>
      </c>
      <c r="C15" s="2" t="s">
        <v>9</v>
      </c>
      <c r="D15" s="2" t="s">
        <v>22</v>
      </c>
      <c r="E15" s="2" t="s">
        <v>53</v>
      </c>
      <c r="F15" s="2" t="s">
        <v>54</v>
      </c>
      <c r="G15" s="2" t="s">
        <v>13</v>
      </c>
    </row>
    <row r="16" spans="1:7">
      <c r="A16" s="2" t="s">
        <v>55</v>
      </c>
      <c r="B16" s="2" t="s">
        <v>8</v>
      </c>
      <c r="C16" s="2" t="s">
        <v>9</v>
      </c>
      <c r="D16" s="2" t="s">
        <v>22</v>
      </c>
      <c r="E16" s="2" t="s">
        <v>56</v>
      </c>
      <c r="F16" s="2" t="s">
        <v>57</v>
      </c>
      <c r="G16" s="2" t="s">
        <v>13</v>
      </c>
    </row>
    <row r="17" spans="1:7">
      <c r="A17" s="2" t="s">
        <v>58</v>
      </c>
      <c r="B17" s="2" t="s">
        <v>8</v>
      </c>
      <c r="C17" s="2" t="s">
        <v>9</v>
      </c>
      <c r="D17" s="2" t="s">
        <v>22</v>
      </c>
      <c r="E17" s="2" t="s">
        <v>59</v>
      </c>
      <c r="F17" s="2" t="s">
        <v>60</v>
      </c>
      <c r="G17" s="2" t="s">
        <v>13</v>
      </c>
    </row>
    <row r="18" spans="1:7">
      <c r="A18" s="2" t="s">
        <v>61</v>
      </c>
      <c r="B18" s="2" t="s">
        <v>15</v>
      </c>
      <c r="C18" s="2" t="s">
        <v>9</v>
      </c>
      <c r="D18" s="2" t="s">
        <v>22</v>
      </c>
      <c r="E18" s="2" t="s">
        <v>62</v>
      </c>
      <c r="F18" s="2" t="s">
        <v>63</v>
      </c>
      <c r="G18" s="2" t="s">
        <v>13</v>
      </c>
    </row>
    <row r="19" spans="1:7">
      <c r="A19" s="2" t="s">
        <v>64</v>
      </c>
      <c r="B19" s="2" t="s">
        <v>8</v>
      </c>
      <c r="C19" s="2" t="s">
        <v>9</v>
      </c>
      <c r="D19" s="2" t="s">
        <v>65</v>
      </c>
      <c r="E19" s="2" t="s">
        <v>66</v>
      </c>
      <c r="F19" s="2" t="s">
        <v>67</v>
      </c>
      <c r="G19" s="2" t="s">
        <v>13</v>
      </c>
    </row>
    <row r="20" spans="1:7">
      <c r="A20" s="35" t="s">
        <v>68</v>
      </c>
      <c r="B20" s="35" t="s">
        <v>747</v>
      </c>
      <c r="C20" s="35" t="s">
        <v>9</v>
      </c>
      <c r="D20" s="35" t="s">
        <v>65</v>
      </c>
      <c r="E20" s="35" t="s">
        <v>69</v>
      </c>
      <c r="F20" s="35" t="s">
        <v>67</v>
      </c>
      <c r="G20" s="35" t="s">
        <v>13</v>
      </c>
    </row>
    <row r="21" spans="1:7">
      <c r="A21" s="2" t="s">
        <v>70</v>
      </c>
      <c r="B21" s="2" t="s">
        <v>15</v>
      </c>
      <c r="C21" s="2" t="s">
        <v>9</v>
      </c>
      <c r="D21" s="2" t="s">
        <v>65</v>
      </c>
      <c r="E21" s="2" t="s">
        <v>71</v>
      </c>
      <c r="F21" s="2" t="s">
        <v>72</v>
      </c>
      <c r="G21" s="2" t="s">
        <v>13</v>
      </c>
    </row>
    <row r="22" spans="1:7">
      <c r="A22" s="2" t="s">
        <v>73</v>
      </c>
      <c r="B22" s="2" t="s">
        <v>8</v>
      </c>
      <c r="C22" s="2" t="s">
        <v>9</v>
      </c>
      <c r="D22" s="2" t="s">
        <v>65</v>
      </c>
      <c r="E22" s="2" t="s">
        <v>74</v>
      </c>
      <c r="F22" s="2" t="s">
        <v>75</v>
      </c>
      <c r="G22" s="2" t="s">
        <v>13</v>
      </c>
    </row>
    <row r="23" spans="1:7">
      <c r="A23" s="2" t="s">
        <v>76</v>
      </c>
      <c r="B23" s="2" t="s">
        <v>8</v>
      </c>
      <c r="C23" s="2" t="s">
        <v>9</v>
      </c>
      <c r="D23" s="2" t="s">
        <v>10</v>
      </c>
      <c r="E23" s="2" t="s">
        <v>77</v>
      </c>
      <c r="F23" s="2" t="s">
        <v>23</v>
      </c>
      <c r="G23" s="2" t="s">
        <v>13</v>
      </c>
    </row>
    <row r="24" spans="1:7">
      <c r="A24" s="2" t="s">
        <v>78</v>
      </c>
      <c r="B24" s="2" t="s">
        <v>8</v>
      </c>
      <c r="C24" s="2" t="s">
        <v>9</v>
      </c>
      <c r="D24" s="2" t="s">
        <v>16</v>
      </c>
      <c r="E24" s="2" t="s">
        <v>79</v>
      </c>
      <c r="F24" s="2" t="s">
        <v>80</v>
      </c>
      <c r="G24" s="2" t="s">
        <v>13</v>
      </c>
    </row>
    <row r="25" spans="1:7">
      <c r="A25" s="2" t="s">
        <v>81</v>
      </c>
      <c r="B25" s="2" t="s">
        <v>15</v>
      </c>
      <c r="C25" s="2" t="s">
        <v>9</v>
      </c>
      <c r="D25" s="2" t="s">
        <v>65</v>
      </c>
      <c r="E25" s="2" t="s">
        <v>82</v>
      </c>
      <c r="F25" s="2" t="s">
        <v>83</v>
      </c>
      <c r="G25" s="2" t="s">
        <v>13</v>
      </c>
    </row>
    <row r="26" spans="1:7">
      <c r="A26" s="2" t="s">
        <v>84</v>
      </c>
      <c r="B26" s="2" t="s">
        <v>15</v>
      </c>
      <c r="C26" s="2" t="s">
        <v>9</v>
      </c>
      <c r="D26" s="2" t="s">
        <v>65</v>
      </c>
      <c r="E26" s="2" t="s">
        <v>85</v>
      </c>
      <c r="F26" s="2" t="s">
        <v>83</v>
      </c>
      <c r="G26" s="2" t="s">
        <v>13</v>
      </c>
    </row>
    <row r="27" spans="1:7">
      <c r="A27" s="2" t="s">
        <v>86</v>
      </c>
      <c r="B27" s="2" t="s">
        <v>15</v>
      </c>
      <c r="C27" s="2" t="s">
        <v>9</v>
      </c>
      <c r="D27" s="2" t="s">
        <v>22</v>
      </c>
      <c r="E27" s="2" t="s">
        <v>87</v>
      </c>
      <c r="F27" s="2" t="s">
        <v>88</v>
      </c>
      <c r="G27" s="2" t="s">
        <v>13</v>
      </c>
    </row>
    <row r="28" spans="1:7">
      <c r="A28" s="2" t="s">
        <v>89</v>
      </c>
      <c r="B28" s="2" t="s">
        <v>8</v>
      </c>
      <c r="C28" s="2" t="s">
        <v>9</v>
      </c>
      <c r="D28" s="2" t="s">
        <v>22</v>
      </c>
      <c r="E28" s="2" t="s">
        <v>90</v>
      </c>
      <c r="F28" s="2" t="s">
        <v>46</v>
      </c>
      <c r="G28" s="2" t="s">
        <v>13</v>
      </c>
    </row>
    <row r="29" spans="1:7">
      <c r="A29" s="2" t="s">
        <v>91</v>
      </c>
      <c r="B29" s="2" t="s">
        <v>8</v>
      </c>
      <c r="C29" s="2" t="s">
        <v>9</v>
      </c>
      <c r="D29" s="2" t="s">
        <v>16</v>
      </c>
      <c r="E29" s="2" t="s">
        <v>92</v>
      </c>
      <c r="F29" s="2" t="s">
        <v>93</v>
      </c>
      <c r="G29" s="2" t="s">
        <v>13</v>
      </c>
    </row>
    <row r="30" spans="1:7">
      <c r="A30" s="2" t="s">
        <v>94</v>
      </c>
      <c r="B30" s="2" t="s">
        <v>8</v>
      </c>
      <c r="C30" s="2" t="s">
        <v>9</v>
      </c>
      <c r="D30" s="2" t="s">
        <v>16</v>
      </c>
      <c r="E30" s="2" t="s">
        <v>95</v>
      </c>
      <c r="F30" s="2" t="s">
        <v>80</v>
      </c>
      <c r="G30" s="2" t="s">
        <v>13</v>
      </c>
    </row>
    <row r="31" spans="1:7">
      <c r="A31" s="2" t="s">
        <v>96</v>
      </c>
      <c r="B31" s="2" t="s">
        <v>8</v>
      </c>
      <c r="C31" s="2" t="s">
        <v>9</v>
      </c>
      <c r="D31" s="2" t="s">
        <v>10</v>
      </c>
      <c r="E31" s="2" t="s">
        <v>97</v>
      </c>
      <c r="F31" s="2" t="s">
        <v>98</v>
      </c>
      <c r="G31" s="2" t="s">
        <v>13</v>
      </c>
    </row>
    <row r="32" spans="1:7">
      <c r="A32" s="2" t="s">
        <v>99</v>
      </c>
      <c r="B32" s="2" t="s">
        <v>29</v>
      </c>
      <c r="C32" s="2" t="s">
        <v>9</v>
      </c>
      <c r="D32" s="2" t="s">
        <v>16</v>
      </c>
      <c r="E32" s="2" t="s">
        <v>100</v>
      </c>
      <c r="F32" s="2" t="s">
        <v>101</v>
      </c>
      <c r="G32" s="2" t="s">
        <v>13</v>
      </c>
    </row>
    <row r="33" spans="1:7">
      <c r="A33" s="2" t="s">
        <v>102</v>
      </c>
      <c r="B33" s="2" t="s">
        <v>8</v>
      </c>
      <c r="C33" s="2" t="s">
        <v>9</v>
      </c>
      <c r="D33" s="2" t="s">
        <v>10</v>
      </c>
      <c r="E33" s="2" t="s">
        <v>103</v>
      </c>
      <c r="F33" s="2" t="s">
        <v>104</v>
      </c>
      <c r="G33" s="2" t="s">
        <v>13</v>
      </c>
    </row>
    <row r="34" spans="1:7">
      <c r="A34" s="2" t="s">
        <v>105</v>
      </c>
      <c r="B34" s="2" t="s">
        <v>15</v>
      </c>
      <c r="C34" s="2" t="s">
        <v>9</v>
      </c>
      <c r="D34" s="2" t="s">
        <v>10</v>
      </c>
      <c r="E34" s="2" t="s">
        <v>106</v>
      </c>
      <c r="F34" s="2" t="s">
        <v>107</v>
      </c>
      <c r="G34" s="2" t="s">
        <v>13</v>
      </c>
    </row>
    <row r="35" spans="1:7">
      <c r="A35" s="2" t="s">
        <v>108</v>
      </c>
      <c r="B35" s="2" t="s">
        <v>8</v>
      </c>
      <c r="C35" s="2" t="s">
        <v>9</v>
      </c>
      <c r="D35" s="2" t="s">
        <v>65</v>
      </c>
      <c r="E35" s="2" t="s">
        <v>109</v>
      </c>
      <c r="F35" s="2" t="s">
        <v>110</v>
      </c>
      <c r="G35" s="2" t="s">
        <v>13</v>
      </c>
    </row>
    <row r="36" spans="1:7">
      <c r="A36" s="2" t="s">
        <v>111</v>
      </c>
      <c r="B36" s="2" t="s">
        <v>15</v>
      </c>
      <c r="C36" s="2" t="s">
        <v>9</v>
      </c>
      <c r="D36" s="2" t="s">
        <v>22</v>
      </c>
      <c r="E36" s="2" t="s">
        <v>112</v>
      </c>
      <c r="F36" s="2" t="s">
        <v>113</v>
      </c>
      <c r="G36" s="2" t="s">
        <v>13</v>
      </c>
    </row>
    <row r="37" spans="1:7">
      <c r="A37" s="2" t="s">
        <v>114</v>
      </c>
      <c r="B37" s="2" t="s">
        <v>8</v>
      </c>
      <c r="C37" s="2" t="s">
        <v>9</v>
      </c>
      <c r="D37" s="2" t="s">
        <v>16</v>
      </c>
      <c r="E37" s="2" t="s">
        <v>115</v>
      </c>
      <c r="F37" s="2" t="s">
        <v>116</v>
      </c>
      <c r="G37" s="2" t="s">
        <v>13</v>
      </c>
    </row>
    <row r="38" spans="1:7">
      <c r="A38" s="2" t="s">
        <v>117</v>
      </c>
      <c r="B38" s="2" t="s">
        <v>8</v>
      </c>
      <c r="C38" s="2" t="s">
        <v>9</v>
      </c>
      <c r="D38" s="2" t="s">
        <v>65</v>
      </c>
      <c r="E38" s="2" t="s">
        <v>115</v>
      </c>
      <c r="F38" s="2" t="s">
        <v>97</v>
      </c>
      <c r="G38" s="2" t="s">
        <v>13</v>
      </c>
    </row>
    <row r="39" spans="1:7">
      <c r="A39" s="2" t="s">
        <v>118</v>
      </c>
      <c r="B39" s="2" t="s">
        <v>8</v>
      </c>
      <c r="C39" s="2" t="s">
        <v>9</v>
      </c>
      <c r="D39" s="2" t="s">
        <v>22</v>
      </c>
      <c r="E39" s="2" t="s">
        <v>119</v>
      </c>
      <c r="F39" s="2" t="s">
        <v>120</v>
      </c>
      <c r="G39" s="2" t="s">
        <v>13</v>
      </c>
    </row>
    <row r="40" spans="1:7">
      <c r="A40" s="2" t="s">
        <v>121</v>
      </c>
      <c r="B40" s="2" t="s">
        <v>8</v>
      </c>
      <c r="C40" s="2" t="s">
        <v>9</v>
      </c>
      <c r="D40" s="2" t="s">
        <v>22</v>
      </c>
      <c r="E40" s="2" t="s">
        <v>122</v>
      </c>
      <c r="F40" s="2" t="s">
        <v>24</v>
      </c>
      <c r="G40" s="2" t="s">
        <v>13</v>
      </c>
    </row>
    <row r="41" spans="1:7">
      <c r="A41" s="2" t="s">
        <v>123</v>
      </c>
      <c r="B41" s="2" t="s">
        <v>8</v>
      </c>
      <c r="C41" s="2" t="s">
        <v>9</v>
      </c>
      <c r="D41" s="2" t="s">
        <v>65</v>
      </c>
      <c r="E41" s="2" t="s">
        <v>124</v>
      </c>
      <c r="F41" s="2" t="s">
        <v>75</v>
      </c>
      <c r="G41" s="2" t="s">
        <v>13</v>
      </c>
    </row>
    <row r="42" spans="1:7">
      <c r="A42" s="2" t="s">
        <v>125</v>
      </c>
      <c r="B42" s="2" t="s">
        <v>8</v>
      </c>
      <c r="C42" s="2" t="s">
        <v>9</v>
      </c>
      <c r="D42" s="2" t="s">
        <v>65</v>
      </c>
      <c r="E42" s="2" t="s">
        <v>126</v>
      </c>
      <c r="F42" s="2" t="s">
        <v>75</v>
      </c>
      <c r="G42" s="2" t="s">
        <v>13</v>
      </c>
    </row>
    <row r="43" spans="1:7">
      <c r="A43" s="2" t="s">
        <v>127</v>
      </c>
      <c r="B43" s="2" t="s">
        <v>8</v>
      </c>
      <c r="C43" s="2" t="s">
        <v>9</v>
      </c>
      <c r="D43" s="2" t="s">
        <v>65</v>
      </c>
      <c r="E43" s="2" t="s">
        <v>128</v>
      </c>
      <c r="F43" s="2" t="s">
        <v>75</v>
      </c>
      <c r="G43" s="2" t="s">
        <v>13</v>
      </c>
    </row>
    <row r="44" spans="1:7">
      <c r="A44" s="2" t="s">
        <v>129</v>
      </c>
      <c r="B44" s="2" t="s">
        <v>8</v>
      </c>
      <c r="C44" s="2" t="s">
        <v>9</v>
      </c>
      <c r="D44" s="2" t="s">
        <v>65</v>
      </c>
      <c r="E44" s="2" t="s">
        <v>130</v>
      </c>
      <c r="F44" s="2" t="s">
        <v>131</v>
      </c>
      <c r="G44" s="2" t="s">
        <v>13</v>
      </c>
    </row>
    <row r="45" spans="1:7">
      <c r="A45" s="2" t="s">
        <v>132</v>
      </c>
      <c r="B45" s="2" t="s">
        <v>8</v>
      </c>
      <c r="C45" s="2" t="s">
        <v>9</v>
      </c>
      <c r="D45" s="2" t="s">
        <v>65</v>
      </c>
      <c r="E45" s="2" t="s">
        <v>133</v>
      </c>
      <c r="F45" s="2" t="s">
        <v>131</v>
      </c>
      <c r="G45" s="2" t="s">
        <v>13</v>
      </c>
    </row>
    <row r="46" spans="1:7">
      <c r="A46" s="2" t="s">
        <v>134</v>
      </c>
      <c r="B46" s="2" t="s">
        <v>8</v>
      </c>
      <c r="C46" s="2" t="s">
        <v>9</v>
      </c>
      <c r="D46" s="2" t="s">
        <v>65</v>
      </c>
      <c r="E46" s="2" t="s">
        <v>135</v>
      </c>
      <c r="F46" s="2" t="s">
        <v>131</v>
      </c>
      <c r="G46" s="2" t="s">
        <v>13</v>
      </c>
    </row>
    <row r="47" spans="1:7">
      <c r="A47" s="2" t="s">
        <v>136</v>
      </c>
      <c r="B47" s="2" t="s">
        <v>8</v>
      </c>
      <c r="C47" s="2" t="s">
        <v>9</v>
      </c>
      <c r="D47" s="2" t="s">
        <v>65</v>
      </c>
      <c r="E47" s="2" t="s">
        <v>137</v>
      </c>
      <c r="F47" s="2" t="s">
        <v>131</v>
      </c>
      <c r="G47" s="2" t="s">
        <v>13</v>
      </c>
    </row>
    <row r="48" spans="1:7">
      <c r="A48" s="2" t="s">
        <v>138</v>
      </c>
      <c r="B48" s="2" t="s">
        <v>139</v>
      </c>
      <c r="C48" s="2" t="s">
        <v>140</v>
      </c>
      <c r="D48" s="2" t="s">
        <v>16</v>
      </c>
      <c r="E48" s="2" t="s">
        <v>141</v>
      </c>
      <c r="F48" s="2" t="s">
        <v>142</v>
      </c>
      <c r="G48" s="2" t="s">
        <v>13</v>
      </c>
    </row>
    <row r="49" spans="1:7">
      <c r="A49" s="2" t="s">
        <v>143</v>
      </c>
      <c r="B49" s="2" t="s">
        <v>139</v>
      </c>
      <c r="C49" s="2" t="s">
        <v>140</v>
      </c>
      <c r="D49" s="2" t="s">
        <v>65</v>
      </c>
      <c r="E49" s="2" t="s">
        <v>144</v>
      </c>
      <c r="F49" s="2" t="s">
        <v>145</v>
      </c>
      <c r="G49" s="2" t="s">
        <v>13</v>
      </c>
    </row>
    <row r="50" spans="1:7">
      <c r="A50" s="2" t="s">
        <v>146</v>
      </c>
      <c r="B50" s="2" t="s">
        <v>139</v>
      </c>
      <c r="C50" s="2" t="s">
        <v>140</v>
      </c>
      <c r="D50" s="2" t="s">
        <v>10</v>
      </c>
      <c r="E50" s="2" t="s">
        <v>147</v>
      </c>
      <c r="F50" s="2" t="s">
        <v>148</v>
      </c>
      <c r="G50" s="2" t="s">
        <v>13</v>
      </c>
    </row>
    <row r="51" spans="1:7">
      <c r="A51" s="2" t="s">
        <v>149</v>
      </c>
      <c r="B51" s="2" t="s">
        <v>139</v>
      </c>
      <c r="C51" s="2" t="s">
        <v>140</v>
      </c>
      <c r="D51" s="2" t="s">
        <v>22</v>
      </c>
      <c r="E51" s="2" t="s">
        <v>150</v>
      </c>
      <c r="F51" s="2" t="s">
        <v>151</v>
      </c>
      <c r="G51" s="2" t="s">
        <v>13</v>
      </c>
    </row>
    <row r="52" spans="1:7">
      <c r="A52" s="2" t="s">
        <v>152</v>
      </c>
      <c r="B52" s="2" t="s">
        <v>153</v>
      </c>
      <c r="C52" s="2" t="s">
        <v>154</v>
      </c>
      <c r="D52" s="2" t="s">
        <v>10</v>
      </c>
      <c r="E52" s="2" t="s">
        <v>155</v>
      </c>
      <c r="F52" s="2" t="s">
        <v>156</v>
      </c>
      <c r="G52" s="2" t="s">
        <v>13</v>
      </c>
    </row>
    <row r="53" spans="1:7">
      <c r="A53" s="2" t="s">
        <v>157</v>
      </c>
      <c r="B53" s="2"/>
      <c r="C53" s="2">
        <v>603</v>
      </c>
      <c r="D53" s="2" t="s">
        <v>22</v>
      </c>
      <c r="E53" s="2" t="s">
        <v>158</v>
      </c>
      <c r="F53" s="2" t="s">
        <v>159</v>
      </c>
      <c r="G53" s="2" t="s">
        <v>13</v>
      </c>
    </row>
    <row r="54" spans="1:7">
      <c r="A54" s="2" t="s">
        <v>160</v>
      </c>
      <c r="B54" s="2"/>
      <c r="C54" s="2">
        <v>603</v>
      </c>
      <c r="D54" s="2" t="s">
        <v>65</v>
      </c>
      <c r="E54" s="2" t="s">
        <v>161</v>
      </c>
      <c r="F54" s="2" t="s">
        <v>162</v>
      </c>
      <c r="G54" s="2" t="s">
        <v>13</v>
      </c>
    </row>
    <row r="55" spans="1:7">
      <c r="A55" s="2" t="s">
        <v>163</v>
      </c>
      <c r="B55" s="2"/>
      <c r="C55" s="2">
        <v>603</v>
      </c>
      <c r="D55" s="2" t="s">
        <v>22</v>
      </c>
      <c r="E55" s="2" t="s">
        <v>164</v>
      </c>
      <c r="F55" s="2" t="s">
        <v>165</v>
      </c>
      <c r="G55" s="2" t="s">
        <v>13</v>
      </c>
    </row>
    <row r="56" spans="1:7">
      <c r="A56" s="2" t="s">
        <v>166</v>
      </c>
      <c r="B56" s="2"/>
      <c r="C56" s="2">
        <v>603</v>
      </c>
      <c r="D56" s="2" t="s">
        <v>22</v>
      </c>
      <c r="E56" s="2" t="s">
        <v>164</v>
      </c>
      <c r="F56" s="2" t="s">
        <v>167</v>
      </c>
      <c r="G56" s="2" t="s">
        <v>13</v>
      </c>
    </row>
    <row r="57" spans="1:7">
      <c r="A57" s="2" t="s">
        <v>168</v>
      </c>
      <c r="B57" s="2"/>
      <c r="C57" s="2">
        <v>603</v>
      </c>
      <c r="D57" s="2" t="s">
        <v>22</v>
      </c>
      <c r="E57" s="2" t="s">
        <v>169</v>
      </c>
      <c r="F57" s="2" t="s">
        <v>170</v>
      </c>
      <c r="G57" s="2" t="s">
        <v>13</v>
      </c>
    </row>
    <row r="58" spans="1:7">
      <c r="A58" s="2" t="s">
        <v>171</v>
      </c>
      <c r="B58" s="2"/>
      <c r="C58" s="2">
        <v>603</v>
      </c>
      <c r="D58" s="2" t="s">
        <v>22</v>
      </c>
      <c r="E58" s="2" t="s">
        <v>169</v>
      </c>
      <c r="F58" s="2" t="s">
        <v>172</v>
      </c>
      <c r="G58" s="2" t="s">
        <v>13</v>
      </c>
    </row>
    <row r="59" spans="1:7">
      <c r="A59" s="2" t="s">
        <v>173</v>
      </c>
      <c r="B59" s="2"/>
      <c r="C59" s="2">
        <v>603</v>
      </c>
      <c r="D59" s="2" t="s">
        <v>65</v>
      </c>
      <c r="E59" s="2" t="s">
        <v>174</v>
      </c>
      <c r="F59" s="2" t="s">
        <v>175</v>
      </c>
      <c r="G59" s="2" t="s">
        <v>13</v>
      </c>
    </row>
    <row r="60" spans="1:7">
      <c r="A60" s="2" t="s">
        <v>176</v>
      </c>
      <c r="B60" s="2"/>
      <c r="C60" s="2">
        <v>603</v>
      </c>
      <c r="D60" s="2" t="s">
        <v>65</v>
      </c>
      <c r="E60" s="2" t="s">
        <v>177</v>
      </c>
      <c r="F60" s="2" t="s">
        <v>115</v>
      </c>
      <c r="G60" s="2" t="s">
        <v>13</v>
      </c>
    </row>
    <row r="61" spans="1:7">
      <c r="A61" s="2" t="s">
        <v>178</v>
      </c>
      <c r="B61" s="2"/>
      <c r="C61" s="2">
        <v>603</v>
      </c>
      <c r="D61" s="2" t="s">
        <v>22</v>
      </c>
      <c r="E61" s="2" t="s">
        <v>179</v>
      </c>
      <c r="F61" s="2" t="s">
        <v>180</v>
      </c>
      <c r="G61" s="2" t="s">
        <v>13</v>
      </c>
    </row>
    <row r="62" spans="1:7">
      <c r="A62" s="2" t="s">
        <v>181</v>
      </c>
      <c r="B62" s="2"/>
      <c r="C62" s="2">
        <v>603</v>
      </c>
      <c r="D62" s="2" t="s">
        <v>10</v>
      </c>
      <c r="E62" s="2" t="s">
        <v>182</v>
      </c>
      <c r="F62" s="2" t="s">
        <v>183</v>
      </c>
      <c r="G62" s="2" t="s">
        <v>13</v>
      </c>
    </row>
    <row r="63" spans="1:7">
      <c r="A63" s="3" t="s">
        <v>184</v>
      </c>
      <c r="B63" s="3" t="s">
        <v>185</v>
      </c>
      <c r="C63" s="3" t="s">
        <v>186</v>
      </c>
      <c r="D63" s="3" t="s">
        <v>22</v>
      </c>
      <c r="E63" s="3" t="s">
        <v>187</v>
      </c>
      <c r="F63" s="3" t="s">
        <v>188</v>
      </c>
      <c r="G63" s="2" t="s">
        <v>13</v>
      </c>
    </row>
    <row r="64" spans="1:7">
      <c r="A64" s="3" t="s">
        <v>189</v>
      </c>
      <c r="B64" s="3" t="s">
        <v>185</v>
      </c>
      <c r="C64" s="3" t="s">
        <v>186</v>
      </c>
      <c r="D64" s="3" t="s">
        <v>22</v>
      </c>
      <c r="E64" s="3" t="s">
        <v>188</v>
      </c>
      <c r="F64" s="3" t="s">
        <v>188</v>
      </c>
      <c r="G64" s="2" t="s">
        <v>13</v>
      </c>
    </row>
    <row r="65" spans="1:11">
      <c r="A65" s="3" t="s">
        <v>190</v>
      </c>
      <c r="B65" s="3" t="s">
        <v>185</v>
      </c>
      <c r="C65" s="3" t="s">
        <v>186</v>
      </c>
      <c r="D65" s="3" t="s">
        <v>22</v>
      </c>
      <c r="E65" s="3" t="s">
        <v>187</v>
      </c>
      <c r="F65" s="3" t="s">
        <v>187</v>
      </c>
      <c r="G65" s="2" t="s">
        <v>13</v>
      </c>
    </row>
    <row r="66" spans="1:11">
      <c r="A66" s="2" t="s">
        <v>191</v>
      </c>
      <c r="B66" s="2" t="s">
        <v>192</v>
      </c>
      <c r="C66" s="2" t="s">
        <v>193</v>
      </c>
      <c r="D66" s="2" t="s">
        <v>65</v>
      </c>
      <c r="E66" s="2" t="s">
        <v>194</v>
      </c>
      <c r="F66" s="2" t="s">
        <v>195</v>
      </c>
      <c r="G66" s="2" t="s">
        <v>13</v>
      </c>
    </row>
    <row r="67" spans="1:11">
      <c r="A67" s="2" t="s">
        <v>196</v>
      </c>
      <c r="B67" s="2" t="s">
        <v>197</v>
      </c>
      <c r="C67" s="2" t="s">
        <v>198</v>
      </c>
      <c r="D67" s="2" t="s">
        <v>10</v>
      </c>
      <c r="E67" s="2" t="s">
        <v>23</v>
      </c>
      <c r="F67" s="2" t="s">
        <v>199</v>
      </c>
      <c r="G67" s="2" t="s">
        <v>13</v>
      </c>
    </row>
    <row r="68" spans="1:11">
      <c r="A68" s="2" t="s">
        <v>200</v>
      </c>
      <c r="B68" s="2" t="s">
        <v>201</v>
      </c>
      <c r="C68" s="2" t="s">
        <v>202</v>
      </c>
      <c r="D68" s="2" t="s">
        <v>65</v>
      </c>
      <c r="E68" s="2" t="s">
        <v>203</v>
      </c>
      <c r="F68" s="2" t="s">
        <v>204</v>
      </c>
      <c r="G68" s="2" t="s">
        <v>13</v>
      </c>
    </row>
    <row r="69" spans="1:11">
      <c r="A69" s="2" t="s">
        <v>205</v>
      </c>
      <c r="B69" s="2" t="s">
        <v>197</v>
      </c>
      <c r="C69" s="2" t="s">
        <v>198</v>
      </c>
      <c r="D69" s="2" t="s">
        <v>10</v>
      </c>
      <c r="E69" s="2" t="s">
        <v>206</v>
      </c>
      <c r="F69" s="2" t="s">
        <v>207</v>
      </c>
      <c r="G69" s="2" t="s">
        <v>13</v>
      </c>
    </row>
    <row r="70" spans="1:11">
      <c r="A70" s="2" t="s">
        <v>208</v>
      </c>
      <c r="B70" s="2" t="s">
        <v>197</v>
      </c>
      <c r="C70" s="2" t="s">
        <v>198</v>
      </c>
      <c r="D70" s="2" t="s">
        <v>10</v>
      </c>
      <c r="E70" s="2" t="s">
        <v>209</v>
      </c>
      <c r="F70" s="2" t="s">
        <v>210</v>
      </c>
      <c r="G70" s="2" t="s">
        <v>13</v>
      </c>
    </row>
    <row r="71" spans="1:11">
      <c r="A71" s="4" t="s">
        <v>211</v>
      </c>
      <c r="B71" s="2" t="s">
        <v>212</v>
      </c>
      <c r="C71" s="2"/>
      <c r="D71" s="4" t="s">
        <v>65</v>
      </c>
      <c r="E71" s="2">
        <v>95.8977</v>
      </c>
      <c r="F71" s="2">
        <v>71.659750000000003</v>
      </c>
      <c r="G71" s="2" t="s">
        <v>13</v>
      </c>
      <c r="H71" s="4"/>
      <c r="I71" s="4"/>
      <c r="J71" s="4"/>
      <c r="K71" s="4"/>
    </row>
    <row r="72" spans="1:11">
      <c r="A72" s="2" t="s">
        <v>213</v>
      </c>
      <c r="B72" s="2" t="s">
        <v>214</v>
      </c>
      <c r="C72" s="2" t="s">
        <v>215</v>
      </c>
      <c r="D72" s="2" t="s">
        <v>10</v>
      </c>
      <c r="E72" s="2" t="s">
        <v>216</v>
      </c>
      <c r="F72" s="2" t="s">
        <v>217</v>
      </c>
      <c r="G72" s="2" t="s">
        <v>13</v>
      </c>
    </row>
    <row r="73" spans="1:11">
      <c r="A73" s="2" t="s">
        <v>218</v>
      </c>
      <c r="B73" s="2" t="s">
        <v>219</v>
      </c>
      <c r="C73" s="2" t="s">
        <v>220</v>
      </c>
      <c r="D73" s="2" t="s">
        <v>65</v>
      </c>
      <c r="E73" s="2" t="s">
        <v>221</v>
      </c>
      <c r="F73" s="2" t="s">
        <v>222</v>
      </c>
      <c r="G73" s="2" t="s">
        <v>13</v>
      </c>
    </row>
    <row r="74" spans="1:11">
      <c r="A74" s="2" t="s">
        <v>223</v>
      </c>
      <c r="B74" s="2" t="s">
        <v>224</v>
      </c>
      <c r="C74" s="2" t="s">
        <v>225</v>
      </c>
      <c r="D74" s="2" t="s">
        <v>226</v>
      </c>
      <c r="E74" s="2" t="s">
        <v>227</v>
      </c>
      <c r="F74" s="2" t="s">
        <v>228</v>
      </c>
      <c r="G74" s="2" t="s">
        <v>13</v>
      </c>
    </row>
    <row r="75" spans="1:11">
      <c r="A75" s="2" t="s">
        <v>229</v>
      </c>
      <c r="B75" s="2" t="s">
        <v>230</v>
      </c>
      <c r="C75" s="2" t="s">
        <v>230</v>
      </c>
      <c r="D75" s="2" t="s">
        <v>22</v>
      </c>
      <c r="E75" s="2" t="s">
        <v>231</v>
      </c>
      <c r="F75" s="2" t="s">
        <v>232</v>
      </c>
      <c r="G75" s="2" t="s">
        <v>13</v>
      </c>
    </row>
    <row r="76" spans="1:11">
      <c r="A76" s="2" t="s">
        <v>233</v>
      </c>
      <c r="B76" s="2" t="s">
        <v>234</v>
      </c>
      <c r="C76" s="2" t="s">
        <v>235</v>
      </c>
      <c r="D76" s="2" t="s">
        <v>22</v>
      </c>
      <c r="E76" s="2" t="s">
        <v>236</v>
      </c>
      <c r="F76" s="2" t="s">
        <v>237</v>
      </c>
      <c r="G76" s="2" t="s">
        <v>13</v>
      </c>
    </row>
    <row r="77" spans="1:11">
      <c r="A77" s="2" t="s">
        <v>238</v>
      </c>
      <c r="B77" s="2">
        <v>1140084168</v>
      </c>
      <c r="C77" s="2">
        <v>1140084168</v>
      </c>
      <c r="D77" s="2" t="s">
        <v>22</v>
      </c>
      <c r="E77" s="2" t="s">
        <v>239</v>
      </c>
      <c r="F77" s="2" t="s">
        <v>240</v>
      </c>
      <c r="G77" s="2" t="s">
        <v>13</v>
      </c>
    </row>
    <row r="78" spans="1:11">
      <c r="A78" s="2" t="s">
        <v>241</v>
      </c>
      <c r="B78" s="2" t="s">
        <v>242</v>
      </c>
      <c r="C78" s="2" t="s">
        <v>243</v>
      </c>
      <c r="D78" s="2" t="s">
        <v>22</v>
      </c>
      <c r="E78" s="2" t="s">
        <v>244</v>
      </c>
      <c r="F78" s="2" t="s">
        <v>245</v>
      </c>
      <c r="G78" s="2" t="s">
        <v>13</v>
      </c>
    </row>
    <row r="79" spans="1:11">
      <c r="A79" s="2" t="s">
        <v>246</v>
      </c>
      <c r="B79" s="2" t="s">
        <v>247</v>
      </c>
      <c r="C79" s="2" t="s">
        <v>248</v>
      </c>
      <c r="D79" s="2" t="s">
        <v>10</v>
      </c>
      <c r="E79" s="2" t="s">
        <v>249</v>
      </c>
      <c r="F79" s="2" t="s">
        <v>250</v>
      </c>
      <c r="G79" s="2" t="s">
        <v>13</v>
      </c>
    </row>
    <row r="80" spans="1:11">
      <c r="A80" s="2" t="s">
        <v>251</v>
      </c>
      <c r="B80" s="2" t="s">
        <v>247</v>
      </c>
      <c r="C80" s="2" t="s">
        <v>248</v>
      </c>
      <c r="D80" s="2" t="s">
        <v>10</v>
      </c>
      <c r="E80" s="2" t="s">
        <v>252</v>
      </c>
      <c r="F80" s="2" t="s">
        <v>253</v>
      </c>
      <c r="G80" s="2" t="s">
        <v>13</v>
      </c>
    </row>
    <row r="81" spans="1:7">
      <c r="A81" s="2" t="s">
        <v>254</v>
      </c>
      <c r="B81" s="2" t="s">
        <v>153</v>
      </c>
      <c r="C81" s="2" t="s">
        <v>154</v>
      </c>
      <c r="D81" s="2" t="s">
        <v>22</v>
      </c>
      <c r="E81" s="2" t="s">
        <v>255</v>
      </c>
      <c r="F81" s="2" t="s">
        <v>170</v>
      </c>
      <c r="G81" s="2" t="s">
        <v>13</v>
      </c>
    </row>
    <row r="82" spans="1:7">
      <c r="A82" s="2" t="s">
        <v>256</v>
      </c>
      <c r="B82" s="2" t="s">
        <v>257</v>
      </c>
      <c r="C82" s="2" t="s">
        <v>258</v>
      </c>
      <c r="D82" s="2" t="s">
        <v>22</v>
      </c>
      <c r="E82" s="2" t="s">
        <v>259</v>
      </c>
      <c r="F82" s="2" t="s">
        <v>260</v>
      </c>
      <c r="G82" s="2" t="s">
        <v>13</v>
      </c>
    </row>
    <row r="83" spans="1:7">
      <c r="A83" s="2" t="s">
        <v>261</v>
      </c>
      <c r="B83" s="2" t="s">
        <v>262</v>
      </c>
      <c r="C83" s="2" t="s">
        <v>140</v>
      </c>
      <c r="D83" s="2" t="s">
        <v>65</v>
      </c>
      <c r="E83" s="2" t="s">
        <v>263</v>
      </c>
      <c r="F83" s="2" t="s">
        <v>264</v>
      </c>
      <c r="G83" s="2" t="s">
        <v>13</v>
      </c>
    </row>
    <row r="84" spans="1:7">
      <c r="A84" s="2" t="s">
        <v>265</v>
      </c>
      <c r="B84" s="2" t="s">
        <v>257</v>
      </c>
      <c r="C84" s="2" t="s">
        <v>258</v>
      </c>
      <c r="D84" s="2" t="s">
        <v>22</v>
      </c>
      <c r="E84" s="2" t="s">
        <v>266</v>
      </c>
      <c r="F84" s="2" t="s">
        <v>267</v>
      </c>
      <c r="G84" s="2" t="s">
        <v>13</v>
      </c>
    </row>
    <row r="85" spans="1:7">
      <c r="A85" s="2" t="s">
        <v>268</v>
      </c>
      <c r="B85" s="2" t="s">
        <v>257</v>
      </c>
      <c r="C85" s="2" t="s">
        <v>258</v>
      </c>
      <c r="D85" s="2" t="s">
        <v>22</v>
      </c>
      <c r="E85" s="2" t="s">
        <v>77</v>
      </c>
      <c r="F85" s="2" t="s">
        <v>267</v>
      </c>
      <c r="G85" s="2" t="s">
        <v>13</v>
      </c>
    </row>
    <row r="86" spans="1:7">
      <c r="A86" s="2" t="s">
        <v>269</v>
      </c>
      <c r="B86" s="2" t="s">
        <v>257</v>
      </c>
      <c r="C86" s="2" t="s">
        <v>258</v>
      </c>
      <c r="D86" s="2" t="s">
        <v>22</v>
      </c>
      <c r="E86" s="2" t="s">
        <v>270</v>
      </c>
      <c r="F86" s="2" t="s">
        <v>271</v>
      </c>
      <c r="G86" s="2" t="s">
        <v>13</v>
      </c>
    </row>
    <row r="87" spans="1:7">
      <c r="A87" s="2" t="s">
        <v>272</v>
      </c>
      <c r="B87" s="2" t="s">
        <v>257</v>
      </c>
      <c r="C87" s="2" t="s">
        <v>258</v>
      </c>
      <c r="D87" s="2" t="s">
        <v>22</v>
      </c>
      <c r="E87" s="2" t="s">
        <v>273</v>
      </c>
      <c r="F87" s="2" t="s">
        <v>67</v>
      </c>
      <c r="G87" s="2" t="s">
        <v>13</v>
      </c>
    </row>
    <row r="88" spans="1:7">
      <c r="A88" s="2" t="s">
        <v>274</v>
      </c>
      <c r="B88" s="2" t="s">
        <v>257</v>
      </c>
      <c r="C88" s="2" t="s">
        <v>258</v>
      </c>
      <c r="D88" s="2" t="s">
        <v>22</v>
      </c>
      <c r="E88" s="2" t="s">
        <v>275</v>
      </c>
      <c r="F88" s="2" t="s">
        <v>267</v>
      </c>
      <c r="G88" s="2" t="s">
        <v>13</v>
      </c>
    </row>
    <row r="89" spans="1:7">
      <c r="A89" s="2" t="s">
        <v>276</v>
      </c>
      <c r="B89" s="2" t="s">
        <v>257</v>
      </c>
      <c r="C89" s="2" t="s">
        <v>258</v>
      </c>
      <c r="D89" s="2" t="s">
        <v>22</v>
      </c>
      <c r="E89" s="2" t="s">
        <v>277</v>
      </c>
      <c r="F89" s="2" t="s">
        <v>278</v>
      </c>
      <c r="G89" s="2" t="s">
        <v>13</v>
      </c>
    </row>
    <row r="90" spans="1:7">
      <c r="A90" s="2" t="s">
        <v>279</v>
      </c>
      <c r="B90" s="2" t="s">
        <v>257</v>
      </c>
      <c r="C90" s="2" t="s">
        <v>258</v>
      </c>
      <c r="D90" s="2" t="s">
        <v>65</v>
      </c>
      <c r="E90" s="2" t="s">
        <v>280</v>
      </c>
      <c r="F90" s="2" t="s">
        <v>137</v>
      </c>
      <c r="G90" s="2" t="s">
        <v>13</v>
      </c>
    </row>
    <row r="91" spans="1:7">
      <c r="A91" s="2" t="s">
        <v>281</v>
      </c>
      <c r="B91" s="2" t="s">
        <v>257</v>
      </c>
      <c r="C91" s="2" t="s">
        <v>258</v>
      </c>
      <c r="D91" s="2" t="s">
        <v>65</v>
      </c>
      <c r="E91" s="2" t="s">
        <v>280</v>
      </c>
      <c r="F91" s="2" t="s">
        <v>282</v>
      </c>
      <c r="G91" s="2" t="s">
        <v>13</v>
      </c>
    </row>
    <row r="92" spans="1:7">
      <c r="A92" s="2" t="s">
        <v>283</v>
      </c>
      <c r="B92" s="2" t="s">
        <v>257</v>
      </c>
      <c r="C92" s="2" t="s">
        <v>258</v>
      </c>
      <c r="D92" s="2" t="s">
        <v>22</v>
      </c>
      <c r="E92" s="2" t="s">
        <v>115</v>
      </c>
      <c r="F92" s="2" t="s">
        <v>67</v>
      </c>
      <c r="G92" s="2" t="s">
        <v>13</v>
      </c>
    </row>
    <row r="93" spans="1:7">
      <c r="A93" s="2" t="s">
        <v>284</v>
      </c>
      <c r="B93" s="2" t="s">
        <v>257</v>
      </c>
      <c r="C93" s="2" t="s">
        <v>258</v>
      </c>
      <c r="D93" s="2" t="s">
        <v>22</v>
      </c>
      <c r="E93" s="2" t="s">
        <v>285</v>
      </c>
      <c r="F93" s="2" t="s">
        <v>67</v>
      </c>
      <c r="G93" s="2" t="s">
        <v>13</v>
      </c>
    </row>
    <row r="94" spans="1:7">
      <c r="A94" s="2" t="s">
        <v>286</v>
      </c>
      <c r="B94" s="2" t="s">
        <v>287</v>
      </c>
      <c r="C94" s="2" t="s">
        <v>288</v>
      </c>
      <c r="D94" s="2" t="s">
        <v>10</v>
      </c>
      <c r="E94" s="2" t="s">
        <v>289</v>
      </c>
      <c r="F94" s="2" t="s">
        <v>290</v>
      </c>
      <c r="G94" s="2" t="s">
        <v>13</v>
      </c>
    </row>
    <row r="95" spans="1:7">
      <c r="A95" s="2" t="s">
        <v>291</v>
      </c>
      <c r="B95" s="2" t="s">
        <v>287</v>
      </c>
      <c r="C95" s="2" t="s">
        <v>288</v>
      </c>
      <c r="D95" s="2" t="s">
        <v>16</v>
      </c>
      <c r="E95" s="2" t="s">
        <v>292</v>
      </c>
      <c r="F95" s="2" t="s">
        <v>293</v>
      </c>
      <c r="G95" s="2" t="s">
        <v>13</v>
      </c>
    </row>
    <row r="96" spans="1:7">
      <c r="A96" s="2" t="s">
        <v>294</v>
      </c>
      <c r="B96" s="2">
        <v>100</v>
      </c>
      <c r="C96" s="2" t="s">
        <v>288</v>
      </c>
      <c r="D96" s="2" t="s">
        <v>16</v>
      </c>
      <c r="E96" s="2" t="s">
        <v>295</v>
      </c>
      <c r="F96" s="2" t="s">
        <v>296</v>
      </c>
      <c r="G96" s="2" t="s">
        <v>13</v>
      </c>
    </row>
    <row r="97" spans="1:7">
      <c r="A97" s="2" t="s">
        <v>297</v>
      </c>
      <c r="B97" s="2">
        <v>0</v>
      </c>
      <c r="C97" s="2" t="s">
        <v>288</v>
      </c>
      <c r="D97" s="2" t="s">
        <v>16</v>
      </c>
      <c r="E97" s="2" t="s">
        <v>298</v>
      </c>
      <c r="F97" s="2" t="s">
        <v>296</v>
      </c>
      <c r="G97" s="2" t="s">
        <v>13</v>
      </c>
    </row>
    <row r="98" spans="1:7">
      <c r="A98" s="2" t="s">
        <v>299</v>
      </c>
      <c r="B98" s="2">
        <v>0</v>
      </c>
      <c r="C98" s="2" t="s">
        <v>288</v>
      </c>
      <c r="D98" s="2" t="s">
        <v>65</v>
      </c>
      <c r="E98" s="2" t="s">
        <v>300</v>
      </c>
      <c r="F98" s="2" t="s">
        <v>301</v>
      </c>
      <c r="G98" s="2" t="s">
        <v>13</v>
      </c>
    </row>
    <row r="99" spans="1:7">
      <c r="A99" s="2" t="s">
        <v>302</v>
      </c>
      <c r="B99" s="2">
        <v>0</v>
      </c>
      <c r="C99" s="2" t="s">
        <v>288</v>
      </c>
      <c r="D99" s="2" t="s">
        <v>65</v>
      </c>
      <c r="E99" s="2" t="s">
        <v>303</v>
      </c>
      <c r="F99" s="2" t="s">
        <v>301</v>
      </c>
      <c r="G99" s="2" t="s">
        <v>13</v>
      </c>
    </row>
    <row r="100" spans="1:7">
      <c r="A100" s="2" t="s">
        <v>304</v>
      </c>
      <c r="B100" s="2">
        <v>0</v>
      </c>
      <c r="C100" s="2" t="s">
        <v>288</v>
      </c>
      <c r="D100" s="2" t="s">
        <v>65</v>
      </c>
      <c r="E100" s="2" t="s">
        <v>305</v>
      </c>
      <c r="F100" s="2" t="s">
        <v>306</v>
      </c>
      <c r="G100" s="2" t="s">
        <v>13</v>
      </c>
    </row>
    <row r="101" spans="1:7">
      <c r="A101" s="2" t="s">
        <v>307</v>
      </c>
      <c r="B101" s="2">
        <v>0</v>
      </c>
      <c r="C101" s="2" t="s">
        <v>288</v>
      </c>
      <c r="D101" s="2" t="s">
        <v>10</v>
      </c>
      <c r="E101" s="2" t="s">
        <v>308</v>
      </c>
      <c r="F101" s="2" t="s">
        <v>309</v>
      </c>
      <c r="G101" s="2" t="s">
        <v>13</v>
      </c>
    </row>
    <row r="102" spans="1:7">
      <c r="A102" s="2" t="s">
        <v>310</v>
      </c>
      <c r="B102" s="2" t="s">
        <v>311</v>
      </c>
      <c r="C102" s="2" t="s">
        <v>288</v>
      </c>
      <c r="D102" s="2" t="s">
        <v>22</v>
      </c>
      <c r="E102" s="2" t="s">
        <v>312</v>
      </c>
      <c r="F102" s="2" t="s">
        <v>313</v>
      </c>
      <c r="G102" s="2" t="s">
        <v>13</v>
      </c>
    </row>
    <row r="103" spans="1:7">
      <c r="A103" s="2" t="s">
        <v>314</v>
      </c>
      <c r="B103" s="2">
        <v>100</v>
      </c>
      <c r="C103" s="2" t="s">
        <v>288</v>
      </c>
      <c r="D103" s="2" t="s">
        <v>22</v>
      </c>
      <c r="E103" s="2" t="s">
        <v>255</v>
      </c>
      <c r="F103" s="2" t="s">
        <v>315</v>
      </c>
      <c r="G103" s="2" t="s">
        <v>13</v>
      </c>
    </row>
    <row r="104" spans="1:7">
      <c r="A104" s="2" t="s">
        <v>316</v>
      </c>
      <c r="B104" s="2">
        <v>0</v>
      </c>
      <c r="C104" s="2" t="s">
        <v>288</v>
      </c>
      <c r="D104" s="2" t="s">
        <v>10</v>
      </c>
      <c r="E104" s="2" t="s">
        <v>317</v>
      </c>
      <c r="F104" s="2" t="s">
        <v>318</v>
      </c>
      <c r="G104" s="2" t="s">
        <v>13</v>
      </c>
    </row>
    <row r="105" spans="1:7">
      <c r="A105" s="2" t="s">
        <v>319</v>
      </c>
      <c r="B105" s="2">
        <v>100</v>
      </c>
      <c r="C105" s="2" t="s">
        <v>288</v>
      </c>
      <c r="D105" s="2" t="s">
        <v>22</v>
      </c>
      <c r="E105" s="2" t="s">
        <v>320</v>
      </c>
      <c r="F105" s="2" t="s">
        <v>321</v>
      </c>
      <c r="G105" s="2" t="s">
        <v>13</v>
      </c>
    </row>
    <row r="106" spans="1:7">
      <c r="A106" s="2" t="s">
        <v>322</v>
      </c>
      <c r="B106" s="2">
        <v>100</v>
      </c>
      <c r="C106" s="2" t="s">
        <v>288</v>
      </c>
      <c r="D106" s="2" t="s">
        <v>22</v>
      </c>
      <c r="E106" s="2" t="s">
        <v>323</v>
      </c>
      <c r="F106" s="2" t="s">
        <v>324</v>
      </c>
      <c r="G106" s="2" t="s">
        <v>13</v>
      </c>
    </row>
    <row r="107" spans="1:7">
      <c r="A107" s="2" t="s">
        <v>325</v>
      </c>
      <c r="B107" s="2" t="s">
        <v>326</v>
      </c>
      <c r="C107" s="2" t="s">
        <v>288</v>
      </c>
      <c r="D107" s="2" t="s">
        <v>65</v>
      </c>
      <c r="E107" s="2" t="s">
        <v>327</v>
      </c>
      <c r="F107" s="2" t="s">
        <v>67</v>
      </c>
      <c r="G107" s="2" t="s">
        <v>13</v>
      </c>
    </row>
    <row r="108" spans="1:7">
      <c r="A108" s="2" t="s">
        <v>328</v>
      </c>
      <c r="B108" s="2">
        <v>0</v>
      </c>
      <c r="C108" s="2" t="s">
        <v>288</v>
      </c>
      <c r="D108" s="2" t="s">
        <v>10</v>
      </c>
      <c r="E108" s="2" t="s">
        <v>11</v>
      </c>
      <c r="F108" s="2" t="s">
        <v>329</v>
      </c>
      <c r="G108" s="2" t="s">
        <v>13</v>
      </c>
    </row>
    <row r="109" spans="1:7">
      <c r="A109" s="2" t="s">
        <v>330</v>
      </c>
      <c r="B109" s="2">
        <v>47</v>
      </c>
      <c r="C109" s="2" t="s">
        <v>288</v>
      </c>
      <c r="D109" s="2" t="s">
        <v>16</v>
      </c>
      <c r="E109" s="2" t="s">
        <v>331</v>
      </c>
      <c r="F109" s="2" t="s">
        <v>332</v>
      </c>
      <c r="G109" s="2" t="s">
        <v>13</v>
      </c>
    </row>
    <row r="110" spans="1:7">
      <c r="A110" s="2" t="s">
        <v>333</v>
      </c>
      <c r="B110" s="2" t="s">
        <v>326</v>
      </c>
      <c r="C110" s="2" t="s">
        <v>288</v>
      </c>
      <c r="D110" s="2" t="s">
        <v>65</v>
      </c>
      <c r="E110" s="2" t="s">
        <v>334</v>
      </c>
      <c r="F110" s="2" t="s">
        <v>67</v>
      </c>
      <c r="G110" s="2" t="s">
        <v>13</v>
      </c>
    </row>
    <row r="111" spans="1:7">
      <c r="A111" s="2" t="s">
        <v>335</v>
      </c>
      <c r="B111" s="2">
        <v>100</v>
      </c>
      <c r="C111" s="2" t="s">
        <v>288</v>
      </c>
      <c r="D111" s="2" t="s">
        <v>22</v>
      </c>
      <c r="E111" s="2" t="s">
        <v>336</v>
      </c>
      <c r="F111" s="2" t="s">
        <v>337</v>
      </c>
      <c r="G111" s="2" t="s">
        <v>13</v>
      </c>
    </row>
    <row r="112" spans="1:7">
      <c r="A112" s="2" t="s">
        <v>338</v>
      </c>
      <c r="B112" s="2">
        <v>47</v>
      </c>
      <c r="C112" s="2" t="s">
        <v>288</v>
      </c>
      <c r="D112" s="2" t="s">
        <v>10</v>
      </c>
      <c r="E112" s="2" t="s">
        <v>339</v>
      </c>
      <c r="F112" s="2" t="s">
        <v>340</v>
      </c>
      <c r="G112" s="2" t="s">
        <v>13</v>
      </c>
    </row>
    <row r="113" spans="1:7">
      <c r="A113" s="2" t="s">
        <v>341</v>
      </c>
      <c r="B113" s="2" t="s">
        <v>311</v>
      </c>
      <c r="C113" s="2" t="s">
        <v>288</v>
      </c>
      <c r="D113" s="2" t="s">
        <v>65</v>
      </c>
      <c r="E113" s="2" t="s">
        <v>342</v>
      </c>
      <c r="F113" s="2" t="s">
        <v>343</v>
      </c>
      <c r="G113" s="2" t="s">
        <v>13</v>
      </c>
    </row>
    <row r="114" spans="1:7">
      <c r="A114" s="2" t="s">
        <v>344</v>
      </c>
      <c r="B114" s="2" t="s">
        <v>326</v>
      </c>
      <c r="C114" s="2" t="s">
        <v>288</v>
      </c>
      <c r="D114" s="2" t="s">
        <v>22</v>
      </c>
      <c r="E114" s="2" t="s">
        <v>345</v>
      </c>
      <c r="F114" s="2" t="s">
        <v>346</v>
      </c>
      <c r="G114" s="2" t="s">
        <v>13</v>
      </c>
    </row>
    <row r="115" spans="1:7">
      <c r="A115" s="2" t="s">
        <v>347</v>
      </c>
      <c r="B115" s="2">
        <v>100</v>
      </c>
      <c r="C115" s="2" t="s">
        <v>288</v>
      </c>
      <c r="D115" s="2" t="s">
        <v>22</v>
      </c>
      <c r="E115" s="2" t="s">
        <v>348</v>
      </c>
      <c r="F115" s="2" t="s">
        <v>349</v>
      </c>
      <c r="G115" s="2" t="s">
        <v>13</v>
      </c>
    </row>
    <row r="116" spans="1:7">
      <c r="A116" s="2" t="s">
        <v>350</v>
      </c>
      <c r="B116" s="2" t="s">
        <v>326</v>
      </c>
      <c r="C116" s="2" t="s">
        <v>288</v>
      </c>
      <c r="D116" s="2" t="s">
        <v>65</v>
      </c>
      <c r="E116" s="2" t="s">
        <v>351</v>
      </c>
      <c r="F116" s="2" t="s">
        <v>352</v>
      </c>
      <c r="G116" s="2" t="s">
        <v>13</v>
      </c>
    </row>
    <row r="117" spans="1:7">
      <c r="A117" s="2" t="s">
        <v>353</v>
      </c>
      <c r="B117" s="2">
        <v>10</v>
      </c>
      <c r="C117" s="2" t="s">
        <v>288</v>
      </c>
      <c r="D117" s="2" t="s">
        <v>10</v>
      </c>
      <c r="E117" s="2" t="s">
        <v>354</v>
      </c>
      <c r="F117" s="2" t="s">
        <v>355</v>
      </c>
      <c r="G117" s="2" t="s">
        <v>13</v>
      </c>
    </row>
    <row r="118" spans="1:7">
      <c r="A118" s="2" t="s">
        <v>356</v>
      </c>
      <c r="B118" s="2">
        <v>10</v>
      </c>
      <c r="C118" s="2" t="s">
        <v>288</v>
      </c>
      <c r="D118" s="2" t="s">
        <v>22</v>
      </c>
      <c r="E118" s="2" t="s">
        <v>357</v>
      </c>
      <c r="F118" s="2" t="s">
        <v>358</v>
      </c>
      <c r="G118" s="2" t="s">
        <v>13</v>
      </c>
    </row>
    <row r="119" spans="1:7">
      <c r="A119" s="2" t="s">
        <v>359</v>
      </c>
      <c r="B119" s="2" t="s">
        <v>360</v>
      </c>
      <c r="C119" s="2" t="s">
        <v>288</v>
      </c>
      <c r="D119" s="2" t="s">
        <v>22</v>
      </c>
      <c r="E119" s="2" t="s">
        <v>361</v>
      </c>
      <c r="F119" s="2" t="s">
        <v>362</v>
      </c>
      <c r="G119" s="2" t="s">
        <v>13</v>
      </c>
    </row>
    <row r="120" spans="1:7">
      <c r="A120" s="2" t="s">
        <v>363</v>
      </c>
      <c r="B120" s="2" t="s">
        <v>364</v>
      </c>
      <c r="C120" s="2" t="s">
        <v>288</v>
      </c>
      <c r="D120" s="2" t="s">
        <v>22</v>
      </c>
      <c r="E120" s="2" t="s">
        <v>361</v>
      </c>
      <c r="F120" s="2" t="s">
        <v>365</v>
      </c>
      <c r="G120" s="2" t="s">
        <v>13</v>
      </c>
    </row>
    <row r="121" spans="1:7">
      <c r="A121" s="2" t="s">
        <v>366</v>
      </c>
      <c r="B121" s="2">
        <v>47</v>
      </c>
      <c r="C121" s="2" t="s">
        <v>288</v>
      </c>
      <c r="D121" s="2" t="s">
        <v>16</v>
      </c>
      <c r="E121" s="2" t="s">
        <v>367</v>
      </c>
      <c r="F121" s="2" t="s">
        <v>368</v>
      </c>
      <c r="G121" s="2" t="s">
        <v>13</v>
      </c>
    </row>
    <row r="122" spans="1:7">
      <c r="A122" s="2" t="s">
        <v>369</v>
      </c>
      <c r="B122" s="2">
        <v>0</v>
      </c>
      <c r="C122" s="2" t="s">
        <v>288</v>
      </c>
      <c r="D122" s="2" t="s">
        <v>10</v>
      </c>
      <c r="E122" s="2" t="s">
        <v>370</v>
      </c>
      <c r="F122" s="2" t="s">
        <v>371</v>
      </c>
      <c r="G122" s="2" t="s">
        <v>13</v>
      </c>
    </row>
    <row r="123" spans="1:7">
      <c r="A123" s="2" t="s">
        <v>372</v>
      </c>
      <c r="B123" s="2">
        <v>330</v>
      </c>
      <c r="C123" s="2" t="s">
        <v>288</v>
      </c>
      <c r="D123" s="2" t="s">
        <v>65</v>
      </c>
      <c r="E123" s="2" t="s">
        <v>71</v>
      </c>
      <c r="F123" s="2" t="s">
        <v>23</v>
      </c>
      <c r="G123" s="2" t="s">
        <v>13</v>
      </c>
    </row>
    <row r="124" spans="1:7">
      <c r="A124" s="2" t="s">
        <v>373</v>
      </c>
      <c r="B124" s="2">
        <v>330</v>
      </c>
      <c r="C124" s="2" t="s">
        <v>288</v>
      </c>
      <c r="D124" s="2" t="s">
        <v>16</v>
      </c>
      <c r="E124" s="2" t="s">
        <v>71</v>
      </c>
      <c r="F124" s="2" t="s">
        <v>374</v>
      </c>
      <c r="G124" s="2" t="s">
        <v>13</v>
      </c>
    </row>
    <row r="125" spans="1:7">
      <c r="A125" s="2" t="s">
        <v>375</v>
      </c>
      <c r="B125" s="2">
        <v>0</v>
      </c>
      <c r="C125" s="2" t="s">
        <v>288</v>
      </c>
      <c r="D125" s="2" t="s">
        <v>65</v>
      </c>
      <c r="E125" s="2" t="s">
        <v>376</v>
      </c>
      <c r="F125" s="2" t="s">
        <v>24</v>
      </c>
      <c r="G125" s="2" t="s">
        <v>13</v>
      </c>
    </row>
    <row r="126" spans="1:7">
      <c r="A126" s="2" t="s">
        <v>377</v>
      </c>
      <c r="B126" s="2" t="s">
        <v>326</v>
      </c>
      <c r="C126" s="2" t="s">
        <v>288</v>
      </c>
      <c r="D126" s="2" t="s">
        <v>22</v>
      </c>
      <c r="E126" s="2" t="s">
        <v>378</v>
      </c>
      <c r="F126" s="2" t="s">
        <v>379</v>
      </c>
      <c r="G126" s="2" t="s">
        <v>13</v>
      </c>
    </row>
    <row r="127" spans="1:7">
      <c r="A127" s="2" t="s">
        <v>380</v>
      </c>
      <c r="B127" s="2">
        <v>0</v>
      </c>
      <c r="C127" s="2" t="s">
        <v>288</v>
      </c>
      <c r="D127" s="2" t="s">
        <v>10</v>
      </c>
      <c r="E127" s="2" t="s">
        <v>381</v>
      </c>
      <c r="F127" s="2" t="s">
        <v>382</v>
      </c>
      <c r="G127" s="2" t="s">
        <v>13</v>
      </c>
    </row>
    <row r="128" spans="1:7">
      <c r="A128" s="2" t="s">
        <v>383</v>
      </c>
      <c r="B128" s="2">
        <v>0</v>
      </c>
      <c r="C128" s="2" t="s">
        <v>288</v>
      </c>
      <c r="D128" s="2" t="s">
        <v>10</v>
      </c>
      <c r="E128" s="2" t="s">
        <v>370</v>
      </c>
      <c r="F128" s="2" t="s">
        <v>384</v>
      </c>
      <c r="G128" s="2" t="s">
        <v>13</v>
      </c>
    </row>
    <row r="129" spans="1:7">
      <c r="A129" s="2" t="s">
        <v>385</v>
      </c>
      <c r="B129" s="2">
        <v>47</v>
      </c>
      <c r="C129" s="2" t="s">
        <v>288</v>
      </c>
      <c r="D129" s="2" t="s">
        <v>16</v>
      </c>
      <c r="E129" s="2" t="s">
        <v>386</v>
      </c>
      <c r="F129" s="2" t="s">
        <v>387</v>
      </c>
      <c r="G129" s="2" t="s">
        <v>13</v>
      </c>
    </row>
    <row r="130" spans="1:7">
      <c r="A130" s="2" t="s">
        <v>388</v>
      </c>
      <c r="B130" s="2" t="s">
        <v>326</v>
      </c>
      <c r="C130" s="2" t="s">
        <v>288</v>
      </c>
      <c r="D130" s="2" t="s">
        <v>22</v>
      </c>
      <c r="E130" s="2" t="s">
        <v>296</v>
      </c>
      <c r="F130" s="2" t="s">
        <v>389</v>
      </c>
      <c r="G130" s="2" t="s">
        <v>13</v>
      </c>
    </row>
    <row r="131" spans="1:7">
      <c r="A131" s="2" t="s">
        <v>390</v>
      </c>
      <c r="B131" s="2" t="s">
        <v>360</v>
      </c>
      <c r="C131" s="2" t="s">
        <v>288</v>
      </c>
      <c r="D131" s="2" t="s">
        <v>22</v>
      </c>
      <c r="E131" s="2" t="s">
        <v>391</v>
      </c>
      <c r="F131" s="2" t="s">
        <v>392</v>
      </c>
      <c r="G131" s="2" t="s">
        <v>13</v>
      </c>
    </row>
    <row r="132" spans="1:7">
      <c r="A132" s="2" t="s">
        <v>393</v>
      </c>
      <c r="B132" s="2" t="s">
        <v>394</v>
      </c>
      <c r="C132" s="2" t="s">
        <v>288</v>
      </c>
      <c r="D132" s="2" t="s">
        <v>22</v>
      </c>
      <c r="E132" s="2" t="s">
        <v>395</v>
      </c>
      <c r="F132" s="2" t="s">
        <v>396</v>
      </c>
      <c r="G132" s="2" t="s">
        <v>13</v>
      </c>
    </row>
    <row r="133" spans="1:7">
      <c r="A133" s="2" t="s">
        <v>397</v>
      </c>
      <c r="B133" s="2" t="s">
        <v>311</v>
      </c>
      <c r="C133" s="2" t="s">
        <v>288</v>
      </c>
      <c r="D133" s="2" t="s">
        <v>10</v>
      </c>
      <c r="E133" s="2" t="s">
        <v>398</v>
      </c>
      <c r="F133" s="2" t="s">
        <v>399</v>
      </c>
      <c r="G133" s="2" t="s">
        <v>13</v>
      </c>
    </row>
    <row r="134" spans="1:7">
      <c r="A134" s="2" t="s">
        <v>400</v>
      </c>
      <c r="B134" s="2" t="s">
        <v>311</v>
      </c>
      <c r="C134" s="2" t="s">
        <v>288</v>
      </c>
      <c r="D134" s="2" t="s">
        <v>16</v>
      </c>
      <c r="E134" s="2" t="s">
        <v>401</v>
      </c>
      <c r="F134" s="2" t="s">
        <v>93</v>
      </c>
      <c r="G134" s="2" t="s">
        <v>13</v>
      </c>
    </row>
    <row r="135" spans="1:7">
      <c r="A135" s="2" t="s">
        <v>402</v>
      </c>
      <c r="B135" s="2">
        <v>47</v>
      </c>
      <c r="C135" s="2" t="s">
        <v>288</v>
      </c>
      <c r="D135" s="2" t="s">
        <v>16</v>
      </c>
      <c r="E135" s="2" t="s">
        <v>403</v>
      </c>
      <c r="F135" s="2" t="s">
        <v>332</v>
      </c>
      <c r="G135" s="2" t="s">
        <v>13</v>
      </c>
    </row>
    <row r="136" spans="1:7">
      <c r="A136" s="2" t="s">
        <v>404</v>
      </c>
      <c r="B136" s="2">
        <v>47</v>
      </c>
      <c r="C136" s="2" t="s">
        <v>288</v>
      </c>
      <c r="D136" s="2" t="s">
        <v>16</v>
      </c>
      <c r="E136" s="2" t="s">
        <v>405</v>
      </c>
      <c r="F136" s="2" t="s">
        <v>332</v>
      </c>
      <c r="G136" s="2" t="s">
        <v>13</v>
      </c>
    </row>
    <row r="137" spans="1:7">
      <c r="A137" s="2" t="s">
        <v>406</v>
      </c>
      <c r="B137" s="2" t="s">
        <v>326</v>
      </c>
      <c r="C137" s="2" t="s">
        <v>288</v>
      </c>
      <c r="D137" s="2" t="s">
        <v>65</v>
      </c>
      <c r="E137" s="2" t="s">
        <v>407</v>
      </c>
      <c r="F137" s="2" t="s">
        <v>408</v>
      </c>
      <c r="G137" s="2" t="s">
        <v>13</v>
      </c>
    </row>
    <row r="138" spans="1:7">
      <c r="A138" s="2" t="s">
        <v>409</v>
      </c>
      <c r="B138" s="2">
        <v>0</v>
      </c>
      <c r="C138" s="2" t="s">
        <v>288</v>
      </c>
      <c r="D138" s="2" t="s">
        <v>10</v>
      </c>
      <c r="E138" s="2" t="s">
        <v>410</v>
      </c>
      <c r="F138" s="2" t="s">
        <v>411</v>
      </c>
      <c r="G138" s="2" t="s">
        <v>13</v>
      </c>
    </row>
    <row r="139" spans="1:7">
      <c r="A139" s="2" t="s">
        <v>412</v>
      </c>
      <c r="B139" s="2" t="s">
        <v>326</v>
      </c>
      <c r="C139" s="2" t="s">
        <v>288</v>
      </c>
      <c r="D139" s="2" t="s">
        <v>10</v>
      </c>
      <c r="E139" s="2" t="s">
        <v>266</v>
      </c>
      <c r="F139" s="2" t="s">
        <v>413</v>
      </c>
      <c r="G139" s="2" t="s">
        <v>13</v>
      </c>
    </row>
    <row r="140" spans="1:7">
      <c r="A140" s="2" t="s">
        <v>414</v>
      </c>
      <c r="B140" s="2" t="s">
        <v>326</v>
      </c>
      <c r="C140" s="2" t="s">
        <v>288</v>
      </c>
      <c r="D140" s="2" t="s">
        <v>10</v>
      </c>
      <c r="E140" s="2" t="s">
        <v>415</v>
      </c>
      <c r="F140" s="2" t="s">
        <v>416</v>
      </c>
      <c r="G140" s="2" t="s">
        <v>13</v>
      </c>
    </row>
    <row r="141" spans="1:7">
      <c r="A141" s="2" t="s">
        <v>417</v>
      </c>
      <c r="B141" s="2" t="s">
        <v>326</v>
      </c>
      <c r="C141" s="2" t="s">
        <v>288</v>
      </c>
      <c r="D141" s="2" t="s">
        <v>10</v>
      </c>
      <c r="E141" s="2" t="s">
        <v>77</v>
      </c>
      <c r="F141" s="2" t="s">
        <v>413</v>
      </c>
      <c r="G141" s="2" t="s">
        <v>13</v>
      </c>
    </row>
    <row r="142" spans="1:7">
      <c r="A142" s="2" t="s">
        <v>418</v>
      </c>
      <c r="B142" s="2" t="s">
        <v>326</v>
      </c>
      <c r="C142" s="2" t="s">
        <v>288</v>
      </c>
      <c r="D142" s="2" t="s">
        <v>10</v>
      </c>
      <c r="E142" s="2" t="s">
        <v>419</v>
      </c>
      <c r="F142" s="2" t="s">
        <v>420</v>
      </c>
      <c r="G142" s="2" t="s">
        <v>13</v>
      </c>
    </row>
    <row r="143" spans="1:7">
      <c r="A143" s="2" t="s">
        <v>421</v>
      </c>
      <c r="B143" s="2" t="s">
        <v>326</v>
      </c>
      <c r="C143" s="2" t="s">
        <v>288</v>
      </c>
      <c r="D143" s="2" t="s">
        <v>10</v>
      </c>
      <c r="E143" s="2" t="s">
        <v>273</v>
      </c>
      <c r="F143" s="2" t="s">
        <v>422</v>
      </c>
      <c r="G143" s="2" t="s">
        <v>13</v>
      </c>
    </row>
    <row r="144" spans="1:7">
      <c r="A144" s="2" t="s">
        <v>423</v>
      </c>
      <c r="B144" s="2" t="s">
        <v>326</v>
      </c>
      <c r="C144" s="2" t="s">
        <v>288</v>
      </c>
      <c r="D144" s="2" t="s">
        <v>10</v>
      </c>
      <c r="E144" s="2" t="s">
        <v>275</v>
      </c>
      <c r="F144" s="2" t="s">
        <v>422</v>
      </c>
      <c r="G144" s="2" t="s">
        <v>13</v>
      </c>
    </row>
    <row r="145" spans="1:7">
      <c r="A145" s="2" t="s">
        <v>424</v>
      </c>
      <c r="B145" s="2" t="s">
        <v>326</v>
      </c>
      <c r="C145" s="2" t="s">
        <v>288</v>
      </c>
      <c r="D145" s="2" t="s">
        <v>10</v>
      </c>
      <c r="E145" s="2" t="s">
        <v>425</v>
      </c>
      <c r="F145" s="2" t="s">
        <v>422</v>
      </c>
      <c r="G145" s="2" t="s">
        <v>13</v>
      </c>
    </row>
    <row r="146" spans="1:7">
      <c r="A146" s="2" t="s">
        <v>426</v>
      </c>
      <c r="B146" s="2" t="s">
        <v>326</v>
      </c>
      <c r="C146" s="2" t="s">
        <v>288</v>
      </c>
      <c r="D146" s="2" t="s">
        <v>16</v>
      </c>
      <c r="E146" s="2" t="s">
        <v>427</v>
      </c>
      <c r="F146" s="2" t="s">
        <v>137</v>
      </c>
      <c r="G146" s="2" t="s">
        <v>13</v>
      </c>
    </row>
    <row r="147" spans="1:7">
      <c r="A147" s="2" t="s">
        <v>428</v>
      </c>
      <c r="B147" s="2" t="s">
        <v>326</v>
      </c>
      <c r="C147" s="2" t="s">
        <v>288</v>
      </c>
      <c r="D147" s="2" t="s">
        <v>16</v>
      </c>
      <c r="E147" s="2" t="s">
        <v>429</v>
      </c>
      <c r="F147" s="2" t="s">
        <v>282</v>
      </c>
      <c r="G147" s="2" t="s">
        <v>13</v>
      </c>
    </row>
    <row r="148" spans="1:7">
      <c r="A148" s="2" t="s">
        <v>430</v>
      </c>
      <c r="B148" s="2" t="s">
        <v>326</v>
      </c>
      <c r="C148" s="2" t="s">
        <v>288</v>
      </c>
      <c r="D148" s="2" t="s">
        <v>10</v>
      </c>
      <c r="E148" s="2" t="s">
        <v>115</v>
      </c>
      <c r="F148" s="2" t="s">
        <v>422</v>
      </c>
      <c r="G148" s="2" t="s">
        <v>13</v>
      </c>
    </row>
    <row r="149" spans="1:7">
      <c r="A149" s="2" t="s">
        <v>431</v>
      </c>
      <c r="B149" s="2" t="s">
        <v>326</v>
      </c>
      <c r="C149" s="2" t="s">
        <v>288</v>
      </c>
      <c r="D149" s="2" t="s">
        <v>10</v>
      </c>
      <c r="E149" s="2" t="s">
        <v>285</v>
      </c>
      <c r="F149" s="2" t="s">
        <v>422</v>
      </c>
      <c r="G149" s="2" t="s">
        <v>13</v>
      </c>
    </row>
    <row r="150" spans="1:7">
      <c r="A150" s="2" t="s">
        <v>432</v>
      </c>
      <c r="B150" s="2" t="s">
        <v>433</v>
      </c>
      <c r="C150" s="2" t="s">
        <v>288</v>
      </c>
      <c r="D150" s="2" t="s">
        <v>22</v>
      </c>
      <c r="E150" s="2" t="s">
        <v>434</v>
      </c>
      <c r="F150" s="2" t="s">
        <v>285</v>
      </c>
      <c r="G150" s="2" t="s">
        <v>13</v>
      </c>
    </row>
    <row r="151" spans="1:7">
      <c r="A151" s="2" t="s">
        <v>435</v>
      </c>
      <c r="B151" s="2" t="s">
        <v>433</v>
      </c>
      <c r="C151" s="2" t="s">
        <v>288</v>
      </c>
      <c r="D151" s="2" t="s">
        <v>10</v>
      </c>
      <c r="E151" s="2" t="s">
        <v>285</v>
      </c>
      <c r="F151" s="2" t="s">
        <v>285</v>
      </c>
      <c r="G151" s="2" t="s">
        <v>13</v>
      </c>
    </row>
    <row r="152" spans="1:7">
      <c r="A152" s="2" t="s">
        <v>436</v>
      </c>
      <c r="B152" s="2" t="s">
        <v>326</v>
      </c>
      <c r="C152" s="2" t="s">
        <v>288</v>
      </c>
      <c r="D152" s="2" t="s">
        <v>65</v>
      </c>
      <c r="E152" s="2" t="s">
        <v>437</v>
      </c>
      <c r="F152" s="2" t="s">
        <v>75</v>
      </c>
      <c r="G152" s="2" t="s">
        <v>13</v>
      </c>
    </row>
    <row r="153" spans="1:7">
      <c r="A153" s="2" t="s">
        <v>438</v>
      </c>
      <c r="B153" s="2" t="s">
        <v>326</v>
      </c>
      <c r="C153" s="2" t="s">
        <v>288</v>
      </c>
      <c r="D153" s="2" t="s">
        <v>65</v>
      </c>
      <c r="E153" s="2" t="s">
        <v>439</v>
      </c>
      <c r="F153" s="2" t="s">
        <v>75</v>
      </c>
      <c r="G153" s="2" t="s">
        <v>13</v>
      </c>
    </row>
    <row r="154" spans="1:7">
      <c r="A154" s="2" t="s">
        <v>440</v>
      </c>
      <c r="B154" s="2" t="s">
        <v>326</v>
      </c>
      <c r="C154" s="2" t="s">
        <v>288</v>
      </c>
      <c r="D154" s="2" t="s">
        <v>65</v>
      </c>
      <c r="E154" s="2" t="s">
        <v>441</v>
      </c>
      <c r="F154" s="2" t="s">
        <v>75</v>
      </c>
      <c r="G154" s="2" t="s">
        <v>13</v>
      </c>
    </row>
    <row r="155" spans="1:7">
      <c r="A155" s="2" t="s">
        <v>442</v>
      </c>
      <c r="B155" s="2" t="s">
        <v>326</v>
      </c>
      <c r="C155" s="2" t="s">
        <v>288</v>
      </c>
      <c r="D155" s="2" t="s">
        <v>65</v>
      </c>
      <c r="E155" s="2" t="s">
        <v>443</v>
      </c>
      <c r="F155" s="2" t="s">
        <v>75</v>
      </c>
      <c r="G155" s="2" t="s">
        <v>13</v>
      </c>
    </row>
    <row r="156" spans="1:7">
      <c r="A156" s="2" t="s">
        <v>444</v>
      </c>
      <c r="B156" s="2" t="s">
        <v>326</v>
      </c>
      <c r="C156" s="2" t="s">
        <v>288</v>
      </c>
      <c r="D156" s="2" t="s">
        <v>65</v>
      </c>
      <c r="E156" s="2" t="s">
        <v>445</v>
      </c>
      <c r="F156" s="2" t="s">
        <v>131</v>
      </c>
      <c r="G156" s="2" t="s">
        <v>13</v>
      </c>
    </row>
    <row r="157" spans="1:7">
      <c r="A157" s="2" t="s">
        <v>446</v>
      </c>
      <c r="B157" s="2" t="s">
        <v>326</v>
      </c>
      <c r="C157" s="2" t="s">
        <v>288</v>
      </c>
      <c r="D157" s="2" t="s">
        <v>65</v>
      </c>
      <c r="E157" s="2" t="s">
        <v>447</v>
      </c>
      <c r="F157" s="2" t="s">
        <v>131</v>
      </c>
      <c r="G157" s="2" t="s">
        <v>13</v>
      </c>
    </row>
    <row r="158" spans="1:7">
      <c r="A158" s="2" t="s">
        <v>448</v>
      </c>
      <c r="B158" s="2" t="s">
        <v>326</v>
      </c>
      <c r="C158" s="2" t="s">
        <v>288</v>
      </c>
      <c r="D158" s="2" t="s">
        <v>65</v>
      </c>
      <c r="E158" s="2" t="s">
        <v>449</v>
      </c>
      <c r="F158" s="2" t="s">
        <v>131</v>
      </c>
      <c r="G158" s="2" t="s">
        <v>13</v>
      </c>
    </row>
    <row r="159" spans="1:7">
      <c r="A159" s="2" t="s">
        <v>65</v>
      </c>
      <c r="B159" s="2" t="s">
        <v>326</v>
      </c>
      <c r="C159" s="2" t="s">
        <v>288</v>
      </c>
      <c r="D159" s="2" t="s">
        <v>65</v>
      </c>
      <c r="E159" s="2" t="s">
        <v>450</v>
      </c>
      <c r="F159" s="2" t="s">
        <v>131</v>
      </c>
      <c r="G159" s="2" t="s">
        <v>13</v>
      </c>
    </row>
    <row r="160" spans="1:7">
      <c r="A160" s="2" t="s">
        <v>451</v>
      </c>
      <c r="B160" s="2" t="s">
        <v>242</v>
      </c>
      <c r="C160" s="2" t="s">
        <v>243</v>
      </c>
      <c r="D160" s="2" t="s">
        <v>16</v>
      </c>
      <c r="E160" s="2" t="s">
        <v>452</v>
      </c>
      <c r="F160" s="2" t="s">
        <v>453</v>
      </c>
      <c r="G160" s="2" t="s">
        <v>13</v>
      </c>
    </row>
    <row r="161" spans="1:7">
      <c r="A161" s="2" t="s">
        <v>454</v>
      </c>
      <c r="B161" s="2" t="s">
        <v>242</v>
      </c>
      <c r="C161" s="2" t="s">
        <v>243</v>
      </c>
      <c r="D161" s="2" t="s">
        <v>16</v>
      </c>
      <c r="E161" s="2" t="s">
        <v>455</v>
      </c>
      <c r="F161" s="2" t="s">
        <v>453</v>
      </c>
      <c r="G161" s="2" t="s">
        <v>13</v>
      </c>
    </row>
    <row r="162" spans="1:7">
      <c r="A162" s="2" t="s">
        <v>456</v>
      </c>
      <c r="B162" s="2" t="s">
        <v>457</v>
      </c>
      <c r="C162" s="2" t="s">
        <v>140</v>
      </c>
      <c r="D162" s="2" t="s">
        <v>65</v>
      </c>
      <c r="E162" s="2" t="s">
        <v>458</v>
      </c>
      <c r="F162" s="2" t="s">
        <v>459</v>
      </c>
      <c r="G162" s="2" t="s">
        <v>13</v>
      </c>
    </row>
    <row r="163" spans="1:7">
      <c r="A163" s="2" t="s">
        <v>460</v>
      </c>
      <c r="B163" s="2" t="s">
        <v>457</v>
      </c>
      <c r="C163" s="2" t="s">
        <v>140</v>
      </c>
      <c r="D163" s="2" t="s">
        <v>65</v>
      </c>
      <c r="E163" s="2" t="s">
        <v>458</v>
      </c>
      <c r="F163" s="2" t="s">
        <v>461</v>
      </c>
      <c r="G163" s="2" t="s">
        <v>13</v>
      </c>
    </row>
    <row r="164" spans="1:7">
      <c r="A164" s="2" t="s">
        <v>462</v>
      </c>
      <c r="B164" s="2" t="s">
        <v>463</v>
      </c>
      <c r="C164" s="2" t="s">
        <v>464</v>
      </c>
      <c r="D164" s="2" t="s">
        <v>16</v>
      </c>
      <c r="E164" s="2" t="s">
        <v>465</v>
      </c>
      <c r="F164" s="2" t="s">
        <v>466</v>
      </c>
      <c r="G164" s="2" t="s">
        <v>13</v>
      </c>
    </row>
    <row r="165" spans="1:7">
      <c r="A165" s="2" t="s">
        <v>467</v>
      </c>
      <c r="B165" s="2" t="s">
        <v>468</v>
      </c>
      <c r="C165" s="2" t="s">
        <v>469</v>
      </c>
      <c r="D165" s="2" t="s">
        <v>16</v>
      </c>
      <c r="E165" s="2" t="s">
        <v>470</v>
      </c>
      <c r="F165" s="2" t="s">
        <v>471</v>
      </c>
      <c r="G165" s="2" t="s">
        <v>13</v>
      </c>
    </row>
    <row r="166" spans="1:7">
      <c r="A166" s="2" t="s">
        <v>472</v>
      </c>
      <c r="B166" s="2" t="s">
        <v>463</v>
      </c>
      <c r="C166" s="2" t="s">
        <v>464</v>
      </c>
      <c r="D166" s="2" t="s">
        <v>16</v>
      </c>
      <c r="E166" s="2" t="s">
        <v>473</v>
      </c>
      <c r="F166" s="2" t="s">
        <v>474</v>
      </c>
      <c r="G166" s="2" t="s">
        <v>13</v>
      </c>
    </row>
    <row r="167" spans="1:7">
      <c r="A167" s="2" t="s">
        <v>475</v>
      </c>
      <c r="B167" s="2" t="s">
        <v>468</v>
      </c>
      <c r="C167" s="2" t="s">
        <v>469</v>
      </c>
      <c r="D167" s="2" t="s">
        <v>16</v>
      </c>
      <c r="E167" s="2" t="s">
        <v>470</v>
      </c>
      <c r="F167" s="2" t="s">
        <v>476</v>
      </c>
      <c r="G167" s="2" t="s">
        <v>13</v>
      </c>
    </row>
    <row r="168" spans="1:7">
      <c r="A168" s="2" t="s">
        <v>477</v>
      </c>
      <c r="B168" s="2" t="s">
        <v>468</v>
      </c>
      <c r="C168" s="2" t="s">
        <v>469</v>
      </c>
      <c r="D168" s="2" t="s">
        <v>16</v>
      </c>
      <c r="E168" s="2" t="s">
        <v>478</v>
      </c>
      <c r="F168" s="2" t="s">
        <v>471</v>
      </c>
      <c r="G168" s="2" t="s">
        <v>13</v>
      </c>
    </row>
    <row r="169" spans="1:7">
      <c r="A169" s="2" t="s">
        <v>479</v>
      </c>
      <c r="B169" s="2" t="s">
        <v>468</v>
      </c>
      <c r="C169" s="2" t="s">
        <v>469</v>
      </c>
      <c r="D169" s="2" t="s">
        <v>16</v>
      </c>
      <c r="E169" s="2" t="s">
        <v>478</v>
      </c>
      <c r="F169" s="2" t="s">
        <v>476</v>
      </c>
      <c r="G169" s="2" t="s">
        <v>13</v>
      </c>
    </row>
    <row r="170" spans="1:7">
      <c r="A170" s="2" t="s">
        <v>480</v>
      </c>
      <c r="B170" s="2" t="s">
        <v>468</v>
      </c>
      <c r="C170" s="2" t="s">
        <v>469</v>
      </c>
      <c r="D170" s="2" t="s">
        <v>16</v>
      </c>
      <c r="E170" s="2" t="s">
        <v>481</v>
      </c>
      <c r="F170" s="2" t="s">
        <v>471</v>
      </c>
      <c r="G170" s="2" t="s">
        <v>13</v>
      </c>
    </row>
    <row r="171" spans="1:7">
      <c r="A171" s="2" t="s">
        <v>482</v>
      </c>
      <c r="B171" s="2" t="s">
        <v>468</v>
      </c>
      <c r="C171" s="2" t="s">
        <v>469</v>
      </c>
      <c r="D171" s="2" t="s">
        <v>16</v>
      </c>
      <c r="E171" s="2" t="s">
        <v>481</v>
      </c>
      <c r="F171" s="2" t="s">
        <v>476</v>
      </c>
      <c r="G171" s="2" t="s">
        <v>13</v>
      </c>
    </row>
    <row r="172" spans="1:7">
      <c r="A172" s="2" t="s">
        <v>483</v>
      </c>
      <c r="B172" s="2" t="s">
        <v>468</v>
      </c>
      <c r="C172" s="2" t="s">
        <v>469</v>
      </c>
      <c r="D172" s="2" t="s">
        <v>16</v>
      </c>
      <c r="E172" s="2" t="s">
        <v>484</v>
      </c>
      <c r="F172" s="2" t="s">
        <v>471</v>
      </c>
      <c r="G172" s="2" t="s">
        <v>13</v>
      </c>
    </row>
    <row r="173" spans="1:7">
      <c r="A173" s="2" t="s">
        <v>485</v>
      </c>
      <c r="B173" s="2" t="s">
        <v>468</v>
      </c>
      <c r="C173" s="2" t="s">
        <v>469</v>
      </c>
      <c r="D173" s="2" t="s">
        <v>16</v>
      </c>
      <c r="E173" s="2" t="s">
        <v>484</v>
      </c>
      <c r="F173" s="2" t="s">
        <v>476</v>
      </c>
      <c r="G173" s="2" t="s">
        <v>13</v>
      </c>
    </row>
    <row r="174" spans="1:7">
      <c r="A174" s="2" t="s">
        <v>486</v>
      </c>
      <c r="B174" s="2" t="s">
        <v>468</v>
      </c>
      <c r="C174" s="2" t="s">
        <v>469</v>
      </c>
      <c r="D174" s="2" t="s">
        <v>16</v>
      </c>
      <c r="E174" s="2" t="s">
        <v>244</v>
      </c>
      <c r="F174" s="2" t="s">
        <v>471</v>
      </c>
      <c r="G174" s="2" t="s">
        <v>13</v>
      </c>
    </row>
    <row r="175" spans="1:7">
      <c r="A175" s="2" t="s">
        <v>487</v>
      </c>
      <c r="B175" s="2" t="s">
        <v>468</v>
      </c>
      <c r="C175" s="2" t="s">
        <v>469</v>
      </c>
      <c r="D175" s="2" t="s">
        <v>16</v>
      </c>
      <c r="E175" s="2" t="s">
        <v>244</v>
      </c>
      <c r="F175" s="2" t="s">
        <v>476</v>
      </c>
      <c r="G175" s="2" t="s">
        <v>13</v>
      </c>
    </row>
    <row r="176" spans="1:7">
      <c r="A176" s="2" t="s">
        <v>488</v>
      </c>
      <c r="B176" s="2" t="s">
        <v>489</v>
      </c>
      <c r="C176" s="2" t="s">
        <v>490</v>
      </c>
      <c r="D176" s="2" t="s">
        <v>22</v>
      </c>
      <c r="E176" s="2" t="s">
        <v>491</v>
      </c>
      <c r="F176" s="2" t="s">
        <v>492</v>
      </c>
      <c r="G176" s="2" t="s">
        <v>13</v>
      </c>
    </row>
    <row r="177" spans="1:7">
      <c r="A177" s="2" t="s">
        <v>493</v>
      </c>
      <c r="B177" s="2" t="s">
        <v>494</v>
      </c>
      <c r="C177" s="2" t="s">
        <v>494</v>
      </c>
      <c r="D177" s="2" t="s">
        <v>22</v>
      </c>
      <c r="E177" s="2" t="s">
        <v>495</v>
      </c>
      <c r="F177" s="2" t="s">
        <v>496</v>
      </c>
      <c r="G177" s="2" t="s">
        <v>13</v>
      </c>
    </row>
    <row r="178" spans="1:7">
      <c r="A178" s="2" t="s">
        <v>497</v>
      </c>
      <c r="B178" s="2" t="s">
        <v>498</v>
      </c>
      <c r="C178" s="2" t="s">
        <v>499</v>
      </c>
      <c r="D178" s="2" t="s">
        <v>16</v>
      </c>
      <c r="E178" s="2" t="s">
        <v>500</v>
      </c>
      <c r="F178" s="2" t="s">
        <v>501</v>
      </c>
      <c r="G178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E20" sqref="E20"/>
    </sheetView>
  </sheetViews>
  <sheetFormatPr defaultColWidth="14.42578125" defaultRowHeight="15" customHeight="1"/>
  <cols>
    <col min="1" max="1" width="13.28515625" customWidth="1"/>
    <col min="2" max="4" width="22" customWidth="1"/>
    <col min="5" max="6" width="28" customWidth="1"/>
    <col min="7" max="7" width="22" customWidth="1"/>
    <col min="8" max="8" width="28.7109375" customWidth="1"/>
    <col min="9" max="9" width="66.7109375" customWidth="1"/>
    <col min="10" max="10" width="125.140625" customWidth="1"/>
    <col min="11" max="11" width="8.7109375" customWidth="1"/>
  </cols>
  <sheetData>
    <row r="1" spans="1:11">
      <c r="A1" s="5" t="s">
        <v>502</v>
      </c>
      <c r="B1" s="5" t="s">
        <v>503</v>
      </c>
      <c r="C1" s="5" t="s">
        <v>504</v>
      </c>
      <c r="D1" s="5" t="s">
        <v>505</v>
      </c>
      <c r="E1" s="1" t="s">
        <v>1</v>
      </c>
      <c r="F1" s="5" t="s">
        <v>506</v>
      </c>
      <c r="G1" s="5" t="s">
        <v>507</v>
      </c>
      <c r="H1" s="1" t="s">
        <v>2</v>
      </c>
      <c r="I1" s="5" t="s">
        <v>508</v>
      </c>
      <c r="J1" s="4" t="s">
        <v>509</v>
      </c>
    </row>
    <row r="2" spans="1:11">
      <c r="A2" s="4">
        <v>1</v>
      </c>
      <c r="B2" s="4">
        <f t="shared" ref="B2:B40" si="0">A2*52</f>
        <v>52</v>
      </c>
      <c r="C2" s="2">
        <v>53</v>
      </c>
      <c r="D2" s="4" t="s">
        <v>510</v>
      </c>
      <c r="E2" s="1"/>
      <c r="F2" s="4" t="s">
        <v>511</v>
      </c>
      <c r="G2" s="4" t="s">
        <v>512</v>
      </c>
      <c r="H2" s="2"/>
      <c r="I2" s="4" t="s">
        <v>211</v>
      </c>
      <c r="J2" s="4"/>
      <c r="K2" s="4"/>
    </row>
    <row r="3" spans="1:11">
      <c r="A3">
        <v>10</v>
      </c>
      <c r="B3" s="4">
        <f t="shared" si="0"/>
        <v>520</v>
      </c>
      <c r="C3" s="2">
        <v>530</v>
      </c>
      <c r="D3" s="2" t="s">
        <v>513</v>
      </c>
      <c r="E3" s="2"/>
      <c r="F3" s="6" t="s">
        <v>514</v>
      </c>
      <c r="G3" s="2" t="s">
        <v>515</v>
      </c>
      <c r="H3" s="2">
        <v>603</v>
      </c>
      <c r="I3" t="s">
        <v>516</v>
      </c>
      <c r="J3" s="6" t="s">
        <v>517</v>
      </c>
    </row>
    <row r="4" spans="1:11">
      <c r="A4">
        <v>12</v>
      </c>
      <c r="B4" s="4">
        <f t="shared" si="0"/>
        <v>624</v>
      </c>
      <c r="C4" s="2">
        <v>1000</v>
      </c>
      <c r="D4" s="2" t="s">
        <v>513</v>
      </c>
      <c r="E4" s="2">
        <v>0</v>
      </c>
      <c r="F4" s="6" t="s">
        <v>518</v>
      </c>
      <c r="G4" s="2" t="s">
        <v>519</v>
      </c>
      <c r="H4" s="2" t="s">
        <v>288</v>
      </c>
      <c r="I4" t="s">
        <v>520</v>
      </c>
      <c r="J4" s="6" t="s">
        <v>521</v>
      </c>
    </row>
    <row r="5" spans="1:11">
      <c r="A5">
        <v>1</v>
      </c>
      <c r="B5" s="4">
        <f t="shared" si="0"/>
        <v>52</v>
      </c>
      <c r="C5" s="2">
        <v>53</v>
      </c>
      <c r="D5" s="2" t="s">
        <v>510</v>
      </c>
      <c r="E5" s="2" t="s">
        <v>522</v>
      </c>
      <c r="F5" s="6" t="s">
        <v>523</v>
      </c>
      <c r="G5" s="2" t="s">
        <v>524</v>
      </c>
      <c r="H5" s="2" t="s">
        <v>225</v>
      </c>
      <c r="I5" t="s">
        <v>223</v>
      </c>
      <c r="J5" s="6" t="s">
        <v>525</v>
      </c>
    </row>
    <row r="6" spans="1:11">
      <c r="A6">
        <v>2</v>
      </c>
      <c r="B6" s="4">
        <f t="shared" si="0"/>
        <v>104</v>
      </c>
      <c r="C6" s="2">
        <v>114</v>
      </c>
      <c r="D6" s="2" t="s">
        <v>513</v>
      </c>
      <c r="E6" s="2" t="s">
        <v>433</v>
      </c>
      <c r="F6" s="6" t="s">
        <v>518</v>
      </c>
      <c r="G6" s="7" t="s">
        <v>526</v>
      </c>
      <c r="H6" s="2" t="s">
        <v>288</v>
      </c>
      <c r="I6" t="s">
        <v>527</v>
      </c>
      <c r="J6" s="6" t="s">
        <v>528</v>
      </c>
    </row>
    <row r="7" spans="1:11">
      <c r="A7">
        <v>2</v>
      </c>
      <c r="B7" s="4">
        <f t="shared" si="0"/>
        <v>104</v>
      </c>
      <c r="C7" s="2">
        <v>108</v>
      </c>
      <c r="D7" s="2" t="s">
        <v>510</v>
      </c>
      <c r="E7" s="2" t="s">
        <v>153</v>
      </c>
      <c r="F7" s="6" t="s">
        <v>523</v>
      </c>
      <c r="G7" s="8" t="s">
        <v>529</v>
      </c>
      <c r="H7" s="2" t="s">
        <v>154</v>
      </c>
      <c r="I7" t="s">
        <v>530</v>
      </c>
      <c r="J7" s="6" t="s">
        <v>531</v>
      </c>
    </row>
    <row r="8" spans="1:11">
      <c r="A8">
        <v>3</v>
      </c>
      <c r="B8" s="4">
        <f t="shared" si="0"/>
        <v>156</v>
      </c>
      <c r="C8" s="2">
        <v>160</v>
      </c>
      <c r="D8" s="2" t="s">
        <v>510</v>
      </c>
      <c r="E8" s="2" t="s">
        <v>242</v>
      </c>
      <c r="F8" s="6" t="s">
        <v>532</v>
      </c>
      <c r="G8" s="2">
        <v>61300411121</v>
      </c>
      <c r="H8" s="2" t="s">
        <v>243</v>
      </c>
      <c r="I8" t="s">
        <v>533</v>
      </c>
      <c r="J8" s="6" t="s">
        <v>534</v>
      </c>
    </row>
    <row r="9" spans="1:11">
      <c r="A9">
        <v>2</v>
      </c>
      <c r="B9" s="4">
        <f t="shared" si="0"/>
        <v>104</v>
      </c>
      <c r="C9" s="2">
        <v>114</v>
      </c>
      <c r="D9" s="2" t="s">
        <v>513</v>
      </c>
      <c r="E9" s="2">
        <v>10</v>
      </c>
      <c r="F9" s="6" t="s">
        <v>518</v>
      </c>
      <c r="G9" s="2" t="s">
        <v>535</v>
      </c>
      <c r="H9" s="2" t="s">
        <v>288</v>
      </c>
      <c r="I9" t="s">
        <v>536</v>
      </c>
      <c r="J9" s="6" t="s">
        <v>537</v>
      </c>
    </row>
    <row r="10" spans="1:11">
      <c r="A10">
        <v>26</v>
      </c>
      <c r="B10" s="4">
        <f t="shared" si="0"/>
        <v>1352</v>
      </c>
      <c r="C10" s="2">
        <v>1370</v>
      </c>
      <c r="D10" s="2" t="s">
        <v>513</v>
      </c>
      <c r="E10" s="2" t="s">
        <v>326</v>
      </c>
      <c r="F10" s="6" t="s">
        <v>518</v>
      </c>
      <c r="G10" s="2" t="s">
        <v>538</v>
      </c>
      <c r="H10" s="2" t="s">
        <v>288</v>
      </c>
      <c r="I10" t="s">
        <v>539</v>
      </c>
      <c r="J10" s="6" t="s">
        <v>540</v>
      </c>
    </row>
    <row r="11" spans="1:11">
      <c r="A11">
        <v>2</v>
      </c>
      <c r="B11" s="4">
        <f t="shared" si="0"/>
        <v>104</v>
      </c>
      <c r="C11" s="2">
        <v>114</v>
      </c>
      <c r="D11" s="2" t="s">
        <v>513</v>
      </c>
      <c r="E11" s="2" t="s">
        <v>360</v>
      </c>
      <c r="F11" s="6" t="s">
        <v>541</v>
      </c>
      <c r="G11" s="2" t="s">
        <v>542</v>
      </c>
      <c r="H11" s="2" t="s">
        <v>288</v>
      </c>
      <c r="I11" t="s">
        <v>543</v>
      </c>
      <c r="J11" s="6" t="s">
        <v>544</v>
      </c>
    </row>
    <row r="12" spans="1:11">
      <c r="A12">
        <v>10</v>
      </c>
      <c r="B12" s="4">
        <f t="shared" si="0"/>
        <v>520</v>
      </c>
      <c r="C12" s="2">
        <v>530</v>
      </c>
      <c r="D12" s="2" t="s">
        <v>513</v>
      </c>
      <c r="E12" s="2" t="s">
        <v>15</v>
      </c>
      <c r="F12" s="6" t="s">
        <v>514</v>
      </c>
      <c r="G12" s="2" t="s">
        <v>545</v>
      </c>
      <c r="H12" s="2" t="s">
        <v>9</v>
      </c>
      <c r="I12" t="s">
        <v>546</v>
      </c>
      <c r="J12" s="6" t="s">
        <v>547</v>
      </c>
    </row>
    <row r="13" spans="1:11">
      <c r="A13">
        <v>4</v>
      </c>
      <c r="B13" s="4">
        <f t="shared" si="0"/>
        <v>208</v>
      </c>
      <c r="C13" s="2">
        <v>218</v>
      </c>
      <c r="D13" s="2" t="s">
        <v>513</v>
      </c>
      <c r="E13" s="2" t="s">
        <v>29</v>
      </c>
      <c r="F13" s="6" t="s">
        <v>514</v>
      </c>
      <c r="G13" s="2" t="s">
        <v>548</v>
      </c>
      <c r="H13" s="2" t="s">
        <v>9</v>
      </c>
      <c r="I13" t="s">
        <v>549</v>
      </c>
      <c r="J13" s="6" t="s">
        <v>550</v>
      </c>
    </row>
    <row r="14" spans="1:11">
      <c r="A14">
        <v>2</v>
      </c>
      <c r="B14" s="4">
        <f t="shared" si="0"/>
        <v>104</v>
      </c>
      <c r="C14" s="2">
        <v>114</v>
      </c>
      <c r="D14" s="2" t="s">
        <v>513</v>
      </c>
      <c r="E14" s="2" t="s">
        <v>287</v>
      </c>
      <c r="F14" s="6" t="s">
        <v>551</v>
      </c>
      <c r="G14" s="2" t="s">
        <v>552</v>
      </c>
      <c r="H14" s="2" t="s">
        <v>288</v>
      </c>
      <c r="I14" t="s">
        <v>553</v>
      </c>
      <c r="J14" s="6" t="s">
        <v>554</v>
      </c>
    </row>
    <row r="15" spans="1:11">
      <c r="A15">
        <v>1</v>
      </c>
      <c r="B15" s="4">
        <f t="shared" si="0"/>
        <v>52</v>
      </c>
      <c r="C15" s="2">
        <v>55</v>
      </c>
      <c r="D15" s="2" t="s">
        <v>513</v>
      </c>
      <c r="E15" s="2" t="s">
        <v>364</v>
      </c>
      <c r="F15" s="6" t="s">
        <v>555</v>
      </c>
      <c r="G15" s="2" t="s">
        <v>556</v>
      </c>
      <c r="H15" s="2" t="s">
        <v>288</v>
      </c>
      <c r="I15" t="s">
        <v>363</v>
      </c>
      <c r="J15" s="6" t="s">
        <v>557</v>
      </c>
    </row>
    <row r="16" spans="1:11">
      <c r="A16">
        <v>6</v>
      </c>
      <c r="B16" s="4">
        <f t="shared" si="0"/>
        <v>312</v>
      </c>
      <c r="C16" s="2">
        <v>322</v>
      </c>
      <c r="D16" s="2" t="s">
        <v>513</v>
      </c>
      <c r="E16" s="2">
        <v>47</v>
      </c>
      <c r="F16" s="6" t="s">
        <v>518</v>
      </c>
      <c r="G16" s="2" t="s">
        <v>558</v>
      </c>
      <c r="H16" s="2" t="s">
        <v>288</v>
      </c>
      <c r="I16" t="s">
        <v>559</v>
      </c>
      <c r="J16" s="6" t="s">
        <v>560</v>
      </c>
    </row>
    <row r="17" spans="1:10">
      <c r="A17">
        <v>1</v>
      </c>
      <c r="B17" s="4">
        <f t="shared" si="0"/>
        <v>52</v>
      </c>
      <c r="C17" s="2">
        <v>55</v>
      </c>
      <c r="D17" s="2" t="s">
        <v>513</v>
      </c>
      <c r="E17" s="2" t="s">
        <v>394</v>
      </c>
      <c r="F17" s="6" t="s">
        <v>555</v>
      </c>
      <c r="G17" s="2" t="s">
        <v>561</v>
      </c>
      <c r="H17" s="2" t="s">
        <v>288</v>
      </c>
      <c r="I17" t="s">
        <v>393</v>
      </c>
      <c r="J17" s="6" t="s">
        <v>562</v>
      </c>
    </row>
    <row r="18" spans="1:10">
      <c r="A18">
        <v>6</v>
      </c>
      <c r="B18" s="4">
        <f t="shared" si="0"/>
        <v>312</v>
      </c>
      <c r="C18" s="2">
        <v>500</v>
      </c>
      <c r="D18" s="2" t="s">
        <v>513</v>
      </c>
      <c r="E18" s="2">
        <v>100</v>
      </c>
      <c r="F18" s="6" t="s">
        <v>518</v>
      </c>
      <c r="G18" s="2" t="s">
        <v>563</v>
      </c>
      <c r="H18" s="2" t="s">
        <v>288</v>
      </c>
      <c r="I18" t="s">
        <v>564</v>
      </c>
      <c r="J18" s="6" t="s">
        <v>565</v>
      </c>
    </row>
    <row r="19" spans="1:10">
      <c r="A19">
        <v>4</v>
      </c>
      <c r="B19" s="4">
        <f t="shared" si="0"/>
        <v>208</v>
      </c>
      <c r="C19" s="2">
        <v>218</v>
      </c>
      <c r="D19" s="2" t="s">
        <v>513</v>
      </c>
      <c r="E19" s="2" t="s">
        <v>311</v>
      </c>
      <c r="F19" s="6" t="s">
        <v>518</v>
      </c>
      <c r="G19" s="2" t="s">
        <v>566</v>
      </c>
      <c r="H19" s="2" t="s">
        <v>288</v>
      </c>
      <c r="I19" t="s">
        <v>567</v>
      </c>
      <c r="J19" s="6" t="s">
        <v>568</v>
      </c>
    </row>
    <row r="20" spans="1:10">
      <c r="A20" s="36" t="s">
        <v>748</v>
      </c>
      <c r="B20" s="37">
        <f>30*52</f>
        <v>1560</v>
      </c>
      <c r="C20" s="2">
        <v>1650</v>
      </c>
      <c r="D20" s="2" t="s">
        <v>513</v>
      </c>
      <c r="E20" s="2" t="s">
        <v>8</v>
      </c>
      <c r="F20" s="6" t="s">
        <v>551</v>
      </c>
      <c r="G20" s="2" t="s">
        <v>569</v>
      </c>
      <c r="H20" s="2" t="s">
        <v>9</v>
      </c>
      <c r="I20" t="s">
        <v>570</v>
      </c>
      <c r="J20" s="6" t="s">
        <v>571</v>
      </c>
    </row>
    <row r="21" spans="1:10">
      <c r="A21">
        <v>1</v>
      </c>
      <c r="B21" s="4">
        <f t="shared" si="0"/>
        <v>52</v>
      </c>
      <c r="C21" s="2">
        <v>53</v>
      </c>
      <c r="D21" s="2" t="s">
        <v>513</v>
      </c>
      <c r="E21" s="2" t="s">
        <v>33</v>
      </c>
      <c r="F21" s="6" t="s">
        <v>572</v>
      </c>
      <c r="G21" s="2" t="s">
        <v>573</v>
      </c>
      <c r="H21" s="2" t="s">
        <v>34</v>
      </c>
      <c r="I21" t="s">
        <v>32</v>
      </c>
      <c r="J21" s="6" t="s">
        <v>574</v>
      </c>
    </row>
    <row r="22" spans="1:10">
      <c r="A22">
        <v>2</v>
      </c>
      <c r="B22" s="4">
        <f t="shared" si="0"/>
        <v>104</v>
      </c>
      <c r="C22" s="2">
        <v>114</v>
      </c>
      <c r="D22" s="2" t="s">
        <v>513</v>
      </c>
      <c r="E22" s="2">
        <v>330</v>
      </c>
      <c r="F22" s="6" t="s">
        <v>518</v>
      </c>
      <c r="G22" s="2" t="s">
        <v>575</v>
      </c>
      <c r="H22" s="2" t="s">
        <v>288</v>
      </c>
      <c r="I22" t="s">
        <v>576</v>
      </c>
      <c r="J22" s="6" t="s">
        <v>577</v>
      </c>
    </row>
    <row r="23" spans="1:10">
      <c r="A23">
        <v>1</v>
      </c>
      <c r="B23" s="4">
        <f t="shared" si="0"/>
        <v>52</v>
      </c>
      <c r="C23" s="2">
        <v>52</v>
      </c>
      <c r="D23" s="2" t="s">
        <v>513</v>
      </c>
      <c r="E23" s="2">
        <v>1140084168</v>
      </c>
      <c r="F23" s="6" t="s">
        <v>578</v>
      </c>
      <c r="G23" s="2">
        <v>1140084168</v>
      </c>
      <c r="H23" s="2">
        <v>1140084168</v>
      </c>
      <c r="I23" t="s">
        <v>238</v>
      </c>
      <c r="J23" s="6" t="s">
        <v>579</v>
      </c>
    </row>
    <row r="24" spans="1:10">
      <c r="A24">
        <v>3</v>
      </c>
      <c r="B24" s="4">
        <f t="shared" si="0"/>
        <v>156</v>
      </c>
      <c r="C24" s="7">
        <v>157</v>
      </c>
      <c r="D24" s="2" t="s">
        <v>513</v>
      </c>
      <c r="E24" s="2" t="s">
        <v>197</v>
      </c>
      <c r="F24" s="6" t="s">
        <v>580</v>
      </c>
      <c r="G24" s="2" t="s">
        <v>197</v>
      </c>
      <c r="H24" s="2" t="s">
        <v>198</v>
      </c>
      <c r="I24" t="s">
        <v>581</v>
      </c>
      <c r="J24" s="6" t="s">
        <v>582</v>
      </c>
    </row>
    <row r="25" spans="1:10">
      <c r="A25">
        <v>2</v>
      </c>
      <c r="B25" s="4">
        <f t="shared" si="0"/>
        <v>104</v>
      </c>
      <c r="C25" s="7">
        <v>108</v>
      </c>
      <c r="D25" s="2" t="s">
        <v>513</v>
      </c>
      <c r="E25" s="2" t="s">
        <v>457</v>
      </c>
      <c r="F25" s="6" t="s">
        <v>583</v>
      </c>
      <c r="G25" s="2" t="s">
        <v>584</v>
      </c>
      <c r="H25" s="2" t="s">
        <v>140</v>
      </c>
      <c r="I25" t="s">
        <v>585</v>
      </c>
      <c r="J25" s="6" t="s">
        <v>586</v>
      </c>
    </row>
    <row r="26" spans="1:10">
      <c r="A26">
        <v>10</v>
      </c>
      <c r="B26" s="4">
        <f t="shared" si="0"/>
        <v>520</v>
      </c>
      <c r="C26" s="7">
        <v>521</v>
      </c>
      <c r="D26" s="2" t="s">
        <v>513</v>
      </c>
      <c r="E26" s="2" t="s">
        <v>468</v>
      </c>
      <c r="F26" s="6" t="s">
        <v>532</v>
      </c>
      <c r="G26" s="2">
        <v>61200621621</v>
      </c>
      <c r="H26" s="2" t="s">
        <v>469</v>
      </c>
      <c r="I26" t="s">
        <v>587</v>
      </c>
      <c r="J26" s="6" t="s">
        <v>588</v>
      </c>
    </row>
    <row r="27" spans="1:10">
      <c r="A27">
        <v>1</v>
      </c>
      <c r="B27" s="4">
        <f t="shared" si="0"/>
        <v>52</v>
      </c>
      <c r="C27" s="7">
        <v>53</v>
      </c>
      <c r="D27" s="2" t="s">
        <v>513</v>
      </c>
      <c r="E27" s="2" t="s">
        <v>192</v>
      </c>
      <c r="F27" s="6" t="s">
        <v>589</v>
      </c>
      <c r="G27" s="2" t="s">
        <v>590</v>
      </c>
      <c r="H27" s="2" t="s">
        <v>193</v>
      </c>
      <c r="I27" t="s">
        <v>191</v>
      </c>
      <c r="J27" s="6" t="s">
        <v>591</v>
      </c>
    </row>
    <row r="28" spans="1:10">
      <c r="A28">
        <v>1</v>
      </c>
      <c r="B28" s="4">
        <f t="shared" si="0"/>
        <v>52</v>
      </c>
      <c r="C28" s="7">
        <v>52</v>
      </c>
      <c r="D28" s="2" t="s">
        <v>513</v>
      </c>
      <c r="E28" s="2" t="s">
        <v>494</v>
      </c>
      <c r="F28" s="6" t="s">
        <v>592</v>
      </c>
      <c r="G28" s="2" t="s">
        <v>593</v>
      </c>
      <c r="H28" s="2" t="s">
        <v>494</v>
      </c>
      <c r="I28" t="s">
        <v>493</v>
      </c>
      <c r="J28" s="6" t="s">
        <v>594</v>
      </c>
    </row>
    <row r="29" spans="1:10">
      <c r="A29">
        <v>11</v>
      </c>
      <c r="B29" s="4">
        <f t="shared" si="0"/>
        <v>572</v>
      </c>
      <c r="C29" s="7">
        <v>580</v>
      </c>
      <c r="D29" s="2" t="s">
        <v>513</v>
      </c>
      <c r="E29" s="2" t="s">
        <v>257</v>
      </c>
      <c r="F29" s="6" t="s">
        <v>595</v>
      </c>
      <c r="G29" s="2" t="s">
        <v>257</v>
      </c>
      <c r="H29" s="2" t="s">
        <v>258</v>
      </c>
      <c r="I29" t="s">
        <v>596</v>
      </c>
      <c r="J29" s="6" t="s">
        <v>597</v>
      </c>
    </row>
    <row r="30" spans="1:10">
      <c r="A30">
        <v>1</v>
      </c>
      <c r="B30" s="4">
        <f t="shared" si="0"/>
        <v>52</v>
      </c>
      <c r="C30" s="7">
        <v>53</v>
      </c>
      <c r="D30" s="2" t="s">
        <v>510</v>
      </c>
      <c r="E30" s="2" t="s">
        <v>219</v>
      </c>
      <c r="F30" s="6" t="s">
        <v>598</v>
      </c>
      <c r="G30" s="2" t="s">
        <v>219</v>
      </c>
      <c r="H30" s="2" t="s">
        <v>220</v>
      </c>
      <c r="I30" t="s">
        <v>218</v>
      </c>
      <c r="J30" s="6" t="s">
        <v>599</v>
      </c>
    </row>
    <row r="31" spans="1:10">
      <c r="A31">
        <v>1</v>
      </c>
      <c r="B31" s="4">
        <f t="shared" si="0"/>
        <v>52</v>
      </c>
      <c r="C31" s="7">
        <v>53</v>
      </c>
      <c r="D31" s="2" t="s">
        <v>513</v>
      </c>
      <c r="E31" s="2" t="s">
        <v>201</v>
      </c>
      <c r="F31" s="6" t="s">
        <v>580</v>
      </c>
      <c r="G31" s="2" t="s">
        <v>201</v>
      </c>
      <c r="H31" s="2" t="s">
        <v>202</v>
      </c>
      <c r="I31" t="s">
        <v>200</v>
      </c>
      <c r="J31" s="6" t="s">
        <v>600</v>
      </c>
    </row>
    <row r="32" spans="1:10">
      <c r="A32">
        <v>1</v>
      </c>
      <c r="B32" s="4">
        <f t="shared" si="0"/>
        <v>52</v>
      </c>
      <c r="C32" s="7">
        <v>53</v>
      </c>
      <c r="D32" s="2" t="s">
        <v>513</v>
      </c>
      <c r="E32" s="2" t="s">
        <v>489</v>
      </c>
      <c r="F32" s="6" t="s">
        <v>601</v>
      </c>
      <c r="G32" s="2" t="s">
        <v>602</v>
      </c>
      <c r="H32" s="2" t="s">
        <v>490</v>
      </c>
      <c r="I32" t="s">
        <v>488</v>
      </c>
      <c r="J32" s="6" t="s">
        <v>603</v>
      </c>
    </row>
    <row r="33" spans="1:10">
      <c r="A33">
        <v>1</v>
      </c>
      <c r="B33" s="4">
        <f t="shared" si="0"/>
        <v>52</v>
      </c>
      <c r="C33" s="7">
        <v>53</v>
      </c>
      <c r="D33" s="2" t="s">
        <v>510</v>
      </c>
      <c r="E33" s="2" t="s">
        <v>214</v>
      </c>
      <c r="F33" s="6" t="s">
        <v>601</v>
      </c>
      <c r="G33" s="2" t="s">
        <v>604</v>
      </c>
      <c r="H33" s="2" t="s">
        <v>215</v>
      </c>
      <c r="I33" t="s">
        <v>213</v>
      </c>
      <c r="J33" s="6" t="s">
        <v>605</v>
      </c>
    </row>
    <row r="34" spans="1:10">
      <c r="A34">
        <v>4</v>
      </c>
      <c r="B34" s="4">
        <f t="shared" si="0"/>
        <v>208</v>
      </c>
      <c r="C34" s="7">
        <v>215</v>
      </c>
      <c r="D34" s="2" t="s">
        <v>513</v>
      </c>
      <c r="E34" s="2" t="s">
        <v>139</v>
      </c>
      <c r="F34" s="6" t="s">
        <v>606</v>
      </c>
      <c r="G34" s="2" t="s">
        <v>607</v>
      </c>
      <c r="H34" s="2" t="s">
        <v>140</v>
      </c>
      <c r="I34" t="s">
        <v>608</v>
      </c>
      <c r="J34" s="6" t="s">
        <v>609</v>
      </c>
    </row>
    <row r="35" spans="1:10">
      <c r="A35">
        <v>1</v>
      </c>
      <c r="B35" s="4">
        <f t="shared" si="0"/>
        <v>52</v>
      </c>
      <c r="C35" s="7">
        <v>52</v>
      </c>
      <c r="D35" s="2" t="s">
        <v>510</v>
      </c>
      <c r="E35" s="2" t="s">
        <v>230</v>
      </c>
      <c r="F35" s="6" t="s">
        <v>610</v>
      </c>
      <c r="G35" s="2" t="s">
        <v>230</v>
      </c>
      <c r="H35" s="2" t="s">
        <v>230</v>
      </c>
      <c r="I35" t="s">
        <v>229</v>
      </c>
      <c r="J35" s="6" t="s">
        <v>611</v>
      </c>
    </row>
    <row r="36" spans="1:10">
      <c r="A36">
        <v>2</v>
      </c>
      <c r="B36" s="4">
        <f t="shared" si="0"/>
        <v>104</v>
      </c>
      <c r="C36" s="7">
        <v>105</v>
      </c>
      <c r="D36" s="2" t="s">
        <v>513</v>
      </c>
      <c r="E36" s="2" t="s">
        <v>247</v>
      </c>
      <c r="F36" s="6" t="s">
        <v>612</v>
      </c>
      <c r="G36" s="2" t="s">
        <v>247</v>
      </c>
      <c r="H36" s="2" t="s">
        <v>248</v>
      </c>
      <c r="I36" t="s">
        <v>613</v>
      </c>
      <c r="J36" s="6" t="s">
        <v>614</v>
      </c>
    </row>
    <row r="37" spans="1:10">
      <c r="A37">
        <v>1</v>
      </c>
      <c r="B37" s="4">
        <f t="shared" si="0"/>
        <v>52</v>
      </c>
      <c r="C37" s="7">
        <v>53</v>
      </c>
      <c r="D37" s="2" t="s">
        <v>513</v>
      </c>
      <c r="E37" s="2" t="s">
        <v>262</v>
      </c>
      <c r="F37" s="6" t="s">
        <v>518</v>
      </c>
      <c r="G37" s="2" t="s">
        <v>615</v>
      </c>
      <c r="H37" s="2" t="s">
        <v>140</v>
      </c>
      <c r="I37" t="s">
        <v>261</v>
      </c>
      <c r="J37" s="6" t="s">
        <v>616</v>
      </c>
    </row>
    <row r="38" spans="1:10">
      <c r="A38">
        <v>1</v>
      </c>
      <c r="B38" s="4">
        <f t="shared" si="0"/>
        <v>52</v>
      </c>
      <c r="C38" s="7">
        <v>53</v>
      </c>
      <c r="D38" s="2" t="s">
        <v>510</v>
      </c>
      <c r="E38" s="2" t="s">
        <v>498</v>
      </c>
      <c r="F38" s="6" t="s">
        <v>610</v>
      </c>
      <c r="G38" s="2" t="s">
        <v>498</v>
      </c>
      <c r="H38" s="2" t="s">
        <v>499</v>
      </c>
      <c r="I38" t="s">
        <v>497</v>
      </c>
      <c r="J38" s="6" t="s">
        <v>617</v>
      </c>
    </row>
    <row r="39" spans="1:10">
      <c r="A39">
        <v>2</v>
      </c>
      <c r="B39" s="4">
        <f t="shared" si="0"/>
        <v>104</v>
      </c>
      <c r="C39" s="7">
        <v>105</v>
      </c>
      <c r="D39" s="2" t="s">
        <v>513</v>
      </c>
      <c r="E39" s="2" t="s">
        <v>463</v>
      </c>
      <c r="F39" s="6" t="s">
        <v>580</v>
      </c>
      <c r="G39" s="2" t="s">
        <v>463</v>
      </c>
      <c r="H39" s="2" t="s">
        <v>464</v>
      </c>
      <c r="I39" t="s">
        <v>618</v>
      </c>
      <c r="J39" s="6" t="s">
        <v>619</v>
      </c>
    </row>
    <row r="40" spans="1:10">
      <c r="A40">
        <v>1</v>
      </c>
      <c r="B40" s="4">
        <f t="shared" si="0"/>
        <v>52</v>
      </c>
      <c r="C40" s="7">
        <v>53</v>
      </c>
      <c r="D40" s="2" t="s">
        <v>513</v>
      </c>
      <c r="E40" s="2" t="s">
        <v>620</v>
      </c>
      <c r="F40" s="6" t="s">
        <v>621</v>
      </c>
      <c r="G40" s="2" t="s">
        <v>622</v>
      </c>
      <c r="H40" s="2" t="s">
        <v>235</v>
      </c>
      <c r="I40" t="s">
        <v>233</v>
      </c>
      <c r="J40" s="6" t="s">
        <v>623</v>
      </c>
    </row>
    <row r="41" spans="1:10">
      <c r="B41" s="4"/>
      <c r="C41" s="2"/>
      <c r="D41" s="2"/>
      <c r="E41" s="2"/>
      <c r="F41" s="2"/>
      <c r="G41" s="2"/>
      <c r="H41" s="2"/>
    </row>
    <row r="42" spans="1:10">
      <c r="B42" s="4"/>
      <c r="C42" s="2"/>
      <c r="D42" s="2"/>
      <c r="E42" s="2"/>
      <c r="F42" s="2"/>
      <c r="G42" s="2"/>
      <c r="H42" s="2"/>
    </row>
    <row r="43" spans="1:10">
      <c r="B43" s="4"/>
      <c r="C43" s="2"/>
      <c r="D43" s="2"/>
      <c r="E43" s="2"/>
      <c r="F43" s="2"/>
      <c r="G43" s="2"/>
      <c r="H43" s="2"/>
    </row>
    <row r="44" spans="1:10">
      <c r="B44" s="4"/>
      <c r="C44" s="2"/>
      <c r="D44" s="2"/>
      <c r="E44" s="2"/>
      <c r="F44" s="4"/>
      <c r="G44" s="2"/>
      <c r="H44" s="2"/>
    </row>
    <row r="45" spans="1:10">
      <c r="B45" s="4"/>
      <c r="C45" s="2"/>
      <c r="D45" s="2"/>
      <c r="E45" s="2"/>
      <c r="F45" s="2"/>
      <c r="G45" s="2"/>
      <c r="H45" s="2"/>
    </row>
    <row r="46" spans="1:10">
      <c r="B46" s="4"/>
      <c r="C46" s="2"/>
      <c r="D46" s="2"/>
      <c r="E46" s="2"/>
      <c r="F46" s="2"/>
      <c r="G46" s="2"/>
      <c r="H46" s="2"/>
    </row>
    <row r="47" spans="1:10">
      <c r="B47" s="4"/>
      <c r="C47" s="2"/>
      <c r="D47" s="2"/>
      <c r="E47" s="2"/>
      <c r="F47" s="2"/>
      <c r="G47" s="2"/>
      <c r="H47" s="2"/>
    </row>
    <row r="48" spans="1:10">
      <c r="B48" s="4"/>
      <c r="C48" s="2"/>
      <c r="D48" s="2"/>
      <c r="E48" s="2"/>
      <c r="F48" s="2"/>
      <c r="G48" s="2"/>
      <c r="H48" s="2"/>
    </row>
    <row r="49" spans="2:8">
      <c r="B49" s="4"/>
      <c r="C49" s="2"/>
      <c r="D49" s="2"/>
      <c r="E49" s="2"/>
      <c r="F49" s="2"/>
      <c r="G49" s="2"/>
      <c r="H49" s="2"/>
    </row>
    <row r="50" spans="2:8">
      <c r="B50" s="4"/>
      <c r="C50" s="2"/>
      <c r="D50" s="2"/>
      <c r="E50" s="2"/>
      <c r="F50" s="2"/>
      <c r="G50" s="2"/>
      <c r="H50" s="2"/>
    </row>
    <row r="51" spans="2:8">
      <c r="B51" s="4"/>
      <c r="C51" s="2"/>
      <c r="D51" s="2"/>
      <c r="E51" s="2"/>
      <c r="F51" s="2"/>
      <c r="G51" s="2"/>
      <c r="H51" s="2"/>
    </row>
    <row r="52" spans="2:8">
      <c r="B52" s="4"/>
      <c r="C52" s="2"/>
      <c r="D52" s="2"/>
      <c r="E52" s="2"/>
      <c r="F52" s="2"/>
      <c r="G52" s="2"/>
      <c r="H52" s="2"/>
    </row>
    <row r="53" spans="2:8">
      <c r="B53" s="4"/>
      <c r="C53" s="2"/>
      <c r="D53" s="2"/>
      <c r="E53" s="2"/>
      <c r="F53" s="2"/>
      <c r="G53" s="2"/>
      <c r="H53" s="2"/>
    </row>
    <row r="54" spans="2:8">
      <c r="B54" s="4"/>
      <c r="C54" s="2"/>
      <c r="D54" s="2"/>
      <c r="E54" s="2"/>
      <c r="F54" s="2"/>
      <c r="G54" s="2"/>
      <c r="H54" s="2"/>
    </row>
    <row r="55" spans="2:8">
      <c r="B55" s="4"/>
      <c r="C55" s="2"/>
      <c r="D55" s="2"/>
      <c r="E55" s="2"/>
      <c r="F55" s="2"/>
      <c r="G55" s="2"/>
      <c r="H55" s="2"/>
    </row>
    <row r="56" spans="2:8">
      <c r="B56" s="4"/>
      <c r="C56" s="2"/>
      <c r="D56" s="2"/>
      <c r="E56" s="2"/>
      <c r="F56" s="2"/>
      <c r="G56" s="2"/>
      <c r="H56" s="2"/>
    </row>
    <row r="57" spans="2:8">
      <c r="B57" s="4"/>
      <c r="C57" s="2"/>
      <c r="D57" s="2"/>
      <c r="E57" s="2"/>
      <c r="F57" s="2"/>
      <c r="G57" s="2"/>
      <c r="H57" s="2"/>
    </row>
    <row r="58" spans="2:8">
      <c r="B58" s="4"/>
      <c r="C58" s="2"/>
      <c r="D58" s="2"/>
      <c r="E58" s="2"/>
      <c r="F58" s="2"/>
      <c r="G58" s="2"/>
      <c r="H58" s="2"/>
    </row>
    <row r="59" spans="2:8">
      <c r="B59" s="4"/>
      <c r="C59" s="2"/>
      <c r="D59" s="2"/>
      <c r="E59" s="2"/>
      <c r="F59" s="2"/>
      <c r="G59" s="2"/>
      <c r="H59" s="2"/>
    </row>
    <row r="60" spans="2:8">
      <c r="B60" s="4"/>
      <c r="C60" s="2"/>
      <c r="D60" s="2"/>
      <c r="E60" s="2"/>
      <c r="F60" s="2"/>
      <c r="G60" s="2"/>
      <c r="H60" s="2"/>
    </row>
    <row r="61" spans="2:8">
      <c r="B61" s="4"/>
      <c r="C61" s="2"/>
      <c r="D61" s="2"/>
      <c r="E61" s="2"/>
      <c r="F61" s="2"/>
      <c r="G61" s="2"/>
      <c r="H61" s="2"/>
    </row>
    <row r="62" spans="2:8">
      <c r="B62" s="4"/>
      <c r="C62" s="2"/>
      <c r="D62" s="2"/>
      <c r="E62" s="2"/>
      <c r="F62" s="2"/>
      <c r="G62" s="2"/>
      <c r="H62" s="2"/>
    </row>
    <row r="63" spans="2:8">
      <c r="B63" s="4"/>
      <c r="C63" s="2"/>
      <c r="D63" s="2"/>
      <c r="E63" s="2"/>
      <c r="F63" s="2"/>
      <c r="G63" s="2"/>
      <c r="H63" s="2"/>
    </row>
    <row r="64" spans="2:8">
      <c r="B64" s="4"/>
      <c r="C64" s="2"/>
      <c r="D64" s="2"/>
      <c r="E64" s="2"/>
      <c r="F64" s="2"/>
      <c r="G64" s="2"/>
      <c r="H64" s="2"/>
    </row>
    <row r="65" spans="2:8">
      <c r="B65" s="4"/>
      <c r="C65" s="2"/>
      <c r="D65" s="2"/>
      <c r="E65" s="2"/>
      <c r="F65" s="2"/>
      <c r="G65" s="2"/>
      <c r="H65" s="2"/>
    </row>
    <row r="66" spans="2:8">
      <c r="B66" s="4"/>
      <c r="C66" s="2"/>
      <c r="D66" s="2"/>
      <c r="E66" s="2"/>
      <c r="F66" s="2"/>
      <c r="G66" s="2"/>
      <c r="H66" s="2"/>
    </row>
    <row r="67" spans="2:8">
      <c r="B67" s="4"/>
      <c r="C67" s="2"/>
      <c r="D67" s="2"/>
      <c r="E67" s="2"/>
      <c r="F67" s="2"/>
      <c r="G67" s="2"/>
      <c r="H67" s="2"/>
    </row>
    <row r="68" spans="2:8">
      <c r="B68" s="4"/>
      <c r="C68" s="2"/>
      <c r="D68" s="2"/>
      <c r="E68" s="2"/>
      <c r="F68" s="2"/>
      <c r="G68" s="2"/>
      <c r="H68" s="2"/>
    </row>
    <row r="69" spans="2:8">
      <c r="B69" s="4"/>
      <c r="C69" s="2"/>
      <c r="D69" s="2"/>
      <c r="E69" s="2"/>
      <c r="F69" s="2"/>
      <c r="G69" s="2"/>
      <c r="H69" s="2"/>
    </row>
    <row r="70" spans="2:8">
      <c r="B70" s="4"/>
      <c r="C70" s="2"/>
      <c r="D70" s="2"/>
      <c r="E70" s="2"/>
      <c r="F70" s="2"/>
      <c r="G70" s="2"/>
      <c r="H70" s="2"/>
    </row>
    <row r="71" spans="2:8">
      <c r="B71" s="4"/>
      <c r="C71" s="2"/>
      <c r="D71" s="2"/>
      <c r="E71" s="2"/>
      <c r="F71" s="2"/>
      <c r="G71" s="2"/>
      <c r="H71" s="2"/>
    </row>
    <row r="72" spans="2:8">
      <c r="B72" s="4"/>
      <c r="C72" s="2"/>
      <c r="D72" s="2"/>
      <c r="E72" s="2"/>
      <c r="F72" s="2"/>
      <c r="G72" s="2"/>
      <c r="H72" s="2"/>
    </row>
    <row r="73" spans="2:8">
      <c r="B73" s="4"/>
      <c r="C73" s="2"/>
      <c r="D73" s="2"/>
      <c r="E73" s="2"/>
      <c r="F73" s="2"/>
      <c r="G73" s="2"/>
      <c r="H73" s="2"/>
    </row>
    <row r="74" spans="2:8">
      <c r="B74" s="4"/>
      <c r="C74" s="2"/>
      <c r="D74" s="2"/>
      <c r="E74" s="2"/>
      <c r="F74" s="2"/>
      <c r="G74" s="2"/>
      <c r="H74" s="2"/>
    </row>
    <row r="75" spans="2:8">
      <c r="B75" s="4"/>
      <c r="C75" s="2"/>
      <c r="D75" s="2"/>
      <c r="E75" s="2"/>
      <c r="F75" s="2"/>
      <c r="G75" s="2"/>
      <c r="H75" s="2"/>
    </row>
    <row r="76" spans="2:8">
      <c r="B76" s="4"/>
      <c r="C76" s="2"/>
      <c r="D76" s="2"/>
      <c r="E76" s="2"/>
      <c r="F76" s="2"/>
      <c r="G76" s="2"/>
      <c r="H76" s="2"/>
    </row>
    <row r="77" spans="2:8">
      <c r="B77" s="4"/>
      <c r="C77" s="2"/>
      <c r="D77" s="2"/>
      <c r="E77" s="2"/>
      <c r="F77" s="2"/>
      <c r="G77" s="2"/>
      <c r="H77" s="2"/>
    </row>
    <row r="78" spans="2:8">
      <c r="B78" s="4"/>
      <c r="C78" s="2"/>
      <c r="D78" s="2"/>
      <c r="E78" s="2"/>
      <c r="F78" s="2"/>
      <c r="G78" s="2"/>
      <c r="H78" s="2"/>
    </row>
    <row r="79" spans="2:8">
      <c r="B79" s="4"/>
      <c r="C79" s="2"/>
      <c r="D79" s="2"/>
      <c r="E79" s="2"/>
      <c r="F79" s="2"/>
      <c r="G79" s="2"/>
      <c r="H79" s="2"/>
    </row>
    <row r="80" spans="2:8">
      <c r="B80" s="4"/>
      <c r="C80" s="2"/>
      <c r="D80" s="2"/>
      <c r="E80" s="2"/>
      <c r="F80" s="2"/>
      <c r="G80" s="2"/>
      <c r="H80" s="2"/>
    </row>
    <row r="81" spans="2:8">
      <c r="B81" s="4"/>
      <c r="C81" s="2"/>
      <c r="D81" s="2"/>
      <c r="E81" s="2"/>
      <c r="F81" s="2"/>
      <c r="G81" s="2"/>
      <c r="H81" s="2"/>
    </row>
    <row r="82" spans="2:8">
      <c r="B82" s="4"/>
      <c r="C82" s="2"/>
      <c r="D82" s="2"/>
      <c r="E82" s="2"/>
      <c r="F82" s="2"/>
      <c r="G82" s="2"/>
      <c r="H82" s="2"/>
    </row>
    <row r="83" spans="2:8">
      <c r="B83" s="4"/>
      <c r="C83" s="2"/>
      <c r="D83" s="2"/>
      <c r="E83" s="2"/>
      <c r="F83" s="2"/>
      <c r="G83" s="2"/>
      <c r="H83" s="2"/>
    </row>
    <row r="84" spans="2:8">
      <c r="B84" s="4"/>
      <c r="C84" s="2"/>
      <c r="D84" s="2"/>
      <c r="E84" s="2"/>
      <c r="F84" s="2"/>
      <c r="G84" s="2"/>
      <c r="H84" s="2"/>
    </row>
    <row r="85" spans="2:8">
      <c r="B85" s="4"/>
      <c r="C85" s="2"/>
      <c r="D85" s="2"/>
      <c r="E85" s="2"/>
      <c r="F85" s="2"/>
      <c r="G85" s="2"/>
      <c r="H85" s="2"/>
    </row>
    <row r="86" spans="2:8">
      <c r="B86" s="4"/>
      <c r="C86" s="2"/>
      <c r="D86" s="2"/>
      <c r="E86" s="2"/>
      <c r="F86" s="2"/>
      <c r="G86" s="2"/>
      <c r="H86" s="2"/>
    </row>
    <row r="87" spans="2:8">
      <c r="B87" s="4"/>
      <c r="C87" s="2"/>
      <c r="D87" s="2"/>
      <c r="E87" s="2"/>
      <c r="F87" s="2"/>
      <c r="G87" s="2"/>
      <c r="H87" s="2"/>
    </row>
    <row r="88" spans="2:8">
      <c r="B88" s="4"/>
      <c r="C88" s="2"/>
      <c r="D88" s="2"/>
      <c r="E88" s="2"/>
      <c r="F88" s="2"/>
      <c r="G88" s="2"/>
      <c r="H88" s="2"/>
    </row>
    <row r="89" spans="2:8">
      <c r="B89" s="4"/>
      <c r="C89" s="2"/>
      <c r="D89" s="2"/>
      <c r="E89" s="2"/>
      <c r="F89" s="2"/>
      <c r="G89" s="2"/>
      <c r="H89" s="2"/>
    </row>
    <row r="90" spans="2:8">
      <c r="B90" s="4"/>
      <c r="C90" s="2"/>
      <c r="D90" s="2"/>
      <c r="E90" s="2"/>
      <c r="F90" s="2"/>
      <c r="G90" s="2"/>
      <c r="H90" s="2"/>
    </row>
    <row r="91" spans="2:8">
      <c r="B91" s="4"/>
      <c r="C91" s="2"/>
      <c r="D91" s="2"/>
      <c r="E91" s="2"/>
      <c r="F91" s="2"/>
      <c r="G91" s="2"/>
      <c r="H91" s="2"/>
    </row>
    <row r="92" spans="2:8">
      <c r="B92" s="4"/>
      <c r="C92" s="2"/>
      <c r="D92" s="2"/>
      <c r="E92" s="2"/>
      <c r="F92" s="2"/>
      <c r="G92" s="2"/>
      <c r="H92" s="2"/>
    </row>
    <row r="93" spans="2:8">
      <c r="B93" s="4"/>
      <c r="C93" s="2"/>
      <c r="D93" s="2"/>
      <c r="E93" s="2"/>
      <c r="F93" s="2"/>
      <c r="G93" s="2"/>
      <c r="H93" s="2"/>
    </row>
    <row r="94" spans="2:8">
      <c r="B94" s="4"/>
      <c r="C94" s="2"/>
      <c r="D94" s="2"/>
      <c r="E94" s="2"/>
      <c r="F94" s="2"/>
      <c r="G94" s="2"/>
      <c r="H94" s="2"/>
    </row>
    <row r="95" spans="2:8">
      <c r="B95" s="4"/>
      <c r="C95" s="2"/>
      <c r="D95" s="2"/>
      <c r="E95" s="2"/>
      <c r="F95" s="2"/>
      <c r="G95" s="2"/>
      <c r="H95" s="2"/>
    </row>
    <row r="96" spans="2:8">
      <c r="B96" s="4"/>
      <c r="C96" s="2"/>
      <c r="D96" s="2"/>
      <c r="E96" s="2"/>
      <c r="F96" s="2"/>
      <c r="G96" s="2"/>
      <c r="H96" s="2"/>
    </row>
    <row r="97" spans="2:8">
      <c r="B97" s="4"/>
      <c r="C97" s="2"/>
      <c r="D97" s="2"/>
      <c r="E97" s="2"/>
      <c r="F97" s="2"/>
      <c r="G97" s="2"/>
      <c r="H97" s="2"/>
    </row>
    <row r="98" spans="2:8">
      <c r="B98" s="4"/>
      <c r="C98" s="2"/>
      <c r="D98" s="2"/>
      <c r="E98" s="2"/>
      <c r="F98" s="2"/>
      <c r="G98" s="2"/>
      <c r="H98" s="2"/>
    </row>
    <row r="99" spans="2:8">
      <c r="B99" s="4"/>
      <c r="C99" s="2"/>
      <c r="D99" s="2"/>
      <c r="E99" s="2"/>
      <c r="F99" s="2"/>
      <c r="G99" s="2"/>
      <c r="H99" s="2"/>
    </row>
    <row r="100" spans="2:8">
      <c r="B100" s="4"/>
      <c r="C100" s="2"/>
      <c r="D100" s="2"/>
      <c r="E100" s="2"/>
      <c r="F100" s="2"/>
      <c r="G100" s="2"/>
      <c r="H100" s="2"/>
    </row>
  </sheetData>
  <hyperlinks>
    <hyperlink ref="G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A20" sqref="A20"/>
    </sheetView>
  </sheetViews>
  <sheetFormatPr defaultColWidth="14.42578125" defaultRowHeight="15" customHeight="1"/>
  <cols>
    <col min="1" max="1" width="9.140625" customWidth="1"/>
    <col min="2" max="2" width="13.28515625" customWidth="1"/>
    <col min="3" max="5" width="22" customWidth="1"/>
    <col min="6" max="7" width="28" customWidth="1"/>
    <col min="8" max="8" width="26.85546875" customWidth="1"/>
    <col min="9" max="9" width="28.7109375" customWidth="1"/>
    <col min="10" max="10" width="66.7109375" customWidth="1"/>
    <col min="11" max="11" width="107.7109375" customWidth="1"/>
    <col min="12" max="12" width="12.42578125" customWidth="1"/>
    <col min="13" max="13" width="11.7109375" customWidth="1"/>
    <col min="14" max="14" width="12.85546875" customWidth="1"/>
    <col min="15" max="15" width="11.5703125" customWidth="1"/>
    <col min="16" max="16" width="10.7109375" customWidth="1"/>
    <col min="17" max="17" width="24" customWidth="1"/>
    <col min="18" max="19" width="30.5703125" customWidth="1"/>
    <col min="20" max="20" width="36.28515625" customWidth="1"/>
    <col min="21" max="21" width="109.42578125" customWidth="1"/>
    <col min="22" max="22" width="59.85546875" customWidth="1"/>
    <col min="23" max="23" width="41.140625" customWidth="1"/>
  </cols>
  <sheetData>
    <row r="1" spans="1:23">
      <c r="A1" s="9" t="s">
        <v>624</v>
      </c>
      <c r="B1" s="9" t="s">
        <v>502</v>
      </c>
      <c r="C1" s="9" t="s">
        <v>503</v>
      </c>
      <c r="D1" s="9" t="s">
        <v>504</v>
      </c>
      <c r="E1" s="9" t="s">
        <v>505</v>
      </c>
      <c r="F1" s="9" t="s">
        <v>1</v>
      </c>
      <c r="G1" s="9" t="s">
        <v>506</v>
      </c>
      <c r="H1" s="9" t="s">
        <v>507</v>
      </c>
      <c r="I1" s="9" t="s">
        <v>2</v>
      </c>
      <c r="J1" s="9" t="s">
        <v>508</v>
      </c>
      <c r="K1" s="9" t="s">
        <v>509</v>
      </c>
      <c r="L1" s="9" t="s">
        <v>625</v>
      </c>
      <c r="M1" s="9" t="s">
        <v>626</v>
      </c>
      <c r="N1" s="9" t="s">
        <v>627</v>
      </c>
      <c r="O1" s="9" t="s">
        <v>628</v>
      </c>
      <c r="P1" s="9" t="s">
        <v>629</v>
      </c>
      <c r="Q1" s="9" t="s">
        <v>630</v>
      </c>
      <c r="R1" s="9" t="s">
        <v>631</v>
      </c>
      <c r="S1" s="9" t="s">
        <v>632</v>
      </c>
      <c r="T1" s="9" t="s">
        <v>633</v>
      </c>
      <c r="U1" s="9" t="s">
        <v>634</v>
      </c>
      <c r="V1" s="9" t="s">
        <v>635</v>
      </c>
      <c r="W1" s="9" t="s">
        <v>636</v>
      </c>
    </row>
    <row r="2" spans="1:23">
      <c r="A2" s="10">
        <v>1</v>
      </c>
      <c r="B2" s="10">
        <v>1</v>
      </c>
      <c r="C2" s="10">
        <f t="shared" ref="C2:C40" si="0">B2*52</f>
        <v>52</v>
      </c>
      <c r="D2" s="11">
        <v>53</v>
      </c>
      <c r="E2" s="10" t="s">
        <v>510</v>
      </c>
      <c r="F2" s="12"/>
      <c r="G2" s="10" t="s">
        <v>511</v>
      </c>
      <c r="H2" s="10" t="s">
        <v>512</v>
      </c>
      <c r="I2" s="11"/>
      <c r="J2" s="10" t="s">
        <v>211</v>
      </c>
      <c r="K2" s="10"/>
      <c r="L2" s="10">
        <f t="shared" ref="L2:L40" si="1">52*B2</f>
        <v>52</v>
      </c>
      <c r="M2" s="13">
        <v>0.17899999999999999</v>
      </c>
      <c r="N2" s="14">
        <f t="shared" ref="N2:N40" si="2">B2*M2</f>
        <v>0.17899999999999999</v>
      </c>
      <c r="O2" s="10">
        <v>26173</v>
      </c>
      <c r="P2" s="10">
        <v>1</v>
      </c>
      <c r="Q2" s="10" t="s">
        <v>637</v>
      </c>
      <c r="R2" s="10" t="s">
        <v>512</v>
      </c>
      <c r="S2" s="10" t="s">
        <v>638</v>
      </c>
      <c r="T2" s="10" t="s">
        <v>639</v>
      </c>
      <c r="U2" s="10" t="s">
        <v>640</v>
      </c>
      <c r="V2" s="10"/>
      <c r="W2" s="10"/>
    </row>
    <row r="3" spans="1:23">
      <c r="A3" s="10">
        <v>2</v>
      </c>
      <c r="B3" s="10">
        <v>10</v>
      </c>
      <c r="C3" s="10">
        <f t="shared" si="0"/>
        <v>520</v>
      </c>
      <c r="D3" s="11">
        <v>530</v>
      </c>
      <c r="E3" s="11" t="s">
        <v>513</v>
      </c>
      <c r="F3" s="11"/>
      <c r="G3" s="15" t="s">
        <v>514</v>
      </c>
      <c r="H3" s="11" t="s">
        <v>515</v>
      </c>
      <c r="I3" s="11">
        <v>603</v>
      </c>
      <c r="J3" s="10" t="s">
        <v>516</v>
      </c>
      <c r="K3" s="15" t="s">
        <v>517</v>
      </c>
      <c r="L3" s="10">
        <f t="shared" si="1"/>
        <v>520</v>
      </c>
      <c r="M3" s="13">
        <v>2.8799999999999999E-2</v>
      </c>
      <c r="N3" s="14">
        <f t="shared" si="2"/>
        <v>0.28799999999999998</v>
      </c>
      <c r="O3" s="10">
        <v>450547</v>
      </c>
      <c r="P3" s="10">
        <v>1</v>
      </c>
      <c r="Q3" s="10" t="s">
        <v>641</v>
      </c>
      <c r="R3" s="10" t="s">
        <v>515</v>
      </c>
      <c r="S3" s="10" t="s">
        <v>642</v>
      </c>
      <c r="T3" s="10" t="s">
        <v>643</v>
      </c>
      <c r="U3" s="10" t="s">
        <v>644</v>
      </c>
      <c r="V3" s="10"/>
      <c r="W3" s="10"/>
    </row>
    <row r="4" spans="1:23">
      <c r="A4" s="10">
        <v>3</v>
      </c>
      <c r="B4" s="10">
        <v>12</v>
      </c>
      <c r="C4" s="10">
        <f t="shared" si="0"/>
        <v>624</v>
      </c>
      <c r="D4" s="11">
        <v>1000</v>
      </c>
      <c r="E4" s="11" t="s">
        <v>513</v>
      </c>
      <c r="F4" s="11">
        <v>0</v>
      </c>
      <c r="G4" s="15" t="s">
        <v>518</v>
      </c>
      <c r="H4" s="11" t="s">
        <v>519</v>
      </c>
      <c r="I4" s="11" t="s">
        <v>288</v>
      </c>
      <c r="J4" s="10" t="s">
        <v>520</v>
      </c>
      <c r="K4" s="15" t="s">
        <v>521</v>
      </c>
      <c r="L4" s="10">
        <f t="shared" si="1"/>
        <v>624</v>
      </c>
      <c r="M4" s="13">
        <v>1.2E-2</v>
      </c>
      <c r="N4" s="14">
        <f t="shared" si="2"/>
        <v>0.14400000000000002</v>
      </c>
      <c r="O4" s="10">
        <v>2298361</v>
      </c>
      <c r="P4" s="10">
        <v>1</v>
      </c>
      <c r="Q4" s="10" t="s">
        <v>641</v>
      </c>
      <c r="R4" s="10" t="s">
        <v>519</v>
      </c>
      <c r="S4" s="10" t="s">
        <v>645</v>
      </c>
      <c r="T4" s="10" t="s">
        <v>646</v>
      </c>
      <c r="U4" s="10" t="s">
        <v>647</v>
      </c>
      <c r="V4" s="10"/>
      <c r="W4" s="10"/>
    </row>
    <row r="5" spans="1:23">
      <c r="A5" s="10">
        <v>4</v>
      </c>
      <c r="B5" s="10">
        <v>1</v>
      </c>
      <c r="C5" s="10">
        <f t="shared" si="0"/>
        <v>52</v>
      </c>
      <c r="D5" s="11">
        <v>53</v>
      </c>
      <c r="E5" s="11" t="s">
        <v>510</v>
      </c>
      <c r="F5" s="11" t="s">
        <v>522</v>
      </c>
      <c r="G5" s="15" t="s">
        <v>523</v>
      </c>
      <c r="H5" s="11" t="s">
        <v>524</v>
      </c>
      <c r="I5" s="11" t="s">
        <v>225</v>
      </c>
      <c r="J5" s="10" t="s">
        <v>223</v>
      </c>
      <c r="K5" s="15" t="s">
        <v>525</v>
      </c>
      <c r="L5" s="10">
        <f t="shared" si="1"/>
        <v>52</v>
      </c>
      <c r="M5" s="13">
        <v>0.84119999999999995</v>
      </c>
      <c r="N5" s="14">
        <f t="shared" si="2"/>
        <v>0.84119999999999995</v>
      </c>
      <c r="O5" s="10">
        <v>374</v>
      </c>
      <c r="P5" s="10">
        <v>1</v>
      </c>
      <c r="Q5" s="10" t="s">
        <v>641</v>
      </c>
      <c r="R5" s="10" t="s">
        <v>524</v>
      </c>
      <c r="S5" s="10" t="s">
        <v>648</v>
      </c>
      <c r="T5" s="10" t="s">
        <v>649</v>
      </c>
      <c r="U5" s="10" t="s">
        <v>650</v>
      </c>
      <c r="V5" s="10"/>
      <c r="W5" s="10"/>
    </row>
    <row r="6" spans="1:23" ht="24.75" customHeight="1">
      <c r="A6" s="16">
        <v>5</v>
      </c>
      <c r="B6" s="16">
        <v>2</v>
      </c>
      <c r="C6" s="16">
        <f t="shared" si="0"/>
        <v>104</v>
      </c>
      <c r="D6" s="17">
        <v>114</v>
      </c>
      <c r="E6" s="17" t="s">
        <v>513</v>
      </c>
      <c r="F6" s="17" t="s">
        <v>433</v>
      </c>
      <c r="G6" s="18" t="s">
        <v>518</v>
      </c>
      <c r="H6" s="19" t="s">
        <v>526</v>
      </c>
      <c r="I6" s="17" t="s">
        <v>288</v>
      </c>
      <c r="J6" s="16" t="s">
        <v>527</v>
      </c>
      <c r="K6" s="16" t="s">
        <v>651</v>
      </c>
      <c r="L6" s="16">
        <f t="shared" si="1"/>
        <v>104</v>
      </c>
      <c r="M6" s="20">
        <v>5.1999999999999998E-2</v>
      </c>
      <c r="N6" s="14">
        <f t="shared" si="2"/>
        <v>0.104</v>
      </c>
      <c r="O6" s="16">
        <v>11341</v>
      </c>
      <c r="P6" s="16">
        <v>1</v>
      </c>
      <c r="Q6" s="16" t="s">
        <v>641</v>
      </c>
      <c r="R6" s="16" t="s">
        <v>526</v>
      </c>
      <c r="S6" s="16" t="s">
        <v>652</v>
      </c>
      <c r="T6" s="16" t="s">
        <v>646</v>
      </c>
      <c r="U6" s="16" t="s">
        <v>653</v>
      </c>
      <c r="V6" s="21" t="s">
        <v>654</v>
      </c>
      <c r="W6" s="22" t="s">
        <v>655</v>
      </c>
    </row>
    <row r="7" spans="1:23">
      <c r="A7" s="10">
        <v>6</v>
      </c>
      <c r="B7" s="10">
        <v>2</v>
      </c>
      <c r="C7" s="10">
        <f t="shared" si="0"/>
        <v>104</v>
      </c>
      <c r="D7" s="11">
        <v>108</v>
      </c>
      <c r="E7" s="11" t="s">
        <v>510</v>
      </c>
      <c r="F7" s="11" t="s">
        <v>153</v>
      </c>
      <c r="G7" s="15" t="s">
        <v>523</v>
      </c>
      <c r="H7" s="23" t="s">
        <v>529</v>
      </c>
      <c r="I7" s="11" t="s">
        <v>154</v>
      </c>
      <c r="J7" s="10" t="s">
        <v>530</v>
      </c>
      <c r="K7" s="15" t="s">
        <v>531</v>
      </c>
      <c r="L7" s="10">
        <f t="shared" si="1"/>
        <v>104</v>
      </c>
      <c r="M7" s="13">
        <v>0.1772</v>
      </c>
      <c r="N7" s="14">
        <f t="shared" si="2"/>
        <v>0.35439999999999999</v>
      </c>
      <c r="O7" s="10">
        <v>8966</v>
      </c>
      <c r="P7" s="10">
        <v>1</v>
      </c>
      <c r="Q7" s="10" t="s">
        <v>641</v>
      </c>
      <c r="R7" s="10" t="s">
        <v>529</v>
      </c>
      <c r="S7" s="10" t="s">
        <v>656</v>
      </c>
      <c r="T7" s="10" t="s">
        <v>649</v>
      </c>
      <c r="U7" s="10" t="s">
        <v>657</v>
      </c>
      <c r="V7" s="10"/>
      <c r="W7" s="10"/>
    </row>
    <row r="8" spans="1:23">
      <c r="A8" s="10">
        <v>7</v>
      </c>
      <c r="B8" s="10">
        <v>3</v>
      </c>
      <c r="C8" s="10">
        <f t="shared" si="0"/>
        <v>156</v>
      </c>
      <c r="D8" s="11">
        <v>160</v>
      </c>
      <c r="E8" s="11" t="s">
        <v>510</v>
      </c>
      <c r="F8" s="11" t="s">
        <v>242</v>
      </c>
      <c r="G8" s="15" t="s">
        <v>532</v>
      </c>
      <c r="H8" s="11">
        <v>61300411121</v>
      </c>
      <c r="I8" s="11" t="s">
        <v>243</v>
      </c>
      <c r="J8" s="10" t="s">
        <v>533</v>
      </c>
      <c r="K8" s="15" t="s">
        <v>534</v>
      </c>
      <c r="L8" s="10">
        <f t="shared" si="1"/>
        <v>156</v>
      </c>
      <c r="M8" s="13">
        <v>9.6000000000000002E-2</v>
      </c>
      <c r="N8" s="14">
        <f t="shared" si="2"/>
        <v>0.28800000000000003</v>
      </c>
      <c r="O8" s="10">
        <v>9421</v>
      </c>
      <c r="P8" s="10">
        <v>1</v>
      </c>
      <c r="Q8" s="10" t="s">
        <v>641</v>
      </c>
      <c r="R8" s="10">
        <v>61300411121</v>
      </c>
      <c r="S8" s="10" t="s">
        <v>658</v>
      </c>
      <c r="T8" s="10" t="s">
        <v>659</v>
      </c>
      <c r="U8" s="10" t="s">
        <v>660</v>
      </c>
      <c r="V8" s="10"/>
      <c r="W8" s="10"/>
    </row>
    <row r="9" spans="1:23">
      <c r="A9" s="10">
        <v>8</v>
      </c>
      <c r="B9" s="10">
        <v>2</v>
      </c>
      <c r="C9" s="10">
        <f t="shared" si="0"/>
        <v>104</v>
      </c>
      <c r="D9" s="11">
        <v>114</v>
      </c>
      <c r="E9" s="11" t="s">
        <v>513</v>
      </c>
      <c r="F9" s="11">
        <v>10</v>
      </c>
      <c r="G9" s="15" t="s">
        <v>518</v>
      </c>
      <c r="H9" s="11" t="s">
        <v>535</v>
      </c>
      <c r="I9" s="11" t="s">
        <v>288</v>
      </c>
      <c r="J9" s="10" t="s">
        <v>536</v>
      </c>
      <c r="K9" s="15" t="s">
        <v>537</v>
      </c>
      <c r="L9" s="10">
        <f t="shared" si="1"/>
        <v>104</v>
      </c>
      <c r="M9" s="13">
        <v>1.46E-2</v>
      </c>
      <c r="N9" s="14">
        <f t="shared" si="2"/>
        <v>2.92E-2</v>
      </c>
      <c r="O9" s="10">
        <v>733020</v>
      </c>
      <c r="P9" s="10">
        <v>1</v>
      </c>
      <c r="Q9" s="10" t="s">
        <v>641</v>
      </c>
      <c r="R9" s="10" t="s">
        <v>535</v>
      </c>
      <c r="S9" s="10" t="s">
        <v>661</v>
      </c>
      <c r="T9" s="10" t="s">
        <v>646</v>
      </c>
      <c r="U9" s="10" t="s">
        <v>662</v>
      </c>
      <c r="V9" s="10"/>
      <c r="W9" s="10"/>
    </row>
    <row r="10" spans="1:23">
      <c r="A10" s="10">
        <v>9</v>
      </c>
      <c r="B10" s="10">
        <v>26</v>
      </c>
      <c r="C10" s="10">
        <f t="shared" si="0"/>
        <v>1352</v>
      </c>
      <c r="D10" s="11">
        <v>1370</v>
      </c>
      <c r="E10" s="11" t="s">
        <v>513</v>
      </c>
      <c r="F10" s="11" t="s">
        <v>326</v>
      </c>
      <c r="G10" s="15" t="s">
        <v>518</v>
      </c>
      <c r="H10" s="11" t="s">
        <v>538</v>
      </c>
      <c r="I10" s="11" t="s">
        <v>288</v>
      </c>
      <c r="J10" s="10" t="s">
        <v>539</v>
      </c>
      <c r="K10" s="15" t="s">
        <v>540</v>
      </c>
      <c r="L10" s="10">
        <f t="shared" si="1"/>
        <v>1352</v>
      </c>
      <c r="M10" s="13">
        <v>5.4000000000000003E-3</v>
      </c>
      <c r="N10" s="14">
        <f t="shared" si="2"/>
        <v>0.1404</v>
      </c>
      <c r="O10" s="10">
        <v>179225</v>
      </c>
      <c r="P10" s="10">
        <v>1</v>
      </c>
      <c r="Q10" s="10" t="s">
        <v>641</v>
      </c>
      <c r="R10" s="10" t="s">
        <v>538</v>
      </c>
      <c r="S10" s="10" t="s">
        <v>663</v>
      </c>
      <c r="T10" s="10" t="s">
        <v>646</v>
      </c>
      <c r="U10" s="10" t="s">
        <v>664</v>
      </c>
      <c r="V10" s="10"/>
      <c r="W10" s="10"/>
    </row>
    <row r="11" spans="1:23">
      <c r="A11" s="10">
        <v>10</v>
      </c>
      <c r="B11" s="10">
        <v>2</v>
      </c>
      <c r="C11" s="10">
        <f t="shared" si="0"/>
        <v>104</v>
      </c>
      <c r="D11" s="11">
        <v>114</v>
      </c>
      <c r="E11" s="11" t="s">
        <v>513</v>
      </c>
      <c r="F11" s="11" t="s">
        <v>360</v>
      </c>
      <c r="G11" s="15" t="s">
        <v>541</v>
      </c>
      <c r="H11" s="11" t="s">
        <v>542</v>
      </c>
      <c r="I11" s="11" t="s">
        <v>288</v>
      </c>
      <c r="J11" s="10" t="s">
        <v>543</v>
      </c>
      <c r="K11" s="15" t="s">
        <v>544</v>
      </c>
      <c r="L11" s="10">
        <f t="shared" si="1"/>
        <v>104</v>
      </c>
      <c r="M11" s="13">
        <v>0.11899999999999999</v>
      </c>
      <c r="N11" s="14">
        <f t="shared" si="2"/>
        <v>0.23799999999999999</v>
      </c>
      <c r="O11" s="10">
        <v>3960</v>
      </c>
      <c r="P11" s="10">
        <v>1</v>
      </c>
      <c r="Q11" s="10" t="s">
        <v>637</v>
      </c>
      <c r="R11" s="10" t="s">
        <v>542</v>
      </c>
      <c r="S11" s="10" t="s">
        <v>665</v>
      </c>
      <c r="T11" s="10" t="s">
        <v>666</v>
      </c>
      <c r="U11" s="10" t="s">
        <v>667</v>
      </c>
      <c r="V11" s="10"/>
      <c r="W11" s="10"/>
    </row>
    <row r="12" spans="1:23">
      <c r="A12" s="10">
        <v>11</v>
      </c>
      <c r="B12" s="10">
        <v>10</v>
      </c>
      <c r="C12" s="10">
        <f t="shared" si="0"/>
        <v>520</v>
      </c>
      <c r="D12" s="11">
        <v>530</v>
      </c>
      <c r="E12" s="11" t="s">
        <v>513</v>
      </c>
      <c r="F12" s="11" t="s">
        <v>15</v>
      </c>
      <c r="G12" s="15" t="s">
        <v>514</v>
      </c>
      <c r="H12" s="11" t="s">
        <v>545</v>
      </c>
      <c r="I12" s="11" t="s">
        <v>9</v>
      </c>
      <c r="J12" s="10" t="s">
        <v>546</v>
      </c>
      <c r="K12" s="15" t="s">
        <v>547</v>
      </c>
      <c r="L12" s="10">
        <f t="shared" si="1"/>
        <v>520</v>
      </c>
      <c r="M12" s="13">
        <v>4.8800000000000003E-2</v>
      </c>
      <c r="N12" s="14">
        <f t="shared" si="2"/>
        <v>0.48800000000000004</v>
      </c>
      <c r="O12" s="10">
        <v>41887</v>
      </c>
      <c r="P12" s="10">
        <v>1</v>
      </c>
      <c r="Q12" s="10" t="s">
        <v>641</v>
      </c>
      <c r="R12" s="10" t="s">
        <v>545</v>
      </c>
      <c r="S12" s="10" t="s">
        <v>668</v>
      </c>
      <c r="T12" s="10" t="s">
        <v>643</v>
      </c>
      <c r="U12" s="10" t="s">
        <v>669</v>
      </c>
      <c r="V12" s="10"/>
      <c r="W12" s="10"/>
    </row>
    <row r="13" spans="1:23">
      <c r="A13" s="10">
        <v>12</v>
      </c>
      <c r="B13" s="10">
        <v>4</v>
      </c>
      <c r="C13" s="10">
        <f t="shared" si="0"/>
        <v>208</v>
      </c>
      <c r="D13" s="11">
        <v>218</v>
      </c>
      <c r="E13" s="11" t="s">
        <v>513</v>
      </c>
      <c r="F13" s="11" t="s">
        <v>29</v>
      </c>
      <c r="G13" s="15" t="s">
        <v>514</v>
      </c>
      <c r="H13" s="11" t="s">
        <v>548</v>
      </c>
      <c r="I13" s="11" t="s">
        <v>9</v>
      </c>
      <c r="J13" s="10" t="s">
        <v>549</v>
      </c>
      <c r="K13" s="15" t="s">
        <v>550</v>
      </c>
      <c r="L13" s="10">
        <f t="shared" si="1"/>
        <v>208</v>
      </c>
      <c r="M13" s="13">
        <v>0.155</v>
      </c>
      <c r="N13" s="14">
        <f t="shared" si="2"/>
        <v>0.62</v>
      </c>
      <c r="O13" s="10">
        <v>63385</v>
      </c>
      <c r="P13" s="10">
        <v>1</v>
      </c>
      <c r="Q13" s="10" t="s">
        <v>637</v>
      </c>
      <c r="R13" s="10" t="s">
        <v>548</v>
      </c>
      <c r="S13" s="10" t="s">
        <v>670</v>
      </c>
      <c r="T13" s="10" t="s">
        <v>643</v>
      </c>
      <c r="U13" s="10" t="s">
        <v>671</v>
      </c>
      <c r="V13" s="10"/>
      <c r="W13" s="10"/>
    </row>
    <row r="14" spans="1:23">
      <c r="A14" s="10">
        <v>13</v>
      </c>
      <c r="B14" s="10">
        <v>2</v>
      </c>
      <c r="C14" s="10">
        <f t="shared" si="0"/>
        <v>104</v>
      </c>
      <c r="D14" s="11">
        <v>114</v>
      </c>
      <c r="E14" s="11" t="s">
        <v>513</v>
      </c>
      <c r="F14" s="11" t="s">
        <v>287</v>
      </c>
      <c r="G14" s="15" t="s">
        <v>551</v>
      </c>
      <c r="H14" s="11" t="s">
        <v>552</v>
      </c>
      <c r="I14" s="11" t="s">
        <v>288</v>
      </c>
      <c r="J14" s="10" t="s">
        <v>553</v>
      </c>
      <c r="K14" s="15" t="s">
        <v>554</v>
      </c>
      <c r="L14" s="10">
        <f t="shared" si="1"/>
        <v>104</v>
      </c>
      <c r="M14" s="13">
        <v>9.7000000000000003E-3</v>
      </c>
      <c r="N14" s="14">
        <f t="shared" si="2"/>
        <v>1.9400000000000001E-2</v>
      </c>
      <c r="O14" s="10">
        <v>2665752</v>
      </c>
      <c r="P14" s="10">
        <v>1</v>
      </c>
      <c r="Q14" s="10" t="s">
        <v>641</v>
      </c>
      <c r="R14" s="10" t="s">
        <v>552</v>
      </c>
      <c r="S14" s="10" t="s">
        <v>672</v>
      </c>
      <c r="T14" s="10" t="s">
        <v>673</v>
      </c>
      <c r="U14" s="10" t="s">
        <v>674</v>
      </c>
      <c r="V14" s="10"/>
      <c r="W14" s="10"/>
    </row>
    <row r="15" spans="1:23">
      <c r="A15" s="10">
        <v>14</v>
      </c>
      <c r="B15" s="10">
        <v>1</v>
      </c>
      <c r="C15" s="10">
        <f t="shared" si="0"/>
        <v>52</v>
      </c>
      <c r="D15" s="11">
        <v>55</v>
      </c>
      <c r="E15" s="11" t="s">
        <v>513</v>
      </c>
      <c r="F15" s="11" t="s">
        <v>364</v>
      </c>
      <c r="G15" s="15" t="s">
        <v>555</v>
      </c>
      <c r="H15" s="11" t="s">
        <v>556</v>
      </c>
      <c r="I15" s="11" t="s">
        <v>288</v>
      </c>
      <c r="J15" s="10" t="s">
        <v>363</v>
      </c>
      <c r="K15" s="15" t="s">
        <v>557</v>
      </c>
      <c r="L15" s="10">
        <f t="shared" si="1"/>
        <v>52</v>
      </c>
      <c r="M15" s="13">
        <v>7.8399999999999997E-2</v>
      </c>
      <c r="N15" s="14">
        <f t="shared" si="2"/>
        <v>7.8399999999999997E-2</v>
      </c>
      <c r="O15" s="10">
        <v>4622</v>
      </c>
      <c r="P15" s="10">
        <v>1</v>
      </c>
      <c r="Q15" s="10" t="s">
        <v>641</v>
      </c>
      <c r="R15" s="10" t="s">
        <v>556</v>
      </c>
      <c r="S15" s="10" t="s">
        <v>675</v>
      </c>
      <c r="T15" s="10" t="s">
        <v>676</v>
      </c>
      <c r="U15" s="10" t="s">
        <v>677</v>
      </c>
      <c r="V15" s="10"/>
      <c r="W15" s="10"/>
    </row>
    <row r="16" spans="1:23">
      <c r="A16" s="10">
        <v>15</v>
      </c>
      <c r="B16" s="10">
        <v>6</v>
      </c>
      <c r="C16" s="10">
        <f t="shared" si="0"/>
        <v>312</v>
      </c>
      <c r="D16" s="11">
        <v>322</v>
      </c>
      <c r="E16" s="11" t="s">
        <v>513</v>
      </c>
      <c r="F16" s="11">
        <v>47</v>
      </c>
      <c r="G16" s="15" t="s">
        <v>518</v>
      </c>
      <c r="H16" s="11" t="s">
        <v>558</v>
      </c>
      <c r="I16" s="11" t="s">
        <v>288</v>
      </c>
      <c r="J16" s="10" t="s">
        <v>559</v>
      </c>
      <c r="K16" s="15" t="s">
        <v>560</v>
      </c>
      <c r="L16" s="10">
        <f t="shared" si="1"/>
        <v>312</v>
      </c>
      <c r="M16" s="13">
        <v>2.3E-2</v>
      </c>
      <c r="N16" s="14">
        <f t="shared" si="2"/>
        <v>0.13800000000000001</v>
      </c>
      <c r="O16" s="10">
        <v>72550</v>
      </c>
      <c r="P16" s="10">
        <v>1</v>
      </c>
      <c r="Q16" s="10" t="s">
        <v>637</v>
      </c>
      <c r="R16" s="10" t="s">
        <v>558</v>
      </c>
      <c r="S16" s="10" t="s">
        <v>678</v>
      </c>
      <c r="T16" s="10" t="s">
        <v>679</v>
      </c>
      <c r="U16" s="10" t="s">
        <v>680</v>
      </c>
      <c r="V16" s="10"/>
      <c r="W16" s="10"/>
    </row>
    <row r="17" spans="1:23">
      <c r="A17" s="10">
        <v>16</v>
      </c>
      <c r="B17" s="10">
        <v>1</v>
      </c>
      <c r="C17" s="10">
        <f t="shared" si="0"/>
        <v>52</v>
      </c>
      <c r="D17" s="11">
        <v>55</v>
      </c>
      <c r="E17" s="11" t="s">
        <v>513</v>
      </c>
      <c r="F17" s="11" t="s">
        <v>394</v>
      </c>
      <c r="G17" s="15" t="s">
        <v>555</v>
      </c>
      <c r="H17" s="11" t="s">
        <v>561</v>
      </c>
      <c r="I17" s="11" t="s">
        <v>288</v>
      </c>
      <c r="J17" s="10" t="s">
        <v>393</v>
      </c>
      <c r="K17" s="15" t="s">
        <v>562</v>
      </c>
      <c r="L17" s="10">
        <f t="shared" si="1"/>
        <v>52</v>
      </c>
      <c r="M17" s="13">
        <v>7.8399999999999997E-2</v>
      </c>
      <c r="N17" s="14">
        <f t="shared" si="2"/>
        <v>7.8399999999999997E-2</v>
      </c>
      <c r="O17" s="10">
        <v>4965</v>
      </c>
      <c r="P17" s="10">
        <v>1</v>
      </c>
      <c r="Q17" s="10" t="s">
        <v>641</v>
      </c>
      <c r="R17" s="10" t="s">
        <v>561</v>
      </c>
      <c r="S17" s="10" t="s">
        <v>681</v>
      </c>
      <c r="T17" s="10" t="s">
        <v>676</v>
      </c>
      <c r="U17" s="10" t="s">
        <v>682</v>
      </c>
      <c r="V17" s="10"/>
      <c r="W17" s="10"/>
    </row>
    <row r="18" spans="1:23">
      <c r="A18" s="10">
        <v>17</v>
      </c>
      <c r="B18" s="10">
        <v>6</v>
      </c>
      <c r="C18" s="10">
        <f t="shared" si="0"/>
        <v>312</v>
      </c>
      <c r="D18" s="11">
        <v>500</v>
      </c>
      <c r="E18" s="11" t="s">
        <v>513</v>
      </c>
      <c r="F18" s="11">
        <v>100</v>
      </c>
      <c r="G18" s="15" t="s">
        <v>518</v>
      </c>
      <c r="H18" s="11" t="s">
        <v>563</v>
      </c>
      <c r="I18" s="11" t="s">
        <v>288</v>
      </c>
      <c r="J18" s="10" t="s">
        <v>564</v>
      </c>
      <c r="K18" s="15" t="s">
        <v>565</v>
      </c>
      <c r="L18" s="10">
        <f t="shared" si="1"/>
        <v>312</v>
      </c>
      <c r="M18" s="13">
        <v>1.46E-2</v>
      </c>
      <c r="N18" s="14">
        <f t="shared" si="2"/>
        <v>8.7599999999999997E-2</v>
      </c>
      <c r="O18" s="10">
        <v>1702990</v>
      </c>
      <c r="P18" s="10">
        <v>1</v>
      </c>
      <c r="Q18" s="10" t="s">
        <v>641</v>
      </c>
      <c r="R18" s="10" t="s">
        <v>563</v>
      </c>
      <c r="S18" s="10" t="s">
        <v>683</v>
      </c>
      <c r="T18" s="10" t="s">
        <v>646</v>
      </c>
      <c r="U18" s="10" t="s">
        <v>684</v>
      </c>
      <c r="V18" s="10"/>
      <c r="W18" s="10"/>
    </row>
    <row r="19" spans="1:23">
      <c r="A19" s="10">
        <v>18</v>
      </c>
      <c r="B19" s="10">
        <v>4</v>
      </c>
      <c r="C19" s="10">
        <f t="shared" si="0"/>
        <v>208</v>
      </c>
      <c r="D19" s="11">
        <v>218</v>
      </c>
      <c r="E19" s="11" t="s">
        <v>513</v>
      </c>
      <c r="F19" s="11" t="s">
        <v>311</v>
      </c>
      <c r="G19" s="15" t="s">
        <v>518</v>
      </c>
      <c r="H19" s="11" t="s">
        <v>566</v>
      </c>
      <c r="I19" s="11" t="s">
        <v>288</v>
      </c>
      <c r="J19" s="10" t="s">
        <v>567</v>
      </c>
      <c r="K19" s="15" t="s">
        <v>568</v>
      </c>
      <c r="L19" s="10">
        <f t="shared" si="1"/>
        <v>208</v>
      </c>
      <c r="M19" s="13">
        <v>1.46E-2</v>
      </c>
      <c r="N19" s="14">
        <f t="shared" si="2"/>
        <v>5.8400000000000001E-2</v>
      </c>
      <c r="O19" s="10">
        <v>137082</v>
      </c>
      <c r="P19" s="10">
        <v>1</v>
      </c>
      <c r="Q19" s="10" t="s">
        <v>641</v>
      </c>
      <c r="R19" s="10" t="s">
        <v>566</v>
      </c>
      <c r="S19" s="10" t="s">
        <v>685</v>
      </c>
      <c r="T19" s="10" t="s">
        <v>646</v>
      </c>
      <c r="U19" s="10" t="s">
        <v>686</v>
      </c>
      <c r="V19" s="10"/>
      <c r="W19" s="10"/>
    </row>
    <row r="20" spans="1:23">
      <c r="A20" s="10">
        <v>19</v>
      </c>
      <c r="B20" s="39" t="s">
        <v>748</v>
      </c>
      <c r="C20" s="38">
        <f>30*52</f>
        <v>1560</v>
      </c>
      <c r="D20" s="11">
        <v>1650</v>
      </c>
      <c r="E20" s="11" t="s">
        <v>513</v>
      </c>
      <c r="F20" s="11" t="s">
        <v>8</v>
      </c>
      <c r="G20" s="15" t="s">
        <v>551</v>
      </c>
      <c r="H20" s="11" t="s">
        <v>569</v>
      </c>
      <c r="I20" s="11" t="s">
        <v>9</v>
      </c>
      <c r="J20" s="40" t="s">
        <v>749</v>
      </c>
      <c r="K20" s="15" t="s">
        <v>571</v>
      </c>
      <c r="L20" s="10" t="e">
        <f t="shared" si="1"/>
        <v>#VALUE!</v>
      </c>
      <c r="M20" s="13">
        <v>1.24E-2</v>
      </c>
      <c r="N20" s="14" t="e">
        <f t="shared" si="2"/>
        <v>#VALUE!</v>
      </c>
      <c r="O20" s="10">
        <v>22639224</v>
      </c>
      <c r="P20" s="10">
        <v>1</v>
      </c>
      <c r="Q20" s="10" t="s">
        <v>641</v>
      </c>
      <c r="R20" s="10" t="s">
        <v>569</v>
      </c>
      <c r="S20" s="10" t="s">
        <v>687</v>
      </c>
      <c r="T20" s="10" t="s">
        <v>673</v>
      </c>
      <c r="U20" s="10" t="s">
        <v>688</v>
      </c>
      <c r="V20" s="10"/>
      <c r="W20" s="10"/>
    </row>
    <row r="21" spans="1:23">
      <c r="A21" s="10">
        <v>20</v>
      </c>
      <c r="B21" s="10">
        <v>1</v>
      </c>
      <c r="C21" s="10">
        <f t="shared" si="0"/>
        <v>52</v>
      </c>
      <c r="D21" s="11">
        <v>53</v>
      </c>
      <c r="E21" s="11" t="s">
        <v>513</v>
      </c>
      <c r="F21" s="11" t="s">
        <v>33</v>
      </c>
      <c r="G21" s="15" t="s">
        <v>572</v>
      </c>
      <c r="H21" s="11" t="s">
        <v>573</v>
      </c>
      <c r="I21" s="11" t="s">
        <v>34</v>
      </c>
      <c r="J21" s="10" t="s">
        <v>32</v>
      </c>
      <c r="K21" s="15" t="s">
        <v>574</v>
      </c>
      <c r="L21" s="10">
        <f t="shared" si="1"/>
        <v>52</v>
      </c>
      <c r="M21" s="13">
        <v>0.55000000000000004</v>
      </c>
      <c r="N21" s="14">
        <f t="shared" si="2"/>
        <v>0.55000000000000004</v>
      </c>
      <c r="O21" s="10">
        <v>1190</v>
      </c>
      <c r="P21" s="10">
        <v>1</v>
      </c>
      <c r="Q21" s="10" t="s">
        <v>641</v>
      </c>
      <c r="R21" s="10" t="s">
        <v>573</v>
      </c>
      <c r="S21" s="10" t="s">
        <v>689</v>
      </c>
      <c r="T21" s="10" t="s">
        <v>690</v>
      </c>
      <c r="U21" s="10" t="s">
        <v>691</v>
      </c>
      <c r="V21" s="10"/>
      <c r="W21" s="10"/>
    </row>
    <row r="22" spans="1:23">
      <c r="A22" s="10">
        <v>21</v>
      </c>
      <c r="B22" s="10">
        <v>2</v>
      </c>
      <c r="C22" s="10">
        <f t="shared" si="0"/>
        <v>104</v>
      </c>
      <c r="D22" s="11">
        <v>114</v>
      </c>
      <c r="E22" s="11" t="s">
        <v>513</v>
      </c>
      <c r="F22" s="11">
        <v>330</v>
      </c>
      <c r="G22" s="15" t="s">
        <v>518</v>
      </c>
      <c r="H22" s="11" t="s">
        <v>575</v>
      </c>
      <c r="I22" s="11" t="s">
        <v>288</v>
      </c>
      <c r="J22" s="10" t="s">
        <v>576</v>
      </c>
      <c r="K22" s="15" t="s">
        <v>577</v>
      </c>
      <c r="L22" s="10">
        <f t="shared" si="1"/>
        <v>104</v>
      </c>
      <c r="M22" s="13">
        <v>1.6199999999999999E-2</v>
      </c>
      <c r="N22" s="14">
        <f t="shared" si="2"/>
        <v>3.2399999999999998E-2</v>
      </c>
      <c r="O22" s="10">
        <v>168474</v>
      </c>
      <c r="P22" s="10">
        <v>1</v>
      </c>
      <c r="Q22" s="10" t="s">
        <v>641</v>
      </c>
      <c r="R22" s="10" t="s">
        <v>575</v>
      </c>
      <c r="S22" s="10" t="s">
        <v>692</v>
      </c>
      <c r="T22" s="10" t="s">
        <v>646</v>
      </c>
      <c r="U22" s="10" t="s">
        <v>693</v>
      </c>
      <c r="V22" s="10"/>
      <c r="W22" s="10"/>
    </row>
    <row r="23" spans="1:23">
      <c r="A23" s="10">
        <v>22</v>
      </c>
      <c r="B23" s="10">
        <v>1</v>
      </c>
      <c r="C23" s="10">
        <f t="shared" si="0"/>
        <v>52</v>
      </c>
      <c r="D23" s="11">
        <v>52</v>
      </c>
      <c r="E23" s="11" t="s">
        <v>513</v>
      </c>
      <c r="F23" s="11">
        <v>1140084168</v>
      </c>
      <c r="G23" s="15" t="s">
        <v>578</v>
      </c>
      <c r="H23" s="11">
        <v>1140084168</v>
      </c>
      <c r="I23" s="11">
        <v>1140084168</v>
      </c>
      <c r="J23" s="10" t="s">
        <v>238</v>
      </c>
      <c r="K23" s="15" t="s">
        <v>579</v>
      </c>
      <c r="L23" s="10">
        <f t="shared" si="1"/>
        <v>52</v>
      </c>
      <c r="M23" s="13">
        <v>1.1094999999999999</v>
      </c>
      <c r="N23" s="14">
        <f t="shared" si="2"/>
        <v>1.1094999999999999</v>
      </c>
      <c r="O23" s="10">
        <v>4096</v>
      </c>
      <c r="P23" s="10">
        <v>1</v>
      </c>
      <c r="Q23" s="10" t="s">
        <v>694</v>
      </c>
      <c r="R23" s="10" t="s">
        <v>695</v>
      </c>
      <c r="S23" s="10" t="s">
        <v>696</v>
      </c>
      <c r="T23" s="10" t="s">
        <v>697</v>
      </c>
      <c r="U23" s="10" t="s">
        <v>698</v>
      </c>
      <c r="V23" s="10"/>
      <c r="W23" s="10"/>
    </row>
    <row r="24" spans="1:23">
      <c r="A24" s="10">
        <v>23</v>
      </c>
      <c r="B24" s="10">
        <v>3</v>
      </c>
      <c r="C24" s="10">
        <f t="shared" si="0"/>
        <v>156</v>
      </c>
      <c r="D24" s="24">
        <v>157</v>
      </c>
      <c r="E24" s="11" t="s">
        <v>513</v>
      </c>
      <c r="F24" s="11" t="s">
        <v>197</v>
      </c>
      <c r="G24" s="15" t="s">
        <v>580</v>
      </c>
      <c r="H24" s="11" t="s">
        <v>197</v>
      </c>
      <c r="I24" s="11" t="s">
        <v>198</v>
      </c>
      <c r="J24" s="10" t="s">
        <v>581</v>
      </c>
      <c r="K24" s="15" t="s">
        <v>582</v>
      </c>
      <c r="L24" s="10">
        <f t="shared" si="1"/>
        <v>156</v>
      </c>
      <c r="M24" s="13">
        <v>3.94</v>
      </c>
      <c r="N24" s="14">
        <f t="shared" si="2"/>
        <v>11.82</v>
      </c>
      <c r="O24" s="10">
        <v>8664</v>
      </c>
      <c r="P24" s="10">
        <v>1</v>
      </c>
      <c r="Q24" s="10" t="s">
        <v>637</v>
      </c>
      <c r="R24" s="10" t="s">
        <v>197</v>
      </c>
      <c r="S24" s="10" t="s">
        <v>699</v>
      </c>
      <c r="T24" s="10" t="s">
        <v>580</v>
      </c>
      <c r="U24" s="10" t="s">
        <v>700</v>
      </c>
      <c r="V24" s="10"/>
      <c r="W24" s="10"/>
    </row>
    <row r="25" spans="1:23">
      <c r="A25" s="10">
        <v>24</v>
      </c>
      <c r="B25" s="10">
        <v>2</v>
      </c>
      <c r="C25" s="10">
        <f t="shared" si="0"/>
        <v>104</v>
      </c>
      <c r="D25" s="24">
        <v>108</v>
      </c>
      <c r="E25" s="11" t="s">
        <v>513</v>
      </c>
      <c r="F25" s="11" t="s">
        <v>457</v>
      </c>
      <c r="G25" s="15" t="s">
        <v>583</v>
      </c>
      <c r="H25" s="11" t="s">
        <v>584</v>
      </c>
      <c r="I25" s="11" t="s">
        <v>140</v>
      </c>
      <c r="J25" s="10" t="s">
        <v>585</v>
      </c>
      <c r="K25" s="15" t="s">
        <v>586</v>
      </c>
      <c r="L25" s="10">
        <f t="shared" si="1"/>
        <v>104</v>
      </c>
      <c r="M25" s="13">
        <v>0.06</v>
      </c>
      <c r="N25" s="14">
        <f t="shared" si="2"/>
        <v>0.12</v>
      </c>
      <c r="O25" s="10">
        <v>6776</v>
      </c>
      <c r="P25" s="10">
        <v>1</v>
      </c>
      <c r="Q25" s="10" t="s">
        <v>637</v>
      </c>
      <c r="R25" s="10" t="s">
        <v>584</v>
      </c>
      <c r="S25" s="10" t="s">
        <v>701</v>
      </c>
      <c r="T25" s="10" t="s">
        <v>702</v>
      </c>
      <c r="U25" s="10" t="s">
        <v>703</v>
      </c>
      <c r="V25" s="10"/>
      <c r="W25" s="10"/>
    </row>
    <row r="26" spans="1:23">
      <c r="A26" s="10">
        <v>25</v>
      </c>
      <c r="B26" s="10">
        <v>10</v>
      </c>
      <c r="C26" s="10">
        <f t="shared" si="0"/>
        <v>520</v>
      </c>
      <c r="D26" s="24">
        <v>521</v>
      </c>
      <c r="E26" s="11" t="s">
        <v>513</v>
      </c>
      <c r="F26" s="11" t="s">
        <v>468</v>
      </c>
      <c r="G26" s="15" t="s">
        <v>532</v>
      </c>
      <c r="H26" s="11">
        <v>61200621621</v>
      </c>
      <c r="I26" s="11" t="s">
        <v>469</v>
      </c>
      <c r="J26" s="10" t="s">
        <v>587</v>
      </c>
      <c r="K26" s="15" t="s">
        <v>588</v>
      </c>
      <c r="L26" s="10">
        <f t="shared" si="1"/>
        <v>520</v>
      </c>
      <c r="M26" s="13">
        <v>0.35439999999999999</v>
      </c>
      <c r="N26" s="14">
        <f t="shared" si="2"/>
        <v>3.544</v>
      </c>
      <c r="O26" s="10">
        <v>1676</v>
      </c>
      <c r="P26" s="10">
        <v>1</v>
      </c>
      <c r="Q26" s="10" t="s">
        <v>641</v>
      </c>
      <c r="R26" s="10">
        <v>61200621621</v>
      </c>
      <c r="S26" s="10" t="s">
        <v>704</v>
      </c>
      <c r="T26" s="10" t="s">
        <v>659</v>
      </c>
      <c r="U26" s="10" t="s">
        <v>705</v>
      </c>
      <c r="V26" s="10"/>
      <c r="W26" s="10"/>
    </row>
    <row r="27" spans="1:23">
      <c r="A27" s="10">
        <v>26</v>
      </c>
      <c r="B27" s="10">
        <v>1</v>
      </c>
      <c r="C27" s="10">
        <f t="shared" si="0"/>
        <v>52</v>
      </c>
      <c r="D27" s="24">
        <v>53</v>
      </c>
      <c r="E27" s="11" t="s">
        <v>513</v>
      </c>
      <c r="F27" s="11" t="s">
        <v>192</v>
      </c>
      <c r="G27" s="15" t="s">
        <v>589</v>
      </c>
      <c r="H27" s="11" t="s">
        <v>590</v>
      </c>
      <c r="I27" s="11" t="s">
        <v>193</v>
      </c>
      <c r="J27" s="10" t="s">
        <v>191</v>
      </c>
      <c r="K27" s="15" t="s">
        <v>591</v>
      </c>
      <c r="L27" s="10">
        <f t="shared" si="1"/>
        <v>52</v>
      </c>
      <c r="M27" s="13">
        <v>4.0110000000000001</v>
      </c>
      <c r="N27" s="14">
        <f t="shared" si="2"/>
        <v>4.0110000000000001</v>
      </c>
      <c r="O27" s="10">
        <v>132</v>
      </c>
      <c r="P27" s="10">
        <v>1</v>
      </c>
      <c r="Q27" s="10" t="s">
        <v>694</v>
      </c>
      <c r="R27" s="10" t="s">
        <v>590</v>
      </c>
      <c r="S27" s="10" t="s">
        <v>706</v>
      </c>
      <c r="T27" s="10" t="s">
        <v>707</v>
      </c>
      <c r="U27" s="10" t="s">
        <v>708</v>
      </c>
      <c r="V27" s="10"/>
      <c r="W27" s="10"/>
    </row>
    <row r="28" spans="1:23">
      <c r="A28" s="10">
        <v>27</v>
      </c>
      <c r="B28" s="10">
        <v>1</v>
      </c>
      <c r="C28" s="10">
        <f t="shared" si="0"/>
        <v>52</v>
      </c>
      <c r="D28" s="24">
        <v>52</v>
      </c>
      <c r="E28" s="11" t="s">
        <v>513</v>
      </c>
      <c r="F28" s="11" t="s">
        <v>494</v>
      </c>
      <c r="G28" s="15" t="s">
        <v>592</v>
      </c>
      <c r="H28" s="11" t="s">
        <v>593</v>
      </c>
      <c r="I28" s="11" t="s">
        <v>494</v>
      </c>
      <c r="J28" s="10" t="s">
        <v>493</v>
      </c>
      <c r="K28" s="15" t="s">
        <v>594</v>
      </c>
      <c r="L28" s="10">
        <f t="shared" si="1"/>
        <v>52</v>
      </c>
      <c r="M28" s="13">
        <v>3.8</v>
      </c>
      <c r="N28" s="14">
        <f t="shared" si="2"/>
        <v>3.8</v>
      </c>
      <c r="O28" s="10">
        <v>4669</v>
      </c>
      <c r="P28" s="10">
        <v>1</v>
      </c>
      <c r="Q28" s="10" t="s">
        <v>641</v>
      </c>
      <c r="R28" s="10" t="s">
        <v>593</v>
      </c>
      <c r="S28" s="10" t="s">
        <v>709</v>
      </c>
      <c r="T28" s="10" t="s">
        <v>710</v>
      </c>
      <c r="U28" s="10" t="s">
        <v>711</v>
      </c>
      <c r="V28" s="10"/>
      <c r="W28" s="10"/>
    </row>
    <row r="29" spans="1:23" ht="24.75" customHeight="1">
      <c r="A29" s="16">
        <v>28</v>
      </c>
      <c r="B29" s="16">
        <v>11</v>
      </c>
      <c r="C29" s="16">
        <f t="shared" si="0"/>
        <v>572</v>
      </c>
      <c r="D29" s="19">
        <v>580</v>
      </c>
      <c r="E29" s="17" t="s">
        <v>513</v>
      </c>
      <c r="F29" s="17" t="s">
        <v>257</v>
      </c>
      <c r="G29" s="18" t="s">
        <v>595</v>
      </c>
      <c r="H29" s="17" t="s">
        <v>257</v>
      </c>
      <c r="I29" s="17" t="s">
        <v>258</v>
      </c>
      <c r="J29" s="16" t="s">
        <v>596</v>
      </c>
      <c r="K29" s="16" t="s">
        <v>712</v>
      </c>
      <c r="L29" s="16">
        <f t="shared" si="1"/>
        <v>572</v>
      </c>
      <c r="M29" s="20">
        <v>0.20319999999999999</v>
      </c>
      <c r="N29" s="14">
        <f t="shared" si="2"/>
        <v>2.2351999999999999</v>
      </c>
      <c r="O29" s="16">
        <v>22872</v>
      </c>
      <c r="P29" s="16">
        <v>1</v>
      </c>
      <c r="Q29" s="16" t="s">
        <v>641</v>
      </c>
      <c r="R29" s="16" t="s">
        <v>257</v>
      </c>
      <c r="S29" s="16" t="s">
        <v>713</v>
      </c>
      <c r="T29" s="16" t="s">
        <v>595</v>
      </c>
      <c r="U29" s="16" t="s">
        <v>714</v>
      </c>
      <c r="V29" s="21" t="s">
        <v>715</v>
      </c>
      <c r="W29" s="22" t="s">
        <v>716</v>
      </c>
    </row>
    <row r="30" spans="1:23">
      <c r="A30" s="10">
        <v>29</v>
      </c>
      <c r="B30" s="10">
        <v>1</v>
      </c>
      <c r="C30" s="10">
        <f t="shared" si="0"/>
        <v>52</v>
      </c>
      <c r="D30" s="24">
        <v>53</v>
      </c>
      <c r="E30" s="11" t="s">
        <v>510</v>
      </c>
      <c r="F30" s="11" t="s">
        <v>219</v>
      </c>
      <c r="G30" s="15" t="s">
        <v>598</v>
      </c>
      <c r="H30" s="11" t="s">
        <v>219</v>
      </c>
      <c r="I30" s="11" t="s">
        <v>220</v>
      </c>
      <c r="J30" s="10" t="s">
        <v>218</v>
      </c>
      <c r="K30" s="15" t="s">
        <v>599</v>
      </c>
      <c r="L30" s="10">
        <f t="shared" si="1"/>
        <v>52</v>
      </c>
      <c r="M30" s="13">
        <v>0.68200000000000005</v>
      </c>
      <c r="N30" s="14">
        <f t="shared" si="2"/>
        <v>0.68200000000000005</v>
      </c>
      <c r="O30" s="10">
        <v>1003</v>
      </c>
      <c r="P30" s="10">
        <v>1</v>
      </c>
      <c r="Q30" s="10" t="s">
        <v>637</v>
      </c>
      <c r="R30" s="10" t="s">
        <v>219</v>
      </c>
      <c r="S30" s="10" t="s">
        <v>717</v>
      </c>
      <c r="T30" s="10" t="s">
        <v>598</v>
      </c>
      <c r="U30" s="10" t="s">
        <v>718</v>
      </c>
      <c r="V30" s="10"/>
      <c r="W30" s="10"/>
    </row>
    <row r="31" spans="1:23">
      <c r="A31" s="10">
        <v>30</v>
      </c>
      <c r="B31" s="10">
        <v>1</v>
      </c>
      <c r="C31" s="10">
        <f t="shared" si="0"/>
        <v>52</v>
      </c>
      <c r="D31" s="24">
        <v>53</v>
      </c>
      <c r="E31" s="11" t="s">
        <v>513</v>
      </c>
      <c r="F31" s="11" t="s">
        <v>201</v>
      </c>
      <c r="G31" s="15" t="s">
        <v>580</v>
      </c>
      <c r="H31" s="11" t="s">
        <v>201</v>
      </c>
      <c r="I31" s="11" t="s">
        <v>202</v>
      </c>
      <c r="J31" s="10" t="s">
        <v>200</v>
      </c>
      <c r="K31" s="15" t="s">
        <v>600</v>
      </c>
      <c r="L31" s="10">
        <f t="shared" si="1"/>
        <v>52</v>
      </c>
      <c r="M31" s="13">
        <v>1.4128000000000001</v>
      </c>
      <c r="N31" s="14">
        <f t="shared" si="2"/>
        <v>1.4128000000000001</v>
      </c>
      <c r="O31" s="10">
        <v>655</v>
      </c>
      <c r="P31" s="10">
        <v>1</v>
      </c>
      <c r="Q31" s="10" t="s">
        <v>694</v>
      </c>
      <c r="R31" s="10" t="s">
        <v>201</v>
      </c>
      <c r="S31" s="10" t="s">
        <v>719</v>
      </c>
      <c r="T31" s="10" t="s">
        <v>580</v>
      </c>
      <c r="U31" s="10" t="s">
        <v>720</v>
      </c>
      <c r="V31" s="10"/>
      <c r="W31" s="10"/>
    </row>
    <row r="32" spans="1:23">
      <c r="A32" s="10">
        <v>31</v>
      </c>
      <c r="B32" s="10">
        <v>1</v>
      </c>
      <c r="C32" s="10">
        <f t="shared" si="0"/>
        <v>52</v>
      </c>
      <c r="D32" s="24">
        <v>53</v>
      </c>
      <c r="E32" s="11" t="s">
        <v>513</v>
      </c>
      <c r="F32" s="11" t="s">
        <v>489</v>
      </c>
      <c r="G32" s="15" t="s">
        <v>601</v>
      </c>
      <c r="H32" s="11" t="s">
        <v>602</v>
      </c>
      <c r="I32" s="11" t="s">
        <v>490</v>
      </c>
      <c r="J32" s="10" t="s">
        <v>488</v>
      </c>
      <c r="K32" s="15" t="s">
        <v>603</v>
      </c>
      <c r="L32" s="10">
        <f t="shared" si="1"/>
        <v>52</v>
      </c>
      <c r="M32" s="13">
        <v>1.1162000000000001</v>
      </c>
      <c r="N32" s="14">
        <f t="shared" si="2"/>
        <v>1.1162000000000001</v>
      </c>
      <c r="O32" s="10">
        <v>64</v>
      </c>
      <c r="P32" s="10">
        <v>1</v>
      </c>
      <c r="Q32" s="10" t="s">
        <v>694</v>
      </c>
      <c r="R32" s="10" t="s">
        <v>602</v>
      </c>
      <c r="S32" s="10" t="s">
        <v>721</v>
      </c>
      <c r="T32" s="10" t="s">
        <v>722</v>
      </c>
      <c r="U32" s="10" t="s">
        <v>723</v>
      </c>
      <c r="V32" s="10"/>
      <c r="W32" s="10"/>
    </row>
    <row r="33" spans="1:23">
      <c r="A33" s="10">
        <v>32</v>
      </c>
      <c r="B33" s="10">
        <v>1</v>
      </c>
      <c r="C33" s="10">
        <f t="shared" si="0"/>
        <v>52</v>
      </c>
      <c r="D33" s="24">
        <v>53</v>
      </c>
      <c r="E33" s="11" t="s">
        <v>510</v>
      </c>
      <c r="F33" s="11" t="s">
        <v>214</v>
      </c>
      <c r="G33" s="15" t="s">
        <v>601</v>
      </c>
      <c r="H33" s="11" t="s">
        <v>604</v>
      </c>
      <c r="I33" s="11" t="s">
        <v>215</v>
      </c>
      <c r="J33" s="10" t="s">
        <v>213</v>
      </c>
      <c r="K33" s="15" t="s">
        <v>605</v>
      </c>
      <c r="L33" s="10">
        <f t="shared" si="1"/>
        <v>52</v>
      </c>
      <c r="M33" s="13">
        <v>1.2524</v>
      </c>
      <c r="N33" s="14">
        <f t="shared" si="2"/>
        <v>1.2524</v>
      </c>
      <c r="O33" s="10">
        <v>1825</v>
      </c>
      <c r="P33" s="10">
        <v>1</v>
      </c>
      <c r="Q33" s="10" t="s">
        <v>694</v>
      </c>
      <c r="R33" s="10" t="s">
        <v>604</v>
      </c>
      <c r="S33" s="10" t="s">
        <v>724</v>
      </c>
      <c r="T33" s="10" t="s">
        <v>722</v>
      </c>
      <c r="U33" s="10" t="s">
        <v>725</v>
      </c>
      <c r="V33" s="10"/>
      <c r="W33" s="10"/>
    </row>
    <row r="34" spans="1:23">
      <c r="A34" s="10">
        <v>33</v>
      </c>
      <c r="B34" s="10">
        <v>4</v>
      </c>
      <c r="C34" s="10">
        <f t="shared" si="0"/>
        <v>208</v>
      </c>
      <c r="D34" s="24">
        <v>215</v>
      </c>
      <c r="E34" s="11" t="s">
        <v>513</v>
      </c>
      <c r="F34" s="11" t="s">
        <v>139</v>
      </c>
      <c r="G34" s="15" t="s">
        <v>606</v>
      </c>
      <c r="H34" s="11" t="s">
        <v>607</v>
      </c>
      <c r="I34" s="11" t="s">
        <v>140</v>
      </c>
      <c r="J34" s="10" t="s">
        <v>608</v>
      </c>
      <c r="K34" s="15" t="s">
        <v>609</v>
      </c>
      <c r="L34" s="10">
        <f t="shared" si="1"/>
        <v>208</v>
      </c>
      <c r="M34" s="13">
        <v>0.2011</v>
      </c>
      <c r="N34" s="14">
        <f t="shared" si="2"/>
        <v>0.8044</v>
      </c>
      <c r="O34" s="10">
        <v>298704</v>
      </c>
      <c r="P34" s="10">
        <v>1</v>
      </c>
      <c r="Q34" s="10" t="s">
        <v>641</v>
      </c>
      <c r="R34" s="10" t="s">
        <v>607</v>
      </c>
      <c r="S34" s="10" t="s">
        <v>726</v>
      </c>
      <c r="T34" s="10" t="s">
        <v>606</v>
      </c>
      <c r="U34" s="10" t="s">
        <v>727</v>
      </c>
      <c r="V34" s="10"/>
      <c r="W34" s="10"/>
    </row>
    <row r="35" spans="1:23">
      <c r="A35" s="10">
        <v>34</v>
      </c>
      <c r="B35" s="10">
        <v>1</v>
      </c>
      <c r="C35" s="10">
        <f t="shared" si="0"/>
        <v>52</v>
      </c>
      <c r="D35" s="24">
        <v>52</v>
      </c>
      <c r="E35" s="11" t="s">
        <v>510</v>
      </c>
      <c r="F35" s="11" t="s">
        <v>230</v>
      </c>
      <c r="G35" s="15" t="s">
        <v>610</v>
      </c>
      <c r="H35" s="11" t="s">
        <v>230</v>
      </c>
      <c r="I35" s="11" t="s">
        <v>230</v>
      </c>
      <c r="J35" s="10" t="s">
        <v>229</v>
      </c>
      <c r="K35" s="15" t="s">
        <v>611</v>
      </c>
      <c r="L35" s="10">
        <f t="shared" si="1"/>
        <v>52</v>
      </c>
      <c r="M35" s="13">
        <v>0.58079999999999998</v>
      </c>
      <c r="N35" s="14">
        <f t="shared" si="2"/>
        <v>0.58079999999999998</v>
      </c>
      <c r="O35" s="10">
        <v>12002</v>
      </c>
      <c r="P35" s="10">
        <v>1</v>
      </c>
      <c r="Q35" s="10" t="s">
        <v>641</v>
      </c>
      <c r="R35" s="10" t="s">
        <v>230</v>
      </c>
      <c r="S35" s="10" t="s">
        <v>728</v>
      </c>
      <c r="T35" s="10" t="s">
        <v>729</v>
      </c>
      <c r="U35" s="10" t="s">
        <v>730</v>
      </c>
      <c r="V35" s="10"/>
      <c r="W35" s="10"/>
    </row>
    <row r="36" spans="1:23">
      <c r="A36" s="10">
        <v>35</v>
      </c>
      <c r="B36" s="10">
        <v>2</v>
      </c>
      <c r="C36" s="10">
        <f t="shared" si="0"/>
        <v>104</v>
      </c>
      <c r="D36" s="24">
        <v>105</v>
      </c>
      <c r="E36" s="11" t="s">
        <v>513</v>
      </c>
      <c r="F36" s="11" t="s">
        <v>247</v>
      </c>
      <c r="G36" s="15" t="s">
        <v>612</v>
      </c>
      <c r="H36" s="11" t="s">
        <v>247</v>
      </c>
      <c r="I36" s="11" t="s">
        <v>248</v>
      </c>
      <c r="J36" s="10" t="s">
        <v>613</v>
      </c>
      <c r="K36" s="15" t="s">
        <v>614</v>
      </c>
      <c r="L36" s="10">
        <f t="shared" si="1"/>
        <v>104</v>
      </c>
      <c r="M36" s="13">
        <v>0.66500000000000004</v>
      </c>
      <c r="N36" s="14">
        <f t="shared" si="2"/>
        <v>1.33</v>
      </c>
      <c r="O36" s="10">
        <v>456</v>
      </c>
      <c r="P36" s="10">
        <v>1</v>
      </c>
      <c r="Q36" s="10" t="s">
        <v>694</v>
      </c>
      <c r="R36" s="10" t="s">
        <v>247</v>
      </c>
      <c r="S36" s="10" t="s">
        <v>731</v>
      </c>
      <c r="T36" s="10" t="s">
        <v>732</v>
      </c>
      <c r="U36" s="10" t="s">
        <v>733</v>
      </c>
      <c r="V36" s="10"/>
      <c r="W36" s="10"/>
    </row>
    <row r="37" spans="1:23">
      <c r="A37" s="10">
        <v>36</v>
      </c>
      <c r="B37" s="10">
        <v>1</v>
      </c>
      <c r="C37" s="10">
        <f t="shared" si="0"/>
        <v>52</v>
      </c>
      <c r="D37" s="24">
        <v>53</v>
      </c>
      <c r="E37" s="11" t="s">
        <v>513</v>
      </c>
      <c r="F37" s="11" t="s">
        <v>262</v>
      </c>
      <c r="G37" s="15" t="s">
        <v>518</v>
      </c>
      <c r="H37" s="11" t="s">
        <v>615</v>
      </c>
      <c r="I37" s="11" t="s">
        <v>140</v>
      </c>
      <c r="J37" s="10" t="s">
        <v>261</v>
      </c>
      <c r="K37" s="15" t="s">
        <v>616</v>
      </c>
      <c r="L37" s="10">
        <f t="shared" si="1"/>
        <v>52</v>
      </c>
      <c r="M37" s="13">
        <v>0.34799999999999998</v>
      </c>
      <c r="N37" s="14">
        <f t="shared" si="2"/>
        <v>0.34799999999999998</v>
      </c>
      <c r="O37" s="10">
        <v>80090</v>
      </c>
      <c r="P37" s="10">
        <v>1</v>
      </c>
      <c r="Q37" s="10" t="s">
        <v>641</v>
      </c>
      <c r="R37" s="10" t="s">
        <v>615</v>
      </c>
      <c r="S37" s="10" t="s">
        <v>734</v>
      </c>
      <c r="T37" s="10" t="s">
        <v>735</v>
      </c>
      <c r="U37" s="10" t="s">
        <v>736</v>
      </c>
      <c r="V37" s="10"/>
      <c r="W37" s="10"/>
    </row>
    <row r="38" spans="1:23">
      <c r="A38" s="10">
        <v>37</v>
      </c>
      <c r="B38" s="10">
        <v>1</v>
      </c>
      <c r="C38" s="10">
        <f t="shared" si="0"/>
        <v>52</v>
      </c>
      <c r="D38" s="24">
        <v>53</v>
      </c>
      <c r="E38" s="11" t="s">
        <v>510</v>
      </c>
      <c r="F38" s="11" t="s">
        <v>498</v>
      </c>
      <c r="G38" s="15" t="s">
        <v>610</v>
      </c>
      <c r="H38" s="11" t="s">
        <v>498</v>
      </c>
      <c r="I38" s="11" t="s">
        <v>499</v>
      </c>
      <c r="J38" s="10" t="s">
        <v>497</v>
      </c>
      <c r="K38" s="15" t="s">
        <v>617</v>
      </c>
      <c r="L38" s="10">
        <f t="shared" si="1"/>
        <v>52</v>
      </c>
      <c r="M38" s="13">
        <v>0.2142</v>
      </c>
      <c r="N38" s="14">
        <f t="shared" si="2"/>
        <v>0.2142</v>
      </c>
      <c r="O38" s="10">
        <v>752</v>
      </c>
      <c r="P38" s="10">
        <v>1</v>
      </c>
      <c r="Q38" s="10" t="s">
        <v>641</v>
      </c>
      <c r="R38" s="10" t="s">
        <v>498</v>
      </c>
      <c r="S38" s="10" t="s">
        <v>737</v>
      </c>
      <c r="T38" s="10" t="s">
        <v>729</v>
      </c>
      <c r="U38" s="10" t="s">
        <v>738</v>
      </c>
      <c r="V38" s="10"/>
      <c r="W38" s="10"/>
    </row>
    <row r="39" spans="1:23">
      <c r="A39" s="10">
        <v>38</v>
      </c>
      <c r="B39" s="10">
        <v>2</v>
      </c>
      <c r="C39" s="10">
        <f t="shared" si="0"/>
        <v>104</v>
      </c>
      <c r="D39" s="24">
        <v>105</v>
      </c>
      <c r="E39" s="11" t="s">
        <v>513</v>
      </c>
      <c r="F39" s="11" t="s">
        <v>463</v>
      </c>
      <c r="G39" s="15" t="s">
        <v>580</v>
      </c>
      <c r="H39" s="11" t="s">
        <v>463</v>
      </c>
      <c r="I39" s="11" t="s">
        <v>464</v>
      </c>
      <c r="J39" s="10" t="s">
        <v>618</v>
      </c>
      <c r="K39" s="15" t="s">
        <v>619</v>
      </c>
      <c r="L39" s="10">
        <f t="shared" si="1"/>
        <v>104</v>
      </c>
      <c r="M39" s="13">
        <v>1.04</v>
      </c>
      <c r="N39" s="14">
        <f t="shared" si="2"/>
        <v>2.08</v>
      </c>
      <c r="O39" s="10">
        <v>2132</v>
      </c>
      <c r="P39" s="10">
        <v>1</v>
      </c>
      <c r="Q39" s="10" t="s">
        <v>637</v>
      </c>
      <c r="R39" s="10" t="s">
        <v>463</v>
      </c>
      <c r="S39" s="10" t="s">
        <v>739</v>
      </c>
      <c r="T39" s="10" t="s">
        <v>580</v>
      </c>
      <c r="U39" s="10" t="s">
        <v>740</v>
      </c>
      <c r="V39" s="10"/>
      <c r="W39" s="10"/>
    </row>
    <row r="40" spans="1:23">
      <c r="A40" s="10">
        <v>39</v>
      </c>
      <c r="B40" s="10">
        <v>1</v>
      </c>
      <c r="C40" s="10">
        <f t="shared" si="0"/>
        <v>52</v>
      </c>
      <c r="D40" s="24">
        <v>53</v>
      </c>
      <c r="E40" s="11" t="s">
        <v>513</v>
      </c>
      <c r="F40" s="11" t="s">
        <v>620</v>
      </c>
      <c r="G40" s="15" t="s">
        <v>621</v>
      </c>
      <c r="H40" s="11" t="s">
        <v>622</v>
      </c>
      <c r="I40" s="11" t="s">
        <v>235</v>
      </c>
      <c r="J40" s="10" t="s">
        <v>233</v>
      </c>
      <c r="K40" s="15" t="s">
        <v>623</v>
      </c>
      <c r="L40" s="10">
        <f t="shared" si="1"/>
        <v>52</v>
      </c>
      <c r="M40" s="13">
        <v>0.85199999999999998</v>
      </c>
      <c r="N40" s="14">
        <f t="shared" si="2"/>
        <v>0.85199999999999998</v>
      </c>
      <c r="O40" s="10">
        <v>13205</v>
      </c>
      <c r="P40" s="10">
        <v>1</v>
      </c>
      <c r="Q40" s="10" t="s">
        <v>637</v>
      </c>
      <c r="R40" s="10" t="s">
        <v>622</v>
      </c>
      <c r="S40" s="10" t="s">
        <v>741</v>
      </c>
      <c r="T40" s="10" t="s">
        <v>621</v>
      </c>
      <c r="U40" s="10" t="s">
        <v>742</v>
      </c>
      <c r="V40" s="10"/>
      <c r="W40" s="10"/>
    </row>
    <row r="41" spans="1:23">
      <c r="A41" s="25"/>
      <c r="B41" s="25"/>
      <c r="C41" s="25"/>
      <c r="D41" s="26"/>
      <c r="E41" s="26"/>
      <c r="F41" s="26"/>
      <c r="G41" s="26"/>
      <c r="H41" s="26"/>
      <c r="I41" s="26"/>
      <c r="J41" s="25"/>
      <c r="K41" s="25"/>
      <c r="L41" s="29" t="s">
        <v>743</v>
      </c>
      <c r="M41" s="30"/>
      <c r="N41" s="27" t="e">
        <f>SUM(N2:N40)</f>
        <v>#VALUE!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5"/>
      <c r="B42" s="25"/>
      <c r="C42" s="25"/>
      <c r="D42" s="26"/>
      <c r="E42" s="26"/>
      <c r="F42" s="26"/>
      <c r="G42" s="26"/>
      <c r="H42" s="26"/>
      <c r="I42" s="26"/>
      <c r="J42" s="25"/>
      <c r="K42" s="25"/>
      <c r="L42" s="31" t="s">
        <v>744</v>
      </c>
      <c r="M42" s="32"/>
      <c r="N42" s="27" t="e">
        <f>0.04*N41</f>
        <v>#VALUE!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5"/>
      <c r="B43" s="25"/>
      <c r="C43" s="25"/>
      <c r="D43" s="26"/>
      <c r="E43" s="26"/>
      <c r="F43" s="26"/>
      <c r="G43" s="26"/>
      <c r="H43" s="26"/>
      <c r="I43" s="26"/>
      <c r="J43" s="25"/>
      <c r="K43" s="25"/>
      <c r="L43" s="31" t="s">
        <v>745</v>
      </c>
      <c r="M43" s="32"/>
      <c r="N43" s="27">
        <v>0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5"/>
      <c r="B44" s="25"/>
      <c r="C44" s="25"/>
      <c r="D44" s="26"/>
      <c r="E44" s="26"/>
      <c r="F44" s="26"/>
      <c r="G44" s="25"/>
      <c r="H44" s="26"/>
      <c r="I44" s="26"/>
      <c r="J44" s="25"/>
      <c r="K44" s="25"/>
      <c r="L44" s="33" t="s">
        <v>746</v>
      </c>
      <c r="M44" s="34"/>
      <c r="N44" s="28" t="e">
        <f>SUM(N41:N43)</f>
        <v>#VALUE!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5"/>
      <c r="B45" s="25"/>
      <c r="C45" s="25"/>
      <c r="D45" s="26"/>
      <c r="E45" s="26"/>
      <c r="F45" s="26"/>
      <c r="G45" s="26"/>
      <c r="H45" s="26"/>
      <c r="I45" s="26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5"/>
      <c r="B46" s="25"/>
      <c r="C46" s="25"/>
      <c r="D46" s="26"/>
      <c r="E46" s="26"/>
      <c r="F46" s="26"/>
      <c r="G46" s="26"/>
      <c r="H46" s="26"/>
      <c r="I46" s="26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5"/>
      <c r="B47" s="25"/>
      <c r="C47" s="25"/>
      <c r="D47" s="26"/>
      <c r="E47" s="26"/>
      <c r="F47" s="26"/>
      <c r="G47" s="26"/>
      <c r="H47" s="26"/>
      <c r="I47" s="26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5"/>
      <c r="B48" s="25"/>
      <c r="C48" s="25"/>
      <c r="D48" s="26"/>
      <c r="E48" s="26"/>
      <c r="F48" s="26"/>
      <c r="G48" s="26"/>
      <c r="H48" s="26"/>
      <c r="I48" s="26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5"/>
      <c r="B49" s="25"/>
      <c r="C49" s="25"/>
      <c r="D49" s="26"/>
      <c r="E49" s="26"/>
      <c r="F49" s="26"/>
      <c r="G49" s="26"/>
      <c r="H49" s="26"/>
      <c r="I49" s="26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5"/>
      <c r="B50" s="25"/>
      <c r="C50" s="25"/>
      <c r="D50" s="26"/>
      <c r="E50" s="26"/>
      <c r="F50" s="26"/>
      <c r="G50" s="26"/>
      <c r="H50" s="26"/>
      <c r="I50" s="26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5"/>
      <c r="B51" s="25"/>
      <c r="C51" s="25"/>
      <c r="D51" s="26"/>
      <c r="E51" s="26"/>
      <c r="F51" s="26"/>
      <c r="G51" s="26"/>
      <c r="H51" s="26"/>
      <c r="I51" s="26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5"/>
      <c r="B52" s="25"/>
      <c r="C52" s="25"/>
      <c r="D52" s="26"/>
      <c r="E52" s="26"/>
      <c r="F52" s="26"/>
      <c r="G52" s="26"/>
      <c r="H52" s="26"/>
      <c r="I52" s="26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5"/>
      <c r="B53" s="25"/>
      <c r="C53" s="25"/>
      <c r="D53" s="26"/>
      <c r="E53" s="26"/>
      <c r="F53" s="26"/>
      <c r="G53" s="26"/>
      <c r="H53" s="26"/>
      <c r="I53" s="26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5"/>
      <c r="B54" s="25"/>
      <c r="C54" s="25"/>
      <c r="D54" s="26"/>
      <c r="E54" s="26"/>
      <c r="F54" s="26"/>
      <c r="G54" s="26"/>
      <c r="H54" s="26"/>
      <c r="I54" s="26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5"/>
      <c r="B55" s="25"/>
      <c r="C55" s="25"/>
      <c r="D55" s="26"/>
      <c r="E55" s="26"/>
      <c r="F55" s="26"/>
      <c r="G55" s="26"/>
      <c r="H55" s="26"/>
      <c r="I55" s="26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5"/>
      <c r="B56" s="25"/>
      <c r="C56" s="25"/>
      <c r="D56" s="26"/>
      <c r="E56" s="26"/>
      <c r="F56" s="26"/>
      <c r="G56" s="26"/>
      <c r="H56" s="26"/>
      <c r="I56" s="2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5"/>
      <c r="B57" s="25"/>
      <c r="C57" s="25"/>
      <c r="D57" s="26"/>
      <c r="E57" s="26"/>
      <c r="F57" s="26"/>
      <c r="G57" s="26"/>
      <c r="H57" s="26"/>
      <c r="I57" s="26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5"/>
      <c r="B58" s="25"/>
      <c r="C58" s="25"/>
      <c r="D58" s="26"/>
      <c r="E58" s="26"/>
      <c r="F58" s="26"/>
      <c r="G58" s="26"/>
      <c r="H58" s="26"/>
      <c r="I58" s="26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5"/>
      <c r="B59" s="25"/>
      <c r="C59" s="25"/>
      <c r="D59" s="26"/>
      <c r="E59" s="26"/>
      <c r="F59" s="26"/>
      <c r="G59" s="26"/>
      <c r="H59" s="26"/>
      <c r="I59" s="26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5"/>
      <c r="B60" s="25"/>
      <c r="C60" s="25"/>
      <c r="D60" s="26"/>
      <c r="E60" s="26"/>
      <c r="F60" s="26"/>
      <c r="G60" s="26"/>
      <c r="H60" s="26"/>
      <c r="I60" s="26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5"/>
      <c r="B61" s="25"/>
      <c r="C61" s="25"/>
      <c r="D61" s="26"/>
      <c r="E61" s="26"/>
      <c r="F61" s="26"/>
      <c r="G61" s="26"/>
      <c r="H61" s="26"/>
      <c r="I61" s="26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5"/>
      <c r="B62" s="25"/>
      <c r="C62" s="25"/>
      <c r="D62" s="26"/>
      <c r="E62" s="26"/>
      <c r="F62" s="26"/>
      <c r="G62" s="26"/>
      <c r="H62" s="26"/>
      <c r="I62" s="26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5"/>
      <c r="B63" s="25"/>
      <c r="C63" s="25"/>
      <c r="D63" s="26"/>
      <c r="E63" s="26"/>
      <c r="F63" s="26"/>
      <c r="G63" s="26"/>
      <c r="H63" s="26"/>
      <c r="I63" s="26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5"/>
      <c r="B64" s="25"/>
      <c r="C64" s="25"/>
      <c r="D64" s="26"/>
      <c r="E64" s="26"/>
      <c r="F64" s="26"/>
      <c r="G64" s="26"/>
      <c r="H64" s="26"/>
      <c r="I64" s="26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5"/>
      <c r="B65" s="25"/>
      <c r="C65" s="25"/>
      <c r="D65" s="26"/>
      <c r="E65" s="26"/>
      <c r="F65" s="26"/>
      <c r="G65" s="26"/>
      <c r="H65" s="26"/>
      <c r="I65" s="26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5"/>
      <c r="B66" s="25"/>
      <c r="C66" s="25"/>
      <c r="D66" s="26"/>
      <c r="E66" s="26"/>
      <c r="F66" s="26"/>
      <c r="G66" s="26"/>
      <c r="H66" s="26"/>
      <c r="I66" s="26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5"/>
      <c r="B67" s="25"/>
      <c r="C67" s="25"/>
      <c r="D67" s="26"/>
      <c r="E67" s="26"/>
      <c r="F67" s="26"/>
      <c r="G67" s="26"/>
      <c r="H67" s="26"/>
      <c r="I67" s="26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5"/>
      <c r="B68" s="25"/>
      <c r="C68" s="25"/>
      <c r="D68" s="26"/>
      <c r="E68" s="26"/>
      <c r="F68" s="26"/>
      <c r="G68" s="26"/>
      <c r="H68" s="26"/>
      <c r="I68" s="26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5"/>
      <c r="B69" s="25"/>
      <c r="C69" s="25"/>
      <c r="D69" s="26"/>
      <c r="E69" s="26"/>
      <c r="F69" s="26"/>
      <c r="G69" s="26"/>
      <c r="H69" s="26"/>
      <c r="I69" s="26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5"/>
      <c r="B70" s="25"/>
      <c r="C70" s="25"/>
      <c r="D70" s="26"/>
      <c r="E70" s="26"/>
      <c r="F70" s="26"/>
      <c r="G70" s="26"/>
      <c r="H70" s="26"/>
      <c r="I70" s="26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5"/>
      <c r="B71" s="25"/>
      <c r="C71" s="25"/>
      <c r="D71" s="26"/>
      <c r="E71" s="26"/>
      <c r="F71" s="26"/>
      <c r="G71" s="26"/>
      <c r="H71" s="26"/>
      <c r="I71" s="26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5"/>
      <c r="B72" s="25"/>
      <c r="C72" s="25"/>
      <c r="D72" s="26"/>
      <c r="E72" s="26"/>
      <c r="F72" s="26"/>
      <c r="G72" s="26"/>
      <c r="H72" s="26"/>
      <c r="I72" s="26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5"/>
      <c r="B73" s="25"/>
      <c r="C73" s="25"/>
      <c r="D73" s="26"/>
      <c r="E73" s="26"/>
      <c r="F73" s="26"/>
      <c r="G73" s="26"/>
      <c r="H73" s="26"/>
      <c r="I73" s="26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5"/>
      <c r="B74" s="25"/>
      <c r="C74" s="25"/>
      <c r="D74" s="26"/>
      <c r="E74" s="26"/>
      <c r="F74" s="26"/>
      <c r="G74" s="26"/>
      <c r="H74" s="26"/>
      <c r="I74" s="26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5"/>
      <c r="B75" s="25"/>
      <c r="C75" s="25"/>
      <c r="D75" s="26"/>
      <c r="E75" s="26"/>
      <c r="F75" s="26"/>
      <c r="G75" s="26"/>
      <c r="H75" s="26"/>
      <c r="I75" s="26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5"/>
      <c r="B76" s="25"/>
      <c r="C76" s="25"/>
      <c r="D76" s="26"/>
      <c r="E76" s="26"/>
      <c r="F76" s="26"/>
      <c r="G76" s="26"/>
      <c r="H76" s="26"/>
      <c r="I76" s="26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5"/>
      <c r="B77" s="25"/>
      <c r="C77" s="25"/>
      <c r="D77" s="26"/>
      <c r="E77" s="26"/>
      <c r="F77" s="26"/>
      <c r="G77" s="26"/>
      <c r="H77" s="26"/>
      <c r="I77" s="26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5"/>
      <c r="B78" s="25"/>
      <c r="C78" s="25"/>
      <c r="D78" s="26"/>
      <c r="E78" s="26"/>
      <c r="F78" s="26"/>
      <c r="G78" s="26"/>
      <c r="H78" s="26"/>
      <c r="I78" s="26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5"/>
      <c r="B79" s="25"/>
      <c r="C79" s="25"/>
      <c r="D79" s="26"/>
      <c r="E79" s="26"/>
      <c r="F79" s="26"/>
      <c r="G79" s="26"/>
      <c r="H79" s="26"/>
      <c r="I79" s="26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5"/>
      <c r="B80" s="25"/>
      <c r="C80" s="25"/>
      <c r="D80" s="26"/>
      <c r="E80" s="26"/>
      <c r="F80" s="26"/>
      <c r="G80" s="26"/>
      <c r="H80" s="26"/>
      <c r="I80" s="26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5"/>
      <c r="B81" s="25"/>
      <c r="C81" s="25"/>
      <c r="D81" s="26"/>
      <c r="E81" s="26"/>
      <c r="F81" s="26"/>
      <c r="G81" s="26"/>
      <c r="H81" s="26"/>
      <c r="I81" s="26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5"/>
      <c r="B82" s="25"/>
      <c r="C82" s="25"/>
      <c r="D82" s="26"/>
      <c r="E82" s="26"/>
      <c r="F82" s="26"/>
      <c r="G82" s="26"/>
      <c r="H82" s="26"/>
      <c r="I82" s="26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5"/>
      <c r="B83" s="25"/>
      <c r="C83" s="25"/>
      <c r="D83" s="26"/>
      <c r="E83" s="26"/>
      <c r="F83" s="26"/>
      <c r="G83" s="26"/>
      <c r="H83" s="26"/>
      <c r="I83" s="26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5"/>
      <c r="B84" s="25"/>
      <c r="C84" s="25"/>
      <c r="D84" s="26"/>
      <c r="E84" s="26"/>
      <c r="F84" s="26"/>
      <c r="G84" s="26"/>
      <c r="H84" s="26"/>
      <c r="I84" s="26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5"/>
      <c r="B85" s="25"/>
      <c r="C85" s="25"/>
      <c r="D85" s="26"/>
      <c r="E85" s="26"/>
      <c r="F85" s="26"/>
      <c r="G85" s="26"/>
      <c r="H85" s="26"/>
      <c r="I85" s="26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5"/>
      <c r="B86" s="25"/>
      <c r="C86" s="25"/>
      <c r="D86" s="26"/>
      <c r="E86" s="26"/>
      <c r="F86" s="26"/>
      <c r="G86" s="26"/>
      <c r="H86" s="26"/>
      <c r="I86" s="26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5"/>
      <c r="B87" s="25"/>
      <c r="C87" s="25"/>
      <c r="D87" s="26"/>
      <c r="E87" s="26"/>
      <c r="F87" s="26"/>
      <c r="G87" s="26"/>
      <c r="H87" s="26"/>
      <c r="I87" s="26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5"/>
      <c r="B88" s="25"/>
      <c r="C88" s="25"/>
      <c r="D88" s="26"/>
      <c r="E88" s="26"/>
      <c r="F88" s="26"/>
      <c r="G88" s="26"/>
      <c r="H88" s="26"/>
      <c r="I88" s="26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5"/>
      <c r="B89" s="25"/>
      <c r="C89" s="25"/>
      <c r="D89" s="26"/>
      <c r="E89" s="26"/>
      <c r="F89" s="26"/>
      <c r="G89" s="26"/>
      <c r="H89" s="26"/>
      <c r="I89" s="26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5"/>
      <c r="B90" s="25"/>
      <c r="C90" s="25"/>
      <c r="D90" s="26"/>
      <c r="E90" s="26"/>
      <c r="F90" s="26"/>
      <c r="G90" s="26"/>
      <c r="H90" s="26"/>
      <c r="I90" s="26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5"/>
      <c r="B91" s="25"/>
      <c r="C91" s="25"/>
      <c r="D91" s="26"/>
      <c r="E91" s="26"/>
      <c r="F91" s="26"/>
      <c r="G91" s="26"/>
      <c r="H91" s="26"/>
      <c r="I91" s="26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5"/>
      <c r="B92" s="25"/>
      <c r="C92" s="25"/>
      <c r="D92" s="26"/>
      <c r="E92" s="26"/>
      <c r="F92" s="26"/>
      <c r="G92" s="26"/>
      <c r="H92" s="26"/>
      <c r="I92" s="26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5"/>
      <c r="B93" s="25"/>
      <c r="C93" s="25"/>
      <c r="D93" s="26"/>
      <c r="E93" s="26"/>
      <c r="F93" s="26"/>
      <c r="G93" s="26"/>
      <c r="H93" s="26"/>
      <c r="I93" s="26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5"/>
      <c r="B94" s="25"/>
      <c r="C94" s="25"/>
      <c r="D94" s="26"/>
      <c r="E94" s="26"/>
      <c r="F94" s="26"/>
      <c r="G94" s="26"/>
      <c r="H94" s="26"/>
      <c r="I94" s="26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5"/>
      <c r="B95" s="25"/>
      <c r="C95" s="25"/>
      <c r="D95" s="26"/>
      <c r="E95" s="26"/>
      <c r="F95" s="26"/>
      <c r="G95" s="26"/>
      <c r="H95" s="26"/>
      <c r="I95" s="26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5"/>
      <c r="B96" s="25"/>
      <c r="C96" s="25"/>
      <c r="D96" s="26"/>
      <c r="E96" s="26"/>
      <c r="F96" s="26"/>
      <c r="G96" s="26"/>
      <c r="H96" s="26"/>
      <c r="I96" s="26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5"/>
      <c r="B97" s="25"/>
      <c r="C97" s="25"/>
      <c r="D97" s="26"/>
      <c r="E97" s="26"/>
      <c r="F97" s="26"/>
      <c r="G97" s="26"/>
      <c r="H97" s="26"/>
      <c r="I97" s="26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5"/>
      <c r="B98" s="25"/>
      <c r="C98" s="25"/>
      <c r="D98" s="26"/>
      <c r="E98" s="26"/>
      <c r="F98" s="26"/>
      <c r="G98" s="26"/>
      <c r="H98" s="26"/>
      <c r="I98" s="26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5"/>
      <c r="B99" s="25"/>
      <c r="C99" s="25"/>
      <c r="D99" s="26"/>
      <c r="E99" s="26"/>
      <c r="F99" s="26"/>
      <c r="G99" s="26"/>
      <c r="H99" s="26"/>
      <c r="I99" s="26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5"/>
      <c r="B100" s="25"/>
      <c r="C100" s="25"/>
      <c r="D100" s="26"/>
      <c r="E100" s="26"/>
      <c r="F100" s="26"/>
      <c r="G100" s="26"/>
      <c r="H100" s="26"/>
      <c r="I100" s="26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</sheetData>
  <mergeCells count="4">
    <mergeCell ref="L41:M41"/>
    <mergeCell ref="L42:M42"/>
    <mergeCell ref="L43:M43"/>
    <mergeCell ref="L44:M44"/>
  </mergeCells>
  <hyperlinks>
    <hyperlink ref="H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3</vt:i4>
      </vt:variant>
    </vt:vector>
  </HeadingPairs>
  <TitlesOfParts>
    <vt:vector size="6" baseType="lpstr">
      <vt:lpstr>Assembly_export</vt:lpstr>
      <vt:lpstr>Purchase_export</vt:lpstr>
      <vt:lpstr>64013A1_VK</vt:lpstr>
      <vt:lpstr>Assembly_export!Partlist_export_v3</vt:lpstr>
      <vt:lpstr>'64013A1_VK'!PurchaseBOM_V3_export</vt:lpstr>
      <vt:lpstr>Purchase_export!PurchaseBOM_V3_export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2019-07-26T23:40:49Z</dcterms:created>
  <dcterms:modified xsi:type="dcterms:W3CDTF">2019-08-15T11:38:59Z</dcterms:modified>
</cp:coreProperties>
</file>