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28680" yWindow="-120" windowWidth="20730" windowHeight="11760" firstSheet="4" activeTab="10"/>
  </bookViews>
  <sheets>
    <sheet name="SPI ETH ESP32" sheetId="1" r:id="rId1"/>
    <sheet name="Pinout ETH DEEK" sheetId="2" r:id="rId2"/>
    <sheet name="JTAG conn" sheetId="3" r:id="rId3"/>
    <sheet name="SD usage" sheetId="4" r:id="rId4"/>
    <sheet name="UDP packets" sheetId="5" r:id="rId5"/>
    <sheet name="UDP datagram definition" sheetId="6" r:id="rId6"/>
    <sheet name="Message Types" sheetId="7" r:id="rId7"/>
    <sheet name="ADC selection" sheetId="9" r:id="rId8"/>
    <sheet name="Time budget" sheetId="11" r:id="rId9"/>
    <sheet name="TO DO" sheetId="8" r:id="rId10"/>
    <sheet name="System setup" sheetId="12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4" l="1"/>
  <c r="C6" i="4" s="1"/>
  <c r="C7" i="4" s="1"/>
  <c r="C8" i="4" s="1"/>
  <c r="C9" i="4" s="1"/>
</calcChain>
</file>

<file path=xl/sharedStrings.xml><?xml version="1.0" encoding="utf-8"?>
<sst xmlns="http://schemas.openxmlformats.org/spreadsheetml/2006/main" count="308" uniqueCount="192">
  <si>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</si>
  <si>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</si>
  <si>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</si>
  <si>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</si>
  <si>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</si>
  <si>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</si>
  <si>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</si>
  <si>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</si>
  <si>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</si>
  <si>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</si>
  <si>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</si>
  <si>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</si>
  <si>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</si>
  <si>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</si>
  <si>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</si>
  <si>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</si>
  <si>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</si>
  <si>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</si>
  <si>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</si>
  <si>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</si>
  <si>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</si>
  <si>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</si>
  <si>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</si>
  <si>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</si>
  <si>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</si>
  <si>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</si>
  <si>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</si>
  <si>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</si>
  <si>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</si>
  <si>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</si>
  <si>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</si>
  <si>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</si>
  <si>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</si>
  <si>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</si>
  <si>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</si>
  <si>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</si>
  <si>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</si>
  <si>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</si>
  <si>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</si>
  <si>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</si>
  <si>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</si>
  <si>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</si>
  <si>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</si>
  <si>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</si>
  <si>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</si>
  <si>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</si>
  <si>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</si>
  <si>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</si>
  <si>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</si>
  <si>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</si>
  <si>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</si>
  <si>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</si>
  <si>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</si>
  <si>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</si>
  <si>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</si>
  <si>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</si>
  <si>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</si>
  <si>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</si>
  <si>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</si>
  <si>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</si>
  <si>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</si>
  <si>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</si>
  <si>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</si>
  <si>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</si>
  <si>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</si>
  <si>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</si>
  <si>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</si>
  <si>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</si>
  <si>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</si>
  <si>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</si>
  <si>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</si>
  <si>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</si>
  <si>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</si>
  <si>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</si>
  <si>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</si>
  <si>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</si>
  <si>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</si>
  <si>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</si>
  <si>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</si>
  <si>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</si>
  <si>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</si>
  <si>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</si>
  <si>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</si>
  <si>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</si>
  <si>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</si>
  <si>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</si>
  <si>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</si>
  <si>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</si>
  <si>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</si>
  <si>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</si>
  <si>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</si>
  <si>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</si>
  <si>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</si>
  <si>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</si>
  <si>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</si>
  <si>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</si>
  <si>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</si>
  <si>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</si>
  <si>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</si>
  <si>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</si>
  <si>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int_32</t>
  </si>
  <si>
    <t>Message type</t>
  </si>
  <si>
    <t>uint_8</t>
  </si>
  <si>
    <t>EOP</t>
  </si>
  <si>
    <t>timestamp epoch time MSB</t>
  </si>
  <si>
    <t>timestamp epoch time</t>
  </si>
  <si>
    <t>timestamp epoch time LSB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</si>
  <si>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</si>
  <si>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</si>
  <si>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</si>
  <si>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</si>
  <si>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</si>
  <si>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</si>
  <si>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</si>
  <si>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</si>
  <si>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</si>
  <si>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</si>
  <si>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</si>
  <si>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</si>
  <si>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</si>
  <si>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</si>
  <si>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</si>
  <si>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</si>
  <si>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unknown error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</si>
  <si>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</si>
  <si>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</si>
  <si>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</si>
  <si>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</si>
  <si>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</si>
  <si>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</si>
  <si>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</si>
  <si>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</si>
  <si>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</si>
  <si>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</si>
  <si>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</si>
  <si>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</si>
  <si>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</si>
  <si>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</si>
  <si>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</si>
  <si>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</si>
  <si>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Sensor 1</t>
  </si>
  <si>
    <t>Sensor 2</t>
  </si>
  <si>
    <t>Sensor 3</t>
  </si>
  <si>
    <t>Sensor 4</t>
  </si>
  <si>
    <t>Sensor 12</t>
  </si>
  <si>
    <t>ADS114S08</t>
  </si>
  <si>
    <t>ADS1115</t>
  </si>
  <si>
    <t>libs</t>
  </si>
  <si>
    <t>easy</t>
  </si>
  <si>
    <t>harder</t>
  </si>
  <si>
    <t>supplies</t>
  </si>
  <si>
    <t>yes</t>
  </si>
  <si>
    <t>no</t>
  </si>
  <si>
    <t>Current injectors</t>
  </si>
  <si>
    <t>Digital interface</t>
  </si>
  <si>
    <t>direct SPI</t>
  </si>
  <si>
    <t>I2C + level shift</t>
  </si>
  <si>
    <t>filter 50Hz</t>
  </si>
  <si>
    <t>voltage bias</t>
  </si>
  <si>
    <t>Digital speed</t>
  </si>
  <si>
    <t>400k</t>
  </si>
  <si>
    <t>10M or 5M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</si>
  <si>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</si>
  <si>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</si>
  <si>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</si>
  <si>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</si>
  <si>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</si>
  <si>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</si>
  <si>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</si>
  <si>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</si>
  <si>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</si>
  <si>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</si>
  <si>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</si>
  <si>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</si>
  <si>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</si>
  <si>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COMMAND</t>
  </si>
  <si>
    <t>5..8</t>
  </si>
  <si>
    <t>9..12</t>
  </si>
  <si>
    <t>13..17</t>
  </si>
  <si>
    <t>49..52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</si>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</sst>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0" fillId="5" borderId="0" xfId="0" applyFill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10</xdr:row>
      <xdr:rowOff>164224</xdr:rowOff>
    </xdr:from>
    <xdr:to>
      <xdr:col>15</xdr:col>
      <xdr:colOff>211519</xdr:colOff>
      <xdr:row>32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4</xdr:col>
      <xdr:colOff>204168</xdr:colOff>
      <xdr:row>24</xdr:row>
      <xdr:rowOff>142571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18</xdr:col>
      <xdr:colOff>599238</xdr:colOff>
      <xdr:row>28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workbookViewId="0">
      <selection activeCell="L9" sqref="L9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x14ac:dyDescent="0.25">
      <c r="B1" s="2" t="s">
        <v>164</v>
      </c>
      <c r="C1" s="2" t="s">
        <v>3</v>
      </c>
      <c r="D1" s="2" t="s">
        <v>4</v>
      </c>
      <c r="E1" s="2" t="s">
        <v>2</v>
      </c>
      <c r="F1" s="2" t="s">
        <v>32</v>
      </c>
      <c r="G1" s="2" t="s">
        <v>5</v>
      </c>
      <c r="H1" s="4" t="s">
        <v>38</v>
      </c>
      <c r="J1" s="53" t="s">
        <v>74</v>
      </c>
      <c r="K1" s="1" t="s">
        <v>165</v>
      </c>
      <c r="L1" t="s">
        <v>9</v>
      </c>
    </row>
    <row r="2" spans="1:12" x14ac:dyDescent="0.25">
      <c r="B2" s="2" t="s">
        <v>8</v>
      </c>
      <c r="C2" s="2" t="s">
        <v>9</v>
      </c>
      <c r="D2" s="2" t="s">
        <v>7</v>
      </c>
      <c r="E2" s="2"/>
      <c r="F2" s="2" t="s">
        <v>33</v>
      </c>
      <c r="G2" s="2" t="s">
        <v>10</v>
      </c>
      <c r="H2" s="4" t="s">
        <v>39</v>
      </c>
    </row>
    <row r="3" spans="1:12" x14ac:dyDescent="0.25">
      <c r="B3" s="1">
        <v>29</v>
      </c>
      <c r="C3" s="1" t="s">
        <v>13</v>
      </c>
      <c r="D3" s="1" t="s">
        <v>36</v>
      </c>
      <c r="E3" s="1" t="s">
        <v>12</v>
      </c>
      <c r="F3" s="3" t="s">
        <v>11</v>
      </c>
      <c r="G3" s="1" t="s">
        <v>14</v>
      </c>
      <c r="H3" s="5">
        <v>13</v>
      </c>
      <c r="J3" t="s">
        <v>46</v>
      </c>
      <c r="K3" s="1" t="s">
        <v>25</v>
      </c>
      <c r="L3" s="1"/>
    </row>
    <row r="4" spans="1:12" x14ac:dyDescent="0.25">
      <c r="B4" s="1">
        <v>37</v>
      </c>
      <c r="C4" s="1" t="s">
        <v>17</v>
      </c>
      <c r="D4" s="1" t="s">
        <v>37</v>
      </c>
      <c r="E4" s="1" t="s">
        <v>16</v>
      </c>
      <c r="F4" s="3" t="s">
        <v>15</v>
      </c>
      <c r="G4" s="1" t="s">
        <v>18</v>
      </c>
      <c r="H4" s="5">
        <v>10</v>
      </c>
      <c r="J4" t="s">
        <v>44</v>
      </c>
      <c r="K4" s="1" t="s">
        <v>170</v>
      </c>
      <c r="L4" s="1">
        <v>4</v>
      </c>
    </row>
    <row r="5" spans="1:12" x14ac:dyDescent="0.25">
      <c r="B5" s="1">
        <v>31</v>
      </c>
      <c r="C5" s="1" t="s">
        <v>21</v>
      </c>
      <c r="D5" s="1" t="s">
        <v>35</v>
      </c>
      <c r="E5" s="1" t="s">
        <v>20</v>
      </c>
      <c r="F5" s="3" t="s">
        <v>19</v>
      </c>
      <c r="G5" s="1" t="s">
        <v>22</v>
      </c>
      <c r="H5" s="5">
        <v>12</v>
      </c>
      <c r="J5" t="s">
        <v>166</v>
      </c>
      <c r="K5" s="1" t="s">
        <v>167</v>
      </c>
      <c r="L5" s="1">
        <v>17</v>
      </c>
    </row>
    <row r="6" spans="1:12" x14ac:dyDescent="0.25">
      <c r="B6" s="1">
        <v>30</v>
      </c>
      <c r="C6" s="1" t="s">
        <v>24</v>
      </c>
      <c r="D6" s="1" t="s">
        <v>34</v>
      </c>
      <c r="E6" s="1" t="s">
        <v>23</v>
      </c>
      <c r="F6" s="3" t="s">
        <v>14</v>
      </c>
      <c r="G6" s="1" t="s">
        <v>15</v>
      </c>
      <c r="H6" s="5">
        <v>11</v>
      </c>
      <c r="J6" t="s">
        <v>168</v>
      </c>
      <c r="K6" s="1" t="s">
        <v>14</v>
      </c>
      <c r="L6" s="1">
        <v>5</v>
      </c>
    </row>
    <row r="7" spans="1:12" x14ac:dyDescent="0.25">
      <c r="B7" s="1"/>
      <c r="C7" s="1"/>
      <c r="D7" s="1" t="s">
        <v>25</v>
      </c>
      <c r="E7" s="1" t="s">
        <v>26</v>
      </c>
      <c r="F7" s="3"/>
      <c r="G7" s="1">
        <v>0</v>
      </c>
      <c r="H7" s="5" t="s">
        <v>25</v>
      </c>
      <c r="J7" t="s">
        <v>57</v>
      </c>
      <c r="K7" s="1" t="s">
        <v>15</v>
      </c>
      <c r="L7" s="1">
        <v>18</v>
      </c>
    </row>
    <row r="8" spans="1:12" x14ac:dyDescent="0.25">
      <c r="B8" s="1"/>
      <c r="C8" s="1"/>
      <c r="D8" s="1" t="s">
        <v>29</v>
      </c>
      <c r="E8" s="1" t="s">
        <v>28</v>
      </c>
      <c r="F8" s="3"/>
      <c r="G8" s="1" t="s">
        <v>27</v>
      </c>
      <c r="H8" s="6" t="s">
        <v>27</v>
      </c>
      <c r="J8" s="54" t="s">
        <v>26</v>
      </c>
      <c r="K8" s="1" t="s">
        <v>19</v>
      </c>
      <c r="L8" s="1">
        <v>19</v>
      </c>
    </row>
    <row r="9" spans="1:12" x14ac:dyDescent="0.25">
      <c r="A9" s="1"/>
      <c r="B9" s="1"/>
      <c r="C9" s="1"/>
      <c r="D9" s="1"/>
      <c r="E9" s="1"/>
      <c r="F9" s="1"/>
      <c r="G9" s="1"/>
      <c r="J9" t="s">
        <v>23</v>
      </c>
      <c r="K9" s="1" t="s">
        <v>169</v>
      </c>
      <c r="L9" s="1">
        <v>23</v>
      </c>
    </row>
    <row r="10" spans="1:12" x14ac:dyDescent="0.25">
      <c r="A10" s="1"/>
      <c r="B10" s="1"/>
      <c r="C10" s="1"/>
      <c r="D10" s="1"/>
      <c r="E10" s="1"/>
      <c r="F10" s="1"/>
      <c r="G10" s="1"/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E12" s="1"/>
      <c r="F12" s="1"/>
      <c r="G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5"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114</v>
      </c>
    </row>
    <row r="2" spans="1:1" x14ac:dyDescent="0.25">
      <c r="A2" t="s">
        <v>113</v>
      </c>
    </row>
    <row r="3" spans="1:1" x14ac:dyDescent="0.25">
      <c r="A3" t="s">
        <v>115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9" sqref="B9"/>
    </sheetView>
  </sheetViews>
  <sheetFormatPr defaultRowHeight="15" x14ac:dyDescent="0.25"/>
  <sheetData>
    <row r="1" spans="1:2" x14ac:dyDescent="0.25">
      <c r="A1">
        <v>1</v>
      </c>
      <c r="B1" t="s">
        <v>184</v>
      </c>
    </row>
    <row r="2" spans="1:2" x14ac:dyDescent="0.25">
      <c r="A2">
        <v>2</v>
      </c>
      <c r="B2" t="s">
        <v>185</v>
      </c>
    </row>
    <row r="3" spans="1:2" x14ac:dyDescent="0.25">
      <c r="A3">
        <v>3</v>
      </c>
      <c r="B3" t="s">
        <v>186</v>
      </c>
    </row>
    <row r="4" spans="1:2" x14ac:dyDescent="0.25">
      <c r="A4">
        <v>4</v>
      </c>
      <c r="B4" t="s">
        <v>187</v>
      </c>
    </row>
    <row r="5" spans="1:2" x14ac:dyDescent="0.25">
      <c r="A5">
        <v>5</v>
      </c>
      <c r="B5" t="s">
        <v>188</v>
      </c>
    </row>
    <row r="6" spans="1:2" x14ac:dyDescent="0.25">
      <c r="A6">
        <v>6</v>
      </c>
      <c r="B6" t="s">
        <v>189</v>
      </c>
    </row>
    <row r="7" spans="1:2" x14ac:dyDescent="0.25">
      <c r="A7">
        <v>7</v>
      </c>
      <c r="B7" t="s">
        <v>190</v>
      </c>
    </row>
    <row r="8" spans="1:2" x14ac:dyDescent="0.25">
      <c r="A8">
        <v>8</v>
      </c>
      <c r="B8" t="s">
        <v>191</v>
      </c>
    </row>
    <row r="9" spans="1:2" x14ac:dyDescent="0.25">
      <c r="A9">
        <v>9</v>
      </c>
    </row>
    <row r="10" spans="1:2" x14ac:dyDescent="0.25">
      <c r="A10">
        <v>10</v>
      </c>
    </row>
    <row r="11" spans="1:2" x14ac:dyDescent="0.25">
      <c r="A11">
        <v>11</v>
      </c>
    </row>
    <row r="12" spans="1:2" x14ac:dyDescent="0.25">
      <c r="A12">
        <v>12</v>
      </c>
    </row>
    <row r="13" spans="1:2" x14ac:dyDescent="0.25">
      <c r="A13">
        <v>13</v>
      </c>
    </row>
    <row r="14" spans="1:2" x14ac:dyDescent="0.25">
      <c r="A14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B25" sqref="B25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2" t="s">
        <v>7</v>
      </c>
      <c r="B2" s="2"/>
    </row>
    <row r="3" spans="1:2" x14ac:dyDescent="0.25">
      <c r="A3" s="1">
        <v>10</v>
      </c>
      <c r="B3" s="1" t="s">
        <v>11</v>
      </c>
    </row>
    <row r="4" spans="1:2" x14ac:dyDescent="0.25">
      <c r="A4" s="1">
        <v>11</v>
      </c>
      <c r="B4" s="1" t="s">
        <v>15</v>
      </c>
    </row>
    <row r="5" spans="1:2" x14ac:dyDescent="0.25">
      <c r="A5" s="1">
        <v>12</v>
      </c>
      <c r="B5" s="1" t="s">
        <v>19</v>
      </c>
    </row>
    <row r="6" spans="1:2" x14ac:dyDescent="0.25">
      <c r="A6" s="1">
        <v>13</v>
      </c>
      <c r="B6" s="1" t="s">
        <v>14</v>
      </c>
    </row>
    <row r="7" spans="1:2" x14ac:dyDescent="0.25">
      <c r="A7" s="1" t="s">
        <v>25</v>
      </c>
      <c r="B7" s="1"/>
    </row>
    <row r="8" spans="1:2" x14ac:dyDescent="0.25">
      <c r="A8" s="1" t="s">
        <v>27</v>
      </c>
      <c r="B8" s="1"/>
    </row>
    <row r="10" spans="1:2" x14ac:dyDescent="0.25">
      <c r="A10" s="1" t="s">
        <v>30</v>
      </c>
    </row>
    <row r="11" spans="1:2" x14ac:dyDescent="0.25">
      <c r="A11" s="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zoomScale="130" zoomScaleNormal="130" workbookViewId="0">
      <selection activeCell="E13" sqref="E13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2" spans="2:12" x14ac:dyDescent="0.25">
      <c r="B2" s="7" t="s">
        <v>40</v>
      </c>
      <c r="C2" s="7" t="s">
        <v>40</v>
      </c>
      <c r="D2" s="46" t="s">
        <v>2</v>
      </c>
      <c r="E2" s="46" t="s">
        <v>2</v>
      </c>
      <c r="F2" s="7" t="s">
        <v>3</v>
      </c>
      <c r="G2" s="7" t="s">
        <v>3</v>
      </c>
      <c r="H2" s="7" t="s">
        <v>6</v>
      </c>
      <c r="J2" t="s">
        <v>60</v>
      </c>
    </row>
    <row r="3" spans="2:12" x14ac:dyDescent="0.25">
      <c r="B3" s="8" t="s">
        <v>7</v>
      </c>
      <c r="C3" s="8" t="s">
        <v>1</v>
      </c>
      <c r="D3" s="47" t="s">
        <v>41</v>
      </c>
      <c r="E3" s="47" t="s">
        <v>73</v>
      </c>
      <c r="F3" s="8" t="s">
        <v>7</v>
      </c>
      <c r="G3" s="8" t="s">
        <v>42</v>
      </c>
      <c r="H3" s="8"/>
      <c r="J3" t="s">
        <v>61</v>
      </c>
    </row>
    <row r="4" spans="2:12" x14ac:dyDescent="0.25">
      <c r="B4" s="9">
        <v>1</v>
      </c>
      <c r="C4" s="9" t="s">
        <v>43</v>
      </c>
      <c r="D4" s="48" t="s">
        <v>44</v>
      </c>
      <c r="E4" s="49" t="s">
        <v>75</v>
      </c>
      <c r="F4" s="9">
        <v>2</v>
      </c>
      <c r="G4" s="9"/>
      <c r="H4" s="9" t="s">
        <v>45</v>
      </c>
      <c r="J4" t="s">
        <v>62</v>
      </c>
      <c r="K4" t="s">
        <v>63</v>
      </c>
      <c r="L4" t="s">
        <v>64</v>
      </c>
    </row>
    <row r="5" spans="2:12" x14ac:dyDescent="0.25">
      <c r="B5" s="9">
        <v>4</v>
      </c>
      <c r="C5" s="9" t="s">
        <v>25</v>
      </c>
      <c r="D5" s="48" t="s">
        <v>46</v>
      </c>
      <c r="E5" s="49" t="s">
        <v>74</v>
      </c>
      <c r="F5" s="9">
        <v>1</v>
      </c>
      <c r="G5" s="9" t="s">
        <v>25</v>
      </c>
      <c r="H5" s="9" t="s">
        <v>25</v>
      </c>
      <c r="J5">
        <v>1</v>
      </c>
      <c r="K5" t="s">
        <v>65</v>
      </c>
      <c r="L5" t="s">
        <v>66</v>
      </c>
    </row>
    <row r="6" spans="2:12" x14ac:dyDescent="0.25">
      <c r="B6" s="44">
        <v>5</v>
      </c>
      <c r="C6" s="44" t="s">
        <v>47</v>
      </c>
      <c r="D6" s="50" t="s">
        <v>26</v>
      </c>
      <c r="E6" s="51" t="s">
        <v>46</v>
      </c>
      <c r="F6" s="44">
        <v>14</v>
      </c>
      <c r="G6" s="9" t="s">
        <v>48</v>
      </c>
      <c r="H6" s="9">
        <v>12</v>
      </c>
      <c r="J6">
        <v>2</v>
      </c>
      <c r="K6" t="s">
        <v>67</v>
      </c>
      <c r="L6" t="s">
        <v>53</v>
      </c>
    </row>
    <row r="7" spans="2:12" x14ac:dyDescent="0.25">
      <c r="B7" s="44">
        <v>7</v>
      </c>
      <c r="C7" s="44" t="s">
        <v>49</v>
      </c>
      <c r="D7" s="50" t="s">
        <v>23</v>
      </c>
      <c r="E7" s="51" t="s">
        <v>26</v>
      </c>
      <c r="F7" s="44">
        <v>13</v>
      </c>
      <c r="G7" s="9" t="s">
        <v>50</v>
      </c>
      <c r="H7" s="9">
        <v>14</v>
      </c>
      <c r="J7">
        <v>3</v>
      </c>
      <c r="K7" t="s">
        <v>68</v>
      </c>
      <c r="L7" t="s">
        <v>47</v>
      </c>
    </row>
    <row r="8" spans="2:12" x14ac:dyDescent="0.25">
      <c r="B8" s="44">
        <v>9</v>
      </c>
      <c r="C8" s="44" t="s">
        <v>51</v>
      </c>
      <c r="D8" s="50" t="s">
        <v>28</v>
      </c>
      <c r="E8" s="51" t="s">
        <v>23</v>
      </c>
      <c r="F8" s="44">
        <v>16</v>
      </c>
      <c r="G8" s="9" t="s">
        <v>52</v>
      </c>
      <c r="H8" s="9">
        <v>13</v>
      </c>
      <c r="J8">
        <v>4</v>
      </c>
      <c r="K8" t="s">
        <v>69</v>
      </c>
      <c r="L8" t="s">
        <v>51</v>
      </c>
    </row>
    <row r="9" spans="2:12" x14ac:dyDescent="0.25">
      <c r="B9" s="44">
        <v>13</v>
      </c>
      <c r="C9" s="44" t="s">
        <v>53</v>
      </c>
      <c r="D9" s="50" t="s">
        <v>54</v>
      </c>
      <c r="E9" s="51" t="s">
        <v>54</v>
      </c>
      <c r="F9" s="44">
        <v>23</v>
      </c>
      <c r="G9" s="9" t="s">
        <v>55</v>
      </c>
      <c r="H9" s="9">
        <v>15</v>
      </c>
      <c r="J9">
        <v>5</v>
      </c>
      <c r="K9" t="s">
        <v>70</v>
      </c>
      <c r="L9" t="s">
        <v>49</v>
      </c>
    </row>
    <row r="10" spans="2:12" x14ac:dyDescent="0.25">
      <c r="B10" s="45">
        <v>15</v>
      </c>
      <c r="C10" s="45" t="s">
        <v>56</v>
      </c>
      <c r="D10" s="52" t="s">
        <v>57</v>
      </c>
      <c r="E10" s="52" t="s">
        <v>57</v>
      </c>
      <c r="F10" s="45">
        <v>3</v>
      </c>
      <c r="G10" s="40" t="s">
        <v>58</v>
      </c>
      <c r="H10" s="40" t="s">
        <v>59</v>
      </c>
      <c r="J10">
        <v>6</v>
      </c>
      <c r="K10" t="s">
        <v>25</v>
      </c>
      <c r="L10" t="s">
        <v>25</v>
      </c>
    </row>
    <row r="11" spans="2:12" x14ac:dyDescent="0.25">
      <c r="B11" s="41">
        <v>3</v>
      </c>
      <c r="C11" s="42" t="s">
        <v>72</v>
      </c>
      <c r="D11" s="43"/>
      <c r="E11" s="41" t="s">
        <v>76</v>
      </c>
      <c r="F11" s="43"/>
      <c r="G11" s="43"/>
      <c r="H11" s="43"/>
      <c r="J11" t="s">
        <v>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6" sqref="C6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x14ac:dyDescent="0.25">
      <c r="B1" t="s">
        <v>80</v>
      </c>
      <c r="C1" s="11" t="s">
        <v>79</v>
      </c>
    </row>
    <row r="2" spans="1:4" x14ac:dyDescent="0.25">
      <c r="A2" t="s">
        <v>77</v>
      </c>
      <c r="C2" s="14">
        <v>2000000000</v>
      </c>
      <c r="D2" s="13" t="s">
        <v>88</v>
      </c>
    </row>
    <row r="3" spans="1:4" x14ac:dyDescent="0.25">
      <c r="A3" t="s">
        <v>78</v>
      </c>
      <c r="C3" s="12">
        <v>2</v>
      </c>
      <c r="D3" t="s">
        <v>89</v>
      </c>
    </row>
    <row r="4" spans="1:4" x14ac:dyDescent="0.25">
      <c r="A4" t="s">
        <v>81</v>
      </c>
      <c r="B4" s="12">
        <v>12</v>
      </c>
      <c r="C4">
        <f>C3*12</f>
        <v>24</v>
      </c>
      <c r="D4" t="s">
        <v>89</v>
      </c>
    </row>
    <row r="5" spans="1:4" x14ac:dyDescent="0.25">
      <c r="A5" t="s">
        <v>82</v>
      </c>
      <c r="C5" s="12">
        <v>1</v>
      </c>
      <c r="D5" t="s">
        <v>83</v>
      </c>
    </row>
    <row r="6" spans="1:4" x14ac:dyDescent="0.25">
      <c r="A6" t="s">
        <v>84</v>
      </c>
      <c r="C6">
        <f>C5*C2/C4</f>
        <v>83333333.333333328</v>
      </c>
      <c r="D6" t="s">
        <v>83</v>
      </c>
    </row>
    <row r="7" spans="1:4" x14ac:dyDescent="0.25">
      <c r="C7">
        <f>C6/3600</f>
        <v>23148.148148148146</v>
      </c>
      <c r="D7" t="s">
        <v>85</v>
      </c>
    </row>
    <row r="8" spans="1:4" x14ac:dyDescent="0.25">
      <c r="C8">
        <f>C7/25</f>
        <v>925.92592592592587</v>
      </c>
      <c r="D8" t="s">
        <v>86</v>
      </c>
    </row>
    <row r="9" spans="1:4" x14ac:dyDescent="0.25">
      <c r="C9">
        <f>C8/365</f>
        <v>2.5367833587011668</v>
      </c>
      <c r="D9" t="s">
        <v>87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38" sqref="F38"/>
    </sheetView>
  </sheetViews>
  <sheetFormatPr defaultRowHeight="15" x14ac:dyDescent="0.25"/>
  <cols>
    <col min="1" max="1" width="36.5703125" bestFit="1" customWidth="1"/>
  </cols>
  <sheetData>
    <row r="1" spans="1:3" x14ac:dyDescent="0.25">
      <c r="A1" t="s">
        <v>90</v>
      </c>
      <c r="B1">
        <v>8000</v>
      </c>
      <c r="C1" t="s">
        <v>91</v>
      </c>
    </row>
    <row r="2" spans="1:3" x14ac:dyDescent="0.25">
      <c r="A2" t="s">
        <v>93</v>
      </c>
      <c r="B2">
        <v>65507</v>
      </c>
      <c r="C2" t="s">
        <v>91</v>
      </c>
    </row>
    <row r="3" spans="1:3" x14ac:dyDescent="0.25">
      <c r="A3" t="s">
        <v>92</v>
      </c>
      <c r="B3">
        <v>1500</v>
      </c>
      <c r="C3" t="s">
        <v>91</v>
      </c>
    </row>
    <row r="4" spans="1:3" x14ac:dyDescent="0.25">
      <c r="A4" t="s">
        <v>94</v>
      </c>
      <c r="B4">
        <v>508</v>
      </c>
      <c r="C4" t="s">
        <v>91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25" sqref="E25"/>
    </sheetView>
  </sheetViews>
  <sheetFormatPr defaultRowHeight="15" x14ac:dyDescent="0.25"/>
  <cols>
    <col min="1" max="1" width="14.28515625" customWidth="1"/>
    <col min="2" max="2" width="25.28515625" customWidth="1"/>
    <col min="3" max="3" width="14.85546875" bestFit="1" customWidth="1"/>
    <col min="4" max="4" width="17.7109375" bestFit="1" customWidth="1"/>
    <col min="5" max="5" width="20.5703125" bestFit="1" customWidth="1"/>
    <col min="6" max="6" width="25.140625" customWidth="1"/>
    <col min="7" max="7" width="18.85546875" customWidth="1"/>
  </cols>
  <sheetData>
    <row r="1" spans="1:7" ht="21" x14ac:dyDescent="0.35">
      <c r="A1" s="15" t="s">
        <v>95</v>
      </c>
    </row>
    <row r="2" spans="1:7" x14ac:dyDescent="0.25">
      <c r="A2" t="s">
        <v>96</v>
      </c>
      <c r="B2" t="s">
        <v>97</v>
      </c>
      <c r="C2" t="s">
        <v>98</v>
      </c>
      <c r="E2" t="s">
        <v>96</v>
      </c>
      <c r="F2" t="s">
        <v>97</v>
      </c>
      <c r="G2" t="s">
        <v>98</v>
      </c>
    </row>
    <row r="3" spans="1:7" x14ac:dyDescent="0.25">
      <c r="A3" s="16">
        <v>0</v>
      </c>
      <c r="B3" s="16" t="s">
        <v>104</v>
      </c>
      <c r="C3" s="16" t="s">
        <v>100</v>
      </c>
      <c r="E3" s="16">
        <v>0</v>
      </c>
      <c r="F3" s="16" t="s">
        <v>181</v>
      </c>
      <c r="G3" s="16" t="s">
        <v>100</v>
      </c>
    </row>
    <row r="4" spans="1:7" x14ac:dyDescent="0.25">
      <c r="A4" s="16">
        <v>1</v>
      </c>
      <c r="B4" s="16" t="s">
        <v>105</v>
      </c>
      <c r="C4" s="16" t="s">
        <v>100</v>
      </c>
      <c r="E4" s="16">
        <v>1</v>
      </c>
      <c r="F4" s="16" t="s">
        <v>182</v>
      </c>
      <c r="G4" s="16" t="s">
        <v>100</v>
      </c>
    </row>
    <row r="5" spans="1:7" x14ac:dyDescent="0.25">
      <c r="A5" s="16">
        <v>2</v>
      </c>
      <c r="B5" s="16" t="s">
        <v>105</v>
      </c>
      <c r="C5" s="16" t="s">
        <v>100</v>
      </c>
      <c r="E5" s="16">
        <v>2</v>
      </c>
      <c r="F5" s="16" t="s">
        <v>182</v>
      </c>
      <c r="G5" s="16" t="s">
        <v>100</v>
      </c>
    </row>
    <row r="6" spans="1:7" x14ac:dyDescent="0.25">
      <c r="A6" s="16">
        <v>3</v>
      </c>
      <c r="B6" s="16" t="s">
        <v>106</v>
      </c>
      <c r="C6" s="16" t="s">
        <v>100</v>
      </c>
      <c r="E6" s="16">
        <v>3</v>
      </c>
      <c r="F6" s="16" t="s">
        <v>183</v>
      </c>
      <c r="G6" s="16" t="s">
        <v>100</v>
      </c>
    </row>
    <row r="7" spans="1:7" x14ac:dyDescent="0.25">
      <c r="A7" s="17">
        <v>4</v>
      </c>
      <c r="B7" s="17" t="s">
        <v>101</v>
      </c>
      <c r="C7" s="17" t="s">
        <v>102</v>
      </c>
      <c r="E7" s="17">
        <v>4</v>
      </c>
      <c r="F7" s="17" t="s">
        <v>101</v>
      </c>
      <c r="G7" s="17" t="s">
        <v>102</v>
      </c>
    </row>
    <row r="8" spans="1:7" x14ac:dyDescent="0.25">
      <c r="A8" s="17"/>
      <c r="B8" s="17"/>
      <c r="C8" s="17"/>
      <c r="E8" s="17"/>
      <c r="F8" s="17"/>
      <c r="G8" s="17"/>
    </row>
    <row r="9" spans="1:7" x14ac:dyDescent="0.25">
      <c r="A9">
        <v>5</v>
      </c>
      <c r="C9" s="16" t="s">
        <v>107</v>
      </c>
      <c r="E9">
        <v>5</v>
      </c>
      <c r="G9" s="16" t="s">
        <v>107</v>
      </c>
    </row>
    <row r="10" spans="1:7" x14ac:dyDescent="0.25">
      <c r="A10">
        <v>6</v>
      </c>
      <c r="C10" s="16" t="s">
        <v>107</v>
      </c>
      <c r="E10">
        <v>6</v>
      </c>
      <c r="G10" s="16" t="s">
        <v>107</v>
      </c>
    </row>
    <row r="11" spans="1:7" x14ac:dyDescent="0.25">
      <c r="A11">
        <v>7</v>
      </c>
      <c r="C11" s="16" t="s">
        <v>107</v>
      </c>
      <c r="E11">
        <v>7</v>
      </c>
      <c r="G11" s="16" t="s">
        <v>107</v>
      </c>
    </row>
    <row r="12" spans="1:7" x14ac:dyDescent="0.25">
      <c r="A12">
        <v>8</v>
      </c>
      <c r="C12" s="16" t="s">
        <v>107</v>
      </c>
      <c r="E12">
        <v>8</v>
      </c>
      <c r="G12" s="16" t="s">
        <v>107</v>
      </c>
    </row>
    <row r="13" spans="1:7" x14ac:dyDescent="0.25">
      <c r="A13">
        <v>9</v>
      </c>
      <c r="E13">
        <v>9</v>
      </c>
    </row>
    <row r="14" spans="1:7" x14ac:dyDescent="0.25">
      <c r="A14">
        <v>10</v>
      </c>
      <c r="E14">
        <v>10</v>
      </c>
    </row>
    <row r="15" spans="1:7" x14ac:dyDescent="0.25">
      <c r="A15">
        <v>11</v>
      </c>
      <c r="E15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H58"/>
  <sheetViews>
    <sheetView topLeftCell="A16" workbookViewId="0">
      <selection activeCell="R29" sqref="R29"/>
    </sheetView>
  </sheetViews>
  <sheetFormatPr defaultRowHeight="15" x14ac:dyDescent="0.25"/>
  <cols>
    <col min="4" max="4" width="26.140625" bestFit="1" customWidth="1"/>
    <col min="8" max="8" width="22.5703125" customWidth="1"/>
  </cols>
  <sheetData>
    <row r="22" spans="2:8" ht="15.75" thickBot="1" x14ac:dyDescent="0.3"/>
    <row r="23" spans="2:8" x14ac:dyDescent="0.25">
      <c r="B23" s="19" t="s">
        <v>109</v>
      </c>
      <c r="C23" s="20" t="s">
        <v>110</v>
      </c>
      <c r="D23" s="21" t="s">
        <v>101</v>
      </c>
    </row>
    <row r="24" spans="2:8" ht="45" x14ac:dyDescent="0.25">
      <c r="B24" s="22">
        <v>4</v>
      </c>
      <c r="C24" s="18">
        <v>4</v>
      </c>
      <c r="D24" s="55" t="s">
        <v>174</v>
      </c>
    </row>
    <row r="25" spans="2:8" ht="15.75" thickBot="1" x14ac:dyDescent="0.3">
      <c r="B25" s="24" t="s">
        <v>103</v>
      </c>
      <c r="C25" s="25" t="s">
        <v>103</v>
      </c>
      <c r="D25" s="26" t="s">
        <v>103</v>
      </c>
    </row>
    <row r="26" spans="2:8" ht="15.75" thickBot="1" x14ac:dyDescent="0.3"/>
    <row r="27" spans="2:8" x14ac:dyDescent="0.25">
      <c r="B27" s="19" t="s">
        <v>109</v>
      </c>
      <c r="C27" s="20" t="s">
        <v>110</v>
      </c>
      <c r="D27" s="21" t="s">
        <v>101</v>
      </c>
    </row>
    <row r="28" spans="2:8" x14ac:dyDescent="0.25">
      <c r="B28" s="22">
        <v>4</v>
      </c>
      <c r="C28" s="18">
        <v>1</v>
      </c>
      <c r="D28" s="23" t="s">
        <v>111</v>
      </c>
    </row>
    <row r="29" spans="2:8" ht="15.75" thickBot="1" x14ac:dyDescent="0.3">
      <c r="B29" s="24" t="s">
        <v>103</v>
      </c>
      <c r="C29" s="25" t="s">
        <v>103</v>
      </c>
      <c r="D29" s="26" t="s">
        <v>103</v>
      </c>
    </row>
    <row r="30" spans="2:8" ht="15.75" thickBot="1" x14ac:dyDescent="0.3"/>
    <row r="31" spans="2:8" x14ac:dyDescent="0.25">
      <c r="B31" s="27" t="s">
        <v>109</v>
      </c>
      <c r="C31" s="28" t="s">
        <v>110</v>
      </c>
      <c r="D31" s="29"/>
      <c r="H31" s="13"/>
    </row>
    <row r="32" spans="2:8" x14ac:dyDescent="0.25">
      <c r="B32" s="30">
        <v>4</v>
      </c>
      <c r="C32" s="31">
        <v>2</v>
      </c>
      <c r="D32" s="32" t="s">
        <v>108</v>
      </c>
      <c r="H32" s="13"/>
    </row>
    <row r="33" spans="2:8" x14ac:dyDescent="0.25">
      <c r="B33" s="33" t="s">
        <v>176</v>
      </c>
      <c r="C33" s="31" t="s">
        <v>107</v>
      </c>
      <c r="D33" s="32" t="s">
        <v>140</v>
      </c>
    </row>
    <row r="34" spans="2:8" x14ac:dyDescent="0.25">
      <c r="B34" s="30" t="s">
        <v>177</v>
      </c>
      <c r="C34" s="31" t="s">
        <v>107</v>
      </c>
      <c r="D34" s="32" t="s">
        <v>141</v>
      </c>
    </row>
    <row r="35" spans="2:8" x14ac:dyDescent="0.25">
      <c r="B35" s="30" t="s">
        <v>178</v>
      </c>
      <c r="C35" s="31" t="s">
        <v>107</v>
      </c>
      <c r="D35" s="32" t="s">
        <v>142</v>
      </c>
    </row>
    <row r="36" spans="2:8" x14ac:dyDescent="0.25">
      <c r="B36" s="30"/>
      <c r="C36" s="31" t="s">
        <v>107</v>
      </c>
      <c r="D36" s="32" t="s">
        <v>143</v>
      </c>
    </row>
    <row r="37" spans="2:8" x14ac:dyDescent="0.25">
      <c r="B37" s="30" t="s">
        <v>134</v>
      </c>
      <c r="C37" s="10" t="s">
        <v>134</v>
      </c>
      <c r="D37" s="32" t="s">
        <v>134</v>
      </c>
    </row>
    <row r="38" spans="2:8" ht="15.75" thickBot="1" x14ac:dyDescent="0.3">
      <c r="B38" s="34" t="s">
        <v>179</v>
      </c>
      <c r="C38" s="35" t="s">
        <v>107</v>
      </c>
      <c r="D38" s="36" t="s">
        <v>144</v>
      </c>
    </row>
    <row r="39" spans="2:8" ht="15.75" thickBot="1" x14ac:dyDescent="0.3"/>
    <row r="40" spans="2:8" x14ac:dyDescent="0.25">
      <c r="B40" s="27" t="s">
        <v>109</v>
      </c>
      <c r="C40" s="28" t="s">
        <v>110</v>
      </c>
      <c r="D40" s="29"/>
      <c r="F40" s="27" t="s">
        <v>109</v>
      </c>
      <c r="G40" s="28" t="s">
        <v>110</v>
      </c>
      <c r="H40" s="29"/>
    </row>
    <row r="41" spans="2:8" x14ac:dyDescent="0.25">
      <c r="B41" s="30">
        <v>4</v>
      </c>
      <c r="C41" s="31">
        <v>3</v>
      </c>
      <c r="D41" s="32" t="s">
        <v>175</v>
      </c>
      <c r="F41" s="30">
        <v>4</v>
      </c>
      <c r="G41" s="31">
        <v>3</v>
      </c>
      <c r="H41" s="32"/>
    </row>
    <row r="42" spans="2:8" x14ac:dyDescent="0.25">
      <c r="B42" s="33" t="s">
        <v>176</v>
      </c>
      <c r="C42" s="31" t="s">
        <v>107</v>
      </c>
      <c r="D42" s="32"/>
      <c r="F42" s="30">
        <v>5</v>
      </c>
      <c r="G42" s="31">
        <v>4</v>
      </c>
      <c r="H42" s="32" t="s">
        <v>124</v>
      </c>
    </row>
    <row r="43" spans="2:8" x14ac:dyDescent="0.25">
      <c r="B43" s="30"/>
      <c r="C43" s="30">
        <v>1</v>
      </c>
      <c r="D43" s="32" t="s">
        <v>116</v>
      </c>
      <c r="F43" s="33" t="s">
        <v>180</v>
      </c>
      <c r="G43" s="31" t="s">
        <v>99</v>
      </c>
      <c r="H43" s="32" t="s">
        <v>122</v>
      </c>
    </row>
    <row r="44" spans="2:8" ht="15.75" thickBot="1" x14ac:dyDescent="0.3">
      <c r="B44" s="30"/>
      <c r="C44" s="30">
        <v>2</v>
      </c>
      <c r="D44" s="32" t="s">
        <v>117</v>
      </c>
      <c r="F44" s="34"/>
      <c r="G44" s="35">
        <v>1</v>
      </c>
      <c r="H44" s="36" t="s">
        <v>123</v>
      </c>
    </row>
    <row r="45" spans="2:8" ht="15.75" thickBot="1" x14ac:dyDescent="0.3">
      <c r="B45" s="30"/>
      <c r="C45" s="30">
        <v>3</v>
      </c>
      <c r="D45" s="32" t="s">
        <v>118</v>
      </c>
    </row>
    <row r="46" spans="2:8" x14ac:dyDescent="0.25">
      <c r="B46" s="30"/>
      <c r="C46" s="30">
        <v>4</v>
      </c>
      <c r="D46" s="32" t="s">
        <v>119</v>
      </c>
      <c r="F46" s="27" t="s">
        <v>109</v>
      </c>
      <c r="G46" s="28" t="s">
        <v>110</v>
      </c>
      <c r="H46" s="29"/>
    </row>
    <row r="47" spans="2:8" x14ac:dyDescent="0.25">
      <c r="B47" s="38"/>
      <c r="C47" s="38">
        <v>5</v>
      </c>
      <c r="D47" s="37" t="s">
        <v>121</v>
      </c>
      <c r="F47" s="30">
        <v>4</v>
      </c>
      <c r="G47" s="31">
        <v>3</v>
      </c>
      <c r="H47" s="32"/>
    </row>
    <row r="48" spans="2:8" ht="15.75" thickBot="1" x14ac:dyDescent="0.3">
      <c r="B48" s="34"/>
      <c r="C48" s="34">
        <v>6</v>
      </c>
      <c r="D48" s="36" t="s">
        <v>120</v>
      </c>
      <c r="F48" s="30">
        <v>5</v>
      </c>
      <c r="G48" s="31">
        <v>6</v>
      </c>
      <c r="H48" s="32" t="s">
        <v>125</v>
      </c>
    </row>
    <row r="49" spans="3:8" x14ac:dyDescent="0.25">
      <c r="C49" s="38">
        <v>7</v>
      </c>
      <c r="D49" s="37" t="s">
        <v>129</v>
      </c>
      <c r="F49" s="30">
        <v>6</v>
      </c>
      <c r="G49" s="31" t="s">
        <v>102</v>
      </c>
      <c r="H49" s="32" t="s">
        <v>130</v>
      </c>
    </row>
    <row r="50" spans="3:8" x14ac:dyDescent="0.25">
      <c r="C50" s="38">
        <v>8</v>
      </c>
      <c r="D50" s="37" t="s">
        <v>139</v>
      </c>
      <c r="F50" s="30"/>
      <c r="G50" s="31" t="s">
        <v>112</v>
      </c>
      <c r="H50" s="32" t="s">
        <v>126</v>
      </c>
    </row>
    <row r="51" spans="3:8" x14ac:dyDescent="0.25">
      <c r="F51" s="30">
        <v>7</v>
      </c>
      <c r="G51" s="31" t="s">
        <v>102</v>
      </c>
      <c r="H51" s="32" t="s">
        <v>131</v>
      </c>
    </row>
    <row r="52" spans="3:8" x14ac:dyDescent="0.25">
      <c r="F52" s="30"/>
      <c r="G52" s="10" t="s">
        <v>137</v>
      </c>
      <c r="H52" s="37" t="s">
        <v>127</v>
      </c>
    </row>
    <row r="53" spans="3:8" x14ac:dyDescent="0.25">
      <c r="F53" s="30"/>
      <c r="G53" s="31" t="s">
        <v>138</v>
      </c>
      <c r="H53" s="37" t="s">
        <v>128</v>
      </c>
    </row>
    <row r="54" spans="3:8" x14ac:dyDescent="0.25">
      <c r="F54" s="30">
        <v>8</v>
      </c>
      <c r="G54" s="31" t="s">
        <v>102</v>
      </c>
      <c r="H54" s="32" t="s">
        <v>132</v>
      </c>
    </row>
    <row r="55" spans="3:8" x14ac:dyDescent="0.25">
      <c r="F55" s="30">
        <v>9</v>
      </c>
      <c r="G55" s="31" t="s">
        <v>102</v>
      </c>
      <c r="H55" s="32" t="s">
        <v>133</v>
      </c>
    </row>
    <row r="56" spans="3:8" x14ac:dyDescent="0.25">
      <c r="F56" s="30" t="s">
        <v>134</v>
      </c>
      <c r="G56" s="31" t="s">
        <v>134</v>
      </c>
      <c r="H56" s="37" t="s">
        <v>134</v>
      </c>
    </row>
    <row r="57" spans="3:8" x14ac:dyDescent="0.25">
      <c r="F57" s="30">
        <v>28</v>
      </c>
      <c r="G57" s="31" t="s">
        <v>102</v>
      </c>
      <c r="H57" s="32" t="s">
        <v>135</v>
      </c>
    </row>
    <row r="58" spans="3:8" ht="15.75" thickBot="1" x14ac:dyDescent="0.3">
      <c r="F58" s="34">
        <v>29</v>
      </c>
      <c r="G58" s="35" t="s">
        <v>102</v>
      </c>
      <c r="H58" s="36" t="s">
        <v>136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9" sqref="F9"/>
    </sheetView>
  </sheetViews>
  <sheetFormatPr defaultRowHeight="15" x14ac:dyDescent="0.25"/>
  <cols>
    <col min="1" max="1" width="22" customWidth="1"/>
    <col min="2" max="2" width="17.7109375" customWidth="1"/>
    <col min="3" max="3" width="15.140625" customWidth="1"/>
  </cols>
  <sheetData>
    <row r="1" spans="1:6" x14ac:dyDescent="0.25">
      <c r="B1" t="s">
        <v>145</v>
      </c>
      <c r="C1" t="s">
        <v>146</v>
      </c>
    </row>
    <row r="2" spans="1:6" x14ac:dyDescent="0.25">
      <c r="A2" t="s">
        <v>147</v>
      </c>
      <c r="B2" t="s">
        <v>149</v>
      </c>
      <c r="C2" s="39" t="s">
        <v>148</v>
      </c>
    </row>
    <row r="3" spans="1:6" x14ac:dyDescent="0.25">
      <c r="A3" t="s">
        <v>150</v>
      </c>
      <c r="B3" t="s">
        <v>149</v>
      </c>
      <c r="C3" s="39" t="s">
        <v>148</v>
      </c>
    </row>
    <row r="4" spans="1:6" x14ac:dyDescent="0.25">
      <c r="A4" t="s">
        <v>153</v>
      </c>
      <c r="B4" s="39" t="s">
        <v>151</v>
      </c>
      <c r="C4" t="s">
        <v>152</v>
      </c>
    </row>
    <row r="5" spans="1:6" x14ac:dyDescent="0.25">
      <c r="A5" t="s">
        <v>154</v>
      </c>
      <c r="B5" s="39" t="s">
        <v>155</v>
      </c>
      <c r="C5" t="s">
        <v>156</v>
      </c>
    </row>
    <row r="6" spans="1:6" x14ac:dyDescent="0.25">
      <c r="A6" t="s">
        <v>157</v>
      </c>
      <c r="B6" s="39" t="s">
        <v>151</v>
      </c>
      <c r="C6" t="s">
        <v>152</v>
      </c>
    </row>
    <row r="7" spans="1:6" x14ac:dyDescent="0.25">
      <c r="A7" t="s">
        <v>158</v>
      </c>
      <c r="B7" s="39" t="s">
        <v>151</v>
      </c>
      <c r="C7" t="s">
        <v>152</v>
      </c>
    </row>
    <row r="8" spans="1:6" x14ac:dyDescent="0.25">
      <c r="A8" t="s">
        <v>159</v>
      </c>
      <c r="B8" s="39" t="s">
        <v>161</v>
      </c>
      <c r="C8" t="s">
        <v>160</v>
      </c>
      <c r="E8" s="13"/>
      <c r="F8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E7" sqref="E7"/>
    </sheetView>
  </sheetViews>
  <sheetFormatPr defaultRowHeight="15" x14ac:dyDescent="0.25"/>
  <cols>
    <col min="1" max="1" width="18.28515625" customWidth="1"/>
    <col min="4" max="4" width="10" bestFit="1" customWidth="1"/>
  </cols>
  <sheetData>
    <row r="1" spans="1:9" x14ac:dyDescent="0.25">
      <c r="B1" t="s">
        <v>89</v>
      </c>
      <c r="C1" t="s">
        <v>163</v>
      </c>
    </row>
    <row r="2" spans="1:9" x14ac:dyDescent="0.25">
      <c r="A2" t="s">
        <v>162</v>
      </c>
      <c r="B2">
        <v>1</v>
      </c>
      <c r="C2">
        <v>284</v>
      </c>
      <c r="I2" t="s">
        <v>172</v>
      </c>
    </row>
    <row r="3" spans="1:9" x14ac:dyDescent="0.25">
      <c r="A3" t="s">
        <v>162</v>
      </c>
      <c r="B3">
        <v>8</v>
      </c>
      <c r="C3">
        <v>300</v>
      </c>
    </row>
    <row r="4" spans="1:9" x14ac:dyDescent="0.25">
      <c r="A4" t="s">
        <v>171</v>
      </c>
      <c r="B4">
        <v>68</v>
      </c>
      <c r="C4">
        <v>9000</v>
      </c>
      <c r="D4" t="s">
        <v>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11</vt:i4>
      </vt:variant>
    </vt:vector>
  </HeadingPairs>
  <TitlesOfParts>
    <vt:vector size="11" baseType="lpstr"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ADC selection</vt:lpstr>
      <vt:lpstr>Time budget</vt:lpstr>
      <vt:lpstr>TO DO</vt:lpstr>
      <vt:lpstr>System setup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2019-05-28T22:00:54Z</dcterms:modified>
</cp:coreProperties>
</file>