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PCBWay_V3.1_china\"/>
    </mc:Choice>
  </mc:AlternateContent>
  <bookViews>
    <workbookView xWindow="0" yWindow="0" windowWidth="28800" windowHeight="12435"/>
  </bookViews>
  <sheets>
    <sheet name="Purchase_export_v3.1" sheetId="1" r:id="rId1"/>
  </sheets>
  <definedNames>
    <definedName name="_xlnm._FilterDatabase" localSheetId="0" hidden="1">Purchase_export_v3.1!$A$1:$N$40</definedName>
    <definedName name="PurchaseBOM_V3_export" localSheetId="0">Purchase_export_v3.1!$E$1:$M$39</definedName>
  </definedNames>
  <calcPr calcId="152511"/>
</workbook>
</file>

<file path=xl/calcChain.xml><?xml version="1.0" encoding="utf-8"?>
<calcChain xmlns="http://schemas.openxmlformats.org/spreadsheetml/2006/main">
  <c r="F39" i="1" l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  <c r="B40" i="1" s="1"/>
</calcChain>
</file>

<file path=xl/connections.xml><?xml version="1.0" encoding="utf-8"?>
<connections xmlns="http://schemas.openxmlformats.org/spreadsheetml/2006/main">
  <connection id="1" name="PurchaseBOM_V3_export" type="6" refreshedVersion="2" background="1" saveData="1">
    <textPr sourceFile="D:\PROJECTS\01_GIT_REPOS\FRA_Sensor_platform\2-Electrical\0 - Development Drawings\1 - Main Board\2 - eeBOM\PurchaseBOM_V3_export.csv">
      <textFields>
        <textField/>
      </textFields>
    </textPr>
  </connection>
</connections>
</file>

<file path=xl/sharedStrings.xml><?xml version="1.0" encoding="utf-8"?>
<sst xmlns="http://schemas.openxmlformats.org/spreadsheetml/2006/main" count="291" uniqueCount="201">
  <si>
    <t>52sets unit price</t>
  </si>
  <si>
    <t>Total price</t>
  </si>
  <si>
    <t>Qty per board</t>
  </si>
  <si>
    <t>QTY for 52pcs of boards</t>
  </si>
  <si>
    <t>ordered QTY</t>
  </si>
  <si>
    <t>is on reel?</t>
  </si>
  <si>
    <t>Manufacturer Name</t>
  </si>
  <si>
    <t>Mfr Part Number</t>
  </si>
  <si>
    <t>Value</t>
  </si>
  <si>
    <t>Package</t>
  </si>
  <si>
    <t>Parts</t>
  </si>
  <si>
    <t>Description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</si>
  <si>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</si>
  <si>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</si>
  <si>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</si>
  <si>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</si>
  <si>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</si>
  <si>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</si>
  <si>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</si>
  <si>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R0603</t>
  </si>
  <si>
    <t>R4, R5, R6, R7, R8, R11, R16, R32, R43, R47, R65, R35</t>
  </si>
  <si>
    <t>Thick Film Resistors - SMD Thick Film Resistors - SMD 1/10Watt 0ohms Commercial Use</t>
  </si>
  <si>
    <t>5-7work days</t>
  </si>
  <si>
    <t>no</t>
  </si>
  <si>
    <t>Samtec</t>
  </si>
  <si>
    <t>CES-106-01-T-D</t>
  </si>
  <si>
    <t>2X6 FEMALE</t>
  </si>
  <si>
    <t>2X6</t>
  </si>
  <si>
    <t>J2</t>
  </si>
  <si>
    <t>Headers &amp; Wire Housings Headers &amp; Wire Housings .100"  Closed Entry Low Profile Socket Strip</t>
  </si>
  <si>
    <t>RCS06032K20JNEA</t>
  </si>
  <si>
    <t>2k2</t>
  </si>
  <si>
    <t>R81, R82</t>
  </si>
  <si>
    <t>Thick Film Resistors - SMD Thick Film Resistors - SMD CRGCQ 0603 2K2 1% SMD Resistor</t>
  </si>
  <si>
    <t>TSW-102-07-G-S</t>
  </si>
  <si>
    <t>2pin</t>
  </si>
  <si>
    <t>1X02</t>
  </si>
  <si>
    <t>LED_HDR, FAN_5V</t>
  </si>
  <si>
    <t>Headers &amp; Wire Housings Headers &amp; Wire Housings .100" Terminal Strip</t>
  </si>
  <si>
    <t>Wurth Elektronik</t>
  </si>
  <si>
    <t>4pin</t>
  </si>
  <si>
    <t>1X04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</si>
  <si>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</si>
  <si>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</si>
  <si>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</si>
  <si>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</si>
  <si>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</si>
  <si>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</si>
  <si>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10k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</si>
  <si>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</si>
  <si>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</si>
  <si>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0.5% 5-7work days</t>
  </si>
  <si>
    <t>KOA Speer</t>
  </si>
  <si>
    <t>RN73R1JTTD1002D25</t>
  </si>
  <si>
    <r>
      <t>10k/</t>
    </r>
    <r>
      <rPr>
        <sz val="11"/>
        <color rgb="FFFF0000"/>
        <rFont val="Calibri"/>
        <charset val="134"/>
        <scheme val="minor"/>
      </rPr>
      <t>1%</t>
    </r>
  </si>
  <si>
    <t>R28, R50</t>
  </si>
  <si>
    <r>
      <t xml:space="preserve">Thin Film Resistors - SMD Thin Film Resistors - SMD 10K ohm </t>
    </r>
    <r>
      <rPr>
        <sz val="11"/>
        <color rgb="FFFF0000"/>
        <rFont val="Calibri"/>
        <charset val="134"/>
        <scheme val="minor"/>
      </rPr>
      <t>0.5%</t>
    </r>
    <r>
      <rPr>
        <sz val="11"/>
        <color theme="1"/>
        <rFont val="Calibri"/>
        <charset val="134"/>
        <scheme val="minor"/>
      </rPr>
      <t xml:space="preserve"> 25 ppm</t>
    </r>
  </si>
  <si>
    <t>GRM188R61A106KE69J</t>
  </si>
  <si>
    <t>10u</t>
  </si>
  <si>
    <t>C0603K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</si>
  <si>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</si>
  <si>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</si>
  <si>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</si>
  <si>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10u/25V</t>
  </si>
  <si>
    <t>C6, C10, C14, C37</t>
  </si>
  <si>
    <t>Multilayer Ceramic Capacitors MLCC - SMD/SMT Multilayer Ceramic Capacitors MLCC - SMD/SMT</t>
  </si>
  <si>
    <t>Yageo</t>
  </si>
  <si>
    <t>RC0603FR-0712KL</t>
  </si>
  <si>
    <t>12k</t>
  </si>
  <si>
    <t>R1, R2</t>
  </si>
  <si>
    <t>Thick Film Resistors - SMD Thick Film Resistors - SMD 12K OHM 1%</t>
  </si>
  <si>
    <t>Panasonic</t>
  </si>
  <si>
    <t>ERJ-PB3D4532V</t>
  </si>
  <si>
    <t>45.3k</t>
  </si>
  <si>
    <t>R30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</si>
  <si>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</si>
  <si>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</si>
  <si>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</si>
  <si>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</si>
  <si>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</si>
  <si>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73.2k</t>
  </si>
  <si>
    <t>R52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</si>
  <si>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</si>
  <si>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</si>
  <si>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</si>
  <si>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</si>
  <si>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</si>
  <si>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100k</t>
  </si>
  <si>
    <t>R9, R21, R53, R54</t>
  </si>
  <si>
    <t>Thick Film Resistors - SMD Thick Film Resistors - SMD 1/10Watt 100Kohms 1% Commercial Use</t>
  </si>
  <si>
    <t>CC0603KRX7R8BB104</t>
  </si>
  <si>
    <t>100n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</si>
  <si>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</si>
  <si>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</si>
  <si>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</si>
  <si>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</si>
  <si>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220u/25V</t>
  </si>
  <si>
    <t>153CLV-0605</t>
  </si>
  <si>
    <t>C7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</si>
  <si>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</si>
  <si>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</si>
  <si>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</si>
  <si>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</si>
  <si>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</si>
  <si>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J8</t>
  </si>
  <si>
    <t>Memory Card Connectors Memory Card Connectors Micro SD 8 Pin PCB Gold</t>
  </si>
  <si>
    <t>Texas Instruments</t>
  </si>
  <si>
    <t>ADS1115IDGSR</t>
  </si>
  <si>
    <t>SOP50P490X110-10N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</si>
  <si>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</si>
  <si>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</si>
  <si>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</si>
  <si>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</si>
  <si>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BC847</t>
  </si>
  <si>
    <t>SOT23</t>
  </si>
  <si>
    <t>T1, T2</t>
  </si>
  <si>
    <t>Bipolar Transistors - BJT Bipolar Transistors - BJT 100mA 45V</t>
  </si>
  <si>
    <t>CONN_03X2_WE_61200621621</t>
  </si>
  <si>
    <t>WE_61200621621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</si>
  <si>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</si>
  <si>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</si>
  <si>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</si>
  <si>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</si>
  <si>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CP2101</t>
  </si>
  <si>
    <t>MLP28</t>
  </si>
  <si>
    <t>IC1</t>
  </si>
  <si>
    <t>I/O Controller Interface IC I/O Controller Interface IC USB to UART Bridge QFN28</t>
  </si>
  <si>
    <t>Espressif</t>
  </si>
  <si>
    <t>ESP32-WROOM-32</t>
  </si>
  <si>
    <t>ESP-WROOM-32</t>
  </si>
  <si>
    <t>U2</t>
  </si>
  <si>
    <t>WiFi Modules (802.11) WiFi Modules (802.11) SMD Module, ESP32-D0WDQ6, 32Mbits SPI flash, UART</t>
  </si>
  <si>
    <t>ON Semiconductor</t>
  </si>
  <si>
    <t>FDN306P</t>
  </si>
  <si>
    <t>SOT23-WIDE</t>
  </si>
  <si>
    <t>Q2, Q5, Q6, Q8, Q9, Q10, Q11, Q12, Q13, Q14, Q15</t>
  </si>
  <si>
    <t>MOSFET MOSFET P-Ch PowerTrench Specified 1.8V</t>
  </si>
  <si>
    <t>STMicroelectronics</t>
  </si>
  <si>
    <t>LDK320ADU50R</t>
  </si>
  <si>
    <t>ST-SOT-89</t>
  </si>
  <si>
    <t>IC9</t>
  </si>
  <si>
    <t>LDO Voltage Regulators LDO Voltage Regulators 200 mA low quiescent current and high PSRR voltage regulator</t>
  </si>
  <si>
    <t>P82B715DR</t>
  </si>
  <si>
    <t>SOIC127P600X175-8N</t>
  </si>
  <si>
    <t>IC3</t>
  </si>
  <si>
    <t>Interface - Signal Buffers, Repeaters Interface - Signal Buffers, Repeaters I2C Bus Extender</t>
  </si>
  <si>
    <t>8TSSOP</t>
  </si>
  <si>
    <t>NXP</t>
  </si>
  <si>
    <t>PCA9509DP,118</t>
  </si>
  <si>
    <t>PCA9509DP</t>
  </si>
  <si>
    <t>SOT505-1</t>
  </si>
  <si>
    <t>U1</t>
  </si>
  <si>
    <t>Interface - Signal Buffers, Repeaters Interface - Signal Buffers, Repeaters I2C LV LVL TRANSLATR</t>
  </si>
  <si>
    <t>PCA9555PW,118</t>
  </si>
  <si>
    <t>PCA9555PW</t>
  </si>
  <si>
    <t>TSSOP24</t>
  </si>
  <si>
    <t>IC8</t>
  </si>
  <si>
    <t>Interface - I/O Expanders Interface - I/O Expanders 16-BIT I2C FM TP GPIO INT PU</t>
  </si>
  <si>
    <t>Nexperia</t>
  </si>
  <si>
    <t>PESD1CAN-UX</t>
  </si>
  <si>
    <t>PESD1CAN</t>
  </si>
  <si>
    <t>D1, D2, D4, D6</t>
  </si>
  <si>
    <t>ESD Suppressors / TVS Diodes ESD Suppressors / TVS Diodes CAN bus ESD protection diode</t>
  </si>
  <si>
    <t>CUI Inc.</t>
  </si>
  <si>
    <t>PJ-059A</t>
  </si>
  <si>
    <t>J3</t>
  </si>
  <si>
    <t>DC Power Connectors DC Power Connectors Power Jacks</t>
  </si>
  <si>
    <t>Bourns</t>
  </si>
  <si>
    <t>SRP5030CA-1R5M</t>
  </si>
  <si>
    <t>SRP5030CA</t>
  </si>
  <si>
    <t>L2, L3</t>
  </si>
  <si>
    <t>Fixed Inductors Fixed Inductors 1.5uH20% 10.5A</t>
  </si>
  <si>
    <t>SI2300DS-T1-GE3</t>
  </si>
  <si>
    <t>Si2300DS</t>
  </si>
  <si>
    <t>Q3</t>
  </si>
  <si>
    <t>MOSFET MOSFET 30V Vds 12V Vgs SOT-23</t>
  </si>
  <si>
    <t>There are 2 different part numbers, part we will supply is 691216710002，5-7work days</t>
  </si>
  <si>
    <t>691216710002</t>
  </si>
  <si>
    <t>TB001-500-02BE</t>
  </si>
  <si>
    <t>W237-102</t>
  </si>
  <si>
    <t>X1</t>
  </si>
  <si>
    <t>Fixed Terminal Blocks Fixed Terminal Blocks screw type, 5.00, horizontal, 2 poles, CUI Blue, slotted screw, PCB mount</t>
  </si>
  <si>
    <t>TPS563249DDCR</t>
  </si>
  <si>
    <t>SOT23-6</t>
  </si>
  <si>
    <t>U$1, U$4</t>
  </si>
  <si>
    <t>Switching Voltage Regulators Switching Voltage Regulators AUGUSTA3-HF END CHIP SETUP</t>
  </si>
  <si>
    <t>Molex</t>
  </si>
  <si>
    <t>105133-0001</t>
  </si>
  <si>
    <t xml:space="preserve">WM9734TR-ND </t>
  </si>
  <si>
    <t>USB-B-MICRO-SMD_VERT</t>
  </si>
  <si>
    <t>J5</t>
  </si>
  <si>
    <t>USB Connectors USB Connectors MICRO USB B RECPT VERTICAL</t>
  </si>
  <si>
    <t>Total</t>
  </si>
  <si>
    <t>1kg</t>
  </si>
  <si>
    <t>Customer Feedback</t>
  </si>
  <si>
    <t>ok, or find alternative</t>
  </si>
  <si>
    <t>ok, or find alternative, 1% is ok</t>
  </si>
  <si>
    <t>8TSSOP package is correct</t>
  </si>
  <si>
    <t>ok, or find alternative FET</t>
  </si>
  <si>
    <t>691216710002 is good, or find alternative</t>
  </si>
  <si>
    <r>
      <t xml:space="preserve">ok,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alternative accepted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</si>
</sst>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\$#,##0.000;\-\$#,##0.00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68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quotePrefix="1" applyFo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urchaseBOM_V3_ex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D1" sqref="D1"/>
    </sheetView>
  </sheetViews>
  <sheetFormatPr defaultColWidth="9" defaultRowHeight="15"/>
  <cols>
    <col min="2" max="2" width="12.28515625" customWidth="1"/>
    <col min="3" max="3" width="48.7109375" style="1" customWidth="1"/>
    <col min="4" max="4" width="48.7109375" style="15" customWidth="1"/>
    <col min="5" max="5" width="4.28515625" customWidth="1"/>
    <col min="6" max="6" width="5.28515625" customWidth="1"/>
    <col min="7" max="7" width="5.85546875" style="2" customWidth="1"/>
    <col min="8" max="8" width="5.140625" style="2" customWidth="1"/>
    <col min="9" max="9" width="16.7109375" style="2" customWidth="1"/>
    <col min="10" max="10" width="22" style="2" customWidth="1"/>
    <col min="11" max="11" width="25" style="2" customWidth="1"/>
    <col min="12" max="12" width="20.7109375" style="2" customWidth="1"/>
    <col min="13" max="13" width="16.85546875" customWidth="1"/>
    <col min="14" max="14" width="28.5703125" customWidth="1"/>
  </cols>
  <sheetData>
    <row r="1" spans="1:14">
      <c r="A1" t="s">
        <v>0</v>
      </c>
      <c r="B1" t="s">
        <v>1</v>
      </c>
      <c r="D1" s="17" t="s">
        <v>194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0" t="s">
        <v>8</v>
      </c>
      <c r="L1" s="10" t="s">
        <v>9</v>
      </c>
      <c r="M1" s="3" t="s">
        <v>10</v>
      </c>
      <c r="N1" t="s">
        <v>11</v>
      </c>
    </row>
    <row r="2" spans="1:14">
      <c r="A2" s="4">
        <v>8.9999999999999993E-3</v>
      </c>
      <c r="B2" s="4">
        <f>A2*E2*52</f>
        <v>4.68</v>
      </c>
      <c r="E2">
        <v>10</v>
      </c>
      <c r="F2">
        <f t="shared" ref="F2:F39" si="0">E2*52</f>
        <v>520</v>
      </c>
      <c r="G2" s="5">
        <v>530</v>
      </c>
      <c r="H2" s="5" t="s">
        <v>12</v>
      </c>
      <c r="I2" s="12" t="s">
        <v>13</v>
      </c>
      <c r="J2" s="5" t="s">
        <v>14</v>
      </c>
      <c r="L2" s="2">
        <v>603</v>
      </c>
      <c r="M2" t="s">
        <v>15</v>
      </c>
      <c r="N2" s="12" t="s">
        <v>16</v>
      </c>
    </row>
    <row r="3" spans="1:14">
      <c r="A3" s="4">
        <v>0.02</v>
      </c>
      <c r="B3" s="4">
        <f>A3*E3*52</f>
        <v>12.48</v>
      </c>
      <c r="E3">
        <v>12</v>
      </c>
      <c r="F3">
        <f t="shared" si="0"/>
        <v>624</v>
      </c>
      <c r="G3" s="5">
        <v>1000</v>
      </c>
      <c r="H3" s="5" t="s">
        <v>12</v>
      </c>
      <c r="I3" s="12" t="s">
        <v>17</v>
      </c>
      <c r="J3" s="5" t="s">
        <v>18</v>
      </c>
      <c r="K3" s="2">
        <v>0</v>
      </c>
      <c r="L3" s="2" t="s">
        <v>19</v>
      </c>
      <c r="M3" t="s">
        <v>20</v>
      </c>
      <c r="N3" s="12" t="s">
        <v>21</v>
      </c>
    </row>
    <row r="4" spans="1:14">
      <c r="A4" s="4">
        <v>1.4</v>
      </c>
      <c r="B4" s="4">
        <f t="shared" ref="B4:B39" si="1">A4*E4*52</f>
        <v>72.8</v>
      </c>
      <c r="C4" s="1" t="s">
        <v>22</v>
      </c>
      <c r="D4" s="15" t="s">
        <v>195</v>
      </c>
      <c r="E4">
        <v>1</v>
      </c>
      <c r="F4">
        <f t="shared" si="0"/>
        <v>52</v>
      </c>
      <c r="G4" s="5">
        <v>53</v>
      </c>
      <c r="H4" s="5" t="s">
        <v>23</v>
      </c>
      <c r="I4" s="12" t="s">
        <v>24</v>
      </c>
      <c r="J4" s="2" t="s">
        <v>25</v>
      </c>
      <c r="K4" s="2" t="s">
        <v>26</v>
      </c>
      <c r="L4" s="2" t="s">
        <v>27</v>
      </c>
      <c r="M4" t="s">
        <v>28</v>
      </c>
      <c r="N4" s="12" t="s">
        <v>29</v>
      </c>
    </row>
    <row r="5" spans="1:14">
      <c r="A5" s="4">
        <v>3.5000000000000003E-2</v>
      </c>
      <c r="B5" s="4">
        <f t="shared" si="1"/>
        <v>3.6400000000000006</v>
      </c>
      <c r="E5">
        <v>2</v>
      </c>
      <c r="F5">
        <f t="shared" si="0"/>
        <v>104</v>
      </c>
      <c r="G5" s="5">
        <v>114</v>
      </c>
      <c r="H5" s="5" t="s">
        <v>12</v>
      </c>
      <c r="I5" s="12" t="s">
        <v>17</v>
      </c>
      <c r="J5" s="7" t="s">
        <v>30</v>
      </c>
      <c r="K5" s="2" t="s">
        <v>31</v>
      </c>
      <c r="L5" s="2" t="s">
        <v>19</v>
      </c>
      <c r="M5" t="s">
        <v>32</v>
      </c>
      <c r="N5" s="12" t="s">
        <v>33</v>
      </c>
    </row>
    <row r="6" spans="1:14">
      <c r="A6" s="4">
        <v>0.24</v>
      </c>
      <c r="B6" s="4">
        <f t="shared" si="1"/>
        <v>24.96</v>
      </c>
      <c r="C6" s="1" t="s">
        <v>22</v>
      </c>
      <c r="D6" s="15" t="s">
        <v>195</v>
      </c>
      <c r="E6">
        <v>2</v>
      </c>
      <c r="F6">
        <f t="shared" si="0"/>
        <v>104</v>
      </c>
      <c r="G6" s="5">
        <v>108</v>
      </c>
      <c r="H6" s="5" t="s">
        <v>23</v>
      </c>
      <c r="I6" s="12" t="s">
        <v>24</v>
      </c>
      <c r="J6" s="2" t="s">
        <v>34</v>
      </c>
      <c r="K6" s="2" t="s">
        <v>35</v>
      </c>
      <c r="L6" s="2" t="s">
        <v>36</v>
      </c>
      <c r="M6" t="s">
        <v>37</v>
      </c>
      <c r="N6" s="12" t="s">
        <v>38</v>
      </c>
    </row>
    <row r="7" spans="1:14">
      <c r="A7" s="4">
        <v>0.15</v>
      </c>
      <c r="B7" s="4">
        <f t="shared" si="1"/>
        <v>23.4</v>
      </c>
      <c r="C7" s="1" t="s">
        <v>22</v>
      </c>
      <c r="D7" s="15" t="s">
        <v>195</v>
      </c>
      <c r="E7">
        <v>3</v>
      </c>
      <c r="F7">
        <f t="shared" si="0"/>
        <v>156</v>
      </c>
      <c r="G7" s="5">
        <v>160</v>
      </c>
      <c r="H7" s="5" t="s">
        <v>23</v>
      </c>
      <c r="I7" s="12" t="s">
        <v>39</v>
      </c>
      <c r="J7" s="2">
        <v>61300411121</v>
      </c>
      <c r="K7" s="2" t="s">
        <v>40</v>
      </c>
      <c r="L7" s="2" t="s">
        <v>41</v>
      </c>
      <c r="M7" t="s">
        <v>42</v>
      </c>
      <c r="N7" s="12" t="s">
        <v>43</v>
      </c>
    </row>
    <row r="8" spans="1:14">
      <c r="A8" s="4">
        <v>2.5000000000000001E-2</v>
      </c>
      <c r="B8" s="4">
        <f t="shared" si="1"/>
        <v>2.6</v>
      </c>
      <c r="E8">
        <v>2</v>
      </c>
      <c r="F8">
        <f t="shared" si="0"/>
        <v>104</v>
      </c>
      <c r="G8" s="5">
        <v>114</v>
      </c>
      <c r="H8" s="5" t="s">
        <v>12</v>
      </c>
      <c r="I8" s="12" t="s">
        <v>17</v>
      </c>
      <c r="J8" s="2" t="s">
        <v>44</v>
      </c>
      <c r="K8" s="2">
        <v>10</v>
      </c>
      <c r="L8" s="2" t="s">
        <v>19</v>
      </c>
      <c r="M8" t="s">
        <v>45</v>
      </c>
      <c r="N8" s="12" t="s">
        <v>46</v>
      </c>
    </row>
    <row r="9" spans="1:14">
      <c r="A9" s="4">
        <v>8.9999999999999993E-3</v>
      </c>
      <c r="B9" s="4">
        <f t="shared" si="1"/>
        <v>12.167999999999999</v>
      </c>
      <c r="E9">
        <v>26</v>
      </c>
      <c r="F9">
        <f t="shared" si="0"/>
        <v>1352</v>
      </c>
      <c r="G9" s="5">
        <v>1370</v>
      </c>
      <c r="H9" s="5" t="s">
        <v>12</v>
      </c>
      <c r="I9" s="12" t="s">
        <v>17</v>
      </c>
      <c r="J9" s="2" t="s">
        <v>47</v>
      </c>
      <c r="K9" s="2" t="s">
        <v>48</v>
      </c>
      <c r="L9" s="2" t="s">
        <v>19</v>
      </c>
      <c r="M9" t="s">
        <v>49</v>
      </c>
      <c r="N9" s="12" t="s">
        <v>50</v>
      </c>
    </row>
    <row r="10" spans="1:14">
      <c r="A10" s="4">
        <v>0.17</v>
      </c>
      <c r="B10" s="4">
        <f t="shared" si="1"/>
        <v>17.68</v>
      </c>
      <c r="C10" s="6" t="s">
        <v>51</v>
      </c>
      <c r="D10" s="15" t="s">
        <v>196</v>
      </c>
      <c r="E10">
        <v>2</v>
      </c>
      <c r="F10">
        <f t="shared" si="0"/>
        <v>104</v>
      </c>
      <c r="G10" s="5">
        <v>114</v>
      </c>
      <c r="H10" s="5" t="s">
        <v>12</v>
      </c>
      <c r="I10" s="12" t="s">
        <v>52</v>
      </c>
      <c r="J10" s="2" t="s">
        <v>53</v>
      </c>
      <c r="K10" s="5" t="s">
        <v>54</v>
      </c>
      <c r="L10" s="2" t="s">
        <v>19</v>
      </c>
      <c r="M10" t="s">
        <v>55</v>
      </c>
      <c r="N10" s="13" t="s">
        <v>56</v>
      </c>
    </row>
    <row r="11" spans="1:14">
      <c r="A11" s="4">
        <v>7.0000000000000007E-2</v>
      </c>
      <c r="B11" s="4">
        <f t="shared" si="1"/>
        <v>36.400000000000006</v>
      </c>
      <c r="E11">
        <v>10</v>
      </c>
      <c r="F11">
        <f t="shared" si="0"/>
        <v>520</v>
      </c>
      <c r="G11" s="5">
        <v>530</v>
      </c>
      <c r="H11" s="5" t="s">
        <v>12</v>
      </c>
      <c r="I11" s="12" t="s">
        <v>13</v>
      </c>
      <c r="J11" s="2" t="s">
        <v>57</v>
      </c>
      <c r="K11" s="2" t="s">
        <v>58</v>
      </c>
      <c r="L11" s="2" t="s">
        <v>59</v>
      </c>
      <c r="M11" t="s">
        <v>60</v>
      </c>
      <c r="N11" s="12" t="s">
        <v>61</v>
      </c>
    </row>
    <row r="12" spans="1:14">
      <c r="A12" s="4">
        <v>9.5000000000000001E-2</v>
      </c>
      <c r="B12" s="4">
        <f t="shared" si="1"/>
        <v>19.760000000000002</v>
      </c>
      <c r="E12">
        <v>4</v>
      </c>
      <c r="F12">
        <f t="shared" si="0"/>
        <v>208</v>
      </c>
      <c r="G12" s="5">
        <v>218</v>
      </c>
      <c r="H12" s="5" t="s">
        <v>12</v>
      </c>
      <c r="I12" s="12" t="s">
        <v>13</v>
      </c>
      <c r="J12" s="2" t="s">
        <v>62</v>
      </c>
      <c r="K12" s="2" t="s">
        <v>63</v>
      </c>
      <c r="L12" s="2" t="s">
        <v>59</v>
      </c>
      <c r="M12" t="s">
        <v>64</v>
      </c>
      <c r="N12" s="12" t="s">
        <v>65</v>
      </c>
    </row>
    <row r="13" spans="1:14">
      <c r="A13" s="4">
        <v>8.0000000000000002E-3</v>
      </c>
      <c r="B13" s="4">
        <f t="shared" si="1"/>
        <v>0.83200000000000007</v>
      </c>
      <c r="E13">
        <v>2</v>
      </c>
      <c r="F13">
        <f t="shared" si="0"/>
        <v>104</v>
      </c>
      <c r="G13" s="5">
        <v>114</v>
      </c>
      <c r="H13" s="5" t="s">
        <v>12</v>
      </c>
      <c r="I13" s="12" t="s">
        <v>66</v>
      </c>
      <c r="J13" s="2" t="s">
        <v>67</v>
      </c>
      <c r="K13" s="2" t="s">
        <v>68</v>
      </c>
      <c r="L13" s="2" t="s">
        <v>19</v>
      </c>
      <c r="M13" t="s">
        <v>69</v>
      </c>
      <c r="N13" s="12" t="s">
        <v>70</v>
      </c>
    </row>
    <row r="14" spans="1:14">
      <c r="A14" s="4">
        <v>6.5000000000000002E-2</v>
      </c>
      <c r="B14" s="4">
        <f t="shared" si="1"/>
        <v>3.38</v>
      </c>
      <c r="E14">
        <v>1</v>
      </c>
      <c r="F14">
        <f t="shared" si="0"/>
        <v>52</v>
      </c>
      <c r="G14" s="5">
        <v>55</v>
      </c>
      <c r="H14" s="5" t="s">
        <v>12</v>
      </c>
      <c r="I14" s="12" t="s">
        <v>71</v>
      </c>
      <c r="J14" s="2" t="s">
        <v>72</v>
      </c>
      <c r="K14" s="2" t="s">
        <v>73</v>
      </c>
      <c r="L14" s="2" t="s">
        <v>19</v>
      </c>
      <c r="M14" t="s">
        <v>74</v>
      </c>
      <c r="N14" s="12" t="s">
        <v>75</v>
      </c>
    </row>
    <row r="15" spans="1:14">
      <c r="A15" s="4">
        <v>4.4999999999999998E-2</v>
      </c>
      <c r="B15" s="4">
        <f t="shared" si="1"/>
        <v>14.040000000000001</v>
      </c>
      <c r="E15">
        <v>6</v>
      </c>
      <c r="F15">
        <f t="shared" si="0"/>
        <v>312</v>
      </c>
      <c r="G15" s="5">
        <v>322</v>
      </c>
      <c r="H15" s="5" t="s">
        <v>12</v>
      </c>
      <c r="I15" s="12" t="s">
        <v>17</v>
      </c>
      <c r="J15" s="2" t="s">
        <v>76</v>
      </c>
      <c r="K15" s="2">
        <v>47</v>
      </c>
      <c r="L15" s="2" t="s">
        <v>19</v>
      </c>
      <c r="M15" t="s">
        <v>77</v>
      </c>
      <c r="N15" s="12" t="s">
        <v>78</v>
      </c>
    </row>
    <row r="16" spans="1:14">
      <c r="A16" s="4">
        <v>7.0000000000000007E-2</v>
      </c>
      <c r="B16" s="4">
        <f t="shared" si="1"/>
        <v>3.6400000000000006</v>
      </c>
      <c r="E16">
        <v>1</v>
      </c>
      <c r="F16">
        <f t="shared" si="0"/>
        <v>52</v>
      </c>
      <c r="G16" s="5">
        <v>55</v>
      </c>
      <c r="H16" s="5" t="s">
        <v>12</v>
      </c>
      <c r="I16" s="12" t="s">
        <v>71</v>
      </c>
      <c r="J16" s="2" t="s">
        <v>79</v>
      </c>
      <c r="K16" s="2" t="s">
        <v>80</v>
      </c>
      <c r="L16" s="2" t="s">
        <v>19</v>
      </c>
      <c r="M16" t="s">
        <v>81</v>
      </c>
      <c r="N16" s="12" t="s">
        <v>82</v>
      </c>
    </row>
    <row r="17" spans="1:14">
      <c r="A17" s="4">
        <v>0.02</v>
      </c>
      <c r="B17" s="4">
        <f t="shared" si="1"/>
        <v>6.24</v>
      </c>
      <c r="E17">
        <v>6</v>
      </c>
      <c r="F17">
        <f t="shared" si="0"/>
        <v>312</v>
      </c>
      <c r="G17" s="5">
        <v>500</v>
      </c>
      <c r="H17" s="5" t="s">
        <v>12</v>
      </c>
      <c r="I17" s="12" t="s">
        <v>17</v>
      </c>
      <c r="J17" s="2" t="s">
        <v>83</v>
      </c>
      <c r="K17" s="2">
        <v>100</v>
      </c>
      <c r="L17" s="2" t="s">
        <v>19</v>
      </c>
      <c r="M17" t="s">
        <v>84</v>
      </c>
      <c r="N17" s="12" t="s">
        <v>85</v>
      </c>
    </row>
    <row r="18" spans="1:14">
      <c r="A18" s="4">
        <v>0.02</v>
      </c>
      <c r="B18" s="4">
        <f t="shared" si="1"/>
        <v>4.16</v>
      </c>
      <c r="E18">
        <v>4</v>
      </c>
      <c r="F18">
        <f t="shared" si="0"/>
        <v>208</v>
      </c>
      <c r="G18" s="5">
        <v>218</v>
      </c>
      <c r="H18" s="5" t="s">
        <v>12</v>
      </c>
      <c r="I18" s="12" t="s">
        <v>17</v>
      </c>
      <c r="J18" s="2" t="s">
        <v>86</v>
      </c>
      <c r="K18" s="2" t="s">
        <v>87</v>
      </c>
      <c r="L18" s="2" t="s">
        <v>19</v>
      </c>
      <c r="M18" t="s">
        <v>88</v>
      </c>
      <c r="N18" s="12" t="s">
        <v>89</v>
      </c>
    </row>
    <row r="19" spans="1:14">
      <c r="A19" s="4">
        <v>8.0000000000000002E-3</v>
      </c>
      <c r="B19" s="4">
        <f t="shared" si="1"/>
        <v>12.896000000000001</v>
      </c>
      <c r="E19">
        <v>31</v>
      </c>
      <c r="F19">
        <f t="shared" si="0"/>
        <v>1612</v>
      </c>
      <c r="G19" s="5">
        <v>1650</v>
      </c>
      <c r="H19" s="5" t="s">
        <v>12</v>
      </c>
      <c r="I19" s="12" t="s">
        <v>66</v>
      </c>
      <c r="J19" s="2" t="s">
        <v>90</v>
      </c>
      <c r="K19" s="2" t="s">
        <v>91</v>
      </c>
      <c r="L19" s="2" t="s">
        <v>59</v>
      </c>
      <c r="M19" t="s">
        <v>92</v>
      </c>
      <c r="N19" s="12" t="s">
        <v>93</v>
      </c>
    </row>
    <row r="20" spans="1:14">
      <c r="A20" s="4">
        <v>0.74</v>
      </c>
      <c r="B20" s="4">
        <f t="shared" si="1"/>
        <v>38.479999999999997</v>
      </c>
      <c r="E20">
        <v>1</v>
      </c>
      <c r="F20">
        <f t="shared" si="0"/>
        <v>52</v>
      </c>
      <c r="G20" s="5">
        <v>53</v>
      </c>
      <c r="H20" s="5" t="s">
        <v>12</v>
      </c>
      <c r="I20" s="12" t="s">
        <v>94</v>
      </c>
      <c r="J20" s="2" t="s">
        <v>95</v>
      </c>
      <c r="K20" s="2" t="s">
        <v>96</v>
      </c>
      <c r="L20" s="2" t="s">
        <v>97</v>
      </c>
      <c r="M20" t="s">
        <v>98</v>
      </c>
      <c r="N20" s="12" t="s">
        <v>99</v>
      </c>
    </row>
    <row r="21" spans="1:14">
      <c r="A21" s="4">
        <v>2.5000000000000001E-2</v>
      </c>
      <c r="B21" s="4">
        <f t="shared" si="1"/>
        <v>2.6</v>
      </c>
      <c r="E21">
        <v>2</v>
      </c>
      <c r="F21">
        <f t="shared" si="0"/>
        <v>104</v>
      </c>
      <c r="G21" s="5">
        <v>114</v>
      </c>
      <c r="H21" s="5" t="s">
        <v>12</v>
      </c>
      <c r="I21" s="12" t="s">
        <v>17</v>
      </c>
      <c r="J21" s="2" t="s">
        <v>100</v>
      </c>
      <c r="K21" s="2">
        <v>330</v>
      </c>
      <c r="L21" s="2" t="s">
        <v>19</v>
      </c>
      <c r="M21" t="s">
        <v>101</v>
      </c>
      <c r="N21" s="12" t="s">
        <v>102</v>
      </c>
    </row>
    <row r="22" spans="1:14">
      <c r="A22" s="4">
        <v>1.5</v>
      </c>
      <c r="B22" s="4">
        <f t="shared" si="1"/>
        <v>78</v>
      </c>
      <c r="E22">
        <v>1</v>
      </c>
      <c r="F22">
        <f t="shared" si="0"/>
        <v>52</v>
      </c>
      <c r="G22" s="5">
        <v>52</v>
      </c>
      <c r="H22" s="5" t="s">
        <v>12</v>
      </c>
      <c r="I22" s="12" t="s">
        <v>103</v>
      </c>
      <c r="J22" s="2">
        <v>1140084168</v>
      </c>
      <c r="K22" s="2">
        <v>1140084168</v>
      </c>
      <c r="L22" s="2">
        <v>1140084168</v>
      </c>
      <c r="M22" t="s">
        <v>104</v>
      </c>
      <c r="N22" s="12" t="s">
        <v>105</v>
      </c>
    </row>
    <row r="23" spans="1:14">
      <c r="A23" s="4">
        <v>1.45</v>
      </c>
      <c r="B23" s="4">
        <f t="shared" si="1"/>
        <v>226.2</v>
      </c>
      <c r="E23">
        <v>3</v>
      </c>
      <c r="F23">
        <f t="shared" si="0"/>
        <v>156</v>
      </c>
      <c r="G23" s="7">
        <v>157</v>
      </c>
      <c r="H23" s="5" t="s">
        <v>12</v>
      </c>
      <c r="I23" s="12" t="s">
        <v>106</v>
      </c>
      <c r="J23" s="2" t="s">
        <v>107</v>
      </c>
      <c r="K23" s="2" t="s">
        <v>107</v>
      </c>
      <c r="L23" s="2" t="s">
        <v>108</v>
      </c>
      <c r="M23" t="s">
        <v>109</v>
      </c>
      <c r="N23" s="12" t="s">
        <v>110</v>
      </c>
    </row>
    <row r="24" spans="1:14">
      <c r="A24" s="4">
        <v>7.4999999999999997E-2</v>
      </c>
      <c r="B24" s="4">
        <f t="shared" si="1"/>
        <v>7.8</v>
      </c>
      <c r="E24">
        <v>2</v>
      </c>
      <c r="F24">
        <f t="shared" si="0"/>
        <v>104</v>
      </c>
      <c r="G24" s="7">
        <v>108</v>
      </c>
      <c r="H24" s="5" t="s">
        <v>12</v>
      </c>
      <c r="I24" s="12" t="s">
        <v>111</v>
      </c>
      <c r="J24" s="2" t="s">
        <v>112</v>
      </c>
      <c r="K24" s="2" t="s">
        <v>113</v>
      </c>
      <c r="L24" s="2" t="s">
        <v>114</v>
      </c>
      <c r="M24" t="s">
        <v>115</v>
      </c>
      <c r="N24" s="12" t="s">
        <v>116</v>
      </c>
    </row>
    <row r="25" spans="1:14">
      <c r="A25" s="4">
        <v>0.5</v>
      </c>
      <c r="B25" s="4">
        <f t="shared" si="1"/>
        <v>260</v>
      </c>
      <c r="C25" s="1" t="s">
        <v>22</v>
      </c>
      <c r="D25" s="15" t="s">
        <v>195</v>
      </c>
      <c r="E25">
        <v>10</v>
      </c>
      <c r="F25">
        <f t="shared" si="0"/>
        <v>520</v>
      </c>
      <c r="G25" s="7">
        <v>521</v>
      </c>
      <c r="H25" s="5" t="s">
        <v>12</v>
      </c>
      <c r="I25" s="12" t="s">
        <v>39</v>
      </c>
      <c r="J25" s="2">
        <v>61200621621</v>
      </c>
      <c r="K25" s="2" t="s">
        <v>117</v>
      </c>
      <c r="L25" s="2" t="s">
        <v>118</v>
      </c>
      <c r="M25" t="s">
        <v>119</v>
      </c>
      <c r="N25" s="12" t="s">
        <v>120</v>
      </c>
    </row>
    <row r="26" spans="1:14">
      <c r="A26" s="4">
        <v>2.4</v>
      </c>
      <c r="B26" s="4">
        <f t="shared" si="1"/>
        <v>124.8</v>
      </c>
      <c r="E26">
        <v>1</v>
      </c>
      <c r="F26">
        <f t="shared" si="0"/>
        <v>52</v>
      </c>
      <c r="G26" s="7">
        <v>53</v>
      </c>
      <c r="H26" s="5" t="s">
        <v>12</v>
      </c>
      <c r="I26" s="12" t="s">
        <v>121</v>
      </c>
      <c r="J26" s="2" t="s">
        <v>122</v>
      </c>
      <c r="K26" s="2" t="s">
        <v>123</v>
      </c>
      <c r="L26" s="2" t="s">
        <v>124</v>
      </c>
      <c r="M26" t="s">
        <v>125</v>
      </c>
      <c r="N26" s="12" t="s">
        <v>126</v>
      </c>
    </row>
    <row r="27" spans="1:14">
      <c r="A27" s="4">
        <v>3.6</v>
      </c>
      <c r="B27" s="4">
        <f t="shared" si="1"/>
        <v>187.20000000000002</v>
      </c>
      <c r="E27">
        <v>1</v>
      </c>
      <c r="F27">
        <f t="shared" si="0"/>
        <v>52</v>
      </c>
      <c r="G27" s="7">
        <v>52</v>
      </c>
      <c r="H27" s="5" t="s">
        <v>12</v>
      </c>
      <c r="I27" s="12" t="s">
        <v>127</v>
      </c>
      <c r="J27" s="2" t="s">
        <v>128</v>
      </c>
      <c r="K27" s="2" t="s">
        <v>129</v>
      </c>
      <c r="L27" s="2" t="s">
        <v>129</v>
      </c>
      <c r="M27" t="s">
        <v>130</v>
      </c>
      <c r="N27" s="12" t="s">
        <v>131</v>
      </c>
    </row>
    <row r="28" spans="1:14">
      <c r="A28" s="4">
        <v>0.18</v>
      </c>
      <c r="B28" s="4">
        <f t="shared" si="1"/>
        <v>102.96</v>
      </c>
      <c r="E28">
        <v>11</v>
      </c>
      <c r="F28">
        <f t="shared" si="0"/>
        <v>572</v>
      </c>
      <c r="G28" s="7">
        <v>580</v>
      </c>
      <c r="H28" s="5" t="s">
        <v>12</v>
      </c>
      <c r="I28" s="12" t="s">
        <v>132</v>
      </c>
      <c r="J28" s="2" t="s">
        <v>133</v>
      </c>
      <c r="K28" s="2" t="s">
        <v>133</v>
      </c>
      <c r="L28" s="2" t="s">
        <v>134</v>
      </c>
      <c r="M28" t="s">
        <v>135</v>
      </c>
      <c r="N28" s="12" t="s">
        <v>136</v>
      </c>
    </row>
    <row r="29" spans="1:14">
      <c r="A29" s="4">
        <v>1.1000000000000001</v>
      </c>
      <c r="B29" s="4">
        <f t="shared" si="1"/>
        <v>57.2</v>
      </c>
      <c r="C29" s="1" t="s">
        <v>22</v>
      </c>
      <c r="D29" s="15" t="s">
        <v>195</v>
      </c>
      <c r="E29">
        <v>1</v>
      </c>
      <c r="F29">
        <f t="shared" si="0"/>
        <v>52</v>
      </c>
      <c r="G29" s="7">
        <v>53</v>
      </c>
      <c r="H29" s="5" t="s">
        <v>23</v>
      </c>
      <c r="I29" s="12" t="s">
        <v>137</v>
      </c>
      <c r="J29" s="2" t="s">
        <v>138</v>
      </c>
      <c r="K29" s="2" t="s">
        <v>138</v>
      </c>
      <c r="L29" s="2" t="s">
        <v>139</v>
      </c>
      <c r="M29" t="s">
        <v>140</v>
      </c>
      <c r="N29" s="12" t="s">
        <v>141</v>
      </c>
    </row>
    <row r="30" spans="1:14">
      <c r="A30" s="4">
        <v>1.6</v>
      </c>
      <c r="B30" s="4">
        <f t="shared" si="1"/>
        <v>83.2</v>
      </c>
      <c r="E30">
        <v>1</v>
      </c>
      <c r="F30">
        <f t="shared" si="0"/>
        <v>52</v>
      </c>
      <c r="G30" s="7">
        <v>53</v>
      </c>
      <c r="H30" s="5" t="s">
        <v>12</v>
      </c>
      <c r="I30" s="12" t="s">
        <v>106</v>
      </c>
      <c r="J30" s="2" t="s">
        <v>142</v>
      </c>
      <c r="K30" s="2" t="s">
        <v>142</v>
      </c>
      <c r="L30" s="2" t="s">
        <v>143</v>
      </c>
      <c r="M30" t="s">
        <v>144</v>
      </c>
      <c r="N30" s="12" t="s">
        <v>145</v>
      </c>
    </row>
    <row r="31" spans="1:14">
      <c r="A31" s="4">
        <v>1.2</v>
      </c>
      <c r="B31" s="4">
        <f t="shared" si="1"/>
        <v>62.4</v>
      </c>
      <c r="C31" s="8" t="s">
        <v>146</v>
      </c>
      <c r="D31" s="15" t="s">
        <v>197</v>
      </c>
      <c r="E31">
        <v>1</v>
      </c>
      <c r="F31">
        <f t="shared" si="0"/>
        <v>52</v>
      </c>
      <c r="G31" s="7">
        <v>53</v>
      </c>
      <c r="H31" s="5" t="s">
        <v>12</v>
      </c>
      <c r="I31" s="12" t="s">
        <v>147</v>
      </c>
      <c r="J31" s="2" t="s">
        <v>148</v>
      </c>
      <c r="K31" s="2" t="s">
        <v>149</v>
      </c>
      <c r="L31" s="2" t="s">
        <v>150</v>
      </c>
      <c r="M31" t="s">
        <v>151</v>
      </c>
      <c r="N31" s="12" t="s">
        <v>152</v>
      </c>
    </row>
    <row r="32" spans="1:14">
      <c r="A32" s="4">
        <v>0.61</v>
      </c>
      <c r="B32" s="4">
        <f t="shared" si="1"/>
        <v>31.72</v>
      </c>
      <c r="E32">
        <v>1</v>
      </c>
      <c r="F32">
        <f t="shared" si="0"/>
        <v>52</v>
      </c>
      <c r="G32" s="7">
        <v>53</v>
      </c>
      <c r="H32" s="5" t="s">
        <v>23</v>
      </c>
      <c r="I32" s="12" t="s">
        <v>147</v>
      </c>
      <c r="J32" s="2" t="s">
        <v>153</v>
      </c>
      <c r="K32" s="2" t="s">
        <v>154</v>
      </c>
      <c r="L32" s="2" t="s">
        <v>155</v>
      </c>
      <c r="M32" t="s">
        <v>156</v>
      </c>
      <c r="N32" s="12" t="s">
        <v>157</v>
      </c>
    </row>
    <row r="33" spans="1:14">
      <c r="A33" s="4">
        <v>0.11</v>
      </c>
      <c r="B33" s="4">
        <f t="shared" si="1"/>
        <v>22.88</v>
      </c>
      <c r="E33">
        <v>4</v>
      </c>
      <c r="F33">
        <f t="shared" si="0"/>
        <v>208</v>
      </c>
      <c r="G33" s="7">
        <v>215</v>
      </c>
      <c r="H33" s="5" t="s">
        <v>12</v>
      </c>
      <c r="I33" s="12" t="s">
        <v>158</v>
      </c>
      <c r="J33" s="2" t="s">
        <v>159</v>
      </c>
      <c r="K33" s="2" t="s">
        <v>160</v>
      </c>
      <c r="L33" s="2" t="s">
        <v>114</v>
      </c>
      <c r="M33" t="s">
        <v>161</v>
      </c>
      <c r="N33" s="12" t="s">
        <v>162</v>
      </c>
    </row>
    <row r="34" spans="1:14">
      <c r="A34" s="4">
        <v>0.84</v>
      </c>
      <c r="B34" s="4">
        <f t="shared" si="1"/>
        <v>43.68</v>
      </c>
      <c r="C34" s="1" t="s">
        <v>22</v>
      </c>
      <c r="D34" s="15" t="s">
        <v>195</v>
      </c>
      <c r="E34">
        <v>1</v>
      </c>
      <c r="F34">
        <f t="shared" si="0"/>
        <v>52</v>
      </c>
      <c r="G34" s="7">
        <v>52</v>
      </c>
      <c r="H34" s="5" t="s">
        <v>23</v>
      </c>
      <c r="I34" s="12" t="s">
        <v>163</v>
      </c>
      <c r="J34" s="2" t="s">
        <v>164</v>
      </c>
      <c r="K34" s="2" t="s">
        <v>164</v>
      </c>
      <c r="L34" s="2" t="s">
        <v>164</v>
      </c>
      <c r="M34" t="s">
        <v>165</v>
      </c>
      <c r="N34" s="12" t="s">
        <v>166</v>
      </c>
    </row>
    <row r="35" spans="1:14">
      <c r="A35" s="4">
        <v>0.68</v>
      </c>
      <c r="B35" s="4">
        <f t="shared" si="1"/>
        <v>70.72</v>
      </c>
      <c r="E35">
        <v>2</v>
      </c>
      <c r="F35">
        <f t="shared" si="0"/>
        <v>104</v>
      </c>
      <c r="G35" s="7">
        <v>105</v>
      </c>
      <c r="H35" s="5" t="s">
        <v>12</v>
      </c>
      <c r="I35" s="12" t="s">
        <v>167</v>
      </c>
      <c r="J35" s="2" t="s">
        <v>168</v>
      </c>
      <c r="K35" s="2" t="s">
        <v>168</v>
      </c>
      <c r="L35" s="2" t="s">
        <v>169</v>
      </c>
      <c r="M35" t="s">
        <v>170</v>
      </c>
      <c r="N35" s="12" t="s">
        <v>171</v>
      </c>
    </row>
    <row r="36" spans="1:14">
      <c r="A36" s="4">
        <v>0.52</v>
      </c>
      <c r="B36" s="4">
        <f t="shared" si="1"/>
        <v>27.04</v>
      </c>
      <c r="C36" s="1" t="s">
        <v>22</v>
      </c>
      <c r="D36" s="15" t="s">
        <v>198</v>
      </c>
      <c r="E36">
        <v>1</v>
      </c>
      <c r="F36">
        <f t="shared" si="0"/>
        <v>52</v>
      </c>
      <c r="G36" s="7">
        <v>53</v>
      </c>
      <c r="H36" s="5" t="s">
        <v>12</v>
      </c>
      <c r="I36" s="12" t="s">
        <v>17</v>
      </c>
      <c r="J36" s="2" t="s">
        <v>172</v>
      </c>
      <c r="K36" s="2" t="s">
        <v>173</v>
      </c>
      <c r="L36" s="2" t="s">
        <v>114</v>
      </c>
      <c r="M36" t="s">
        <v>174</v>
      </c>
      <c r="N36" s="12" t="s">
        <v>175</v>
      </c>
    </row>
    <row r="37" spans="1:14" ht="30">
      <c r="A37" s="4">
        <v>2</v>
      </c>
      <c r="B37" s="4">
        <f>A37*E37*52</f>
        <v>104</v>
      </c>
      <c r="C37" s="9" t="s">
        <v>176</v>
      </c>
      <c r="D37" s="16" t="s">
        <v>199</v>
      </c>
      <c r="E37">
        <v>1</v>
      </c>
      <c r="F37">
        <f t="shared" si="0"/>
        <v>52</v>
      </c>
      <c r="G37" s="7">
        <v>53</v>
      </c>
      <c r="H37" s="5" t="s">
        <v>23</v>
      </c>
      <c r="I37" s="12" t="s">
        <v>39</v>
      </c>
      <c r="J37" s="14" t="s">
        <v>177</v>
      </c>
      <c r="K37" s="11" t="s">
        <v>178</v>
      </c>
      <c r="L37" s="2" t="s">
        <v>179</v>
      </c>
      <c r="M37" t="s">
        <v>180</v>
      </c>
      <c r="N37" s="12" t="s">
        <v>181</v>
      </c>
    </row>
    <row r="38" spans="1:14">
      <c r="A38" s="4">
        <v>1.4</v>
      </c>
      <c r="B38" s="4">
        <f t="shared" si="1"/>
        <v>145.6</v>
      </c>
      <c r="C38" s="1" t="s">
        <v>22</v>
      </c>
      <c r="D38" s="15" t="s">
        <v>200</v>
      </c>
      <c r="E38">
        <v>2</v>
      </c>
      <c r="F38">
        <f t="shared" si="0"/>
        <v>104</v>
      </c>
      <c r="G38" s="7">
        <v>105</v>
      </c>
      <c r="H38" s="5" t="s">
        <v>12</v>
      </c>
      <c r="I38" s="12" t="s">
        <v>106</v>
      </c>
      <c r="J38" s="2" t="s">
        <v>182</v>
      </c>
      <c r="K38" s="2" t="s">
        <v>182</v>
      </c>
      <c r="L38" s="2" t="s">
        <v>183</v>
      </c>
      <c r="M38" t="s">
        <v>184</v>
      </c>
      <c r="N38" s="12" t="s">
        <v>185</v>
      </c>
    </row>
    <row r="39" spans="1:14">
      <c r="A39" s="4">
        <v>0.7</v>
      </c>
      <c r="B39" s="4">
        <f t="shared" si="1"/>
        <v>36.4</v>
      </c>
      <c r="E39">
        <v>1</v>
      </c>
      <c r="F39">
        <f t="shared" si="0"/>
        <v>52</v>
      </c>
      <c r="G39" s="7">
        <v>53</v>
      </c>
      <c r="H39" s="5" t="s">
        <v>12</v>
      </c>
      <c r="I39" s="12" t="s">
        <v>186</v>
      </c>
      <c r="J39" s="2" t="s">
        <v>187</v>
      </c>
      <c r="K39" s="2" t="s">
        <v>188</v>
      </c>
      <c r="L39" s="2" t="s">
        <v>189</v>
      </c>
      <c r="M39" t="s">
        <v>190</v>
      </c>
      <c r="N39" s="12" t="s">
        <v>191</v>
      </c>
    </row>
    <row r="40" spans="1:14">
      <c r="A40" t="s">
        <v>192</v>
      </c>
      <c r="B40" s="4">
        <f>SUM(B2:B39)</f>
        <v>1988.6360000000004</v>
      </c>
    </row>
    <row r="42" spans="1:14">
      <c r="A42" t="s">
        <v>193</v>
      </c>
    </row>
  </sheetData>
  <hyperlinks>
    <hyperlink ref="J6" r:id="rId1" tooltip="Click to view additional information on this product.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Purchase_export_v3.1</vt:lpstr>
      <vt:lpstr>Purchase_export_v3.1!PurchaseBOM_V3_export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2019-07-30T15:30:00Z</dcterms:created>
  <dcterms:modified xsi:type="dcterms:W3CDTF">2019-07-31T13:50:21Z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