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F:\last backup\Yousef\for upload\"/>
    </mc:Choice>
  </mc:AlternateContent>
  <bookViews>
    <workbookView xWindow="0" yWindow="0" windowWidth="20490" windowHeight="7755" tabRatio="347"/>
  </bookViews>
  <sheets>
    <sheet name="Results" sheetId="1" r:id="rId1"/>
    <sheet name="different top articles" sheetId="2" r:id="rId2"/>
    <sheet name="7 top articles"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2" l="1"/>
  <c r="D6" i="2"/>
  <c r="E6" i="2"/>
  <c r="F6" i="2"/>
  <c r="G6" i="2"/>
  <c r="H6" i="2"/>
  <c r="I6" i="2"/>
  <c r="J6" i="2"/>
  <c r="K6" i="2"/>
  <c r="L6" i="2"/>
  <c r="M6" i="2"/>
  <c r="B6" i="2"/>
  <c r="C7" i="2"/>
  <c r="D7" i="2"/>
  <c r="E7" i="2"/>
  <c r="F7" i="2"/>
  <c r="G7" i="2"/>
  <c r="H7" i="2"/>
  <c r="I7" i="2"/>
  <c r="J7" i="2"/>
  <c r="K7" i="2"/>
  <c r="L7" i="2"/>
  <c r="M7" i="2"/>
  <c r="B7" i="2"/>
  <c r="K5" i="3" l="1"/>
  <c r="J5" i="3"/>
  <c r="I5" i="3"/>
  <c r="H5" i="3"/>
  <c r="K4" i="3"/>
  <c r="J4" i="3"/>
  <c r="J7" i="3" s="1"/>
  <c r="I4" i="3"/>
  <c r="I8" i="3" s="1"/>
  <c r="H4" i="3"/>
  <c r="H7" i="3" s="1"/>
  <c r="G5" i="3"/>
  <c r="G4" i="3"/>
  <c r="F5" i="3"/>
  <c r="F4" i="3"/>
  <c r="E4" i="3"/>
  <c r="L6" i="3"/>
  <c r="E5" i="3"/>
  <c r="D5" i="3"/>
  <c r="C5" i="3"/>
  <c r="D4" i="3"/>
  <c r="C4" i="3"/>
  <c r="B5" i="3"/>
  <c r="B4" i="3"/>
  <c r="G8" i="3" l="1"/>
  <c r="C8" i="3"/>
  <c r="D7" i="3"/>
  <c r="L5" i="3"/>
  <c r="K7" i="3"/>
  <c r="H8" i="3"/>
  <c r="C7" i="3"/>
  <c r="E8" i="3"/>
  <c r="I7" i="3"/>
  <c r="G7" i="3"/>
  <c r="B8" i="3"/>
  <c r="J8" i="3"/>
  <c r="K8" i="3"/>
  <c r="F8" i="3"/>
  <c r="F7" i="3"/>
  <c r="L4" i="3"/>
  <c r="E7" i="3"/>
  <c r="D8" i="3"/>
  <c r="B7" i="3"/>
  <c r="D38" i="1"/>
  <c r="F38" i="1"/>
  <c r="H38" i="1"/>
  <c r="J38" i="1"/>
  <c r="L38" i="1"/>
  <c r="N38" i="1"/>
  <c r="P38" i="1"/>
  <c r="R38" i="1"/>
  <c r="T38" i="1"/>
  <c r="V38" i="1"/>
  <c r="X38" i="1"/>
  <c r="Z38" i="1"/>
  <c r="D41" i="1"/>
  <c r="F41" i="1"/>
  <c r="H41" i="1"/>
  <c r="J41" i="1"/>
  <c r="L41" i="1"/>
  <c r="N41" i="1"/>
  <c r="P41" i="1"/>
  <c r="R41" i="1"/>
  <c r="T41" i="1"/>
  <c r="V41" i="1"/>
  <c r="X41" i="1"/>
  <c r="Z41" i="1"/>
  <c r="L7" i="3" l="1"/>
  <c r="L8" i="3"/>
  <c r="M3" i="2"/>
  <c r="L3" i="2"/>
  <c r="K3" i="2"/>
  <c r="J3" i="2"/>
  <c r="I3" i="2"/>
  <c r="H3" i="2"/>
  <c r="G3" i="2"/>
  <c r="F3" i="2"/>
  <c r="E3" i="2"/>
  <c r="D3" i="2"/>
  <c r="C3" i="2"/>
  <c r="B3" i="2"/>
  <c r="E46" i="1"/>
  <c r="C4" i="2" s="1"/>
  <c r="F46" i="1"/>
  <c r="C5" i="2" s="1"/>
  <c r="G46" i="1"/>
  <c r="D4" i="2" s="1"/>
  <c r="H46" i="1"/>
  <c r="D5" i="2" s="1"/>
  <c r="I46" i="1"/>
  <c r="J46" i="1"/>
  <c r="E5" i="2" s="1"/>
  <c r="K46" i="1"/>
  <c r="F4" i="2" s="1"/>
  <c r="L46" i="1"/>
  <c r="F5" i="2" s="1"/>
  <c r="M46" i="1"/>
  <c r="G4" i="2" s="1"/>
  <c r="N46" i="1"/>
  <c r="G5" i="2" s="1"/>
  <c r="O46" i="1"/>
  <c r="H4" i="2" s="1"/>
  <c r="P46" i="1"/>
  <c r="H5" i="2" s="1"/>
  <c r="Q46" i="1"/>
  <c r="I4" i="2" s="1"/>
  <c r="R46" i="1"/>
  <c r="I5" i="2" s="1"/>
  <c r="S46" i="1"/>
  <c r="J4" i="2" s="1"/>
  <c r="T46" i="1"/>
  <c r="J5" i="2" s="1"/>
  <c r="U46" i="1"/>
  <c r="K4" i="2" s="1"/>
  <c r="V46" i="1"/>
  <c r="K5" i="2" s="1"/>
  <c r="W46" i="1"/>
  <c r="L4" i="2" s="1"/>
  <c r="X46" i="1"/>
  <c r="L5" i="2" s="1"/>
  <c r="Y46" i="1"/>
  <c r="M4" i="2" s="1"/>
  <c r="Z46" i="1"/>
  <c r="M5" i="2" s="1"/>
  <c r="D46" i="1"/>
  <c r="B5" i="2" s="1"/>
  <c r="C46" i="1"/>
  <c r="E4" i="2" l="1"/>
  <c r="I47" i="1"/>
  <c r="B4" i="2"/>
  <c r="AB46" i="1"/>
  <c r="N35" i="1"/>
  <c r="N32" i="1"/>
  <c r="N27" i="1"/>
  <c r="N24" i="1"/>
  <c r="N21" i="1"/>
  <c r="N16" i="1"/>
  <c r="N13" i="1"/>
  <c r="N10" i="1"/>
  <c r="J35" i="1"/>
  <c r="J32" i="1"/>
  <c r="J27" i="1"/>
  <c r="J24" i="1"/>
  <c r="J21" i="1"/>
  <c r="J13" i="1"/>
  <c r="J16" i="1"/>
  <c r="J10" i="1"/>
  <c r="D35" i="1" l="1"/>
  <c r="F35" i="1"/>
  <c r="H35" i="1"/>
  <c r="L35" i="1"/>
  <c r="P35" i="1"/>
  <c r="R35" i="1"/>
  <c r="T35" i="1"/>
  <c r="V35" i="1"/>
  <c r="X35" i="1"/>
  <c r="Z35" i="1"/>
  <c r="Z32" i="1"/>
  <c r="X32" i="1"/>
  <c r="V32" i="1"/>
  <c r="T32" i="1"/>
  <c r="R32" i="1"/>
  <c r="P32" i="1"/>
  <c r="L32" i="1"/>
  <c r="H32" i="1"/>
  <c r="F32" i="1"/>
  <c r="D32" i="1"/>
  <c r="D24" i="1"/>
  <c r="F24" i="1"/>
  <c r="H24" i="1"/>
  <c r="L24" i="1"/>
  <c r="P24" i="1"/>
  <c r="R24" i="1"/>
  <c r="T24" i="1"/>
  <c r="V24" i="1"/>
  <c r="X24" i="1"/>
  <c r="Z24" i="1"/>
  <c r="D27" i="1"/>
  <c r="F27" i="1"/>
  <c r="H27" i="1"/>
  <c r="L27" i="1"/>
  <c r="P27" i="1"/>
  <c r="R27" i="1"/>
  <c r="T27" i="1"/>
  <c r="V27" i="1"/>
  <c r="X27" i="1"/>
  <c r="Z27" i="1"/>
  <c r="F21" i="1"/>
  <c r="H21" i="1"/>
  <c r="L21" i="1"/>
  <c r="P21" i="1"/>
  <c r="R21" i="1"/>
  <c r="T21" i="1"/>
  <c r="V21" i="1"/>
  <c r="X21" i="1"/>
  <c r="Z21" i="1"/>
  <c r="D21" i="1"/>
  <c r="D10" i="1"/>
  <c r="F10" i="1"/>
  <c r="H10" i="1"/>
  <c r="L10" i="1"/>
  <c r="P10" i="1"/>
  <c r="R10" i="1"/>
  <c r="T10" i="1"/>
  <c r="V10" i="1"/>
  <c r="X10" i="1"/>
  <c r="Z10" i="1"/>
  <c r="D13" i="1"/>
  <c r="F13" i="1"/>
  <c r="H13" i="1"/>
  <c r="L13" i="1"/>
  <c r="P13" i="1"/>
  <c r="R13" i="1"/>
  <c r="T13" i="1"/>
  <c r="V13" i="1"/>
  <c r="X13" i="1"/>
  <c r="Z13" i="1"/>
  <c r="E16" i="1"/>
  <c r="G16" i="1"/>
  <c r="K16" i="1"/>
  <c r="O16" i="1"/>
  <c r="Q16" i="1"/>
  <c r="T16" i="1"/>
  <c r="V16" i="1"/>
  <c r="X16" i="1"/>
  <c r="Z16" i="1"/>
  <c r="C16" i="1"/>
</calcChain>
</file>

<file path=xl/sharedStrings.xml><?xml version="1.0" encoding="utf-8"?>
<sst xmlns="http://schemas.openxmlformats.org/spreadsheetml/2006/main" count="33" uniqueCount="32">
  <si>
    <t>موقعة قويّة بين تشيلسي ومان سيتي وليفربول يترصّد</t>
  </si>
  <si>
    <t>football</t>
  </si>
  <si>
    <t>تحديث جديد لتطبيق #تيليغرام يخبئ مفاجأة سارة لمستخدميه</t>
  </si>
  <si>
    <t>الفرق بين المبرمج ومصمم الجرافيك</t>
  </si>
  <si>
    <t>فيسبوك تعمل على دمج تقنيه بحث عن شبكات وايفاي قريبه من خلال تطبيقها على الهواتف</t>
  </si>
  <si>
    <t>قوات الاحتلال تقتحم بلدة صوريف شمال الخليل</t>
  </si>
  <si>
    <t xml:space="preserve">مشعل يطالب من الأمة تقديم أنواع الدعم كافة لفلسطين </t>
  </si>
  <si>
    <t>مواعيد العمل في معبر الكرامة بعد غد الثلاثاء</t>
  </si>
  <si>
    <t>IT</t>
  </si>
  <si>
    <t>PALESTINE</t>
  </si>
  <si>
    <t>n</t>
  </si>
  <si>
    <t>correct</t>
  </si>
  <si>
    <t>incorrect</t>
  </si>
  <si>
    <t>accuracy</t>
  </si>
  <si>
    <t>total</t>
  </si>
  <si>
    <t>precision</t>
  </si>
  <si>
    <t>total correct</t>
  </si>
  <si>
    <t>NO</t>
  </si>
  <si>
    <t>مباراة #الهلال_الرائد تنهي بفوز #الهلال بهدفين مقابل هدف، ضمن الأسبوع التاسع من #دوري_المحترفين.</t>
  </si>
  <si>
    <r>
      <t>#</t>
    </r>
    <r>
      <rPr>
        <b/>
        <u/>
        <sz val="11"/>
        <rFont val="Arial"/>
        <family val="2"/>
        <scheme val="minor"/>
      </rPr>
      <t>الفيفا</t>
    </r>
    <r>
      <rPr>
        <b/>
        <sz val="11"/>
        <rFont val="Arial"/>
        <family val="2"/>
        <scheme val="minor"/>
      </rPr>
      <t xml:space="preserve"> يجري تعديلات مهمة على نظام #كأس_العالم</t>
    </r>
  </si>
  <si>
    <t>سنعود ولو بعد حين... وستزهر الورود والرياحين وسنقلع شوك المحتلين وسنعيش كل أنواع الحرية على كلِ فلسطين</t>
  </si>
  <si>
    <t>Results of the experiment carried out to determine the best number N to select from top articles</t>
  </si>
  <si>
    <t>Accuracy &lt; 50%</t>
  </si>
  <si>
    <t>Accuracy &gt; 50%</t>
  </si>
  <si>
    <t>Accuracy = 50%</t>
  </si>
  <si>
    <t>number of top articles used</t>
  </si>
  <si>
    <t>number correct and incorrect tags for each tweet at 7 top articles</t>
  </si>
  <si>
    <t>tweet NO</t>
  </si>
  <si>
    <t>correct tags</t>
  </si>
  <si>
    <t>incorrect tags</t>
  </si>
  <si>
    <t xml:space="preserve">average of correct </t>
  </si>
  <si>
    <t>no of correct and incorrect tags for all tweets at different top articles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</si>
</sst>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Arial"/>
      <family val="2"/>
      <charset val="178"/>
      <scheme val="minor"/>
    </font>
    <font>
      <sz val="11"/>
      <color theme="0"/>
      <name val="Arial"/>
      <family val="2"/>
      <charset val="178"/>
      <scheme val="minor"/>
    </font>
    <font>
      <sz val="11"/>
      <name val="Arial"/>
      <family val="2"/>
      <charset val="178"/>
      <scheme val="minor"/>
    </font>
    <font>
      <b/>
      <sz val="11"/>
      <color theme="0"/>
      <name val="Arial"/>
      <family val="2"/>
      <scheme val="minor"/>
    </font>
    <font>
      <b/>
      <sz val="11"/>
      <color theme="1"/>
      <name val="Arial"/>
      <family val="2"/>
      <scheme val="minor"/>
    </font>
    <font>
      <sz val="11"/>
      <color theme="0"/>
      <name val="Arial"/>
      <family val="2"/>
      <scheme val="minor"/>
    </font>
    <font>
      <sz val="11"/>
      <color rgb="FFFF0000"/>
      <name val="Arial"/>
      <family val="2"/>
      <charset val="178"/>
      <scheme val="minor"/>
    </font>
    <font>
      <b/>
      <sz val="11"/>
      <name val="Arial"/>
      <family val="2"/>
      <scheme val="minor"/>
    </font>
    <font>
      <b/>
      <u/>
      <sz val="11"/>
      <name val="Arial"/>
      <family val="2"/>
      <scheme val="minor"/>
    </font>
    <font>
      <b/>
      <sz val="12"/>
      <color theme="0"/>
      <name val="Arial"/>
      <family val="2"/>
      <scheme val="minor"/>
    </font>
    <font>
      <b/>
      <sz val="14"/>
      <color theme="1"/>
      <name val="Arial"/>
      <family val="2"/>
      <scheme val="minor"/>
    </font>
  </fonts>
  <fills count="14">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rgb="FF92D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FFFF00"/>
        <bgColor indexed="64"/>
      </patternFill>
    </fill>
    <fill>
      <patternFill patternType="solid">
        <fgColor rgb="FFFFC000"/>
        <bgColor indexed="64"/>
      </patternFill>
    </fill>
    <fill>
      <patternFill patternType="solid">
        <fgColor theme="5" tint="-0.249977111117893"/>
        <bgColor indexed="64"/>
      </patternFill>
    </fill>
    <fill>
      <patternFill patternType="solid">
        <fgColor theme="7" tint="0.79998168889431442"/>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auto="1"/>
      </right>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Fill="1" applyBorder="1"/>
    <xf numFmtId="0" fontId="0" fillId="0" borderId="6" xfId="0" applyBorder="1"/>
    <xf numFmtId="0" fontId="0" fillId="0" borderId="4" xfId="0" applyFill="1" applyBorder="1"/>
    <xf numFmtId="0" fontId="0" fillId="0" borderId="3" xfId="0" applyFill="1" applyBorder="1"/>
    <xf numFmtId="0" fontId="4" fillId="0" borderId="0" xfId="0" applyFont="1"/>
    <xf numFmtId="0" fontId="1" fillId="0" borderId="0" xfId="0" applyFont="1"/>
    <xf numFmtId="0" fontId="0" fillId="0" borderId="0" xfId="0" applyBorder="1"/>
    <xf numFmtId="0" fontId="1" fillId="3" borderId="0" xfId="0" applyFont="1" applyFill="1" applyBorder="1" applyAlignment="1">
      <alignment horizontal="center"/>
    </xf>
    <xf numFmtId="0" fontId="5" fillId="4" borderId="0" xfId="0" applyFont="1" applyFill="1" applyBorder="1" applyAlignment="1">
      <alignment horizontal="center"/>
    </xf>
    <xf numFmtId="0" fontId="0" fillId="0" borderId="8" xfId="0" applyBorder="1"/>
    <xf numFmtId="0" fontId="0" fillId="5" borderId="7" xfId="0" applyFill="1" applyBorder="1"/>
    <xf numFmtId="0" fontId="6" fillId="0" borderId="0" xfId="0" applyFont="1"/>
    <xf numFmtId="0" fontId="0" fillId="5" borderId="0" xfId="0" applyFill="1" applyBorder="1"/>
    <xf numFmtId="0" fontId="0" fillId="8" borderId="0" xfId="0" applyFill="1"/>
    <xf numFmtId="0" fontId="3" fillId="9" borderId="0" xfId="0" applyFont="1" applyFill="1"/>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5" fillId="4" borderId="3" xfId="0" applyFont="1" applyFill="1" applyBorder="1" applyAlignment="1">
      <alignment horizontal="center"/>
    </xf>
    <xf numFmtId="0" fontId="5" fillId="4" borderId="4"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0" fillId="6" borderId="9" xfId="0" applyFill="1" applyBorder="1" applyAlignment="1">
      <alignment horizontal="center"/>
    </xf>
    <xf numFmtId="0" fontId="7" fillId="0" borderId="4" xfId="0" applyFont="1" applyBorder="1" applyAlignment="1">
      <alignment horizontal="center" vertical="center" readingOrder="2"/>
    </xf>
    <xf numFmtId="0" fontId="7" fillId="0" borderId="6" xfId="0" applyFont="1" applyBorder="1" applyAlignment="1">
      <alignment horizontal="center" vertical="center" readingOrder="2"/>
    </xf>
    <xf numFmtId="0" fontId="7" fillId="0" borderId="0" xfId="0" applyFont="1"/>
    <xf numFmtId="0" fontId="7" fillId="3" borderId="0" xfId="0" applyFont="1" applyFill="1"/>
    <xf numFmtId="0" fontId="7" fillId="4" borderId="0" xfId="0" applyFont="1" applyFill="1"/>
    <xf numFmtId="0" fontId="0" fillId="0" borderId="0" xfId="0" applyBorder="1" applyAlignment="1">
      <alignment horizontal="center"/>
    </xf>
    <xf numFmtId="0" fontId="0" fillId="0" borderId="10" xfId="0" applyBorder="1" applyAlignment="1">
      <alignment horizontal="center"/>
    </xf>
    <xf numFmtId="0" fontId="0" fillId="5" borderId="10" xfId="0" applyFill="1" applyBorder="1"/>
    <xf numFmtId="0" fontId="0" fillId="10" borderId="10" xfId="0" applyFill="1" applyBorder="1"/>
    <xf numFmtId="0" fontId="0" fillId="12" borderId="10" xfId="0" applyFill="1" applyBorder="1"/>
    <xf numFmtId="0" fontId="7" fillId="0" borderId="2" xfId="0" applyFont="1" applyBorder="1" applyAlignment="1">
      <alignment horizontal="center" vertical="center" readingOrder="2"/>
    </xf>
    <xf numFmtId="0" fontId="9" fillId="2" borderId="0" xfId="0" applyFont="1" applyFill="1"/>
    <xf numFmtId="0" fontId="9" fillId="2" borderId="3" xfId="0" applyFont="1" applyFill="1" applyBorder="1" applyAlignment="1">
      <alignment horizontal="center"/>
    </xf>
    <xf numFmtId="0" fontId="9" fillId="2" borderId="4" xfId="0" applyFont="1" applyFill="1" applyBorder="1" applyAlignment="1">
      <alignment horizontal="center"/>
    </xf>
    <xf numFmtId="0" fontId="9" fillId="2" borderId="5" xfId="0" applyFont="1" applyFill="1" applyBorder="1" applyAlignment="1">
      <alignment horizontal="center"/>
    </xf>
    <xf numFmtId="0" fontId="9" fillId="2" borderId="6" xfId="0" applyFont="1" applyFill="1" applyBorder="1" applyAlignment="1">
      <alignment horizontal="center"/>
    </xf>
    <xf numFmtId="0" fontId="0" fillId="11" borderId="0" xfId="0" applyFill="1" applyBorder="1" applyAlignment="1">
      <alignment horizontal="center"/>
    </xf>
    <xf numFmtId="0" fontId="4" fillId="7" borderId="0" xfId="0" applyFont="1" applyFill="1"/>
    <xf numFmtId="0" fontId="0" fillId="13" borderId="0" xfId="0" applyFill="1"/>
    <xf numFmtId="0" fontId="10" fillId="0" borderId="0" xfId="0" applyFont="1" applyAlignment="1">
      <alignment horizontal="center"/>
    </xf>
    <xf numFmtId="0" fontId="10" fillId="0" borderId="0" xfId="0" applyFont="1" applyBorder="1" applyAlignment="1">
      <alignment horizontal="center"/>
    </xf>
  </cellXfs>
  <cellStyles count="1">
    <cellStyle name="Normal" xfId="0" builtinId="0"/>
  </cellStyles>
  <dxfs count="27">
    <dxf>
      <fill>
        <patternFill>
          <bgColor rgb="FFFFFF00"/>
        </patternFill>
      </fill>
    </dxf>
    <dxf>
      <fill>
        <patternFill>
          <fgColor auto="1"/>
          <bgColor theme="5"/>
        </patternFill>
      </fill>
    </dxf>
    <dxf>
      <fill>
        <patternFill>
          <bgColor rgb="FF92D050"/>
        </patternFill>
      </fill>
    </dxf>
    <dxf>
      <fill>
        <patternFill>
          <bgColor rgb="FFFFFF00"/>
        </patternFill>
      </fill>
    </dxf>
    <dxf>
      <fill>
        <patternFill>
          <fgColor auto="1"/>
          <bgColor theme="5"/>
        </patternFill>
      </fill>
    </dxf>
    <dxf>
      <fill>
        <patternFill>
          <bgColor rgb="FF92D050"/>
        </patternFill>
      </fill>
    </dxf>
    <dxf>
      <fill>
        <patternFill>
          <bgColor rgb="FFFFFF00"/>
        </patternFill>
      </fill>
    </dxf>
    <dxf>
      <fill>
        <patternFill>
          <fgColor auto="1"/>
          <bgColor theme="5"/>
        </patternFill>
      </fill>
    </dxf>
    <dxf>
      <fill>
        <patternFill>
          <bgColor rgb="FF92D050"/>
        </patternFill>
      </fill>
    </dxf>
    <dxf>
      <fill>
        <patternFill>
          <bgColor rgb="FFFFFF00"/>
        </patternFill>
      </fill>
    </dxf>
    <dxf>
      <fill>
        <patternFill>
          <fgColor auto="1"/>
          <bgColor theme="5"/>
        </patternFill>
      </fill>
    </dxf>
    <dxf>
      <fill>
        <patternFill>
          <bgColor rgb="FF92D050"/>
        </patternFill>
      </fill>
    </dxf>
    <dxf>
      <fill>
        <patternFill>
          <bgColor rgb="FFFFFF00"/>
        </patternFill>
      </fill>
    </dxf>
    <dxf>
      <fill>
        <patternFill>
          <fgColor auto="1"/>
          <bgColor theme="5"/>
        </patternFill>
      </fill>
    </dxf>
    <dxf>
      <fill>
        <patternFill>
          <bgColor rgb="FF92D050"/>
        </patternFill>
      </fill>
    </dxf>
    <dxf>
      <fill>
        <patternFill>
          <bgColor rgb="FFFFFF00"/>
        </patternFill>
      </fill>
    </dxf>
    <dxf>
      <fill>
        <patternFill>
          <fgColor auto="1"/>
          <bgColor theme="5"/>
        </patternFill>
      </fill>
    </dxf>
    <dxf>
      <fill>
        <patternFill>
          <bgColor rgb="FF92D050"/>
        </patternFill>
      </fill>
    </dxf>
    <dxf>
      <fill>
        <patternFill>
          <bgColor rgb="FFFFFF00"/>
        </patternFill>
      </fill>
    </dxf>
    <dxf>
      <fill>
        <patternFill>
          <fgColor auto="1"/>
          <bgColor theme="5"/>
        </patternFill>
      </fill>
    </dxf>
    <dxf>
      <fill>
        <patternFill>
          <bgColor rgb="FF92D050"/>
        </patternFill>
      </fill>
    </dxf>
    <dxf>
      <fill>
        <patternFill>
          <bgColor rgb="FFFFFF00"/>
        </patternFill>
      </fill>
    </dxf>
    <dxf>
      <fill>
        <patternFill>
          <fgColor auto="1"/>
          <bgColor theme="5"/>
        </patternFill>
      </fill>
    </dxf>
    <dxf>
      <fill>
        <patternFill>
          <bgColor rgb="FF92D050"/>
        </patternFill>
      </fill>
    </dxf>
    <dxf>
      <fill>
        <patternFill>
          <bgColor rgb="FFFFFF00"/>
        </patternFill>
      </fill>
    </dxf>
    <dxf>
      <fill>
        <patternFill>
          <fgColor auto="1"/>
          <bgColor theme="5"/>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150103278510308E-2"/>
          <c:y val="7.6653738176348796E-2"/>
          <c:w val="0.85924590751457364"/>
          <c:h val="0.74845809401394414"/>
        </c:manualLayout>
      </c:layout>
      <c:scatterChart>
        <c:scatterStyle val="smoothMarker"/>
        <c:varyColors val="0"/>
        <c:ser>
          <c:idx val="0"/>
          <c:order val="0"/>
          <c:tx>
            <c:v>No of correct tags</c:v>
          </c:tx>
          <c:spPr>
            <a:ln w="19050" cap="rnd" cmpd="sng" algn="ctr">
              <a:solidFill>
                <a:schemeClr val="accent1"/>
              </a:solidFill>
              <a:prstDash val="solid"/>
              <a:round/>
            </a:ln>
            <a:effectLst/>
          </c:spPr>
          <c:marker>
            <c:spPr>
              <a:solidFill>
                <a:schemeClr val="accent1"/>
              </a:solidFill>
              <a:ln w="6350" cap="flat" cmpd="sng" algn="ctr">
                <a:solidFill>
                  <a:schemeClr val="accent1"/>
                </a:solidFill>
                <a:prstDash val="solid"/>
                <a:round/>
              </a:ln>
              <a:effectLst/>
            </c:spPr>
          </c:marker>
          <c:xVal>
            <c:numRef>
              <c:f>'different top articles'!$B$3:$M$3</c:f>
              <c:numCache>
                <c:formatCode>General</c:formatCode>
                <c:ptCount val="12"/>
                <c:pt idx="0">
                  <c:v>2</c:v>
                </c:pt>
                <c:pt idx="1">
                  <c:v>4</c:v>
                </c:pt>
                <c:pt idx="2">
                  <c:v>6</c:v>
                </c:pt>
                <c:pt idx="3">
                  <c:v>7</c:v>
                </c:pt>
                <c:pt idx="4">
                  <c:v>8</c:v>
                </c:pt>
                <c:pt idx="5">
                  <c:v>9</c:v>
                </c:pt>
                <c:pt idx="6">
                  <c:v>10</c:v>
                </c:pt>
                <c:pt idx="7">
                  <c:v>12</c:v>
                </c:pt>
                <c:pt idx="8">
                  <c:v>14</c:v>
                </c:pt>
                <c:pt idx="9">
                  <c:v>16</c:v>
                </c:pt>
                <c:pt idx="10">
                  <c:v>18</c:v>
                </c:pt>
                <c:pt idx="11">
                  <c:v>20</c:v>
                </c:pt>
              </c:numCache>
            </c:numRef>
          </c:xVal>
          <c:yVal>
            <c:numRef>
              <c:f>'different top articles'!$B$4:$M$4</c:f>
              <c:numCache>
                <c:formatCode>General</c:formatCode>
                <c:ptCount val="12"/>
                <c:pt idx="0">
                  <c:v>15</c:v>
                </c:pt>
                <c:pt idx="1">
                  <c:v>29</c:v>
                </c:pt>
                <c:pt idx="2">
                  <c:v>51</c:v>
                </c:pt>
                <c:pt idx="3">
                  <c:v>66</c:v>
                </c:pt>
                <c:pt idx="4">
                  <c:v>72</c:v>
                </c:pt>
                <c:pt idx="5">
                  <c:v>82</c:v>
                </c:pt>
                <c:pt idx="6">
                  <c:v>96</c:v>
                </c:pt>
                <c:pt idx="7">
                  <c:v>110</c:v>
                </c:pt>
                <c:pt idx="8">
                  <c:v>119</c:v>
                </c:pt>
                <c:pt idx="9">
                  <c:v>128</c:v>
                </c:pt>
                <c:pt idx="10">
                  <c:v>140</c:v>
                </c:pt>
                <c:pt idx="11">
                  <c:v>155</c:v>
                </c:pt>
              </c:numCache>
            </c:numRef>
          </c:yVal>
          <c:smooth val="1"/>
        </c:ser>
        <c:ser>
          <c:idx val="1"/>
          <c:order val="1"/>
          <c:tx>
            <c:v>No of incorrect tags</c:v>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'different top articles'!$B$3:$M$3</c:f>
              <c:numCache>
                <c:formatCode>General</c:formatCode>
                <c:ptCount val="12"/>
                <c:pt idx="0">
                  <c:v>2</c:v>
                </c:pt>
                <c:pt idx="1">
                  <c:v>4</c:v>
                </c:pt>
                <c:pt idx="2">
                  <c:v>6</c:v>
                </c:pt>
                <c:pt idx="3">
                  <c:v>7</c:v>
                </c:pt>
                <c:pt idx="4">
                  <c:v>8</c:v>
                </c:pt>
                <c:pt idx="5">
                  <c:v>9</c:v>
                </c:pt>
                <c:pt idx="6">
                  <c:v>10</c:v>
                </c:pt>
                <c:pt idx="7">
                  <c:v>12</c:v>
                </c:pt>
                <c:pt idx="8">
                  <c:v>14</c:v>
                </c:pt>
                <c:pt idx="9">
                  <c:v>16</c:v>
                </c:pt>
                <c:pt idx="10">
                  <c:v>18</c:v>
                </c:pt>
                <c:pt idx="11">
                  <c:v>20</c:v>
                </c:pt>
              </c:numCache>
            </c:numRef>
          </c:xVal>
          <c:yVal>
            <c:numRef>
              <c:f>'different top articles'!$B$5:$M$5</c:f>
              <c:numCache>
                <c:formatCode>General</c:formatCode>
                <c:ptCount val="12"/>
                <c:pt idx="0">
                  <c:v>6</c:v>
                </c:pt>
                <c:pt idx="1">
                  <c:v>16</c:v>
                </c:pt>
                <c:pt idx="2">
                  <c:v>29</c:v>
                </c:pt>
                <c:pt idx="3">
                  <c:v>32</c:v>
                </c:pt>
                <c:pt idx="4">
                  <c:v>39</c:v>
                </c:pt>
                <c:pt idx="5">
                  <c:v>45</c:v>
                </c:pt>
                <c:pt idx="6">
                  <c:v>50</c:v>
                </c:pt>
                <c:pt idx="7">
                  <c:v>63</c:v>
                </c:pt>
                <c:pt idx="8">
                  <c:v>88</c:v>
                </c:pt>
                <c:pt idx="9">
                  <c:v>112</c:v>
                </c:pt>
                <c:pt idx="10">
                  <c:v>136</c:v>
                </c:pt>
                <c:pt idx="11">
                  <c:v>171</c:v>
                </c:pt>
              </c:numCache>
            </c:numRef>
          </c:yVal>
          <c:smooth val="1"/>
        </c:ser>
        <c:ser>
          <c:idx val="2"/>
          <c:order val="2"/>
          <c:tx>
            <c:v>Accuracy</c:v>
          </c:tx>
          <c:spPr>
            <a:ln w="19050" cap="rnd" cmpd="sng" algn="ctr">
              <a:solidFill>
                <a:schemeClr val="accent3"/>
              </a:solidFill>
              <a:prstDash val="solid"/>
              <a:round/>
            </a:ln>
            <a:effectLst/>
          </c:spPr>
          <c:marker>
            <c:spPr>
              <a:solidFill>
                <a:schemeClr val="accent3"/>
              </a:solidFill>
              <a:ln w="6350" cap="flat" cmpd="sng" algn="ctr">
                <a:solidFill>
                  <a:schemeClr val="accent3"/>
                </a:solidFill>
                <a:prstDash val="solid"/>
                <a:round/>
              </a:ln>
              <a:effectLst/>
            </c:spPr>
          </c:marker>
          <c:xVal>
            <c:numRef>
              <c:f>'different top articles'!$B$3:$M$3</c:f>
              <c:numCache>
                <c:formatCode>General</c:formatCode>
                <c:ptCount val="12"/>
                <c:pt idx="0">
                  <c:v>2</c:v>
                </c:pt>
                <c:pt idx="1">
                  <c:v>4</c:v>
                </c:pt>
                <c:pt idx="2">
                  <c:v>6</c:v>
                </c:pt>
                <c:pt idx="3">
                  <c:v>7</c:v>
                </c:pt>
                <c:pt idx="4">
                  <c:v>8</c:v>
                </c:pt>
                <c:pt idx="5">
                  <c:v>9</c:v>
                </c:pt>
                <c:pt idx="6">
                  <c:v>10</c:v>
                </c:pt>
                <c:pt idx="7">
                  <c:v>12</c:v>
                </c:pt>
                <c:pt idx="8">
                  <c:v>14</c:v>
                </c:pt>
                <c:pt idx="9">
                  <c:v>16</c:v>
                </c:pt>
                <c:pt idx="10">
                  <c:v>18</c:v>
                </c:pt>
                <c:pt idx="11">
                  <c:v>20</c:v>
                </c:pt>
              </c:numCache>
            </c:numRef>
          </c:xVal>
          <c:yVal>
            <c:numRef>
              <c:f>'different top articles'!$B$6:$M$6</c:f>
              <c:numCache>
                <c:formatCode>General</c:formatCode>
                <c:ptCount val="12"/>
                <c:pt idx="0">
                  <c:v>71.428571428571431</c:v>
                </c:pt>
                <c:pt idx="1">
                  <c:v>64.444444444444443</c:v>
                </c:pt>
                <c:pt idx="2">
                  <c:v>63.75</c:v>
                </c:pt>
                <c:pt idx="3">
                  <c:v>67.34693877551021</c:v>
                </c:pt>
                <c:pt idx="4">
                  <c:v>64.86486486486487</c:v>
                </c:pt>
                <c:pt idx="5">
                  <c:v>64.566929133858267</c:v>
                </c:pt>
                <c:pt idx="6">
                  <c:v>65.753424657534254</c:v>
                </c:pt>
                <c:pt idx="7">
                  <c:v>63.583815028901732</c:v>
                </c:pt>
                <c:pt idx="8">
                  <c:v>57.487922705314013</c:v>
                </c:pt>
                <c:pt idx="9">
                  <c:v>53.333333333333336</c:v>
                </c:pt>
                <c:pt idx="10">
                  <c:v>50.724637681159422</c:v>
                </c:pt>
                <c:pt idx="11">
                  <c:v>47.54601226993865</c:v>
                </c:pt>
              </c:numCache>
            </c:numRef>
          </c:yVal>
          <c:smooth val="1"/>
        </c:ser>
        <c:dLbls>
          <c:showLegendKey val="0"/>
          <c:showVal val="0"/>
          <c:showCatName val="0"/>
          <c:showSerName val="0"/>
          <c:showPercent val="0"/>
          <c:showBubbleSize val="0"/>
        </c:dLbls>
        <c:axId val="172284632"/>
        <c:axId val="113747328"/>
      </c:scatterChart>
      <c:valAx>
        <c:axId val="172284632"/>
        <c:scaling>
          <c:orientation val="minMax"/>
          <c:max val="21"/>
          <c:min val="0"/>
        </c:scaling>
        <c:delete val="0"/>
        <c:axPos val="b"/>
        <c:majorGridlines>
          <c:spPr>
            <a:ln w="6350" cap="flat" cmpd="sng" algn="ctr">
              <a:gradFill>
                <a:gsLst>
                  <a:gs pos="5000">
                    <a:srgbClr val="4F81BD">
                      <a:tint val="66000"/>
                      <a:satMod val="160000"/>
                    </a:srgbClr>
                  </a:gs>
                  <a:gs pos="0">
                    <a:srgbClr val="4F81BD">
                      <a:tint val="66000"/>
                      <a:satMod val="160000"/>
                    </a:srgbClr>
                  </a:gs>
                  <a:gs pos="0">
                    <a:srgbClr val="4F81BD">
                      <a:tint val="66000"/>
                      <a:satMod val="160000"/>
                    </a:srgbClr>
                  </a:gs>
                  <a:gs pos="0">
                    <a:srgbClr val="4F81BD">
                      <a:tint val="66000"/>
                      <a:satMod val="160000"/>
                    </a:srgbClr>
                  </a:gs>
                  <a:gs pos="0">
                    <a:srgbClr val="4F81BD">
                      <a:tint val="66000"/>
                      <a:satMod val="160000"/>
                    </a:srgbClr>
                  </a:gs>
                  <a:gs pos="0">
                    <a:srgbClr val="4F81BD">
                      <a:tint val="66000"/>
                      <a:satMod val="160000"/>
                    </a:srgbClr>
                  </a:gs>
                  <a:gs pos="0">
                    <a:srgbClr val="4F81BD">
                      <a:tint val="66000"/>
                      <a:satMod val="160000"/>
                    </a:srgbClr>
                  </a:gs>
                  <a:gs pos="0">
                    <a:srgbClr val="4F81BD">
                      <a:tint val="66000"/>
                      <a:satMod val="160000"/>
                    </a:srgbClr>
                  </a:gs>
                  <a:gs pos="50000">
                    <a:srgbClr val="4F81BD">
                      <a:tint val="44500"/>
                      <a:satMod val="160000"/>
                    </a:srgbClr>
                  </a:gs>
                  <a:gs pos="100000">
                    <a:srgbClr val="4F81BD">
                      <a:tint val="23500"/>
                      <a:satMod val="160000"/>
                    </a:srgbClr>
                  </a:gs>
                </a:gsLst>
                <a:lin ang="5400000" scaled="0"/>
              </a:gra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ar-SA"/>
          </a:p>
        </c:txPr>
        <c:crossAx val="113747328"/>
        <c:crosses val="autoZero"/>
        <c:crossBetween val="midCat"/>
        <c:majorUnit val="1"/>
      </c:valAx>
      <c:valAx>
        <c:axId val="113747328"/>
        <c:scaling>
          <c:orientation val="minMax"/>
          <c:max val="200"/>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ar-SA"/>
          </a:p>
        </c:txPr>
        <c:crossAx val="172284632"/>
        <c:crosses val="autoZero"/>
        <c:crossBetween val="midCat"/>
      </c:valAx>
      <c:spPr>
        <a:solidFill>
          <a:schemeClr val="bg1"/>
        </a:solidFill>
        <a:ln>
          <a:noFill/>
        </a:ln>
        <a:effectLst/>
      </c:spPr>
    </c:plotArea>
    <c:legend>
      <c:legendPos val="r"/>
      <c:layout>
        <c:manualLayout>
          <c:xMode val="edge"/>
          <c:yMode val="edge"/>
          <c:x val="0.11844214166219649"/>
          <c:y val="0.22299288952517299"/>
          <c:w val="0.24836037463762095"/>
          <c:h val="0.238868814125507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ar-SA"/>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ar-SA"/>
    </a:p>
  </c:txPr>
  <c:printSettings>
    <c:headerFooter/>
    <c:pageMargins b="0.75000000000000033" l="0.70000000000000029" r="0.70000000000000029" t="0.75000000000000033" header="0.30000000000000016" footer="0.30000000000000016"/>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184549</xdr:colOff>
      <xdr:row>8</xdr:row>
      <xdr:rowOff>4365</xdr:rowOff>
    </xdr:from>
    <xdr:to>
      <xdr:col>10</xdr:col>
      <xdr:colOff>169827</xdr:colOff>
      <xdr:row>22</xdr:row>
      <xdr:rowOff>87710</xdr:rowOff>
    </xdr:to>
    <xdr:graphicFrame macro="">
      <xdr:nvGraphicFramePr>
        <xdr:cNvPr id="2" name="مخطط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witter.com/hashtag/%D8%AA%D9%8A%D9%84%D9%8A%D8%BA%D8%B1%D8%A7%D9%85?src=hash"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804"/>
  <sheetViews>
    <sheetView tabSelected="1" zoomScale="70" zoomScaleNormal="70" workbookViewId="0">
      <selection activeCell="M4" sqref="M4"/>
    </sheetView>
  </sheetViews>
  <sheetFormatPr defaultRowHeight="14.25" x14ac:dyDescent="0.2"/>
  <cols>
    <col min="2" max="2" width="70.25" customWidth="1"/>
    <col min="3" max="3" width="9" style="3"/>
    <col min="4" max="4" width="9" style="4"/>
    <col min="5" max="5" width="9" style="3"/>
    <col min="6" max="6" width="9" style="4"/>
    <col min="7" max="7" width="9" style="3"/>
    <col min="8" max="8" width="9" style="4"/>
    <col min="9" max="10" width="9" style="12"/>
    <col min="11" max="11" width="9" style="3"/>
    <col min="12" max="12" width="9" style="4"/>
    <col min="13" max="14" width="9" style="12"/>
    <col min="15" max="15" width="9" style="3"/>
    <col min="16" max="16" width="9" style="4"/>
    <col min="17" max="17" width="9" style="3"/>
    <col min="18" max="18" width="9" style="4"/>
    <col min="19" max="19" width="9" style="3"/>
    <col min="20" max="20" width="9" style="4"/>
    <col min="21" max="21" width="9" style="3"/>
    <col min="22" max="22" width="9" style="4"/>
    <col min="23" max="23" width="9" style="3"/>
    <col min="24" max="24" width="9" style="4"/>
    <col min="25" max="25" width="9" style="3"/>
    <col min="26" max="26" width="9" style="4"/>
  </cols>
  <sheetData>
    <row r="1" spans="1:28" ht="18" x14ac:dyDescent="0.25">
      <c r="C1" s="12"/>
      <c r="D1" s="52" t="s">
        <v>21</v>
      </c>
      <c r="E1" s="52"/>
      <c r="F1" s="52"/>
      <c r="G1" s="52"/>
      <c r="H1" s="52"/>
      <c r="I1" s="52"/>
      <c r="J1" s="52"/>
      <c r="K1" s="52"/>
      <c r="L1" s="52"/>
      <c r="M1" s="52"/>
      <c r="N1" s="52"/>
      <c r="O1" s="52"/>
      <c r="P1" s="52"/>
      <c r="Q1" s="52"/>
      <c r="R1" s="52"/>
      <c r="S1" s="12"/>
      <c r="T1" s="12"/>
      <c r="U1" s="12"/>
      <c r="V1" s="12"/>
      <c r="W1" s="12"/>
      <c r="X1" s="12"/>
      <c r="Y1" s="12"/>
      <c r="Z1" s="12"/>
      <c r="AA1" s="12"/>
    </row>
    <row r="2" spans="1:28" x14ac:dyDescent="0.2">
      <c r="C2" s="12"/>
      <c r="D2" s="12"/>
      <c r="E2" s="12"/>
      <c r="F2" s="12"/>
      <c r="G2" s="12"/>
      <c r="H2" s="12"/>
      <c r="J2" s="38" t="s">
        <v>23</v>
      </c>
      <c r="K2" s="38"/>
      <c r="L2" s="39"/>
      <c r="O2" s="12"/>
      <c r="P2" s="12"/>
      <c r="Q2" s="12"/>
      <c r="R2" s="12"/>
      <c r="S2" s="12"/>
      <c r="T2" s="12"/>
      <c r="U2" s="12"/>
      <c r="V2" s="12"/>
      <c r="W2" s="12"/>
      <c r="X2" s="12"/>
      <c r="Y2" s="12"/>
      <c r="Z2" s="12"/>
      <c r="AA2" s="12"/>
    </row>
    <row r="3" spans="1:28" x14ac:dyDescent="0.2">
      <c r="C3" s="12"/>
      <c r="D3" s="12"/>
      <c r="E3" s="12"/>
      <c r="F3" s="12"/>
      <c r="G3" s="12"/>
      <c r="H3" s="12"/>
      <c r="J3" s="38" t="s">
        <v>24</v>
      </c>
      <c r="K3" s="38"/>
      <c r="L3" s="40"/>
      <c r="O3" s="12"/>
      <c r="P3" s="12"/>
      <c r="Q3" s="12"/>
      <c r="R3" s="12"/>
      <c r="S3" s="12"/>
      <c r="T3" s="12"/>
      <c r="U3" s="12"/>
      <c r="V3" s="12"/>
      <c r="W3" s="12"/>
      <c r="X3" s="12"/>
      <c r="Y3" s="12"/>
      <c r="Z3" s="12"/>
      <c r="AA3" s="12"/>
    </row>
    <row r="4" spans="1:28" x14ac:dyDescent="0.2">
      <c r="C4" s="12"/>
      <c r="D4" s="12"/>
      <c r="E4" s="12"/>
      <c r="F4" s="12"/>
      <c r="G4" s="12"/>
      <c r="H4" s="12"/>
      <c r="J4" s="38" t="s">
        <v>22</v>
      </c>
      <c r="K4" s="38"/>
      <c r="L4" s="41"/>
      <c r="O4" s="12"/>
      <c r="P4" s="12"/>
      <c r="Q4" s="12"/>
      <c r="R4" s="12"/>
      <c r="S4" s="12"/>
      <c r="T4" s="12"/>
      <c r="U4" s="12"/>
      <c r="V4" s="12"/>
      <c r="W4" s="12"/>
      <c r="X4" s="12"/>
      <c r="Y4" s="12"/>
      <c r="Z4" s="12"/>
      <c r="AA4" s="12"/>
    </row>
    <row r="5" spans="1:28" x14ac:dyDescent="0.2">
      <c r="C5" s="12"/>
      <c r="D5" s="12"/>
      <c r="E5" s="12"/>
      <c r="F5" s="12"/>
      <c r="G5" s="12"/>
      <c r="H5" s="12"/>
      <c r="J5" s="37"/>
      <c r="K5" s="37"/>
      <c r="L5" s="37"/>
      <c r="O5" s="12"/>
      <c r="P5" s="12"/>
      <c r="Q5" s="12"/>
      <c r="R5" s="12"/>
      <c r="S5" s="12"/>
      <c r="T5" s="12"/>
      <c r="U5" s="12"/>
      <c r="V5" s="12"/>
      <c r="W5" s="12"/>
      <c r="X5" s="12"/>
      <c r="Y5" s="12"/>
      <c r="Z5" s="12"/>
      <c r="AA5" s="12"/>
    </row>
    <row r="6" spans="1:28" x14ac:dyDescent="0.2">
      <c r="C6" s="48" t="s">
        <v>25</v>
      </c>
      <c r="D6" s="48"/>
      <c r="E6" s="48"/>
      <c r="F6" s="48"/>
      <c r="G6" s="48"/>
      <c r="H6" s="48"/>
      <c r="I6" s="48"/>
      <c r="J6" s="48"/>
      <c r="K6" s="48"/>
      <c r="L6" s="48"/>
      <c r="M6" s="48"/>
      <c r="N6" s="48"/>
      <c r="O6" s="48"/>
      <c r="P6" s="48"/>
      <c r="Q6" s="48"/>
      <c r="R6" s="48"/>
      <c r="S6" s="48"/>
      <c r="T6" s="48"/>
      <c r="U6" s="48"/>
      <c r="V6" s="48"/>
      <c r="W6" s="48"/>
      <c r="X6" s="48"/>
      <c r="Y6" s="48"/>
      <c r="Z6" s="48"/>
      <c r="AA6" s="12"/>
    </row>
    <row r="7" spans="1:28" s="11" customFormat="1" ht="16.5" thickBot="1" x14ac:dyDescent="0.3">
      <c r="A7" s="43" t="s">
        <v>17</v>
      </c>
      <c r="B7" s="43" t="s">
        <v>1</v>
      </c>
      <c r="C7" s="44">
        <v>2</v>
      </c>
      <c r="D7" s="45"/>
      <c r="E7" s="44">
        <v>4</v>
      </c>
      <c r="F7" s="45"/>
      <c r="G7" s="44">
        <v>6</v>
      </c>
      <c r="H7" s="45"/>
      <c r="I7" s="46">
        <v>7</v>
      </c>
      <c r="J7" s="47"/>
      <c r="K7" s="44">
        <v>8</v>
      </c>
      <c r="L7" s="45"/>
      <c r="M7" s="46">
        <v>9</v>
      </c>
      <c r="N7" s="47"/>
      <c r="O7" s="44">
        <v>10</v>
      </c>
      <c r="P7" s="45"/>
      <c r="Q7" s="44">
        <v>12</v>
      </c>
      <c r="R7" s="45"/>
      <c r="S7" s="44">
        <v>14</v>
      </c>
      <c r="T7" s="45"/>
      <c r="U7" s="44">
        <v>16</v>
      </c>
      <c r="V7" s="45"/>
      <c r="W7" s="44">
        <v>18</v>
      </c>
      <c r="X7" s="45"/>
      <c r="Y7" s="44">
        <v>20</v>
      </c>
      <c r="Z7" s="45"/>
    </row>
    <row r="8" spans="1:28" x14ac:dyDescent="0.2">
      <c r="A8">
        <v>1</v>
      </c>
      <c r="B8" s="32" t="s">
        <v>0</v>
      </c>
      <c r="C8" s="1"/>
      <c r="D8" s="2"/>
      <c r="E8" s="1"/>
      <c r="F8" s="2"/>
      <c r="G8" s="1"/>
      <c r="H8" s="2"/>
      <c r="I8" s="1"/>
      <c r="J8" s="2"/>
      <c r="K8" s="1"/>
      <c r="L8" s="2"/>
      <c r="M8" s="1"/>
      <c r="N8" s="2"/>
      <c r="O8" s="1"/>
      <c r="P8" s="2"/>
      <c r="Q8" s="1"/>
      <c r="R8" s="2"/>
      <c r="S8" s="1"/>
      <c r="T8" s="2"/>
      <c r="U8" s="1"/>
      <c r="V8" s="2"/>
      <c r="W8" s="1"/>
      <c r="X8" s="2"/>
      <c r="Y8" s="1"/>
      <c r="Z8" s="2"/>
    </row>
    <row r="9" spans="1:28" x14ac:dyDescent="0.2">
      <c r="A9" s="3"/>
      <c r="B9" s="32"/>
      <c r="C9" s="3">
        <v>5</v>
      </c>
      <c r="D9" s="4">
        <v>2</v>
      </c>
      <c r="E9" s="3">
        <v>6</v>
      </c>
      <c r="F9" s="8">
        <v>2</v>
      </c>
      <c r="G9" s="3">
        <v>6</v>
      </c>
      <c r="H9" s="4">
        <v>3</v>
      </c>
      <c r="I9" s="3">
        <v>8</v>
      </c>
      <c r="J9" s="4">
        <v>1</v>
      </c>
      <c r="K9" s="3">
        <v>9</v>
      </c>
      <c r="L9" s="4">
        <v>3</v>
      </c>
      <c r="M9" s="3">
        <v>10</v>
      </c>
      <c r="N9" s="4">
        <v>5</v>
      </c>
      <c r="O9" s="3">
        <v>11</v>
      </c>
      <c r="P9" s="4">
        <v>7</v>
      </c>
      <c r="Q9" s="3">
        <v>11</v>
      </c>
      <c r="R9" s="4">
        <v>6</v>
      </c>
      <c r="S9" s="3">
        <v>12</v>
      </c>
      <c r="T9" s="4">
        <v>7</v>
      </c>
      <c r="U9" s="3">
        <v>12</v>
      </c>
      <c r="V9" s="4">
        <v>8</v>
      </c>
      <c r="W9" s="3">
        <v>12</v>
      </c>
      <c r="X9" s="4">
        <v>12</v>
      </c>
      <c r="Y9" s="3">
        <v>11</v>
      </c>
      <c r="Z9" s="4">
        <v>20</v>
      </c>
    </row>
    <row r="10" spans="1:28" ht="15" thickBot="1" x14ac:dyDescent="0.25">
      <c r="A10" s="5"/>
      <c r="B10" s="33"/>
      <c r="C10" s="5"/>
      <c r="D10" s="7">
        <f t="shared" ref="D10" si="0">C9*100/(C9+D9)</f>
        <v>71.428571428571431</v>
      </c>
      <c r="F10" s="7">
        <f t="shared" ref="F10" si="1">E9*100/(E9+F9)</f>
        <v>75</v>
      </c>
      <c r="H10" s="7">
        <f>G9*100/(G9+H9)</f>
        <v>66.666666666666671</v>
      </c>
      <c r="I10" s="3"/>
      <c r="J10" s="7">
        <f t="shared" ref="J10" si="2">I9*100/(I9+J9)</f>
        <v>88.888888888888886</v>
      </c>
      <c r="L10" s="7">
        <f t="shared" ref="L10" si="3">K9*100/(K9+L9)</f>
        <v>75</v>
      </c>
      <c r="M10" s="3"/>
      <c r="N10" s="7">
        <f t="shared" ref="N10" si="4">M9*100/(M9+N9)</f>
        <v>66.666666666666671</v>
      </c>
      <c r="P10" s="7">
        <f t="shared" ref="P10" si="5">O9*100/(O9+P9)</f>
        <v>61.111111111111114</v>
      </c>
      <c r="R10" s="7">
        <f t="shared" ref="R10" si="6">Q9*100/(Q9+R9)</f>
        <v>64.705882352941174</v>
      </c>
      <c r="T10" s="7">
        <f t="shared" ref="T10" si="7">S9*100/(S9+T9)</f>
        <v>63.157894736842103</v>
      </c>
      <c r="V10" s="7">
        <f t="shared" ref="V10" si="8">U9*100/(U9+V9)</f>
        <v>60</v>
      </c>
      <c r="X10" s="7">
        <f t="shared" ref="X10" si="9">W9*100/(W9+X9)</f>
        <v>50</v>
      </c>
      <c r="Z10" s="7">
        <f t="shared" ref="Z10" si="10">Y9*100/(Y9+Z9)</f>
        <v>35.483870967741936</v>
      </c>
    </row>
    <row r="11" spans="1:28" ht="14.25" customHeight="1" x14ac:dyDescent="0.2">
      <c r="A11">
        <v>12</v>
      </c>
      <c r="B11" s="42" t="s">
        <v>18</v>
      </c>
      <c r="C11" s="1"/>
      <c r="D11" s="2"/>
      <c r="E11" s="1"/>
      <c r="F11" s="2"/>
      <c r="G11" s="1"/>
      <c r="H11" s="2"/>
      <c r="I11" s="1"/>
      <c r="J11" s="2"/>
      <c r="K11" s="1"/>
      <c r="L11" s="2"/>
      <c r="M11" s="1"/>
      <c r="N11" s="2"/>
      <c r="O11" s="1"/>
      <c r="P11" s="2"/>
      <c r="Q11" s="1"/>
      <c r="R11" s="2"/>
      <c r="S11" s="1"/>
      <c r="T11" s="2"/>
      <c r="U11" s="1"/>
      <c r="V11" s="2"/>
      <c r="W11" s="1"/>
      <c r="X11" s="2"/>
      <c r="Y11" s="1"/>
      <c r="Z11" s="2"/>
    </row>
    <row r="12" spans="1:28" ht="14.25" customHeight="1" x14ac:dyDescent="0.2">
      <c r="A12" s="3"/>
      <c r="B12" s="32"/>
      <c r="C12" s="3">
        <v>1</v>
      </c>
      <c r="E12" s="3">
        <v>1</v>
      </c>
      <c r="F12" s="8"/>
      <c r="G12" s="3">
        <v>4</v>
      </c>
      <c r="H12" s="4">
        <v>2</v>
      </c>
      <c r="I12" s="3">
        <v>6</v>
      </c>
      <c r="J12" s="4">
        <v>2</v>
      </c>
      <c r="K12" s="3">
        <v>7</v>
      </c>
      <c r="L12" s="4">
        <v>2</v>
      </c>
      <c r="M12" s="3">
        <v>8</v>
      </c>
      <c r="N12" s="4">
        <v>2</v>
      </c>
      <c r="O12" s="3">
        <v>8</v>
      </c>
      <c r="P12" s="4">
        <v>2</v>
      </c>
      <c r="Q12" s="3">
        <v>11</v>
      </c>
      <c r="R12" s="4">
        <v>2</v>
      </c>
      <c r="S12" s="3">
        <v>11</v>
      </c>
      <c r="T12" s="4">
        <v>2</v>
      </c>
      <c r="U12" s="3">
        <v>11</v>
      </c>
      <c r="V12" s="4">
        <v>2</v>
      </c>
      <c r="W12" s="3">
        <v>11</v>
      </c>
      <c r="X12" s="4">
        <v>7</v>
      </c>
      <c r="Y12" s="3">
        <v>11</v>
      </c>
      <c r="Z12" s="4">
        <v>8</v>
      </c>
    </row>
    <row r="13" spans="1:28" ht="15" customHeight="1" thickBot="1" x14ac:dyDescent="0.25">
      <c r="A13" s="5"/>
      <c r="B13" s="33"/>
      <c r="C13" s="5"/>
      <c r="D13" s="7">
        <f t="shared" ref="D13" si="11">C12*100/(C12+D12)</f>
        <v>100</v>
      </c>
      <c r="F13" s="7">
        <f t="shared" ref="F13" si="12">E12*100/(E12+F12)</f>
        <v>100</v>
      </c>
      <c r="H13" s="7">
        <f>G12*100/(G12+H12)</f>
        <v>66.666666666666671</v>
      </c>
      <c r="I13" s="3"/>
      <c r="J13" s="7">
        <f t="shared" ref="J13" si="13">I12*100/(I12+J12)</f>
        <v>75</v>
      </c>
      <c r="L13" s="7">
        <f t="shared" ref="L13" si="14">K12*100/(K12+L12)</f>
        <v>77.777777777777771</v>
      </c>
      <c r="M13" s="3"/>
      <c r="N13" s="7">
        <f t="shared" ref="N13" si="15">M12*100/(M12+N12)</f>
        <v>80</v>
      </c>
      <c r="P13" s="7">
        <f t="shared" ref="P13" si="16">O12*100/(O12+P12)</f>
        <v>80</v>
      </c>
      <c r="R13" s="7">
        <f t="shared" ref="R13" si="17">Q12*100/(Q12+R12)</f>
        <v>84.615384615384613</v>
      </c>
      <c r="T13" s="7">
        <f t="shared" ref="T13" si="18">S12*100/(S12+T12)</f>
        <v>84.615384615384613</v>
      </c>
      <c r="V13" s="7">
        <f t="shared" ref="V13" si="19">U12*100/(U12+V12)</f>
        <v>84.615384615384613</v>
      </c>
      <c r="X13" s="7">
        <f t="shared" ref="X13" si="20">W12*100/(W12+X12)</f>
        <v>61.111111111111114</v>
      </c>
      <c r="Z13" s="7">
        <f t="shared" ref="Z13" si="21">Y12*100/(Y12+Z12)</f>
        <v>57.89473684210526</v>
      </c>
    </row>
    <row r="14" spans="1:28" ht="14.25" customHeight="1" x14ac:dyDescent="0.2">
      <c r="A14" s="1">
        <v>22</v>
      </c>
      <c r="B14" s="42" t="s">
        <v>19</v>
      </c>
      <c r="C14" s="27"/>
      <c r="D14" s="28"/>
      <c r="E14" s="27"/>
      <c r="F14" s="28"/>
      <c r="G14" s="27"/>
      <c r="H14" s="28"/>
      <c r="I14" s="1"/>
      <c r="J14" s="2"/>
      <c r="K14" s="27"/>
      <c r="L14" s="28"/>
      <c r="M14" s="1"/>
      <c r="N14" s="2"/>
      <c r="O14" s="27"/>
      <c r="P14" s="28"/>
      <c r="Q14" s="29"/>
      <c r="R14" s="30"/>
      <c r="S14" s="1"/>
      <c r="T14" s="2"/>
      <c r="U14" s="1"/>
      <c r="V14" s="2"/>
      <c r="W14" s="1"/>
      <c r="X14" s="2"/>
      <c r="Y14" s="27"/>
      <c r="Z14" s="28"/>
    </row>
    <row r="15" spans="1:28" ht="15" x14ac:dyDescent="0.25">
      <c r="A15" s="3"/>
      <c r="B15" s="32"/>
      <c r="C15" s="3">
        <v>3</v>
      </c>
      <c r="D15" s="4">
        <v>1</v>
      </c>
      <c r="E15" s="3">
        <v>3</v>
      </c>
      <c r="F15" s="8">
        <v>1</v>
      </c>
      <c r="G15" s="9">
        <v>5</v>
      </c>
      <c r="H15" s="8">
        <v>1</v>
      </c>
      <c r="I15" s="3">
        <v>5</v>
      </c>
      <c r="J15" s="4">
        <v>2</v>
      </c>
      <c r="K15" s="9">
        <v>5</v>
      </c>
      <c r="L15" s="8">
        <v>2</v>
      </c>
      <c r="M15" s="3">
        <v>7</v>
      </c>
      <c r="N15" s="4">
        <v>3</v>
      </c>
      <c r="O15" s="3">
        <v>8</v>
      </c>
      <c r="P15" s="4">
        <v>4</v>
      </c>
      <c r="Q15" s="9">
        <v>8</v>
      </c>
      <c r="R15" s="8">
        <v>8</v>
      </c>
      <c r="S15" s="9">
        <v>8</v>
      </c>
      <c r="T15" s="8">
        <v>8</v>
      </c>
      <c r="U15" s="9">
        <v>8</v>
      </c>
      <c r="V15" s="8">
        <v>10</v>
      </c>
      <c r="W15" s="9">
        <v>9</v>
      </c>
      <c r="X15" s="8">
        <v>12</v>
      </c>
      <c r="Y15" s="3">
        <v>14</v>
      </c>
      <c r="Z15" s="4">
        <v>14</v>
      </c>
      <c r="AA15" s="10"/>
      <c r="AB15" s="6"/>
    </row>
    <row r="16" spans="1:28" ht="15.75" thickBot="1" x14ac:dyDescent="0.3">
      <c r="A16" s="5"/>
      <c r="B16" s="33"/>
      <c r="C16" s="23">
        <f>C15*100/(C15+D15)</f>
        <v>75</v>
      </c>
      <c r="D16" s="24"/>
      <c r="E16" s="23">
        <f>E15*100/(E15+F15)</f>
        <v>75</v>
      </c>
      <c r="F16" s="24"/>
      <c r="G16" s="23">
        <f>G15*100/(G15+H15)</f>
        <v>83.333333333333329</v>
      </c>
      <c r="H16" s="24"/>
      <c r="I16" s="3"/>
      <c r="J16" s="7">
        <f t="shared" ref="J16" si="22">I15*100/(I15+J15)</f>
        <v>71.428571428571431</v>
      </c>
      <c r="K16" s="23">
        <f>K15*100/(K15+L15)</f>
        <v>71.428571428571431</v>
      </c>
      <c r="L16" s="24"/>
      <c r="M16" s="3"/>
      <c r="N16" s="7">
        <f t="shared" ref="N16" si="23">M15*100/(M15+N15)</f>
        <v>70</v>
      </c>
      <c r="O16" s="23">
        <f>O15*100/(O15+P15)</f>
        <v>66.666666666666671</v>
      </c>
      <c r="P16" s="24"/>
      <c r="Q16" s="23">
        <f>Q15*100/(Q15+R15)</f>
        <v>50</v>
      </c>
      <c r="R16" s="24"/>
      <c r="T16" s="7">
        <f t="shared" ref="T16:Z16" si="24">S15*100/(S15+T15)</f>
        <v>50</v>
      </c>
      <c r="V16" s="7">
        <f t="shared" si="24"/>
        <v>44.444444444444443</v>
      </c>
      <c r="X16" s="7">
        <f t="shared" si="24"/>
        <v>42.857142857142854</v>
      </c>
      <c r="Z16" s="7">
        <f t="shared" si="24"/>
        <v>50</v>
      </c>
      <c r="AA16" s="10"/>
      <c r="AB16" s="6"/>
    </row>
    <row r="17" spans="1:28" ht="15" x14ac:dyDescent="0.25">
      <c r="B17" s="34"/>
      <c r="AB17" s="6"/>
    </row>
    <row r="18" spans="1:28" s="11" customFormat="1" ht="15.75" thickBot="1" x14ac:dyDescent="0.3">
      <c r="B18" s="35" t="s">
        <v>8</v>
      </c>
      <c r="C18" s="21">
        <v>2</v>
      </c>
      <c r="D18" s="22"/>
      <c r="E18" s="21">
        <v>4</v>
      </c>
      <c r="F18" s="22"/>
      <c r="G18" s="21">
        <v>6</v>
      </c>
      <c r="H18" s="22"/>
      <c r="I18" s="13"/>
      <c r="J18" s="13"/>
      <c r="K18" s="21">
        <v>8</v>
      </c>
      <c r="L18" s="22"/>
      <c r="M18" s="13"/>
      <c r="N18" s="13"/>
      <c r="O18" s="21">
        <v>10</v>
      </c>
      <c r="P18" s="22"/>
      <c r="Q18" s="21">
        <v>12</v>
      </c>
      <c r="R18" s="22"/>
      <c r="S18" s="21">
        <v>14</v>
      </c>
      <c r="T18" s="22"/>
      <c r="U18" s="21">
        <v>16</v>
      </c>
      <c r="V18" s="22"/>
      <c r="W18" s="21">
        <v>18</v>
      </c>
      <c r="X18" s="22"/>
      <c r="Y18" s="21">
        <v>20</v>
      </c>
      <c r="Z18" s="22"/>
    </row>
    <row r="19" spans="1:28" ht="14.25" customHeight="1" x14ac:dyDescent="0.2">
      <c r="A19">
        <v>34</v>
      </c>
      <c r="B19" s="32" t="s">
        <v>2</v>
      </c>
      <c r="C19" s="1"/>
      <c r="D19" s="2"/>
      <c r="E19" s="1"/>
      <c r="F19" s="2"/>
      <c r="G19" s="1"/>
      <c r="H19" s="2"/>
      <c r="I19" s="1"/>
      <c r="J19" s="2"/>
      <c r="K19" s="1"/>
      <c r="L19" s="2"/>
      <c r="M19" s="1"/>
      <c r="N19" s="2"/>
      <c r="O19" s="1"/>
      <c r="P19" s="2"/>
      <c r="Q19" s="1"/>
      <c r="R19" s="2"/>
      <c r="S19" s="1"/>
      <c r="T19" s="2"/>
      <c r="U19" s="1"/>
      <c r="V19" s="2"/>
      <c r="W19" s="1"/>
      <c r="X19" s="2"/>
      <c r="Y19" s="1"/>
      <c r="Z19" s="2"/>
    </row>
    <row r="20" spans="1:28" ht="14.25" customHeight="1" x14ac:dyDescent="0.2">
      <c r="A20" s="3"/>
      <c r="B20" s="32"/>
      <c r="C20" s="3">
        <v>1</v>
      </c>
      <c r="E20" s="3">
        <v>1</v>
      </c>
      <c r="F20" s="4">
        <v>1</v>
      </c>
      <c r="G20" s="3">
        <v>3</v>
      </c>
      <c r="H20" s="4">
        <v>2</v>
      </c>
      <c r="I20" s="3">
        <v>10</v>
      </c>
      <c r="J20" s="4">
        <v>3</v>
      </c>
      <c r="K20" s="3">
        <v>10</v>
      </c>
      <c r="L20" s="4">
        <v>4</v>
      </c>
      <c r="M20" s="3">
        <v>10</v>
      </c>
      <c r="N20" s="4">
        <v>4</v>
      </c>
      <c r="O20" s="3">
        <v>16</v>
      </c>
      <c r="P20" s="4">
        <v>4</v>
      </c>
      <c r="Q20" s="3">
        <v>16</v>
      </c>
      <c r="R20" s="4">
        <v>4</v>
      </c>
      <c r="S20" s="3">
        <v>16</v>
      </c>
      <c r="T20" s="4">
        <v>6</v>
      </c>
      <c r="U20" s="3">
        <v>16</v>
      </c>
      <c r="V20" s="4">
        <v>10</v>
      </c>
      <c r="W20" s="3">
        <v>17</v>
      </c>
      <c r="X20" s="4">
        <v>14</v>
      </c>
      <c r="Y20" s="3">
        <v>19</v>
      </c>
      <c r="Z20" s="4">
        <v>15</v>
      </c>
    </row>
    <row r="21" spans="1:28" ht="15" customHeight="1" thickBot="1" x14ac:dyDescent="0.25">
      <c r="A21" s="5"/>
      <c r="B21" s="33"/>
      <c r="D21" s="7">
        <f t="shared" ref="D21" si="25">C20*100/(C20+D20)</f>
        <v>100</v>
      </c>
      <c r="F21" s="7">
        <f t="shared" ref="F21" si="26">E20*100/(E20+F20)</f>
        <v>50</v>
      </c>
      <c r="H21" s="7">
        <f>G20*100/(G20+H20)</f>
        <v>60</v>
      </c>
      <c r="I21" s="3"/>
      <c r="J21" s="7">
        <f t="shared" ref="J21" si="27">I20*100/(I20+J20)</f>
        <v>76.92307692307692</v>
      </c>
      <c r="L21" s="7">
        <f t="shared" ref="L21" si="28">K20*100/(K20+L20)</f>
        <v>71.428571428571431</v>
      </c>
      <c r="M21" s="3"/>
      <c r="N21" s="7">
        <f t="shared" ref="N21" si="29">M20*100/(M20+N20)</f>
        <v>71.428571428571431</v>
      </c>
      <c r="P21" s="7">
        <f t="shared" ref="P21" si="30">O20*100/(O20+P20)</f>
        <v>80</v>
      </c>
      <c r="R21" s="7">
        <f t="shared" ref="R21" si="31">Q20*100/(Q20+R20)</f>
        <v>80</v>
      </c>
      <c r="T21" s="7">
        <f t="shared" ref="T21" si="32">S20*100/(S20+T20)</f>
        <v>72.727272727272734</v>
      </c>
      <c r="V21" s="7">
        <f t="shared" ref="V21" si="33">U20*100/(U20+V20)</f>
        <v>61.53846153846154</v>
      </c>
      <c r="X21" s="7">
        <f t="shared" ref="X21" si="34">W20*100/(W20+X20)</f>
        <v>54.838709677419352</v>
      </c>
      <c r="Z21" s="7">
        <f t="shared" ref="Z21" si="35">Y20*100/(Y20+Z20)</f>
        <v>55.882352941176471</v>
      </c>
    </row>
    <row r="22" spans="1:28" x14ac:dyDescent="0.2">
      <c r="A22">
        <v>42</v>
      </c>
      <c r="B22" s="32" t="s">
        <v>3</v>
      </c>
      <c r="C22" s="1"/>
      <c r="D22" s="2"/>
      <c r="E22" s="1"/>
      <c r="F22" s="2"/>
      <c r="G22" s="1"/>
      <c r="H22" s="2"/>
      <c r="I22" s="1"/>
      <c r="J22" s="2"/>
      <c r="K22" s="1"/>
      <c r="L22" s="2"/>
      <c r="M22" s="1"/>
      <c r="N22" s="2"/>
      <c r="O22" s="1"/>
      <c r="P22" s="2"/>
      <c r="Q22" s="1"/>
      <c r="R22" s="2"/>
      <c r="S22" s="1"/>
      <c r="T22" s="2"/>
      <c r="U22" s="1"/>
      <c r="V22" s="2"/>
      <c r="W22" s="1"/>
      <c r="X22" s="2"/>
      <c r="Y22" s="1"/>
      <c r="Z22" s="2"/>
    </row>
    <row r="23" spans="1:28" x14ac:dyDescent="0.2">
      <c r="A23" s="3"/>
      <c r="B23" s="32"/>
      <c r="C23" s="3">
        <v>2</v>
      </c>
      <c r="D23" s="4">
        <v>0</v>
      </c>
      <c r="E23" s="3">
        <v>6</v>
      </c>
      <c r="F23" s="4">
        <v>0</v>
      </c>
      <c r="G23" s="3">
        <v>6</v>
      </c>
      <c r="H23" s="4">
        <v>0</v>
      </c>
      <c r="I23" s="3">
        <v>6</v>
      </c>
      <c r="J23" s="4"/>
      <c r="K23" s="3">
        <v>6</v>
      </c>
      <c r="L23" s="4">
        <v>0</v>
      </c>
      <c r="M23" s="3">
        <v>8</v>
      </c>
      <c r="N23" s="4">
        <v>1</v>
      </c>
      <c r="O23" s="3">
        <v>7</v>
      </c>
      <c r="P23" s="4">
        <v>1</v>
      </c>
      <c r="Q23" s="3">
        <v>8</v>
      </c>
      <c r="R23" s="4">
        <v>4</v>
      </c>
      <c r="S23" s="3">
        <v>8</v>
      </c>
      <c r="T23" s="4">
        <v>4</v>
      </c>
      <c r="U23" s="3">
        <v>8</v>
      </c>
      <c r="V23" s="4">
        <v>7</v>
      </c>
      <c r="W23" s="3">
        <v>8</v>
      </c>
      <c r="X23" s="4">
        <v>7</v>
      </c>
      <c r="Y23" s="3">
        <v>9</v>
      </c>
      <c r="Z23" s="4">
        <v>7</v>
      </c>
    </row>
    <row r="24" spans="1:28" ht="15" thickBot="1" x14ac:dyDescent="0.25">
      <c r="A24" s="5"/>
      <c r="B24" s="33"/>
      <c r="D24" s="7">
        <f t="shared" ref="D24" si="36">C23*100/(C23+D23)</f>
        <v>100</v>
      </c>
      <c r="F24" s="7">
        <f t="shared" ref="F24" si="37">E23*100/(E23+F23)</f>
        <v>100</v>
      </c>
      <c r="H24" s="7">
        <f>G23*100/(G23+H23)</f>
        <v>100</v>
      </c>
      <c r="I24" s="3"/>
      <c r="J24" s="7">
        <f t="shared" ref="J24" si="38">I23*100/(I23+J23)</f>
        <v>100</v>
      </c>
      <c r="L24" s="7">
        <f t="shared" ref="L24" si="39">K23*100/(K23+L23)</f>
        <v>100</v>
      </c>
      <c r="M24" s="3"/>
      <c r="N24" s="7">
        <f t="shared" ref="N24" si="40">M23*100/(M23+N23)</f>
        <v>88.888888888888886</v>
      </c>
      <c r="P24" s="7">
        <f t="shared" ref="P24" si="41">O23*100/(O23+P23)</f>
        <v>87.5</v>
      </c>
      <c r="R24" s="7">
        <f t="shared" ref="R24" si="42">Q23*100/(Q23+R23)</f>
        <v>66.666666666666671</v>
      </c>
      <c r="T24" s="7">
        <f t="shared" ref="T24" si="43">S23*100/(S23+T23)</f>
        <v>66.666666666666671</v>
      </c>
      <c r="V24" s="7">
        <f t="shared" ref="V24" si="44">U23*100/(U23+V23)</f>
        <v>53.333333333333336</v>
      </c>
      <c r="X24" s="7">
        <f t="shared" ref="X24" si="45">W23*100/(W23+X23)</f>
        <v>53.333333333333336</v>
      </c>
      <c r="Z24" s="7">
        <f t="shared" ref="Z24" si="46">Y23*100/(Y23+Z23)</f>
        <v>56.25</v>
      </c>
    </row>
    <row r="25" spans="1:28" x14ac:dyDescent="0.2">
      <c r="A25">
        <v>46</v>
      </c>
      <c r="B25" s="32" t="s">
        <v>4</v>
      </c>
      <c r="C25" s="1"/>
      <c r="D25" s="2"/>
      <c r="E25" s="1"/>
      <c r="F25" s="2"/>
      <c r="G25" s="1"/>
      <c r="H25" s="2"/>
      <c r="I25" s="1"/>
      <c r="J25" s="2"/>
      <c r="K25" s="1"/>
      <c r="L25" s="2"/>
      <c r="M25" s="1"/>
      <c r="N25" s="2"/>
      <c r="O25" s="1"/>
      <c r="P25" s="2"/>
      <c r="Q25" s="1"/>
      <c r="R25" s="2"/>
      <c r="S25" s="1"/>
      <c r="T25" s="2"/>
      <c r="U25" s="1"/>
      <c r="V25" s="2"/>
      <c r="W25" s="1"/>
      <c r="X25" s="2"/>
      <c r="Y25" s="1"/>
      <c r="Z25" s="2"/>
    </row>
    <row r="26" spans="1:28" x14ac:dyDescent="0.2">
      <c r="A26" s="3"/>
      <c r="B26" s="32"/>
      <c r="C26" s="3">
        <v>1</v>
      </c>
      <c r="E26" s="3">
        <v>2</v>
      </c>
      <c r="G26" s="3">
        <v>5</v>
      </c>
      <c r="H26" s="4">
        <v>4</v>
      </c>
      <c r="I26" s="3">
        <v>5</v>
      </c>
      <c r="J26" s="4">
        <v>4</v>
      </c>
      <c r="K26" s="3">
        <v>7</v>
      </c>
      <c r="L26" s="4">
        <v>4</v>
      </c>
      <c r="M26" s="3">
        <v>8</v>
      </c>
      <c r="N26" s="4">
        <v>4</v>
      </c>
      <c r="O26" s="3">
        <v>9</v>
      </c>
      <c r="P26" s="4">
        <v>5</v>
      </c>
      <c r="Q26" s="3">
        <v>13</v>
      </c>
      <c r="R26" s="4">
        <v>6</v>
      </c>
      <c r="S26" s="3">
        <v>14</v>
      </c>
      <c r="T26" s="4">
        <v>17</v>
      </c>
      <c r="U26" s="3">
        <v>18</v>
      </c>
      <c r="V26" s="4">
        <v>17</v>
      </c>
      <c r="W26" s="3">
        <v>18</v>
      </c>
      <c r="X26" s="4">
        <v>17</v>
      </c>
      <c r="Y26" s="3">
        <v>20</v>
      </c>
      <c r="Z26" s="4">
        <v>20</v>
      </c>
    </row>
    <row r="27" spans="1:28" ht="15" thickBot="1" x14ac:dyDescent="0.25">
      <c r="A27" s="5"/>
      <c r="B27" s="33"/>
      <c r="D27" s="7">
        <f t="shared" ref="D27" si="47">C26*100/(C26+D26)</f>
        <v>100</v>
      </c>
      <c r="F27" s="7">
        <f t="shared" ref="F27" si="48">E26*100/(E26+F26)</f>
        <v>100</v>
      </c>
      <c r="H27" s="7">
        <f>G26*100/(G26+H26)</f>
        <v>55.555555555555557</v>
      </c>
      <c r="I27" s="3"/>
      <c r="J27" s="7">
        <f t="shared" ref="J27" si="49">I26*100/(I26+J26)</f>
        <v>55.555555555555557</v>
      </c>
      <c r="L27" s="7">
        <f t="shared" ref="L27" si="50">K26*100/(K26+L26)</f>
        <v>63.636363636363633</v>
      </c>
      <c r="M27" s="3"/>
      <c r="N27" s="7">
        <f t="shared" ref="N27" si="51">M26*100/(M26+N26)</f>
        <v>66.666666666666671</v>
      </c>
      <c r="P27" s="7">
        <f t="shared" ref="P27" si="52">O26*100/(O26+P26)</f>
        <v>64.285714285714292</v>
      </c>
      <c r="R27" s="7">
        <f t="shared" ref="R27" si="53">Q26*100/(Q26+R26)</f>
        <v>68.421052631578945</v>
      </c>
      <c r="T27" s="7">
        <f t="shared" ref="T27" si="54">S26*100/(S26+T26)</f>
        <v>45.161290322580648</v>
      </c>
      <c r="V27" s="7">
        <f t="shared" ref="V27" si="55">U26*100/(U26+V26)</f>
        <v>51.428571428571431</v>
      </c>
      <c r="X27" s="7">
        <f t="shared" ref="X27" si="56">W26*100/(W26+X26)</f>
        <v>51.428571428571431</v>
      </c>
      <c r="Z27" s="7">
        <f t="shared" ref="Z27" si="57">Y26*100/(Y26+Z26)</f>
        <v>50</v>
      </c>
    </row>
    <row r="28" spans="1:28" ht="15" x14ac:dyDescent="0.25">
      <c r="B28" s="34"/>
    </row>
    <row r="29" spans="1:28" ht="15.75" thickBot="1" x14ac:dyDescent="0.3">
      <c r="B29" s="36" t="s">
        <v>9</v>
      </c>
      <c r="C29" s="25">
        <v>2</v>
      </c>
      <c r="D29" s="26"/>
      <c r="E29" s="25">
        <v>4</v>
      </c>
      <c r="F29" s="26"/>
      <c r="G29" s="25">
        <v>6</v>
      </c>
      <c r="H29" s="26"/>
      <c r="I29" s="14"/>
      <c r="J29" s="14"/>
      <c r="K29" s="25">
        <v>8</v>
      </c>
      <c r="L29" s="26"/>
      <c r="M29" s="14"/>
      <c r="N29" s="14"/>
      <c r="O29" s="25">
        <v>10</v>
      </c>
      <c r="P29" s="26"/>
      <c r="Q29" s="25">
        <v>12</v>
      </c>
      <c r="R29" s="26"/>
      <c r="S29" s="25">
        <v>14</v>
      </c>
      <c r="T29" s="26"/>
      <c r="U29" s="25">
        <v>16</v>
      </c>
      <c r="V29" s="26"/>
      <c r="W29" s="25">
        <v>18</v>
      </c>
      <c r="X29" s="26"/>
      <c r="Y29" s="25">
        <v>20</v>
      </c>
      <c r="Z29" s="26"/>
    </row>
    <row r="30" spans="1:28" x14ac:dyDescent="0.2">
      <c r="A30">
        <v>69</v>
      </c>
      <c r="B30" s="32" t="s">
        <v>20</v>
      </c>
      <c r="C30" s="1"/>
      <c r="D30" s="2"/>
      <c r="E30" s="1"/>
      <c r="F30" s="2"/>
      <c r="G30" s="1"/>
      <c r="H30" s="2"/>
      <c r="I30" s="1"/>
      <c r="J30" s="2"/>
      <c r="K30" s="1"/>
      <c r="L30" s="2"/>
      <c r="M30" s="1"/>
      <c r="N30" s="2"/>
      <c r="O30" s="1"/>
      <c r="P30" s="2"/>
      <c r="Q30" s="1"/>
      <c r="R30" s="2"/>
      <c r="S30" s="1"/>
      <c r="T30" s="2"/>
      <c r="U30" s="1"/>
      <c r="V30" s="2"/>
      <c r="W30" s="1"/>
      <c r="X30" s="2"/>
      <c r="Y30" s="1"/>
      <c r="Z30" s="2"/>
    </row>
    <row r="31" spans="1:28" x14ac:dyDescent="0.2">
      <c r="A31" s="3"/>
      <c r="B31" s="32"/>
      <c r="C31" s="3">
        <v>1</v>
      </c>
      <c r="E31" s="3">
        <v>2</v>
      </c>
      <c r="G31" s="3">
        <v>3</v>
      </c>
      <c r="I31" s="3">
        <v>3</v>
      </c>
      <c r="J31" s="4">
        <v>1</v>
      </c>
      <c r="K31" s="3">
        <v>4</v>
      </c>
      <c r="L31" s="4">
        <v>2</v>
      </c>
      <c r="M31" s="3">
        <v>4</v>
      </c>
      <c r="N31" s="4">
        <v>2</v>
      </c>
      <c r="O31" s="3">
        <v>5</v>
      </c>
      <c r="P31" s="4">
        <v>2</v>
      </c>
      <c r="Q31" s="3">
        <v>7</v>
      </c>
      <c r="R31" s="4">
        <v>4</v>
      </c>
      <c r="S31" s="3">
        <v>10</v>
      </c>
      <c r="T31" s="4">
        <v>7</v>
      </c>
      <c r="U31" s="3">
        <v>12</v>
      </c>
      <c r="V31" s="4">
        <v>9</v>
      </c>
      <c r="W31" s="3">
        <v>15</v>
      </c>
      <c r="X31" s="4">
        <v>12</v>
      </c>
      <c r="Y31" s="3">
        <v>19</v>
      </c>
      <c r="Z31" s="4">
        <v>24</v>
      </c>
    </row>
    <row r="32" spans="1:28" ht="15" thickBot="1" x14ac:dyDescent="0.25">
      <c r="A32" s="5"/>
      <c r="B32" s="33"/>
      <c r="C32" s="5"/>
      <c r="D32" s="7">
        <f t="shared" ref="D32" si="58">C31*100/(C31+D31)</f>
        <v>100</v>
      </c>
      <c r="F32" s="7">
        <f t="shared" ref="F32" si="59">E31*100/(E31+F31)</f>
        <v>100</v>
      </c>
      <c r="H32" s="7">
        <f>G31*100/(G31+H31)</f>
        <v>100</v>
      </c>
      <c r="I32" s="3"/>
      <c r="J32" s="7">
        <f t="shared" ref="J32" si="60">I31*100/(I31+J31)</f>
        <v>75</v>
      </c>
      <c r="L32" s="7">
        <f t="shared" ref="L32" si="61">K31*100/(K31+L31)</f>
        <v>66.666666666666671</v>
      </c>
      <c r="M32" s="3"/>
      <c r="N32" s="7">
        <f t="shared" ref="N32" si="62">M31*100/(M31+N31)</f>
        <v>66.666666666666671</v>
      </c>
      <c r="P32" s="7">
        <f t="shared" ref="P32" si="63">O31*100/(O31+P31)</f>
        <v>71.428571428571431</v>
      </c>
      <c r="R32" s="7">
        <f t="shared" ref="R32" si="64">Q31*100/(Q31+R31)</f>
        <v>63.636363636363633</v>
      </c>
      <c r="T32" s="7">
        <f t="shared" ref="T32" si="65">S31*100/(S31+T31)</f>
        <v>58.823529411764703</v>
      </c>
      <c r="V32" s="7">
        <f t="shared" ref="V32" si="66">U31*100/(U31+V31)</f>
        <v>57.142857142857146</v>
      </c>
      <c r="X32" s="7">
        <f t="shared" ref="X32" si="67">W31*100/(W31+X31)</f>
        <v>55.555555555555557</v>
      </c>
      <c r="Z32" s="7">
        <f t="shared" ref="Z32" si="68">Y31*100/(Y31+Z31)</f>
        <v>44.186046511627907</v>
      </c>
    </row>
    <row r="33" spans="1:28" x14ac:dyDescent="0.2">
      <c r="A33">
        <v>72</v>
      </c>
      <c r="B33" s="32" t="s">
        <v>5</v>
      </c>
      <c r="C33" s="1"/>
      <c r="D33" s="2"/>
      <c r="E33" s="1"/>
      <c r="F33" s="2"/>
      <c r="G33" s="1"/>
      <c r="H33" s="2"/>
      <c r="I33" s="1"/>
      <c r="J33" s="2"/>
      <c r="K33" s="1"/>
      <c r="L33" s="2"/>
      <c r="M33" s="1"/>
      <c r="N33" s="2"/>
      <c r="O33" s="1"/>
      <c r="P33" s="2"/>
      <c r="Q33" s="1"/>
      <c r="R33" s="2"/>
      <c r="S33" s="1"/>
      <c r="T33" s="2"/>
      <c r="U33" s="1"/>
      <c r="V33" s="2"/>
      <c r="W33" s="1"/>
      <c r="X33" s="2"/>
      <c r="Y33" s="1"/>
      <c r="Z33" s="2"/>
    </row>
    <row r="34" spans="1:28" x14ac:dyDescent="0.2">
      <c r="A34" s="3"/>
      <c r="B34" s="32"/>
      <c r="C34" s="3">
        <v>1</v>
      </c>
      <c r="D34" s="4">
        <v>1</v>
      </c>
      <c r="E34" s="3">
        <v>3</v>
      </c>
      <c r="F34" s="4">
        <v>1</v>
      </c>
      <c r="G34" s="3">
        <v>7</v>
      </c>
      <c r="H34" s="4">
        <v>2</v>
      </c>
      <c r="I34" s="3">
        <v>10</v>
      </c>
      <c r="J34" s="4">
        <v>3</v>
      </c>
      <c r="K34" s="3">
        <v>10</v>
      </c>
      <c r="L34" s="4">
        <v>3</v>
      </c>
      <c r="M34" s="3">
        <v>12</v>
      </c>
      <c r="N34" s="4">
        <v>3</v>
      </c>
      <c r="O34" s="3">
        <v>12</v>
      </c>
      <c r="P34" s="4">
        <v>3</v>
      </c>
      <c r="Q34" s="3">
        <v>12</v>
      </c>
      <c r="R34" s="4">
        <v>4</v>
      </c>
      <c r="S34" s="3">
        <v>14</v>
      </c>
      <c r="T34" s="4">
        <v>5</v>
      </c>
      <c r="U34" s="3">
        <v>15</v>
      </c>
      <c r="V34" s="4">
        <v>13</v>
      </c>
      <c r="W34" s="3">
        <v>18</v>
      </c>
      <c r="X34" s="4">
        <v>14</v>
      </c>
      <c r="Y34" s="3">
        <v>19</v>
      </c>
      <c r="Z34" s="4">
        <v>16</v>
      </c>
    </row>
    <row r="35" spans="1:28" ht="15" thickBot="1" x14ac:dyDescent="0.25">
      <c r="A35" s="5"/>
      <c r="B35" s="33"/>
      <c r="C35" s="5"/>
      <c r="D35" s="7">
        <f t="shared" ref="D35" si="69">C34*100/(C34+D34)</f>
        <v>50</v>
      </c>
      <c r="F35" s="7">
        <f t="shared" ref="F35" si="70">E34*100/(E34+F34)</f>
        <v>75</v>
      </c>
      <c r="H35" s="7">
        <f>G34*100/(G34+H34)</f>
        <v>77.777777777777771</v>
      </c>
      <c r="I35" s="3"/>
      <c r="J35" s="7">
        <f t="shared" ref="J35" si="71">I34*100/(I34+J34)</f>
        <v>76.92307692307692</v>
      </c>
      <c r="L35" s="7">
        <f t="shared" ref="L35" si="72">K34*100/(K34+L34)</f>
        <v>76.92307692307692</v>
      </c>
      <c r="M35" s="3"/>
      <c r="N35" s="7">
        <f t="shared" ref="N35" si="73">M34*100/(M34+N34)</f>
        <v>80</v>
      </c>
      <c r="P35" s="7">
        <f t="shared" ref="P35" si="74">O34*100/(O34+P34)</f>
        <v>80</v>
      </c>
      <c r="R35" s="7">
        <f t="shared" ref="R35" si="75">Q34*100/(Q34+R34)</f>
        <v>75</v>
      </c>
      <c r="T35" s="7">
        <f t="shared" ref="T35" si="76">S34*100/(S34+T34)</f>
        <v>73.684210526315795</v>
      </c>
      <c r="V35" s="7">
        <f t="shared" ref="V35" si="77">U34*100/(U34+V34)</f>
        <v>53.571428571428569</v>
      </c>
      <c r="X35" s="7">
        <f t="shared" ref="X35" si="78">W34*100/(W34+X34)</f>
        <v>56.25</v>
      </c>
      <c r="Z35" s="7">
        <f t="shared" ref="Z35" si="79">Y34*100/(Y34+Z34)</f>
        <v>54.285714285714285</v>
      </c>
    </row>
    <row r="36" spans="1:28" x14ac:dyDescent="0.2">
      <c r="A36">
        <v>77</v>
      </c>
      <c r="B36" s="32" t="s">
        <v>6</v>
      </c>
      <c r="C36" s="1"/>
      <c r="D36" s="2"/>
      <c r="E36" s="1"/>
      <c r="F36" s="2"/>
      <c r="G36" s="1"/>
      <c r="H36" s="2"/>
      <c r="I36" s="1"/>
      <c r="J36" s="2"/>
      <c r="K36" s="1"/>
      <c r="L36" s="2"/>
      <c r="M36" s="1"/>
      <c r="N36" s="2"/>
      <c r="O36" s="1"/>
      <c r="P36" s="2"/>
      <c r="Q36" s="1"/>
      <c r="R36" s="2"/>
      <c r="S36" s="1"/>
      <c r="T36" s="2"/>
      <c r="U36" s="1"/>
      <c r="V36" s="2"/>
      <c r="W36" s="1"/>
      <c r="X36" s="2"/>
      <c r="Y36" s="1"/>
      <c r="Z36" s="2"/>
    </row>
    <row r="37" spans="1:28" x14ac:dyDescent="0.2">
      <c r="A37" s="3"/>
      <c r="B37" s="32"/>
      <c r="D37" s="4">
        <v>1</v>
      </c>
      <c r="E37" s="3">
        <v>1</v>
      </c>
      <c r="F37" s="4">
        <v>10</v>
      </c>
      <c r="G37" s="3">
        <v>7</v>
      </c>
      <c r="H37" s="4">
        <v>10</v>
      </c>
      <c r="I37" s="3">
        <v>7</v>
      </c>
      <c r="J37" s="4">
        <v>10</v>
      </c>
      <c r="K37" s="3">
        <v>8</v>
      </c>
      <c r="L37" s="4">
        <v>13</v>
      </c>
      <c r="M37" s="3">
        <v>8</v>
      </c>
      <c r="N37" s="4">
        <v>14</v>
      </c>
      <c r="O37" s="3">
        <v>13</v>
      </c>
      <c r="P37" s="4">
        <v>14</v>
      </c>
      <c r="Q37" s="3">
        <v>16</v>
      </c>
      <c r="R37" s="4">
        <v>15</v>
      </c>
      <c r="S37" s="3">
        <v>18</v>
      </c>
      <c r="T37" s="4">
        <v>20</v>
      </c>
      <c r="U37" s="3">
        <v>20</v>
      </c>
      <c r="V37" s="4">
        <v>20</v>
      </c>
      <c r="W37" s="3">
        <v>24</v>
      </c>
      <c r="X37" s="4">
        <v>23</v>
      </c>
      <c r="Y37" s="3">
        <v>25</v>
      </c>
      <c r="Z37" s="4">
        <v>28</v>
      </c>
    </row>
    <row r="38" spans="1:28" ht="15" thickBot="1" x14ac:dyDescent="0.25">
      <c r="A38" s="5"/>
      <c r="B38" s="33"/>
      <c r="C38" s="5"/>
      <c r="D38" s="7">
        <f t="shared" ref="D38" si="80">C37*100/(C37+D37)</f>
        <v>0</v>
      </c>
      <c r="F38" s="7">
        <f t="shared" ref="F38" si="81">E37*100/(E37+F37)</f>
        <v>9.0909090909090917</v>
      </c>
      <c r="H38" s="7">
        <f>G37*100/(G37+H37)</f>
        <v>41.176470588235297</v>
      </c>
      <c r="I38" s="3"/>
      <c r="J38" s="7">
        <f t="shared" ref="J38" si="82">I37*100/(I37+J37)</f>
        <v>41.176470588235297</v>
      </c>
      <c r="L38" s="7">
        <f t="shared" ref="L38" si="83">K37*100/(K37+L37)</f>
        <v>38.095238095238095</v>
      </c>
      <c r="M38" s="3"/>
      <c r="N38" s="7">
        <f t="shared" ref="N38" si="84">M37*100/(M37+N37)</f>
        <v>36.363636363636367</v>
      </c>
      <c r="P38" s="7">
        <f t="shared" ref="P38" si="85">O37*100/(O37+P37)</f>
        <v>48.148148148148145</v>
      </c>
      <c r="R38" s="7">
        <f t="shared" ref="R38" si="86">Q37*100/(Q37+R37)</f>
        <v>51.612903225806448</v>
      </c>
      <c r="T38" s="7">
        <f t="shared" ref="T38" si="87">S37*100/(S37+T37)</f>
        <v>47.368421052631582</v>
      </c>
      <c r="V38" s="7">
        <f t="shared" ref="V38" si="88">U37*100/(U37+V37)</f>
        <v>50</v>
      </c>
      <c r="X38" s="7">
        <f t="shared" ref="X38" si="89">W37*100/(W37+X37)</f>
        <v>51.063829787234042</v>
      </c>
      <c r="Z38" s="7">
        <f t="shared" ref="Z38" si="90">Y37*100/(Y37+Z37)</f>
        <v>47.169811320754718</v>
      </c>
    </row>
    <row r="39" spans="1:28" x14ac:dyDescent="0.2">
      <c r="A39">
        <v>85</v>
      </c>
      <c r="B39" s="32" t="s">
        <v>7</v>
      </c>
      <c r="C39" s="1"/>
      <c r="D39" s="2"/>
      <c r="E39" s="1"/>
      <c r="F39" s="2"/>
      <c r="G39" s="1"/>
      <c r="H39" s="2"/>
      <c r="I39" s="1"/>
      <c r="J39" s="2"/>
      <c r="K39" s="1"/>
      <c r="L39" s="2"/>
      <c r="M39" s="1"/>
      <c r="N39" s="2"/>
      <c r="O39" s="1"/>
      <c r="P39" s="2"/>
      <c r="Q39" s="1"/>
      <c r="R39" s="2"/>
      <c r="S39" s="1"/>
      <c r="T39" s="2"/>
      <c r="U39" s="1"/>
      <c r="V39" s="2"/>
      <c r="W39" s="1"/>
      <c r="X39" s="2"/>
      <c r="Y39" s="1"/>
      <c r="Z39" s="2"/>
    </row>
    <row r="40" spans="1:28" x14ac:dyDescent="0.2">
      <c r="A40" s="3"/>
      <c r="B40" s="32"/>
      <c r="D40" s="4">
        <v>1</v>
      </c>
      <c r="E40" s="3">
        <v>4</v>
      </c>
      <c r="F40" s="4">
        <v>1</v>
      </c>
      <c r="G40" s="3">
        <v>5</v>
      </c>
      <c r="H40" s="4">
        <v>5</v>
      </c>
      <c r="I40" s="3">
        <v>6</v>
      </c>
      <c r="J40" s="4">
        <v>6</v>
      </c>
      <c r="K40" s="3">
        <v>6</v>
      </c>
      <c r="L40" s="4">
        <v>6</v>
      </c>
      <c r="M40" s="3">
        <v>7</v>
      </c>
      <c r="N40" s="4">
        <v>7</v>
      </c>
      <c r="O40" s="3">
        <v>7</v>
      </c>
      <c r="P40" s="4">
        <v>8</v>
      </c>
      <c r="Q40" s="3">
        <v>8</v>
      </c>
      <c r="R40" s="4">
        <v>10</v>
      </c>
      <c r="S40" s="3">
        <v>8</v>
      </c>
      <c r="T40" s="4">
        <v>12</v>
      </c>
      <c r="U40" s="3">
        <v>8</v>
      </c>
      <c r="V40" s="4">
        <v>16</v>
      </c>
      <c r="W40" s="3">
        <v>8</v>
      </c>
      <c r="X40" s="4">
        <v>18</v>
      </c>
      <c r="Y40" s="3">
        <v>8</v>
      </c>
      <c r="Z40" s="4">
        <v>19</v>
      </c>
    </row>
    <row r="41" spans="1:28" ht="15" thickBot="1" x14ac:dyDescent="0.25">
      <c r="A41" s="5"/>
      <c r="B41" s="33"/>
      <c r="C41" s="5"/>
      <c r="D41" s="7">
        <f t="shared" ref="D41" si="91">C40*100/(C40+D40)</f>
        <v>0</v>
      </c>
      <c r="F41" s="7">
        <f t="shared" ref="F41" si="92">E40*100/(E40+F40)</f>
        <v>80</v>
      </c>
      <c r="H41" s="7">
        <f>G40*100/(G40+H40)</f>
        <v>50</v>
      </c>
      <c r="I41" s="3"/>
      <c r="J41" s="7">
        <f t="shared" ref="J41" si="93">I40*100/(I40+J40)</f>
        <v>50</v>
      </c>
      <c r="L41" s="7">
        <f t="shared" ref="L41" si="94">K40*100/(K40+L40)</f>
        <v>50</v>
      </c>
      <c r="M41" s="3"/>
      <c r="N41" s="7">
        <f t="shared" ref="N41" si="95">M40*100/(M40+N40)</f>
        <v>50</v>
      </c>
      <c r="P41" s="7">
        <f t="shared" ref="P41" si="96">O40*100/(O40+P40)</f>
        <v>46.666666666666664</v>
      </c>
      <c r="R41" s="7">
        <f t="shared" ref="R41" si="97">Q40*100/(Q40+R40)</f>
        <v>44.444444444444443</v>
      </c>
      <c r="T41" s="7">
        <f t="shared" ref="T41" si="98">S40*100/(S40+T40)</f>
        <v>40</v>
      </c>
      <c r="V41" s="7">
        <f t="shared" ref="V41" si="99">U40*100/(U40+V40)</f>
        <v>33.333333333333336</v>
      </c>
      <c r="X41" s="7">
        <f t="shared" ref="X41" si="100">W40*100/(W40+X40)</f>
        <v>30.76923076923077</v>
      </c>
      <c r="Z41" s="7">
        <f t="shared" ref="Z41" si="101">Y40*100/(Y40+Z40)</f>
        <v>29.62962962962963</v>
      </c>
    </row>
    <row r="43" spans="1:28" s="12" customFormat="1" x14ac:dyDescent="0.2"/>
    <row r="44" spans="1:28" s="12" customFormat="1" x14ac:dyDescent="0.2"/>
    <row r="45" spans="1:28" s="12" customFormat="1" ht="15" thickBot="1" x14ac:dyDescent="0.25">
      <c r="C45" s="31">
        <v>2</v>
      </c>
      <c r="D45" s="31"/>
      <c r="E45" s="31">
        <v>4</v>
      </c>
      <c r="F45" s="31"/>
      <c r="G45" s="31">
        <v>6</v>
      </c>
      <c r="H45" s="31"/>
      <c r="I45" s="31">
        <v>7</v>
      </c>
      <c r="J45" s="31"/>
      <c r="K45" s="31">
        <v>8</v>
      </c>
      <c r="L45" s="31"/>
      <c r="M45" s="31">
        <v>9</v>
      </c>
      <c r="N45" s="31"/>
      <c r="O45" s="31">
        <v>10</v>
      </c>
      <c r="P45" s="31"/>
      <c r="Q45" s="31">
        <v>12</v>
      </c>
      <c r="R45" s="31"/>
      <c r="S45" s="31">
        <v>14</v>
      </c>
      <c r="T45" s="31"/>
      <c r="U45" s="31">
        <v>16</v>
      </c>
      <c r="V45" s="31"/>
      <c r="W45" s="31">
        <v>18</v>
      </c>
      <c r="X45" s="31"/>
      <c r="Y45" s="31">
        <v>20</v>
      </c>
      <c r="Z45" s="31"/>
    </row>
    <row r="46" spans="1:28" s="12" customFormat="1" ht="15" thickBot="1" x14ac:dyDescent="0.25">
      <c r="C46" s="16">
        <f>SUM(C9,C12,C15,C20,C23,C26,C31,C34,C37,C40)</f>
        <v>15</v>
      </c>
      <c r="D46" s="15">
        <f>SUM(D9,D12,D15,D20,D23,D26,D31,D34,D37,D40)</f>
        <v>6</v>
      </c>
      <c r="E46" s="16">
        <f t="shared" ref="E46:Z46" si="102">SUM(E9,E12,E15,E20,E23,E26,E31,E34,E37,E40)</f>
        <v>29</v>
      </c>
      <c r="F46" s="15">
        <f t="shared" si="102"/>
        <v>16</v>
      </c>
      <c r="G46" s="16">
        <f t="shared" si="102"/>
        <v>51</v>
      </c>
      <c r="H46" s="15">
        <f t="shared" si="102"/>
        <v>29</v>
      </c>
      <c r="I46" s="16">
        <f t="shared" si="102"/>
        <v>66</v>
      </c>
      <c r="J46" s="15">
        <f t="shared" si="102"/>
        <v>32</v>
      </c>
      <c r="K46" s="16">
        <f t="shared" si="102"/>
        <v>72</v>
      </c>
      <c r="L46" s="15">
        <f t="shared" si="102"/>
        <v>39</v>
      </c>
      <c r="M46" s="16">
        <f t="shared" si="102"/>
        <v>82</v>
      </c>
      <c r="N46" s="15">
        <f t="shared" si="102"/>
        <v>45</v>
      </c>
      <c r="O46" s="16">
        <f t="shared" si="102"/>
        <v>96</v>
      </c>
      <c r="P46" s="15">
        <f t="shared" si="102"/>
        <v>50</v>
      </c>
      <c r="Q46" s="16">
        <f t="shared" si="102"/>
        <v>110</v>
      </c>
      <c r="R46" s="15">
        <f t="shared" si="102"/>
        <v>63</v>
      </c>
      <c r="S46" s="16">
        <f t="shared" si="102"/>
        <v>119</v>
      </c>
      <c r="T46" s="15">
        <f t="shared" si="102"/>
        <v>88</v>
      </c>
      <c r="U46" s="16">
        <f t="shared" si="102"/>
        <v>128</v>
      </c>
      <c r="V46" s="15">
        <f t="shared" si="102"/>
        <v>112</v>
      </c>
      <c r="W46" s="16">
        <f t="shared" si="102"/>
        <v>140</v>
      </c>
      <c r="X46" s="15">
        <f t="shared" si="102"/>
        <v>136</v>
      </c>
      <c r="Y46" s="16">
        <f t="shared" si="102"/>
        <v>155</v>
      </c>
      <c r="Z46" s="15">
        <f t="shared" si="102"/>
        <v>171</v>
      </c>
      <c r="AA46" s="18"/>
      <c r="AB46" s="6">
        <f>SUM(C46:Z46)</f>
        <v>1850</v>
      </c>
    </row>
    <row r="47" spans="1:28" s="12" customFormat="1" x14ac:dyDescent="0.2">
      <c r="I47" s="12">
        <f>I46/(I46+J46)</f>
        <v>0.67346938775510201</v>
      </c>
      <c r="AB47" s="12" t="s">
        <v>14</v>
      </c>
    </row>
    <row r="48" spans="1:28" s="12" customFormat="1" x14ac:dyDescent="0.2">
      <c r="J48" s="12" t="s">
        <v>10</v>
      </c>
    </row>
    <row r="49" s="12" customFormat="1" x14ac:dyDescent="0.2"/>
    <row r="50" s="12" customFormat="1" x14ac:dyDescent="0.2"/>
    <row r="51" s="12" customFormat="1" x14ac:dyDescent="0.2"/>
    <row r="52" s="12" customFormat="1" x14ac:dyDescent="0.2"/>
    <row r="53" s="12" customFormat="1" x14ac:dyDescent="0.2"/>
    <row r="54" s="12" customFormat="1" x14ac:dyDescent="0.2"/>
    <row r="55" s="12" customFormat="1" x14ac:dyDescent="0.2"/>
    <row r="56" s="12" customFormat="1" x14ac:dyDescent="0.2"/>
    <row r="57" s="12" customFormat="1" x14ac:dyDescent="0.2"/>
    <row r="58" s="12" customFormat="1" x14ac:dyDescent="0.2"/>
    <row r="59" s="12" customFormat="1" x14ac:dyDescent="0.2"/>
    <row r="60" s="12" customFormat="1" x14ac:dyDescent="0.2"/>
    <row r="61" s="12" customFormat="1" x14ac:dyDescent="0.2"/>
    <row r="62" s="12" customFormat="1" x14ac:dyDescent="0.2"/>
    <row r="63" s="12" customFormat="1" x14ac:dyDescent="0.2"/>
    <row r="64" s="12" customFormat="1" x14ac:dyDescent="0.2"/>
    <row r="65" s="12" customFormat="1" x14ac:dyDescent="0.2"/>
    <row r="66" s="12" customFormat="1" x14ac:dyDescent="0.2"/>
    <row r="67" s="12" customFormat="1" x14ac:dyDescent="0.2"/>
    <row r="68" s="12" customFormat="1" x14ac:dyDescent="0.2"/>
    <row r="69" s="12" customFormat="1" x14ac:dyDescent="0.2"/>
    <row r="70" s="12" customFormat="1" x14ac:dyDescent="0.2"/>
    <row r="71" s="12" customFormat="1" x14ac:dyDescent="0.2"/>
    <row r="72" s="12" customFormat="1" x14ac:dyDescent="0.2"/>
    <row r="73" s="12" customFormat="1" x14ac:dyDescent="0.2"/>
    <row r="74" s="12" customFormat="1" x14ac:dyDescent="0.2"/>
    <row r="75" s="12" customFormat="1" x14ac:dyDescent="0.2"/>
    <row r="76" s="12" customFormat="1" x14ac:dyDescent="0.2"/>
    <row r="77" s="12" customFormat="1" x14ac:dyDescent="0.2"/>
    <row r="78" s="12" customFormat="1" x14ac:dyDescent="0.2"/>
    <row r="79" s="12" customFormat="1" x14ac:dyDescent="0.2"/>
    <row r="80" s="12" customFormat="1" x14ac:dyDescent="0.2"/>
    <row r="81" s="12" customFormat="1" x14ac:dyDescent="0.2"/>
    <row r="82" s="12" customFormat="1" x14ac:dyDescent="0.2"/>
    <row r="83" s="12" customFormat="1" x14ac:dyDescent="0.2"/>
    <row r="84" s="12" customFormat="1" x14ac:dyDescent="0.2"/>
    <row r="85" s="12" customFormat="1" x14ac:dyDescent="0.2"/>
    <row r="86" s="12" customFormat="1" x14ac:dyDescent="0.2"/>
    <row r="87" s="12" customFormat="1" x14ac:dyDescent="0.2"/>
    <row r="88" s="12" customFormat="1" x14ac:dyDescent="0.2"/>
    <row r="89" s="12" customFormat="1" x14ac:dyDescent="0.2"/>
    <row r="90" s="12" customFormat="1" x14ac:dyDescent="0.2"/>
    <row r="91" s="12" customFormat="1" x14ac:dyDescent="0.2"/>
    <row r="92" s="12" customFormat="1" x14ac:dyDescent="0.2"/>
    <row r="93" s="12" customFormat="1" x14ac:dyDescent="0.2"/>
    <row r="94" s="12" customFormat="1" x14ac:dyDescent="0.2"/>
    <row r="95" s="12" customFormat="1" x14ac:dyDescent="0.2"/>
    <row r="96" s="12" customFormat="1" x14ac:dyDescent="0.2"/>
    <row r="97" s="12" customFormat="1" x14ac:dyDescent="0.2"/>
    <row r="98" s="12" customFormat="1" x14ac:dyDescent="0.2"/>
    <row r="99" s="12" customFormat="1" x14ac:dyDescent="0.2"/>
    <row r="100" s="12" customFormat="1" x14ac:dyDescent="0.2"/>
    <row r="101" s="12" customFormat="1" x14ac:dyDescent="0.2"/>
    <row r="102" s="12" customFormat="1" x14ac:dyDescent="0.2"/>
    <row r="103" s="12" customFormat="1" x14ac:dyDescent="0.2"/>
    <row r="104" s="12" customFormat="1" x14ac:dyDescent="0.2"/>
    <row r="105" s="12" customFormat="1" x14ac:dyDescent="0.2"/>
    <row r="106" s="12" customFormat="1" x14ac:dyDescent="0.2"/>
    <row r="107" s="12" customFormat="1" x14ac:dyDescent="0.2"/>
    <row r="108" s="12" customFormat="1" x14ac:dyDescent="0.2"/>
    <row r="109" s="12" customFormat="1" x14ac:dyDescent="0.2"/>
    <row r="110" s="12" customFormat="1" x14ac:dyDescent="0.2"/>
    <row r="111" s="12" customFormat="1" x14ac:dyDescent="0.2"/>
    <row r="112" s="12" customFormat="1" x14ac:dyDescent="0.2"/>
    <row r="113" s="12" customFormat="1" x14ac:dyDescent="0.2"/>
    <row r="114" s="12" customFormat="1" x14ac:dyDescent="0.2"/>
    <row r="115" s="12" customFormat="1" x14ac:dyDescent="0.2"/>
    <row r="116" s="12" customFormat="1" x14ac:dyDescent="0.2"/>
    <row r="117" s="12" customFormat="1" x14ac:dyDescent="0.2"/>
    <row r="118" s="12" customFormat="1" x14ac:dyDescent="0.2"/>
    <row r="119" s="12" customFormat="1" x14ac:dyDescent="0.2"/>
    <row r="120" s="12" customFormat="1" x14ac:dyDescent="0.2"/>
    <row r="121" s="12" customFormat="1" x14ac:dyDescent="0.2"/>
    <row r="122" s="12" customFormat="1" x14ac:dyDescent="0.2"/>
    <row r="123" s="12" customFormat="1" x14ac:dyDescent="0.2"/>
    <row r="124" s="12" customFormat="1" x14ac:dyDescent="0.2"/>
    <row r="125" s="12" customFormat="1" x14ac:dyDescent="0.2"/>
    <row r="126" s="12" customFormat="1" x14ac:dyDescent="0.2"/>
    <row r="127" s="12" customFormat="1" x14ac:dyDescent="0.2"/>
    <row r="128" s="12" customFormat="1" x14ac:dyDescent="0.2"/>
    <row r="129" s="12" customFormat="1" x14ac:dyDescent="0.2"/>
    <row r="130" s="12" customFormat="1" x14ac:dyDescent="0.2"/>
    <row r="131" s="12" customFormat="1" x14ac:dyDescent="0.2"/>
    <row r="132" s="12" customFormat="1" x14ac:dyDescent="0.2"/>
    <row r="133" s="12" customFormat="1" x14ac:dyDescent="0.2"/>
    <row r="134" s="12" customFormat="1" x14ac:dyDescent="0.2"/>
    <row r="135" s="12" customFormat="1" x14ac:dyDescent="0.2"/>
    <row r="136" s="12" customFormat="1" x14ac:dyDescent="0.2"/>
    <row r="137" s="12" customFormat="1" x14ac:dyDescent="0.2"/>
    <row r="138" s="12" customFormat="1" x14ac:dyDescent="0.2"/>
    <row r="139" s="12" customFormat="1" x14ac:dyDescent="0.2"/>
    <row r="140" s="12" customFormat="1" x14ac:dyDescent="0.2"/>
    <row r="141" s="12" customFormat="1" x14ac:dyDescent="0.2"/>
    <row r="142" s="12" customFormat="1" x14ac:dyDescent="0.2"/>
    <row r="143" s="12" customFormat="1" x14ac:dyDescent="0.2"/>
    <row r="144" s="12" customFormat="1" x14ac:dyDescent="0.2"/>
    <row r="145" s="12" customFormat="1" x14ac:dyDescent="0.2"/>
    <row r="146" s="12" customFormat="1" x14ac:dyDescent="0.2"/>
    <row r="147" s="12" customFormat="1" x14ac:dyDescent="0.2"/>
    <row r="148" s="12" customFormat="1" x14ac:dyDescent="0.2"/>
    <row r="149" s="12" customFormat="1" x14ac:dyDescent="0.2"/>
    <row r="150" s="12" customFormat="1" x14ac:dyDescent="0.2"/>
    <row r="151" s="12" customFormat="1" x14ac:dyDescent="0.2"/>
    <row r="152" s="12" customFormat="1" x14ac:dyDescent="0.2"/>
    <row r="153" s="12" customFormat="1" x14ac:dyDescent="0.2"/>
    <row r="154" s="12" customFormat="1" x14ac:dyDescent="0.2"/>
    <row r="155" s="12" customFormat="1" x14ac:dyDescent="0.2"/>
    <row r="156" s="12" customFormat="1" x14ac:dyDescent="0.2"/>
    <row r="157" s="12" customFormat="1" x14ac:dyDescent="0.2"/>
    <row r="158" s="12" customFormat="1" x14ac:dyDescent="0.2"/>
    <row r="159" s="12" customFormat="1" x14ac:dyDescent="0.2"/>
    <row r="160" s="12" customFormat="1" x14ac:dyDescent="0.2"/>
    <row r="161" s="12" customFormat="1" x14ac:dyDescent="0.2"/>
    <row r="162" s="12" customFormat="1" x14ac:dyDescent="0.2"/>
    <row r="163" s="12" customFormat="1" x14ac:dyDescent="0.2"/>
    <row r="164" s="12" customFormat="1" x14ac:dyDescent="0.2"/>
    <row r="165" s="12" customFormat="1" x14ac:dyDescent="0.2"/>
    <row r="166" s="12" customFormat="1" x14ac:dyDescent="0.2"/>
    <row r="167" s="12" customFormat="1" x14ac:dyDescent="0.2"/>
    <row r="168" s="12" customFormat="1" x14ac:dyDescent="0.2"/>
    <row r="169" s="12" customFormat="1" x14ac:dyDescent="0.2"/>
    <row r="170" s="12" customFormat="1" x14ac:dyDescent="0.2"/>
    <row r="171" s="12" customFormat="1" x14ac:dyDescent="0.2"/>
    <row r="172" s="12" customFormat="1" x14ac:dyDescent="0.2"/>
    <row r="173" s="12" customFormat="1" x14ac:dyDescent="0.2"/>
    <row r="174" s="12" customFormat="1" x14ac:dyDescent="0.2"/>
    <row r="175" s="12" customFormat="1" x14ac:dyDescent="0.2"/>
    <row r="176" s="12" customFormat="1" x14ac:dyDescent="0.2"/>
    <row r="177" s="12" customFormat="1" x14ac:dyDescent="0.2"/>
    <row r="178" s="12" customFormat="1" x14ac:dyDescent="0.2"/>
    <row r="179" s="12" customFormat="1" x14ac:dyDescent="0.2"/>
    <row r="180" s="12" customFormat="1" x14ac:dyDescent="0.2"/>
    <row r="181" s="12" customFormat="1" x14ac:dyDescent="0.2"/>
    <row r="182" s="12" customFormat="1" x14ac:dyDescent="0.2"/>
    <row r="183" s="12" customFormat="1" x14ac:dyDescent="0.2"/>
    <row r="184" s="12" customFormat="1" x14ac:dyDescent="0.2"/>
    <row r="185" s="12" customFormat="1" x14ac:dyDescent="0.2"/>
    <row r="186" s="12" customFormat="1" x14ac:dyDescent="0.2"/>
    <row r="187" s="12" customFormat="1" x14ac:dyDescent="0.2"/>
    <row r="188" s="12" customFormat="1" x14ac:dyDescent="0.2"/>
    <row r="189" s="12" customFormat="1" x14ac:dyDescent="0.2"/>
    <row r="190" s="12" customFormat="1" x14ac:dyDescent="0.2"/>
    <row r="191" s="12" customFormat="1" x14ac:dyDescent="0.2"/>
    <row r="192" s="12" customFormat="1" x14ac:dyDescent="0.2"/>
    <row r="193" s="12" customFormat="1" x14ac:dyDescent="0.2"/>
    <row r="194" s="12" customFormat="1" x14ac:dyDescent="0.2"/>
    <row r="195" s="12" customFormat="1" x14ac:dyDescent="0.2"/>
    <row r="196" s="12" customFormat="1" x14ac:dyDescent="0.2"/>
    <row r="197" s="12" customFormat="1" x14ac:dyDescent="0.2"/>
    <row r="198" s="12" customFormat="1" x14ac:dyDescent="0.2"/>
    <row r="199" s="12" customFormat="1" x14ac:dyDescent="0.2"/>
    <row r="200" s="12" customFormat="1" x14ac:dyDescent="0.2"/>
    <row r="201" s="12" customFormat="1" x14ac:dyDescent="0.2"/>
    <row r="202" s="12" customFormat="1" x14ac:dyDescent="0.2"/>
    <row r="203" s="12" customFormat="1" x14ac:dyDescent="0.2"/>
    <row r="204" s="12" customFormat="1" x14ac:dyDescent="0.2"/>
    <row r="205" s="12" customFormat="1" x14ac:dyDescent="0.2"/>
    <row r="206" s="12" customFormat="1" x14ac:dyDescent="0.2"/>
    <row r="207" s="12" customFormat="1" x14ac:dyDescent="0.2"/>
    <row r="208" s="12" customFormat="1" x14ac:dyDescent="0.2"/>
    <row r="209" s="12" customFormat="1" x14ac:dyDescent="0.2"/>
    <row r="210" s="12" customFormat="1" x14ac:dyDescent="0.2"/>
    <row r="211" s="12" customFormat="1" x14ac:dyDescent="0.2"/>
    <row r="212" s="12" customFormat="1" x14ac:dyDescent="0.2"/>
    <row r="213" s="12" customFormat="1" x14ac:dyDescent="0.2"/>
    <row r="214" s="12" customFormat="1" x14ac:dyDescent="0.2"/>
    <row r="215" s="12" customFormat="1" x14ac:dyDescent="0.2"/>
    <row r="216" s="12" customFormat="1" x14ac:dyDescent="0.2"/>
    <row r="217" s="12" customFormat="1" x14ac:dyDescent="0.2"/>
    <row r="218" s="12" customFormat="1" x14ac:dyDescent="0.2"/>
    <row r="219" s="12" customFormat="1" x14ac:dyDescent="0.2"/>
    <row r="220" s="12" customFormat="1" x14ac:dyDescent="0.2"/>
    <row r="221" s="12" customFormat="1" x14ac:dyDescent="0.2"/>
    <row r="222" s="12" customFormat="1" x14ac:dyDescent="0.2"/>
    <row r="223" s="12" customFormat="1" x14ac:dyDescent="0.2"/>
    <row r="224" s="12" customFormat="1" x14ac:dyDescent="0.2"/>
    <row r="225" s="12" customFormat="1" x14ac:dyDescent="0.2"/>
    <row r="226" s="12" customFormat="1" x14ac:dyDescent="0.2"/>
    <row r="227" s="12" customFormat="1" x14ac:dyDescent="0.2"/>
    <row r="228" s="12" customFormat="1" x14ac:dyDescent="0.2"/>
    <row r="229" s="12" customFormat="1" x14ac:dyDescent="0.2"/>
    <row r="230" s="12" customFormat="1" x14ac:dyDescent="0.2"/>
    <row r="231" s="12" customFormat="1" x14ac:dyDescent="0.2"/>
    <row r="232" s="12" customFormat="1" x14ac:dyDescent="0.2"/>
    <row r="233" s="12" customFormat="1" x14ac:dyDescent="0.2"/>
    <row r="234" s="12" customFormat="1" x14ac:dyDescent="0.2"/>
    <row r="235" s="12" customFormat="1" x14ac:dyDescent="0.2"/>
    <row r="236" s="12" customFormat="1" x14ac:dyDescent="0.2"/>
    <row r="237" s="12" customFormat="1" x14ac:dyDescent="0.2"/>
    <row r="238" s="12" customFormat="1" x14ac:dyDescent="0.2"/>
    <row r="239" s="12" customFormat="1" x14ac:dyDescent="0.2"/>
    <row r="240" s="12" customFormat="1" x14ac:dyDescent="0.2"/>
    <row r="241" s="12" customFormat="1" x14ac:dyDescent="0.2"/>
    <row r="242" s="12" customFormat="1" x14ac:dyDescent="0.2"/>
    <row r="243" s="12" customFormat="1" x14ac:dyDescent="0.2"/>
    <row r="244" s="12" customFormat="1" x14ac:dyDescent="0.2"/>
    <row r="245" s="12" customFormat="1" x14ac:dyDescent="0.2"/>
    <row r="246" s="12" customFormat="1" x14ac:dyDescent="0.2"/>
    <row r="247" s="12" customFormat="1" x14ac:dyDescent="0.2"/>
    <row r="248" s="12" customFormat="1" x14ac:dyDescent="0.2"/>
    <row r="249" s="12" customFormat="1" x14ac:dyDescent="0.2"/>
    <row r="250" s="12" customFormat="1" x14ac:dyDescent="0.2"/>
    <row r="251" s="12" customFormat="1" x14ac:dyDescent="0.2"/>
    <row r="252" s="12" customFormat="1" x14ac:dyDescent="0.2"/>
    <row r="253" s="12" customFormat="1" x14ac:dyDescent="0.2"/>
    <row r="254" s="12" customFormat="1" x14ac:dyDescent="0.2"/>
    <row r="255" s="12" customFormat="1" x14ac:dyDescent="0.2"/>
    <row r="256" s="12" customFormat="1" x14ac:dyDescent="0.2"/>
    <row r="257" s="12" customFormat="1" x14ac:dyDescent="0.2"/>
    <row r="258" s="12" customFormat="1" x14ac:dyDescent="0.2"/>
    <row r="259" s="12" customFormat="1" x14ac:dyDescent="0.2"/>
    <row r="260" s="12" customFormat="1" x14ac:dyDescent="0.2"/>
    <row r="261" s="12" customFormat="1" x14ac:dyDescent="0.2"/>
    <row r="262" s="12" customFormat="1" x14ac:dyDescent="0.2"/>
    <row r="263" s="12" customFormat="1" x14ac:dyDescent="0.2"/>
    <row r="264" s="12" customFormat="1" x14ac:dyDescent="0.2"/>
    <row r="265" s="12" customFormat="1" x14ac:dyDescent="0.2"/>
    <row r="266" s="12" customFormat="1" x14ac:dyDescent="0.2"/>
    <row r="267" s="12" customFormat="1" x14ac:dyDescent="0.2"/>
    <row r="268" s="12" customFormat="1" x14ac:dyDescent="0.2"/>
    <row r="269" s="12" customFormat="1" x14ac:dyDescent="0.2"/>
    <row r="270" s="12" customFormat="1" x14ac:dyDescent="0.2"/>
    <row r="271" s="12" customFormat="1" x14ac:dyDescent="0.2"/>
    <row r="272" s="12" customFormat="1" x14ac:dyDescent="0.2"/>
    <row r="273" s="12" customFormat="1" x14ac:dyDescent="0.2"/>
    <row r="274" s="12" customFormat="1" x14ac:dyDescent="0.2"/>
    <row r="275" s="12" customFormat="1" x14ac:dyDescent="0.2"/>
    <row r="276" s="12" customFormat="1" x14ac:dyDescent="0.2"/>
    <row r="277" s="12" customFormat="1" x14ac:dyDescent="0.2"/>
    <row r="278" s="12" customFormat="1" x14ac:dyDescent="0.2"/>
    <row r="279" s="12" customFormat="1" x14ac:dyDescent="0.2"/>
    <row r="280" s="12" customFormat="1" x14ac:dyDescent="0.2"/>
    <row r="281" s="12" customFormat="1" x14ac:dyDescent="0.2"/>
    <row r="282" s="12" customFormat="1" x14ac:dyDescent="0.2"/>
    <row r="283" s="12" customFormat="1" x14ac:dyDescent="0.2"/>
    <row r="284" s="12" customFormat="1" x14ac:dyDescent="0.2"/>
    <row r="285" s="12" customFormat="1" x14ac:dyDescent="0.2"/>
    <row r="286" s="12" customFormat="1" x14ac:dyDescent="0.2"/>
    <row r="287" s="12" customFormat="1" x14ac:dyDescent="0.2"/>
    <row r="288" s="12" customFormat="1" x14ac:dyDescent="0.2"/>
    <row r="289" s="12" customFormat="1" x14ac:dyDescent="0.2"/>
    <row r="290" s="12" customFormat="1" x14ac:dyDescent="0.2"/>
    <row r="291" s="12" customFormat="1" x14ac:dyDescent="0.2"/>
    <row r="292" s="12" customFormat="1" x14ac:dyDescent="0.2"/>
    <row r="293" s="12" customFormat="1" x14ac:dyDescent="0.2"/>
    <row r="294" s="12" customFormat="1" x14ac:dyDescent="0.2"/>
    <row r="295" s="12" customFormat="1" x14ac:dyDescent="0.2"/>
    <row r="296" s="12" customFormat="1" x14ac:dyDescent="0.2"/>
    <row r="297" s="12" customFormat="1" x14ac:dyDescent="0.2"/>
    <row r="298" s="12" customFormat="1" x14ac:dyDescent="0.2"/>
    <row r="299" s="12" customFormat="1" x14ac:dyDescent="0.2"/>
    <row r="300" s="12" customFormat="1" x14ac:dyDescent="0.2"/>
    <row r="301" s="12" customFormat="1" x14ac:dyDescent="0.2"/>
    <row r="302" s="12" customFormat="1" x14ac:dyDescent="0.2"/>
    <row r="303" s="12" customFormat="1" x14ac:dyDescent="0.2"/>
    <row r="304" s="12" customFormat="1" x14ac:dyDescent="0.2"/>
    <row r="305" s="12" customFormat="1" x14ac:dyDescent="0.2"/>
    <row r="306" s="12" customFormat="1" x14ac:dyDescent="0.2"/>
    <row r="307" s="12" customFormat="1" x14ac:dyDescent="0.2"/>
    <row r="308" s="12" customFormat="1" x14ac:dyDescent="0.2"/>
    <row r="309" s="12" customFormat="1" x14ac:dyDescent="0.2"/>
    <row r="310" s="12" customFormat="1" x14ac:dyDescent="0.2"/>
    <row r="311" s="12" customFormat="1" x14ac:dyDescent="0.2"/>
    <row r="312" s="12" customFormat="1" x14ac:dyDescent="0.2"/>
    <row r="313" s="12" customFormat="1" x14ac:dyDescent="0.2"/>
    <row r="314" s="12" customFormat="1" x14ac:dyDescent="0.2"/>
    <row r="315" s="12" customFormat="1" x14ac:dyDescent="0.2"/>
    <row r="316" s="12" customFormat="1" x14ac:dyDescent="0.2"/>
    <row r="317" s="12" customFormat="1" x14ac:dyDescent="0.2"/>
    <row r="318" s="12" customFormat="1" x14ac:dyDescent="0.2"/>
    <row r="319" s="12" customFormat="1" x14ac:dyDescent="0.2"/>
    <row r="320" s="12" customFormat="1" x14ac:dyDescent="0.2"/>
    <row r="321" s="12" customFormat="1" x14ac:dyDescent="0.2"/>
    <row r="322" s="12" customFormat="1" x14ac:dyDescent="0.2"/>
    <row r="323" s="12" customFormat="1" x14ac:dyDescent="0.2"/>
    <row r="324" s="12" customFormat="1" x14ac:dyDescent="0.2"/>
    <row r="325" s="12" customFormat="1" x14ac:dyDescent="0.2"/>
    <row r="326" s="12" customFormat="1" x14ac:dyDescent="0.2"/>
    <row r="327" s="12" customFormat="1" x14ac:dyDescent="0.2"/>
    <row r="328" s="12" customFormat="1" x14ac:dyDescent="0.2"/>
    <row r="329" s="12" customFormat="1" x14ac:dyDescent="0.2"/>
    <row r="330" s="12" customFormat="1" x14ac:dyDescent="0.2"/>
    <row r="331" s="12" customFormat="1" x14ac:dyDescent="0.2"/>
    <row r="332" s="12" customFormat="1" x14ac:dyDescent="0.2"/>
    <row r="333" s="12" customFormat="1" x14ac:dyDescent="0.2"/>
    <row r="334" s="12" customFormat="1" x14ac:dyDescent="0.2"/>
    <row r="335" s="12" customFormat="1" x14ac:dyDescent="0.2"/>
    <row r="336" s="12" customFormat="1" x14ac:dyDescent="0.2"/>
    <row r="337" s="12" customFormat="1" x14ac:dyDescent="0.2"/>
    <row r="338" s="12" customFormat="1" x14ac:dyDescent="0.2"/>
    <row r="339" s="12" customFormat="1" x14ac:dyDescent="0.2"/>
    <row r="340" s="12" customFormat="1" x14ac:dyDescent="0.2"/>
    <row r="341" s="12" customFormat="1" x14ac:dyDescent="0.2"/>
    <row r="342" s="12" customFormat="1" x14ac:dyDescent="0.2"/>
    <row r="343" s="12" customFormat="1" x14ac:dyDescent="0.2"/>
    <row r="344" s="12" customFormat="1" x14ac:dyDescent="0.2"/>
    <row r="345" s="12" customFormat="1" x14ac:dyDescent="0.2"/>
    <row r="346" s="12" customFormat="1" x14ac:dyDescent="0.2"/>
    <row r="347" s="12" customFormat="1" x14ac:dyDescent="0.2"/>
    <row r="348" s="12" customFormat="1" x14ac:dyDescent="0.2"/>
    <row r="349" s="12" customFormat="1" x14ac:dyDescent="0.2"/>
    <row r="350" s="12" customFormat="1" x14ac:dyDescent="0.2"/>
    <row r="351" s="12" customFormat="1" x14ac:dyDescent="0.2"/>
    <row r="352" s="12" customFormat="1" x14ac:dyDescent="0.2"/>
    <row r="353" s="12" customFormat="1" x14ac:dyDescent="0.2"/>
    <row r="354" s="12" customFormat="1" x14ac:dyDescent="0.2"/>
    <row r="355" s="12" customFormat="1" x14ac:dyDescent="0.2"/>
    <row r="356" s="12" customFormat="1" x14ac:dyDescent="0.2"/>
    <row r="357" s="12" customFormat="1" x14ac:dyDescent="0.2"/>
    <row r="358" s="12" customFormat="1" x14ac:dyDescent="0.2"/>
    <row r="359" s="12" customFormat="1" x14ac:dyDescent="0.2"/>
    <row r="360" s="12" customFormat="1" x14ac:dyDescent="0.2"/>
    <row r="361" s="12" customFormat="1" x14ac:dyDescent="0.2"/>
    <row r="362" s="12" customFormat="1" x14ac:dyDescent="0.2"/>
    <row r="363" s="12" customFormat="1" x14ac:dyDescent="0.2"/>
    <row r="364" s="12" customFormat="1" x14ac:dyDescent="0.2"/>
    <row r="365" s="12" customFormat="1" x14ac:dyDescent="0.2"/>
    <row r="366" s="12" customFormat="1" x14ac:dyDescent="0.2"/>
    <row r="367" s="12" customFormat="1" x14ac:dyDescent="0.2"/>
    <row r="368" s="12" customFormat="1" x14ac:dyDescent="0.2"/>
    <row r="369" s="12" customFormat="1" x14ac:dyDescent="0.2"/>
    <row r="370" s="12" customFormat="1" x14ac:dyDescent="0.2"/>
    <row r="371" s="12" customFormat="1" x14ac:dyDescent="0.2"/>
    <row r="372" s="12" customFormat="1" x14ac:dyDescent="0.2"/>
    <row r="373" s="12" customFormat="1" x14ac:dyDescent="0.2"/>
    <row r="374" s="12" customFormat="1" x14ac:dyDescent="0.2"/>
    <row r="375" s="12" customFormat="1" x14ac:dyDescent="0.2"/>
    <row r="376" s="12" customFormat="1" x14ac:dyDescent="0.2"/>
    <row r="377" s="12" customFormat="1" x14ac:dyDescent="0.2"/>
    <row r="378" s="12" customFormat="1" x14ac:dyDescent="0.2"/>
    <row r="379" s="12" customFormat="1" x14ac:dyDescent="0.2"/>
    <row r="380" s="12" customFormat="1" x14ac:dyDescent="0.2"/>
    <row r="381" s="12" customFormat="1" x14ac:dyDescent="0.2"/>
    <row r="382" s="12" customFormat="1" x14ac:dyDescent="0.2"/>
    <row r="383" s="12" customFormat="1" x14ac:dyDescent="0.2"/>
    <row r="384" s="12" customFormat="1" x14ac:dyDescent="0.2"/>
    <row r="385" s="12" customFormat="1" x14ac:dyDescent="0.2"/>
    <row r="386" s="12" customFormat="1" x14ac:dyDescent="0.2"/>
    <row r="387" s="12" customFormat="1" x14ac:dyDescent="0.2"/>
    <row r="388" s="12" customFormat="1" x14ac:dyDescent="0.2"/>
    <row r="389" s="12" customFormat="1" x14ac:dyDescent="0.2"/>
    <row r="390" s="12" customFormat="1" x14ac:dyDescent="0.2"/>
    <row r="391" s="12" customFormat="1" x14ac:dyDescent="0.2"/>
    <row r="392" s="12" customFormat="1" x14ac:dyDescent="0.2"/>
    <row r="393" s="12" customFormat="1" x14ac:dyDescent="0.2"/>
    <row r="394" s="12" customFormat="1" x14ac:dyDescent="0.2"/>
    <row r="395" s="12" customFormat="1" x14ac:dyDescent="0.2"/>
    <row r="396" s="12" customFormat="1" x14ac:dyDescent="0.2"/>
    <row r="397" s="12" customFormat="1" x14ac:dyDescent="0.2"/>
    <row r="398" s="12" customFormat="1" x14ac:dyDescent="0.2"/>
    <row r="399" s="12" customFormat="1" x14ac:dyDescent="0.2"/>
    <row r="400" s="12" customFormat="1" x14ac:dyDescent="0.2"/>
    <row r="401" s="12" customFormat="1" x14ac:dyDescent="0.2"/>
    <row r="402" s="12" customFormat="1" x14ac:dyDescent="0.2"/>
    <row r="403" s="12" customFormat="1" x14ac:dyDescent="0.2"/>
    <row r="404" s="12" customFormat="1" x14ac:dyDescent="0.2"/>
    <row r="405" s="12" customFormat="1" x14ac:dyDescent="0.2"/>
    <row r="406" s="12" customFormat="1" x14ac:dyDescent="0.2"/>
    <row r="407" s="12" customFormat="1" x14ac:dyDescent="0.2"/>
    <row r="408" s="12" customFormat="1" x14ac:dyDescent="0.2"/>
    <row r="409" s="12" customFormat="1" x14ac:dyDescent="0.2"/>
    <row r="410" s="12" customFormat="1" x14ac:dyDescent="0.2"/>
    <row r="411" s="12" customFormat="1" x14ac:dyDescent="0.2"/>
    <row r="412" s="12" customFormat="1" x14ac:dyDescent="0.2"/>
    <row r="413" s="12" customFormat="1" x14ac:dyDescent="0.2"/>
    <row r="414" s="12" customFormat="1" x14ac:dyDescent="0.2"/>
    <row r="415" s="12" customFormat="1" x14ac:dyDescent="0.2"/>
    <row r="416" s="12" customFormat="1" x14ac:dyDescent="0.2"/>
    <row r="417" s="12" customFormat="1" x14ac:dyDescent="0.2"/>
    <row r="418" s="12" customFormat="1" x14ac:dyDescent="0.2"/>
    <row r="419" s="12" customFormat="1" x14ac:dyDescent="0.2"/>
    <row r="420" s="12" customFormat="1" x14ac:dyDescent="0.2"/>
    <row r="421" s="12" customFormat="1" x14ac:dyDescent="0.2"/>
    <row r="422" s="12" customFormat="1" x14ac:dyDescent="0.2"/>
    <row r="423" s="12" customFormat="1" x14ac:dyDescent="0.2"/>
    <row r="424" s="12" customFormat="1" x14ac:dyDescent="0.2"/>
    <row r="425" s="12" customFormat="1" x14ac:dyDescent="0.2"/>
    <row r="426" s="12" customFormat="1" x14ac:dyDescent="0.2"/>
    <row r="427" s="12" customFormat="1" x14ac:dyDescent="0.2"/>
    <row r="428" s="12" customFormat="1" x14ac:dyDescent="0.2"/>
    <row r="429" s="12" customFormat="1" x14ac:dyDescent="0.2"/>
    <row r="430" s="12" customFormat="1" x14ac:dyDescent="0.2"/>
    <row r="431" s="12" customFormat="1" x14ac:dyDescent="0.2"/>
    <row r="432" s="12" customFormat="1" x14ac:dyDescent="0.2"/>
    <row r="433" s="12" customFormat="1" x14ac:dyDescent="0.2"/>
    <row r="434" s="12" customFormat="1" x14ac:dyDescent="0.2"/>
    <row r="435" s="12" customFormat="1" x14ac:dyDescent="0.2"/>
    <row r="436" s="12" customFormat="1" x14ac:dyDescent="0.2"/>
    <row r="437" s="12" customFormat="1" x14ac:dyDescent="0.2"/>
    <row r="438" s="12" customFormat="1" x14ac:dyDescent="0.2"/>
    <row r="439" s="12" customFormat="1" x14ac:dyDescent="0.2"/>
    <row r="440" s="12" customFormat="1" x14ac:dyDescent="0.2"/>
    <row r="441" s="12" customFormat="1" x14ac:dyDescent="0.2"/>
    <row r="442" s="12" customFormat="1" x14ac:dyDescent="0.2"/>
    <row r="443" s="12" customFormat="1" x14ac:dyDescent="0.2"/>
    <row r="444" s="12" customFormat="1" x14ac:dyDescent="0.2"/>
    <row r="445" s="12" customFormat="1" x14ac:dyDescent="0.2"/>
    <row r="446" s="12" customFormat="1" x14ac:dyDescent="0.2"/>
    <row r="447" s="12" customFormat="1" x14ac:dyDescent="0.2"/>
    <row r="448" s="12" customFormat="1" x14ac:dyDescent="0.2"/>
    <row r="449" s="12" customFormat="1" x14ac:dyDescent="0.2"/>
    <row r="450" s="12" customFormat="1" x14ac:dyDescent="0.2"/>
    <row r="451" s="12" customFormat="1" x14ac:dyDescent="0.2"/>
    <row r="452" s="12" customFormat="1" x14ac:dyDescent="0.2"/>
    <row r="453" s="12" customFormat="1" x14ac:dyDescent="0.2"/>
    <row r="454" s="12" customFormat="1" x14ac:dyDescent="0.2"/>
    <row r="455" s="12" customFormat="1" x14ac:dyDescent="0.2"/>
    <row r="456" s="12" customFormat="1" x14ac:dyDescent="0.2"/>
    <row r="457" s="12" customFormat="1" x14ac:dyDescent="0.2"/>
    <row r="458" s="12" customFormat="1" x14ac:dyDescent="0.2"/>
    <row r="459" s="12" customFormat="1" x14ac:dyDescent="0.2"/>
    <row r="460" s="12" customFormat="1" x14ac:dyDescent="0.2"/>
    <row r="461" s="12" customFormat="1" x14ac:dyDescent="0.2"/>
    <row r="462" s="12" customFormat="1" x14ac:dyDescent="0.2"/>
    <row r="463" s="12" customFormat="1" x14ac:dyDescent="0.2"/>
    <row r="464" s="12" customFormat="1" x14ac:dyDescent="0.2"/>
    <row r="465" s="12" customFormat="1" x14ac:dyDescent="0.2"/>
    <row r="466" s="12" customFormat="1" x14ac:dyDescent="0.2"/>
    <row r="467" s="12" customFormat="1" x14ac:dyDescent="0.2"/>
    <row r="468" s="12" customFormat="1" x14ac:dyDescent="0.2"/>
    <row r="469" s="12" customFormat="1" x14ac:dyDescent="0.2"/>
    <row r="470" s="12" customFormat="1" x14ac:dyDescent="0.2"/>
    <row r="471" s="12" customFormat="1" x14ac:dyDescent="0.2"/>
    <row r="472" s="12" customFormat="1" x14ac:dyDescent="0.2"/>
    <row r="473" s="12" customFormat="1" x14ac:dyDescent="0.2"/>
    <row r="474" s="12" customFormat="1" x14ac:dyDescent="0.2"/>
    <row r="475" s="12" customFormat="1" x14ac:dyDescent="0.2"/>
    <row r="476" s="12" customFormat="1" x14ac:dyDescent="0.2"/>
    <row r="477" s="12" customFormat="1" x14ac:dyDescent="0.2"/>
    <row r="478" s="12" customFormat="1" x14ac:dyDescent="0.2"/>
    <row r="479" s="12" customFormat="1" x14ac:dyDescent="0.2"/>
    <row r="480" s="12" customFormat="1" x14ac:dyDescent="0.2"/>
    <row r="481" s="12" customFormat="1" x14ac:dyDescent="0.2"/>
    <row r="482" s="12" customFormat="1" x14ac:dyDescent="0.2"/>
    <row r="483" s="12" customFormat="1" x14ac:dyDescent="0.2"/>
    <row r="484" s="12" customFormat="1" x14ac:dyDescent="0.2"/>
    <row r="485" s="12" customFormat="1" x14ac:dyDescent="0.2"/>
    <row r="486" s="12" customFormat="1" x14ac:dyDescent="0.2"/>
    <row r="487" s="12" customFormat="1" x14ac:dyDescent="0.2"/>
    <row r="488" s="12" customFormat="1" x14ac:dyDescent="0.2"/>
    <row r="489" s="12" customFormat="1" x14ac:dyDescent="0.2"/>
    <row r="490" s="12" customFormat="1" x14ac:dyDescent="0.2"/>
    <row r="491" s="12" customFormat="1" x14ac:dyDescent="0.2"/>
    <row r="492" s="12" customFormat="1" x14ac:dyDescent="0.2"/>
    <row r="493" s="12" customFormat="1" x14ac:dyDescent="0.2"/>
    <row r="494" s="12" customFormat="1" x14ac:dyDescent="0.2"/>
    <row r="495" s="12" customFormat="1" x14ac:dyDescent="0.2"/>
    <row r="496" s="12" customFormat="1" x14ac:dyDescent="0.2"/>
    <row r="497" s="12" customFormat="1" x14ac:dyDescent="0.2"/>
    <row r="498" s="12" customFormat="1" x14ac:dyDescent="0.2"/>
    <row r="499" s="12" customFormat="1" x14ac:dyDescent="0.2"/>
    <row r="500" s="12" customFormat="1" x14ac:dyDescent="0.2"/>
    <row r="501" s="12" customFormat="1" x14ac:dyDescent="0.2"/>
    <row r="502" s="12" customFormat="1" x14ac:dyDescent="0.2"/>
    <row r="503" s="12" customFormat="1" x14ac:dyDescent="0.2"/>
    <row r="504" s="12" customFormat="1" x14ac:dyDescent="0.2"/>
    <row r="505" s="12" customFormat="1" x14ac:dyDescent="0.2"/>
    <row r="506" s="12" customFormat="1" x14ac:dyDescent="0.2"/>
    <row r="507" s="12" customFormat="1" x14ac:dyDescent="0.2"/>
    <row r="508" s="12" customFormat="1" x14ac:dyDescent="0.2"/>
    <row r="509" s="12" customFormat="1" x14ac:dyDescent="0.2"/>
    <row r="510" s="12" customFormat="1" x14ac:dyDescent="0.2"/>
    <row r="511" s="12" customFormat="1" x14ac:dyDescent="0.2"/>
    <row r="512" s="12" customFormat="1" x14ac:dyDescent="0.2"/>
    <row r="513" s="12" customFormat="1" x14ac:dyDescent="0.2"/>
    <row r="514" s="12" customFormat="1" x14ac:dyDescent="0.2"/>
    <row r="515" s="12" customFormat="1" x14ac:dyDescent="0.2"/>
    <row r="516" s="12" customFormat="1" x14ac:dyDescent="0.2"/>
    <row r="517" s="12" customFormat="1" x14ac:dyDescent="0.2"/>
    <row r="518" s="12" customFormat="1" x14ac:dyDescent="0.2"/>
    <row r="519" s="12" customFormat="1" x14ac:dyDescent="0.2"/>
    <row r="520" s="12" customFormat="1" x14ac:dyDescent="0.2"/>
    <row r="521" s="12" customFormat="1" x14ac:dyDescent="0.2"/>
    <row r="522" s="12" customFormat="1" x14ac:dyDescent="0.2"/>
    <row r="523" s="12" customFormat="1" x14ac:dyDescent="0.2"/>
    <row r="524" s="12" customFormat="1" x14ac:dyDescent="0.2"/>
    <row r="525" s="12" customFormat="1" x14ac:dyDescent="0.2"/>
    <row r="526" s="12" customFormat="1" x14ac:dyDescent="0.2"/>
    <row r="527" s="12" customFormat="1" x14ac:dyDescent="0.2"/>
    <row r="528" s="12" customFormat="1" x14ac:dyDescent="0.2"/>
    <row r="529" s="12" customFormat="1" x14ac:dyDescent="0.2"/>
    <row r="530" s="12" customFormat="1" x14ac:dyDescent="0.2"/>
    <row r="531" s="12" customFormat="1" x14ac:dyDescent="0.2"/>
    <row r="532" s="12" customFormat="1" x14ac:dyDescent="0.2"/>
    <row r="533" s="12" customFormat="1" x14ac:dyDescent="0.2"/>
    <row r="534" s="12" customFormat="1" x14ac:dyDescent="0.2"/>
    <row r="535" s="12" customFormat="1" x14ac:dyDescent="0.2"/>
    <row r="536" s="12" customFormat="1" x14ac:dyDescent="0.2"/>
    <row r="537" s="12" customFormat="1" x14ac:dyDescent="0.2"/>
    <row r="538" s="12" customFormat="1" x14ac:dyDescent="0.2"/>
    <row r="539" s="12" customFormat="1" x14ac:dyDescent="0.2"/>
    <row r="540" s="12" customFormat="1" x14ac:dyDescent="0.2"/>
    <row r="541" s="12" customFormat="1" x14ac:dyDescent="0.2"/>
    <row r="542" s="12" customFormat="1" x14ac:dyDescent="0.2"/>
    <row r="543" s="12" customFormat="1" x14ac:dyDescent="0.2"/>
    <row r="544" s="12" customFormat="1" x14ac:dyDescent="0.2"/>
    <row r="545" s="12" customFormat="1" x14ac:dyDescent="0.2"/>
    <row r="546" s="12" customFormat="1" x14ac:dyDescent="0.2"/>
    <row r="547" s="12" customFormat="1" x14ac:dyDescent="0.2"/>
    <row r="548" s="12" customFormat="1" x14ac:dyDescent="0.2"/>
    <row r="549" s="12" customFormat="1" x14ac:dyDescent="0.2"/>
    <row r="550" s="12" customFormat="1" x14ac:dyDescent="0.2"/>
    <row r="551" s="12" customFormat="1" x14ac:dyDescent="0.2"/>
    <row r="552" s="12" customFormat="1" x14ac:dyDescent="0.2"/>
    <row r="553" s="12" customFormat="1" x14ac:dyDescent="0.2"/>
    <row r="554" s="12" customFormat="1" x14ac:dyDescent="0.2"/>
    <row r="555" s="12" customFormat="1" x14ac:dyDescent="0.2"/>
    <row r="556" s="12" customFormat="1" x14ac:dyDescent="0.2"/>
    <row r="557" s="12" customFormat="1" x14ac:dyDescent="0.2"/>
    <row r="558" s="12" customFormat="1" x14ac:dyDescent="0.2"/>
    <row r="559" s="12" customFormat="1" x14ac:dyDescent="0.2"/>
    <row r="560" s="12" customFormat="1" x14ac:dyDescent="0.2"/>
    <row r="561" s="12" customFormat="1" x14ac:dyDescent="0.2"/>
    <row r="562" s="12" customFormat="1" x14ac:dyDescent="0.2"/>
    <row r="563" s="12" customFormat="1" x14ac:dyDescent="0.2"/>
    <row r="564" s="12" customFormat="1" x14ac:dyDescent="0.2"/>
    <row r="565" s="12" customFormat="1" x14ac:dyDescent="0.2"/>
    <row r="566" s="12" customFormat="1" x14ac:dyDescent="0.2"/>
    <row r="567" s="12" customFormat="1" x14ac:dyDescent="0.2"/>
    <row r="568" s="12" customFormat="1" x14ac:dyDescent="0.2"/>
    <row r="569" s="12" customFormat="1" x14ac:dyDescent="0.2"/>
    <row r="570" s="12" customFormat="1" x14ac:dyDescent="0.2"/>
    <row r="571" s="12" customFormat="1" x14ac:dyDescent="0.2"/>
    <row r="572" s="12" customFormat="1" x14ac:dyDescent="0.2"/>
    <row r="573" s="12" customFormat="1" x14ac:dyDescent="0.2"/>
    <row r="574" s="12" customFormat="1" x14ac:dyDescent="0.2"/>
    <row r="575" s="12" customFormat="1" x14ac:dyDescent="0.2"/>
    <row r="576" s="12" customFormat="1" x14ac:dyDescent="0.2"/>
    <row r="577" s="12" customFormat="1" x14ac:dyDescent="0.2"/>
    <row r="578" s="12" customFormat="1" x14ac:dyDescent="0.2"/>
    <row r="579" s="12" customFormat="1" x14ac:dyDescent="0.2"/>
    <row r="580" s="12" customFormat="1" x14ac:dyDescent="0.2"/>
    <row r="581" s="12" customFormat="1" x14ac:dyDescent="0.2"/>
    <row r="582" s="12" customFormat="1" x14ac:dyDescent="0.2"/>
    <row r="583" s="12" customFormat="1" x14ac:dyDescent="0.2"/>
    <row r="584" s="12" customFormat="1" x14ac:dyDescent="0.2"/>
    <row r="585" s="12" customFormat="1" x14ac:dyDescent="0.2"/>
    <row r="586" s="12" customFormat="1" x14ac:dyDescent="0.2"/>
    <row r="587" s="12" customFormat="1" x14ac:dyDescent="0.2"/>
    <row r="588" s="12" customFormat="1" x14ac:dyDescent="0.2"/>
    <row r="589" s="12" customFormat="1" x14ac:dyDescent="0.2"/>
    <row r="590" s="12" customFormat="1" x14ac:dyDescent="0.2"/>
    <row r="591" s="12" customFormat="1" x14ac:dyDescent="0.2"/>
    <row r="592" s="12" customFormat="1" x14ac:dyDescent="0.2"/>
    <row r="593" s="12" customFormat="1" x14ac:dyDescent="0.2"/>
    <row r="594" s="12" customFormat="1" x14ac:dyDescent="0.2"/>
    <row r="595" s="12" customFormat="1" x14ac:dyDescent="0.2"/>
    <row r="596" s="12" customFormat="1" x14ac:dyDescent="0.2"/>
    <row r="597" s="12" customFormat="1" x14ac:dyDescent="0.2"/>
    <row r="598" s="12" customFormat="1" x14ac:dyDescent="0.2"/>
    <row r="599" s="12" customFormat="1" x14ac:dyDescent="0.2"/>
    <row r="600" s="12" customFormat="1" x14ac:dyDescent="0.2"/>
    <row r="601" s="12" customFormat="1" x14ac:dyDescent="0.2"/>
    <row r="602" s="12" customFormat="1" x14ac:dyDescent="0.2"/>
    <row r="603" s="12" customFormat="1" x14ac:dyDescent="0.2"/>
    <row r="604" s="12" customFormat="1" x14ac:dyDescent="0.2"/>
    <row r="605" s="12" customFormat="1" x14ac:dyDescent="0.2"/>
    <row r="606" s="12" customFormat="1" x14ac:dyDescent="0.2"/>
    <row r="607" s="12" customFormat="1" x14ac:dyDescent="0.2"/>
    <row r="608" s="12" customFormat="1" x14ac:dyDescent="0.2"/>
    <row r="609" s="12" customFormat="1" x14ac:dyDescent="0.2"/>
    <row r="610" s="12" customFormat="1" x14ac:dyDescent="0.2"/>
    <row r="611" s="12" customFormat="1" x14ac:dyDescent="0.2"/>
    <row r="612" s="12" customFormat="1" x14ac:dyDescent="0.2"/>
    <row r="613" s="12" customFormat="1" x14ac:dyDescent="0.2"/>
    <row r="614" s="12" customFormat="1" x14ac:dyDescent="0.2"/>
    <row r="615" s="12" customFormat="1" x14ac:dyDescent="0.2"/>
    <row r="616" s="12" customFormat="1" x14ac:dyDescent="0.2"/>
    <row r="617" s="12" customFormat="1" x14ac:dyDescent="0.2"/>
    <row r="618" s="12" customFormat="1" x14ac:dyDescent="0.2"/>
    <row r="619" s="12" customFormat="1" x14ac:dyDescent="0.2"/>
    <row r="620" s="12" customFormat="1" x14ac:dyDescent="0.2"/>
    <row r="621" s="12" customFormat="1" x14ac:dyDescent="0.2"/>
    <row r="622" s="12" customFormat="1" x14ac:dyDescent="0.2"/>
    <row r="623" s="12" customFormat="1" x14ac:dyDescent="0.2"/>
    <row r="624" s="12" customFormat="1" x14ac:dyDescent="0.2"/>
    <row r="625" s="12" customFormat="1" x14ac:dyDescent="0.2"/>
    <row r="626" s="12" customFormat="1" x14ac:dyDescent="0.2"/>
    <row r="627" s="12" customFormat="1" x14ac:dyDescent="0.2"/>
    <row r="628" s="12" customFormat="1" x14ac:dyDescent="0.2"/>
    <row r="629" s="12" customFormat="1" x14ac:dyDescent="0.2"/>
    <row r="630" s="12" customFormat="1" x14ac:dyDescent="0.2"/>
    <row r="631" s="12" customFormat="1" x14ac:dyDescent="0.2"/>
    <row r="632" s="12" customFormat="1" x14ac:dyDescent="0.2"/>
    <row r="633" s="12" customFormat="1" x14ac:dyDescent="0.2"/>
    <row r="634" s="12" customFormat="1" x14ac:dyDescent="0.2"/>
    <row r="635" s="12" customFormat="1" x14ac:dyDescent="0.2"/>
    <row r="636" s="12" customFormat="1" x14ac:dyDescent="0.2"/>
    <row r="637" s="12" customFormat="1" x14ac:dyDescent="0.2"/>
    <row r="638" s="12" customFormat="1" x14ac:dyDescent="0.2"/>
    <row r="639" s="12" customFormat="1" x14ac:dyDescent="0.2"/>
    <row r="640" s="12" customFormat="1" x14ac:dyDescent="0.2"/>
    <row r="641" s="12" customFormat="1" x14ac:dyDescent="0.2"/>
    <row r="642" s="12" customFormat="1" x14ac:dyDescent="0.2"/>
    <row r="643" s="12" customFormat="1" x14ac:dyDescent="0.2"/>
    <row r="644" s="12" customFormat="1" x14ac:dyDescent="0.2"/>
    <row r="645" s="12" customFormat="1" x14ac:dyDescent="0.2"/>
    <row r="646" s="12" customFormat="1" x14ac:dyDescent="0.2"/>
    <row r="647" s="12" customFormat="1" x14ac:dyDescent="0.2"/>
    <row r="648" s="12" customFormat="1" x14ac:dyDescent="0.2"/>
    <row r="649" s="12" customFormat="1" x14ac:dyDescent="0.2"/>
    <row r="650" s="12" customFormat="1" x14ac:dyDescent="0.2"/>
    <row r="651" s="12" customFormat="1" x14ac:dyDescent="0.2"/>
    <row r="652" s="12" customFormat="1" x14ac:dyDescent="0.2"/>
    <row r="653" s="12" customFormat="1" x14ac:dyDescent="0.2"/>
    <row r="654" s="12" customFormat="1" x14ac:dyDescent="0.2"/>
    <row r="655" s="12" customFormat="1" x14ac:dyDescent="0.2"/>
    <row r="656" s="12" customFormat="1" x14ac:dyDescent="0.2"/>
    <row r="657" s="12" customFormat="1" x14ac:dyDescent="0.2"/>
    <row r="658" s="12" customFormat="1" x14ac:dyDescent="0.2"/>
    <row r="659" s="12" customFormat="1" x14ac:dyDescent="0.2"/>
    <row r="660" s="12" customFormat="1" x14ac:dyDescent="0.2"/>
    <row r="661" s="12" customFormat="1" x14ac:dyDescent="0.2"/>
    <row r="662" s="12" customFormat="1" x14ac:dyDescent="0.2"/>
    <row r="663" s="12" customFormat="1" x14ac:dyDescent="0.2"/>
    <row r="664" s="12" customFormat="1" x14ac:dyDescent="0.2"/>
    <row r="665" s="12" customFormat="1" x14ac:dyDescent="0.2"/>
    <row r="666" s="12" customFormat="1" x14ac:dyDescent="0.2"/>
    <row r="667" s="12" customFormat="1" x14ac:dyDescent="0.2"/>
    <row r="668" s="12" customFormat="1" x14ac:dyDescent="0.2"/>
    <row r="669" s="12" customFormat="1" x14ac:dyDescent="0.2"/>
    <row r="670" s="12" customFormat="1" x14ac:dyDescent="0.2"/>
    <row r="671" s="12" customFormat="1" x14ac:dyDescent="0.2"/>
    <row r="672" s="12" customFormat="1" x14ac:dyDescent="0.2"/>
    <row r="673" s="12" customFormat="1" x14ac:dyDescent="0.2"/>
    <row r="674" s="12" customFormat="1" x14ac:dyDescent="0.2"/>
    <row r="675" s="12" customFormat="1" x14ac:dyDescent="0.2"/>
    <row r="676" s="12" customFormat="1" x14ac:dyDescent="0.2"/>
    <row r="677" s="12" customFormat="1" x14ac:dyDescent="0.2"/>
    <row r="678" s="12" customFormat="1" x14ac:dyDescent="0.2"/>
    <row r="679" s="12" customFormat="1" x14ac:dyDescent="0.2"/>
    <row r="680" s="12" customFormat="1" x14ac:dyDescent="0.2"/>
    <row r="681" s="12" customFormat="1" x14ac:dyDescent="0.2"/>
    <row r="682" s="12" customFormat="1" x14ac:dyDescent="0.2"/>
    <row r="683" s="12" customFormat="1" x14ac:dyDescent="0.2"/>
    <row r="684" s="12" customFormat="1" x14ac:dyDescent="0.2"/>
    <row r="685" s="12" customFormat="1" x14ac:dyDescent="0.2"/>
    <row r="686" s="12" customFormat="1" x14ac:dyDescent="0.2"/>
    <row r="687" s="12" customFormat="1" x14ac:dyDescent="0.2"/>
    <row r="688" s="12" customFormat="1" x14ac:dyDescent="0.2"/>
    <row r="689" s="12" customFormat="1" x14ac:dyDescent="0.2"/>
    <row r="690" s="12" customFormat="1" x14ac:dyDescent="0.2"/>
    <row r="691" s="12" customFormat="1" x14ac:dyDescent="0.2"/>
    <row r="692" s="12" customFormat="1" x14ac:dyDescent="0.2"/>
    <row r="693" s="12" customFormat="1" x14ac:dyDescent="0.2"/>
    <row r="694" s="12" customFormat="1" x14ac:dyDescent="0.2"/>
    <row r="695" s="12" customFormat="1" x14ac:dyDescent="0.2"/>
    <row r="696" s="12" customFormat="1" x14ac:dyDescent="0.2"/>
    <row r="697" s="12" customFormat="1" x14ac:dyDescent="0.2"/>
    <row r="698" s="12" customFormat="1" x14ac:dyDescent="0.2"/>
    <row r="699" s="12" customFormat="1" x14ac:dyDescent="0.2"/>
    <row r="700" s="12" customFormat="1" x14ac:dyDescent="0.2"/>
    <row r="701" s="12" customFormat="1" x14ac:dyDescent="0.2"/>
    <row r="702" s="12" customFormat="1" x14ac:dyDescent="0.2"/>
    <row r="703" s="12" customFormat="1" x14ac:dyDescent="0.2"/>
    <row r="704" s="12" customFormat="1" x14ac:dyDescent="0.2"/>
    <row r="705" s="12" customFormat="1" x14ac:dyDescent="0.2"/>
    <row r="706" s="12" customFormat="1" x14ac:dyDescent="0.2"/>
    <row r="707" s="12" customFormat="1" x14ac:dyDescent="0.2"/>
    <row r="708" s="12" customFormat="1" x14ac:dyDescent="0.2"/>
    <row r="709" s="12" customFormat="1" x14ac:dyDescent="0.2"/>
    <row r="710" s="12" customFormat="1" x14ac:dyDescent="0.2"/>
    <row r="711" s="12" customFormat="1" x14ac:dyDescent="0.2"/>
    <row r="712" s="12" customFormat="1" x14ac:dyDescent="0.2"/>
    <row r="713" s="12" customFormat="1" x14ac:dyDescent="0.2"/>
    <row r="714" s="12" customFormat="1" x14ac:dyDescent="0.2"/>
    <row r="715" s="12" customFormat="1" x14ac:dyDescent="0.2"/>
    <row r="716" s="12" customFormat="1" x14ac:dyDescent="0.2"/>
    <row r="717" s="12" customFormat="1" x14ac:dyDescent="0.2"/>
    <row r="718" s="12" customFormat="1" x14ac:dyDescent="0.2"/>
    <row r="719" s="12" customFormat="1" x14ac:dyDescent="0.2"/>
    <row r="720" s="12" customFormat="1" x14ac:dyDescent="0.2"/>
    <row r="721" s="12" customFormat="1" x14ac:dyDescent="0.2"/>
    <row r="722" s="12" customFormat="1" x14ac:dyDescent="0.2"/>
    <row r="723" s="12" customFormat="1" x14ac:dyDescent="0.2"/>
    <row r="724" s="12" customFormat="1" x14ac:dyDescent="0.2"/>
    <row r="725" s="12" customFormat="1" x14ac:dyDescent="0.2"/>
    <row r="726" s="12" customFormat="1" x14ac:dyDescent="0.2"/>
    <row r="727" s="12" customFormat="1" x14ac:dyDescent="0.2"/>
    <row r="728" s="12" customFormat="1" x14ac:dyDescent="0.2"/>
    <row r="729" s="12" customFormat="1" x14ac:dyDescent="0.2"/>
    <row r="730" s="12" customFormat="1" x14ac:dyDescent="0.2"/>
    <row r="731" s="12" customFormat="1" x14ac:dyDescent="0.2"/>
    <row r="732" s="12" customFormat="1" x14ac:dyDescent="0.2"/>
    <row r="733" s="12" customFormat="1" x14ac:dyDescent="0.2"/>
    <row r="734" s="12" customFormat="1" x14ac:dyDescent="0.2"/>
    <row r="735" s="12" customFormat="1" x14ac:dyDescent="0.2"/>
    <row r="736" s="12" customFormat="1" x14ac:dyDescent="0.2"/>
    <row r="737" s="12" customFormat="1" x14ac:dyDescent="0.2"/>
    <row r="738" s="12" customFormat="1" x14ac:dyDescent="0.2"/>
    <row r="739" s="12" customFormat="1" x14ac:dyDescent="0.2"/>
    <row r="740" s="12" customFormat="1" x14ac:dyDescent="0.2"/>
    <row r="741" s="12" customFormat="1" x14ac:dyDescent="0.2"/>
    <row r="742" s="12" customFormat="1" x14ac:dyDescent="0.2"/>
    <row r="743" s="12" customFormat="1" x14ac:dyDescent="0.2"/>
    <row r="744" s="12" customFormat="1" x14ac:dyDescent="0.2"/>
    <row r="745" s="12" customFormat="1" x14ac:dyDescent="0.2"/>
    <row r="746" s="12" customFormat="1" x14ac:dyDescent="0.2"/>
    <row r="747" s="12" customFormat="1" x14ac:dyDescent="0.2"/>
    <row r="748" s="12" customFormat="1" x14ac:dyDescent="0.2"/>
    <row r="749" s="12" customFormat="1" x14ac:dyDescent="0.2"/>
    <row r="750" s="12" customFormat="1" x14ac:dyDescent="0.2"/>
    <row r="751" s="12" customFormat="1" x14ac:dyDescent="0.2"/>
    <row r="752" s="12" customFormat="1" x14ac:dyDescent="0.2"/>
    <row r="753" s="12" customFormat="1" x14ac:dyDescent="0.2"/>
    <row r="754" s="12" customFormat="1" x14ac:dyDescent="0.2"/>
    <row r="755" s="12" customFormat="1" x14ac:dyDescent="0.2"/>
    <row r="756" s="12" customFormat="1" x14ac:dyDescent="0.2"/>
    <row r="757" s="12" customFormat="1" x14ac:dyDescent="0.2"/>
    <row r="758" s="12" customFormat="1" x14ac:dyDescent="0.2"/>
    <row r="759" s="12" customFormat="1" x14ac:dyDescent="0.2"/>
    <row r="760" s="12" customFormat="1" x14ac:dyDescent="0.2"/>
    <row r="761" s="12" customFormat="1" x14ac:dyDescent="0.2"/>
    <row r="762" s="12" customFormat="1" x14ac:dyDescent="0.2"/>
    <row r="763" s="12" customFormat="1" x14ac:dyDescent="0.2"/>
    <row r="764" s="12" customFormat="1" x14ac:dyDescent="0.2"/>
    <row r="765" s="12" customFormat="1" x14ac:dyDescent="0.2"/>
    <row r="766" s="12" customFormat="1" x14ac:dyDescent="0.2"/>
    <row r="767" s="12" customFormat="1" x14ac:dyDescent="0.2"/>
    <row r="768" s="12" customFormat="1" x14ac:dyDescent="0.2"/>
    <row r="769" s="12" customFormat="1" x14ac:dyDescent="0.2"/>
    <row r="770" s="12" customFormat="1" x14ac:dyDescent="0.2"/>
    <row r="771" s="12" customFormat="1" x14ac:dyDescent="0.2"/>
    <row r="772" s="12" customFormat="1" x14ac:dyDescent="0.2"/>
    <row r="773" s="12" customFormat="1" x14ac:dyDescent="0.2"/>
    <row r="774" s="12" customFormat="1" x14ac:dyDescent="0.2"/>
    <row r="775" s="12" customFormat="1" x14ac:dyDescent="0.2"/>
    <row r="776" s="12" customFormat="1" x14ac:dyDescent="0.2"/>
    <row r="777" s="12" customFormat="1" x14ac:dyDescent="0.2"/>
    <row r="778" s="12" customFormat="1" x14ac:dyDescent="0.2"/>
    <row r="779" s="12" customFormat="1" x14ac:dyDescent="0.2"/>
    <row r="780" s="12" customFormat="1" x14ac:dyDescent="0.2"/>
    <row r="781" s="12" customFormat="1" x14ac:dyDescent="0.2"/>
    <row r="782" s="12" customFormat="1" x14ac:dyDescent="0.2"/>
    <row r="783" s="12" customFormat="1" x14ac:dyDescent="0.2"/>
    <row r="784" s="12" customFormat="1" x14ac:dyDescent="0.2"/>
    <row r="785" s="12" customFormat="1" x14ac:dyDescent="0.2"/>
    <row r="786" s="12" customFormat="1" x14ac:dyDescent="0.2"/>
    <row r="787" s="12" customFormat="1" x14ac:dyDescent="0.2"/>
    <row r="788" s="12" customFormat="1" x14ac:dyDescent="0.2"/>
    <row r="789" s="12" customFormat="1" x14ac:dyDescent="0.2"/>
    <row r="790" s="12" customFormat="1" x14ac:dyDescent="0.2"/>
    <row r="791" s="12" customFormat="1" x14ac:dyDescent="0.2"/>
    <row r="792" s="12" customFormat="1" x14ac:dyDescent="0.2"/>
    <row r="793" s="12" customFormat="1" x14ac:dyDescent="0.2"/>
    <row r="794" s="12" customFormat="1" x14ac:dyDescent="0.2"/>
    <row r="795" s="12" customFormat="1" x14ac:dyDescent="0.2"/>
    <row r="796" s="12" customFormat="1" x14ac:dyDescent="0.2"/>
    <row r="797" s="12" customFormat="1" x14ac:dyDescent="0.2"/>
    <row r="798" s="12" customFormat="1" x14ac:dyDescent="0.2"/>
    <row r="799" s="12" customFormat="1" x14ac:dyDescent="0.2"/>
    <row r="800" s="12" customFormat="1" x14ac:dyDescent="0.2"/>
    <row r="801" s="12" customFormat="1" x14ac:dyDescent="0.2"/>
    <row r="802" s="12" customFormat="1" x14ac:dyDescent="0.2"/>
    <row r="803" s="12" customFormat="1" x14ac:dyDescent="0.2"/>
    <row r="804" s="12" customFormat="1" x14ac:dyDescent="0.2"/>
  </sheetData>
  <mergeCells count="72">
    <mergeCell ref="D1:R1"/>
    <mergeCell ref="J2:K2"/>
    <mergeCell ref="J3:K3"/>
    <mergeCell ref="J4:K4"/>
    <mergeCell ref="C6:Z6"/>
    <mergeCell ref="Y45:Z45"/>
    <mergeCell ref="C45:D45"/>
    <mergeCell ref="E45:F45"/>
    <mergeCell ref="G45:H45"/>
    <mergeCell ref="I45:J45"/>
    <mergeCell ref="K45:L45"/>
    <mergeCell ref="M45:N45"/>
    <mergeCell ref="O45:P45"/>
    <mergeCell ref="Q45:R45"/>
    <mergeCell ref="S45:T45"/>
    <mergeCell ref="U45:V45"/>
    <mergeCell ref="W45:X45"/>
    <mergeCell ref="B39:B41"/>
    <mergeCell ref="B22:B24"/>
    <mergeCell ref="B25:B27"/>
    <mergeCell ref="B30:B32"/>
    <mergeCell ref="B33:B35"/>
    <mergeCell ref="B36:B38"/>
    <mergeCell ref="B14:B16"/>
    <mergeCell ref="B8:B10"/>
    <mergeCell ref="B11:B13"/>
    <mergeCell ref="B19:B21"/>
    <mergeCell ref="C16:D16"/>
    <mergeCell ref="C18:D18"/>
    <mergeCell ref="Y14:Z14"/>
    <mergeCell ref="C14:D14"/>
    <mergeCell ref="E14:F14"/>
    <mergeCell ref="G14:H14"/>
    <mergeCell ref="K14:L14"/>
    <mergeCell ref="Q14:R14"/>
    <mergeCell ref="O14:P14"/>
    <mergeCell ref="C29:D29"/>
    <mergeCell ref="E29:F29"/>
    <mergeCell ref="G29:H29"/>
    <mergeCell ref="K29:L29"/>
    <mergeCell ref="O29:P29"/>
    <mergeCell ref="Q29:R29"/>
    <mergeCell ref="Y7:Z7"/>
    <mergeCell ref="W7:X7"/>
    <mergeCell ref="U7:V7"/>
    <mergeCell ref="S7:T7"/>
    <mergeCell ref="Q18:R18"/>
    <mergeCell ref="Q7:R7"/>
    <mergeCell ref="S29:T29"/>
    <mergeCell ref="U29:V29"/>
    <mergeCell ref="W29:X29"/>
    <mergeCell ref="Y29:Z29"/>
    <mergeCell ref="S18:T18"/>
    <mergeCell ref="U18:V18"/>
    <mergeCell ref="W18:X18"/>
    <mergeCell ref="Y18:Z18"/>
    <mergeCell ref="Q16:R16"/>
    <mergeCell ref="E18:F18"/>
    <mergeCell ref="G18:H18"/>
    <mergeCell ref="K18:L18"/>
    <mergeCell ref="O18:P18"/>
    <mergeCell ref="C7:D7"/>
    <mergeCell ref="E7:F7"/>
    <mergeCell ref="G7:H7"/>
    <mergeCell ref="K7:L7"/>
    <mergeCell ref="O7:P7"/>
    <mergeCell ref="I7:J7"/>
    <mergeCell ref="M7:N7"/>
    <mergeCell ref="E16:F16"/>
    <mergeCell ref="G16:H16"/>
    <mergeCell ref="K16:L16"/>
    <mergeCell ref="O16:P16"/>
  </mergeCells>
  <conditionalFormatting sqref="C16 E16 G16 K16 O16 Q16 T16 V16 X16 D10 D13 F10 F13 H10 H13 L10 L13 P10 P13 R10 R13 T10 T13 V10 V13 X10 X13 Z16 Z10 Z13">
    <cfRule type="cellIs" dxfId="26" priority="31" operator="between">
      <formula>60</formula>
      <formula>100</formula>
    </cfRule>
    <cfRule type="cellIs" dxfId="25" priority="32" operator="between">
      <formula>0</formula>
      <formula>49.99999999</formula>
    </cfRule>
  </conditionalFormatting>
  <conditionalFormatting sqref="C16 E16 G16 K16 O16 Q16 T16 V16 X16 D10 D13 F10 F13 H10 H13 L10 L13 P10 P13 R10 R13 T10 T13 V10 V13 X10 X13 Z16 Z10 Z13">
    <cfRule type="cellIs" dxfId="24" priority="28" operator="between">
      <formula>50</formula>
      <formula>59.9999999999</formula>
    </cfRule>
  </conditionalFormatting>
  <conditionalFormatting sqref="D21 Z21 X21 V21 T21 R21 P21 L21 H21 F21 D24 D27 Z24 Z27 X24 X27 V24 V27 T24 T27 R24 R27 P24 P27 L24 L27 H24 H27 F24 F27">
    <cfRule type="cellIs" dxfId="23" priority="26" operator="between">
      <formula>60</formula>
      <formula>100</formula>
    </cfRule>
    <cfRule type="cellIs" dxfId="22" priority="27" operator="between">
      <formula>0</formula>
      <formula>49.99999999</formula>
    </cfRule>
  </conditionalFormatting>
  <conditionalFormatting sqref="D21 Z21 X21 V21 T21 R21 P21 L21 H21 F21 D24 D27 Z24 Z27 X24 X27 V24 V27 T24 T27 R24 R27 P24 P27 L24 L27 H24 H27 F24 F27">
    <cfRule type="cellIs" dxfId="21" priority="25" operator="between">
      <formula>50</formula>
      <formula>59.9999999999</formula>
    </cfRule>
  </conditionalFormatting>
  <conditionalFormatting sqref="D32 Z32 X32 V32 T32 R32 P32 L32 H32 F32 D35 D38 D41 Z35 Z38 Z41 X35 X38 X41 V35 V38 V41 T35 T38 T41 R35 R38 R41 P35 P38 P41 L35 L38 L41 H35 H38 H41 F35 F38 F41">
    <cfRule type="cellIs" dxfId="20" priority="23" operator="between">
      <formula>60</formula>
      <formula>100</formula>
    </cfRule>
    <cfRule type="cellIs" dxfId="19" priority="24" operator="between">
      <formula>0</formula>
      <formula>49.99999999</formula>
    </cfRule>
  </conditionalFormatting>
  <conditionalFormatting sqref="D32 Z32 X32 V32 T32 R32 P32 L32 H32 F32 D35 D38 D41 Z35 Z38 Z41 X35 X38 X41 V35 V38 V41 T35 T38 T41 R35 R38 R41 P35 P38 P41 L35 L38 L41 H35 H38 H41 F35 F38 F41">
    <cfRule type="cellIs" dxfId="18" priority="22" operator="between">
      <formula>50</formula>
      <formula>59.9999999999</formula>
    </cfRule>
  </conditionalFormatting>
  <conditionalFormatting sqref="J32 J35 J38 J41">
    <cfRule type="cellIs" dxfId="17" priority="11" operator="between">
      <formula>60</formula>
      <formula>100</formula>
    </cfRule>
    <cfRule type="cellIs" dxfId="16" priority="12" operator="between">
      <formula>0</formula>
      <formula>49.99999999</formula>
    </cfRule>
  </conditionalFormatting>
  <conditionalFormatting sqref="J32 J35 J38 J41">
    <cfRule type="cellIs" dxfId="15" priority="10" operator="between">
      <formula>50</formula>
      <formula>59.9999999999</formula>
    </cfRule>
  </conditionalFormatting>
  <conditionalFormatting sqref="J10 J13 J16">
    <cfRule type="cellIs" dxfId="14" priority="17" operator="between">
      <formula>60</formula>
      <formula>100</formula>
    </cfRule>
    <cfRule type="cellIs" dxfId="13" priority="18" operator="between">
      <formula>0</formula>
      <formula>49.99999999</formula>
    </cfRule>
  </conditionalFormatting>
  <conditionalFormatting sqref="J10 J13 J16">
    <cfRule type="cellIs" dxfId="12" priority="16" operator="between">
      <formula>50</formula>
      <formula>59.9999999999</formula>
    </cfRule>
  </conditionalFormatting>
  <conditionalFormatting sqref="J21 J24 J27">
    <cfRule type="cellIs" dxfId="11" priority="14" operator="between">
      <formula>60</formula>
      <formula>100</formula>
    </cfRule>
    <cfRule type="cellIs" dxfId="10" priority="15" operator="between">
      <formula>0</formula>
      <formula>49.99999999</formula>
    </cfRule>
  </conditionalFormatting>
  <conditionalFormatting sqref="J21 J24 J27">
    <cfRule type="cellIs" dxfId="9" priority="13" operator="between">
      <formula>50</formula>
      <formula>59.9999999999</formula>
    </cfRule>
  </conditionalFormatting>
  <conditionalFormatting sqref="N32 N35 N38 N41">
    <cfRule type="cellIs" dxfId="8" priority="2" operator="between">
      <formula>60</formula>
      <formula>100</formula>
    </cfRule>
    <cfRule type="cellIs" dxfId="7" priority="3" operator="between">
      <formula>0</formula>
      <formula>49.99999999</formula>
    </cfRule>
  </conditionalFormatting>
  <conditionalFormatting sqref="N32 N35 N38 N41">
    <cfRule type="cellIs" dxfId="6" priority="1" operator="between">
      <formula>50</formula>
      <formula>59.9999999999</formula>
    </cfRule>
  </conditionalFormatting>
  <conditionalFormatting sqref="N10 N13 N16">
    <cfRule type="cellIs" dxfId="5" priority="8" operator="between">
      <formula>60</formula>
      <formula>100</formula>
    </cfRule>
    <cfRule type="cellIs" dxfId="4" priority="9" operator="between">
      <formula>0</formula>
      <formula>49.99999999</formula>
    </cfRule>
  </conditionalFormatting>
  <conditionalFormatting sqref="N10 N13 N16">
    <cfRule type="cellIs" dxfId="3" priority="7" operator="between">
      <formula>50</formula>
      <formula>59.9999999999</formula>
    </cfRule>
  </conditionalFormatting>
  <conditionalFormatting sqref="N21 N24 N27">
    <cfRule type="cellIs" dxfId="2" priority="5" operator="between">
      <formula>60</formula>
      <formula>100</formula>
    </cfRule>
    <cfRule type="cellIs" dxfId="1" priority="6" operator="between">
      <formula>0</formula>
      <formula>49.99999999</formula>
    </cfRule>
  </conditionalFormatting>
  <conditionalFormatting sqref="N21 N24 N27">
    <cfRule type="cellIs" dxfId="0" priority="4" operator="between">
      <formula>50</formula>
      <formula>59.9999999999</formula>
    </cfRule>
  </conditionalFormatting>
  <hyperlinks>
    <hyperlink ref="B19" r:id="rId1" display="https://twitter.com/hashtag/%D8%AA%D9%8A%D9%84%D9%8A%D8%BA%D8%B1%D8%A7%D9%85?src=hash"/>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O7"/>
  <sheetViews>
    <sheetView zoomScale="96" zoomScaleNormal="96" workbookViewId="0">
      <selection activeCell="B2" sqref="B2:M2"/>
    </sheetView>
  </sheetViews>
  <sheetFormatPr defaultRowHeight="14.25" x14ac:dyDescent="0.2"/>
  <cols>
    <col min="1" max="1" width="19.625" customWidth="1"/>
  </cols>
  <sheetData>
    <row r="2" spans="1:15" ht="18" x14ac:dyDescent="0.25">
      <c r="B2" s="51" t="s">
        <v>31</v>
      </c>
      <c r="C2" s="51"/>
      <c r="D2" s="51"/>
      <c r="E2" s="51"/>
      <c r="F2" s="51"/>
      <c r="G2" s="51"/>
      <c r="H2" s="51"/>
      <c r="I2" s="51"/>
      <c r="J2" s="51"/>
      <c r="K2" s="51"/>
      <c r="L2" s="51"/>
      <c r="M2" s="51"/>
    </row>
    <row r="3" spans="1:15" ht="15" x14ac:dyDescent="0.25">
      <c r="A3" s="10" t="s">
        <v>27</v>
      </c>
      <c r="B3" s="49">
        <f>Results!C45</f>
        <v>2</v>
      </c>
      <c r="C3" s="49">
        <f>Results!E45</f>
        <v>4</v>
      </c>
      <c r="D3" s="49">
        <f>Results!G45</f>
        <v>6</v>
      </c>
      <c r="E3" s="49">
        <f>Results!I45</f>
        <v>7</v>
      </c>
      <c r="F3" s="49">
        <f>Results!K45</f>
        <v>8</v>
      </c>
      <c r="G3" s="49">
        <f>Results!M45</f>
        <v>9</v>
      </c>
      <c r="H3" s="49">
        <f>Results!O45</f>
        <v>10</v>
      </c>
      <c r="I3" s="49">
        <f>Results!Q45</f>
        <v>12</v>
      </c>
      <c r="J3" s="49">
        <f>Results!S45</f>
        <v>14</v>
      </c>
      <c r="K3" s="49">
        <f>Results!U45</f>
        <v>16</v>
      </c>
      <c r="L3" s="49">
        <f>Results!W45</f>
        <v>18</v>
      </c>
      <c r="M3" s="49">
        <f>Results!Y45</f>
        <v>20</v>
      </c>
    </row>
    <row r="4" spans="1:15" x14ac:dyDescent="0.2">
      <c r="A4" t="s">
        <v>28</v>
      </c>
      <c r="B4" s="50">
        <f>Results!C46</f>
        <v>15</v>
      </c>
      <c r="C4" s="50">
        <f>Results!E46</f>
        <v>29</v>
      </c>
      <c r="D4" s="50">
        <f>Results!G46</f>
        <v>51</v>
      </c>
      <c r="E4" s="50">
        <f>Results!I46</f>
        <v>66</v>
      </c>
      <c r="F4" s="50">
        <f>Results!K46</f>
        <v>72</v>
      </c>
      <c r="G4" s="50">
        <f>Results!M46</f>
        <v>82</v>
      </c>
      <c r="H4" s="50">
        <f>Results!O46</f>
        <v>96</v>
      </c>
      <c r="I4" s="50">
        <f>Results!Q46</f>
        <v>110</v>
      </c>
      <c r="J4" s="50">
        <f>Results!S46</f>
        <v>119</v>
      </c>
      <c r="K4" s="50">
        <f>Results!U46</f>
        <v>128</v>
      </c>
      <c r="L4" s="50">
        <f>Results!W46</f>
        <v>140</v>
      </c>
      <c r="M4" s="50">
        <f>Results!Y46</f>
        <v>155</v>
      </c>
      <c r="N4" s="17"/>
      <c r="O4" s="17"/>
    </row>
    <row r="5" spans="1:15" x14ac:dyDescent="0.2">
      <c r="A5" t="s">
        <v>29</v>
      </c>
      <c r="B5" s="50">
        <f>Results!D46</f>
        <v>6</v>
      </c>
      <c r="C5" s="50">
        <f>Results!F46</f>
        <v>16</v>
      </c>
      <c r="D5" s="50">
        <f>Results!H46</f>
        <v>29</v>
      </c>
      <c r="E5" s="50">
        <f>Results!J46</f>
        <v>32</v>
      </c>
      <c r="F5" s="50">
        <f>Results!L46</f>
        <v>39</v>
      </c>
      <c r="G5" s="50">
        <f>Results!N46</f>
        <v>45</v>
      </c>
      <c r="H5" s="50">
        <f>Results!P46</f>
        <v>50</v>
      </c>
      <c r="I5" s="50">
        <f>Results!R46</f>
        <v>63</v>
      </c>
      <c r="J5" s="50">
        <f>Results!T46</f>
        <v>88</v>
      </c>
      <c r="K5" s="50">
        <f>Results!V46</f>
        <v>112</v>
      </c>
      <c r="L5" s="50">
        <f>Results!X46</f>
        <v>136</v>
      </c>
      <c r="M5" s="50">
        <f>Results!Z46</f>
        <v>171</v>
      </c>
      <c r="N5" s="17"/>
      <c r="O5" s="17"/>
    </row>
    <row r="6" spans="1:15" x14ac:dyDescent="0.2">
      <c r="A6" t="s">
        <v>13</v>
      </c>
      <c r="B6">
        <f>B4*100/(B4+B5)</f>
        <v>71.428571428571431</v>
      </c>
      <c r="C6">
        <f t="shared" ref="C6:M6" si="0">C4*100/(C4+C5)</f>
        <v>64.444444444444443</v>
      </c>
      <c r="D6">
        <f t="shared" si="0"/>
        <v>63.75</v>
      </c>
      <c r="E6">
        <f t="shared" si="0"/>
        <v>67.34693877551021</v>
      </c>
      <c r="F6">
        <f t="shared" si="0"/>
        <v>64.86486486486487</v>
      </c>
      <c r="G6">
        <f t="shared" si="0"/>
        <v>64.566929133858267</v>
      </c>
      <c r="H6">
        <f t="shared" si="0"/>
        <v>65.753424657534254</v>
      </c>
      <c r="I6">
        <f t="shared" si="0"/>
        <v>63.583815028901732</v>
      </c>
      <c r="J6">
        <f t="shared" si="0"/>
        <v>57.487922705314013</v>
      </c>
      <c r="K6">
        <f t="shared" si="0"/>
        <v>53.333333333333336</v>
      </c>
      <c r="L6">
        <f t="shared" si="0"/>
        <v>50.724637681159422</v>
      </c>
      <c r="M6">
        <f t="shared" si="0"/>
        <v>47.54601226993865</v>
      </c>
    </row>
    <row r="7" spans="1:15" x14ac:dyDescent="0.2">
      <c r="A7" t="s">
        <v>30</v>
      </c>
      <c r="B7">
        <f>B4/10</f>
        <v>1.5</v>
      </c>
      <c r="C7">
        <f t="shared" ref="C7:M7" si="1">C4/10</f>
        <v>2.9</v>
      </c>
      <c r="D7">
        <f t="shared" si="1"/>
        <v>5.0999999999999996</v>
      </c>
      <c r="E7">
        <f t="shared" si="1"/>
        <v>6.6</v>
      </c>
      <c r="F7">
        <f t="shared" si="1"/>
        <v>7.2</v>
      </c>
      <c r="G7">
        <f t="shared" si="1"/>
        <v>8.1999999999999993</v>
      </c>
      <c r="H7">
        <f t="shared" si="1"/>
        <v>9.6</v>
      </c>
      <c r="I7">
        <f t="shared" si="1"/>
        <v>11</v>
      </c>
      <c r="J7">
        <f t="shared" si="1"/>
        <v>11.9</v>
      </c>
      <c r="K7">
        <f t="shared" si="1"/>
        <v>12.8</v>
      </c>
      <c r="L7">
        <f t="shared" si="1"/>
        <v>14</v>
      </c>
      <c r="M7">
        <f t="shared" si="1"/>
        <v>15.5</v>
      </c>
    </row>
  </sheetData>
  <mergeCells count="1">
    <mergeCell ref="B2:M2"/>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L8"/>
  <sheetViews>
    <sheetView topLeftCell="A2" workbookViewId="0">
      <selection activeCell="B2" sqref="B2:K2"/>
    </sheetView>
  </sheetViews>
  <sheetFormatPr defaultRowHeight="14.25" x14ac:dyDescent="0.2"/>
  <cols>
    <col min="1" max="1" width="14.875" customWidth="1"/>
  </cols>
  <sheetData>
    <row r="2" spans="1:12" ht="18" x14ac:dyDescent="0.25">
      <c r="B2" s="51" t="s">
        <v>26</v>
      </c>
      <c r="C2" s="51"/>
      <c r="D2" s="51"/>
      <c r="E2" s="51"/>
      <c r="F2" s="51"/>
      <c r="G2" s="51"/>
      <c r="H2" s="51"/>
      <c r="I2" s="51"/>
      <c r="J2" s="51"/>
      <c r="K2" s="51"/>
    </row>
    <row r="3" spans="1:12" ht="15" x14ac:dyDescent="0.25">
      <c r="A3" s="20"/>
      <c r="B3" s="20">
        <v>1</v>
      </c>
      <c r="C3" s="20">
        <v>12</v>
      </c>
      <c r="D3" s="20">
        <v>22</v>
      </c>
      <c r="E3" s="20">
        <v>34</v>
      </c>
      <c r="F3" s="20">
        <v>42</v>
      </c>
      <c r="G3" s="20">
        <v>46</v>
      </c>
      <c r="H3" s="20">
        <v>69</v>
      </c>
      <c r="I3" s="20">
        <v>72</v>
      </c>
      <c r="J3" s="20">
        <v>77</v>
      </c>
      <c r="K3" s="20">
        <v>85</v>
      </c>
    </row>
    <row r="4" spans="1:12" x14ac:dyDescent="0.2">
      <c r="A4" s="19" t="s">
        <v>11</v>
      </c>
      <c r="B4">
        <f>Results!I9</f>
        <v>8</v>
      </c>
      <c r="C4">
        <f>Results!I12</f>
        <v>6</v>
      </c>
      <c r="D4">
        <f>Results!I15</f>
        <v>5</v>
      </c>
      <c r="E4">
        <f>Results!I20</f>
        <v>10</v>
      </c>
      <c r="F4">
        <f>Results!I23</f>
        <v>6</v>
      </c>
      <c r="G4">
        <f>Results!I26</f>
        <v>5</v>
      </c>
      <c r="H4">
        <f>Results!I31</f>
        <v>3</v>
      </c>
      <c r="I4">
        <f>Results!I34</f>
        <v>10</v>
      </c>
      <c r="J4">
        <f>Results!I37</f>
        <v>7</v>
      </c>
      <c r="K4">
        <f>Results!I40</f>
        <v>6</v>
      </c>
      <c r="L4">
        <f>SUM(B4:K4)</f>
        <v>66</v>
      </c>
    </row>
    <row r="5" spans="1:12" x14ac:dyDescent="0.2">
      <c r="A5" s="19" t="s">
        <v>12</v>
      </c>
      <c r="B5">
        <f>Results!J9</f>
        <v>1</v>
      </c>
      <c r="C5">
        <f>Results!J12</f>
        <v>2</v>
      </c>
      <c r="D5">
        <f>Results!J15</f>
        <v>2</v>
      </c>
      <c r="E5">
        <f>Results!J20</f>
        <v>3</v>
      </c>
      <c r="F5">
        <f>Results!J23</f>
        <v>0</v>
      </c>
      <c r="G5">
        <f>Results!J26</f>
        <v>4</v>
      </c>
      <c r="H5">
        <f>Results!J31</f>
        <v>1</v>
      </c>
      <c r="I5">
        <f>Results!J34</f>
        <v>3</v>
      </c>
      <c r="J5">
        <f>Results!J37</f>
        <v>10</v>
      </c>
      <c r="K5">
        <f>Results!J40</f>
        <v>6</v>
      </c>
      <c r="L5">
        <f>SUM(B5:K5)</f>
        <v>32</v>
      </c>
    </row>
    <row r="6" spans="1:12" x14ac:dyDescent="0.2">
      <c r="A6" s="19" t="s">
        <v>16</v>
      </c>
      <c r="B6">
        <v>12</v>
      </c>
      <c r="C6">
        <v>10</v>
      </c>
      <c r="D6">
        <v>9</v>
      </c>
      <c r="E6">
        <v>14</v>
      </c>
      <c r="F6">
        <v>12</v>
      </c>
      <c r="G6">
        <v>10</v>
      </c>
      <c r="H6">
        <v>9</v>
      </c>
      <c r="I6">
        <v>16</v>
      </c>
      <c r="L6">
        <f>SUM(B6:K6)</f>
        <v>92</v>
      </c>
    </row>
    <row r="7" spans="1:12" x14ac:dyDescent="0.2">
      <c r="A7" s="19" t="s">
        <v>13</v>
      </c>
      <c r="B7">
        <f>B4*100/(B4+B5)</f>
        <v>88.888888888888886</v>
      </c>
      <c r="C7">
        <f>C4*100/(C4+C5)</f>
        <v>75</v>
      </c>
      <c r="D7">
        <f t="shared" ref="D7:K7" si="0">D4*100/(D4+D5)</f>
        <v>71.428571428571431</v>
      </c>
      <c r="E7">
        <f t="shared" si="0"/>
        <v>76.92307692307692</v>
      </c>
      <c r="F7">
        <f t="shared" si="0"/>
        <v>100</v>
      </c>
      <c r="G7">
        <f t="shared" si="0"/>
        <v>55.555555555555557</v>
      </c>
      <c r="H7">
        <f t="shared" si="0"/>
        <v>75</v>
      </c>
      <c r="I7">
        <f t="shared" si="0"/>
        <v>76.92307692307692</v>
      </c>
      <c r="J7">
        <f t="shared" si="0"/>
        <v>41.176470588235297</v>
      </c>
      <c r="K7">
        <f t="shared" si="0"/>
        <v>50</v>
      </c>
      <c r="L7">
        <f t="shared" ref="L7" si="1">L4*100/(L4+L5)</f>
        <v>67.34693877551021</v>
      </c>
    </row>
    <row r="8" spans="1:12" x14ac:dyDescent="0.2">
      <c r="A8" s="19" t="s">
        <v>15</v>
      </c>
      <c r="B8">
        <f>B4/(B4+B5)</f>
        <v>0.88888888888888884</v>
      </c>
      <c r="C8">
        <f>C4/(C4+C5)</f>
        <v>0.75</v>
      </c>
      <c r="D8">
        <f t="shared" ref="D8:K8" si="2">D4/(D4+D5)</f>
        <v>0.7142857142857143</v>
      </c>
      <c r="E8">
        <f t="shared" si="2"/>
        <v>0.76923076923076927</v>
      </c>
      <c r="F8">
        <f t="shared" si="2"/>
        <v>1</v>
      </c>
      <c r="G8">
        <f t="shared" si="2"/>
        <v>0.55555555555555558</v>
      </c>
      <c r="H8">
        <f t="shared" si="2"/>
        <v>0.75</v>
      </c>
      <c r="I8">
        <f t="shared" si="2"/>
        <v>0.76923076923076927</v>
      </c>
      <c r="J8">
        <f t="shared" si="2"/>
        <v>0.41176470588235292</v>
      </c>
      <c r="K8">
        <f t="shared" si="2"/>
        <v>0.5</v>
      </c>
      <c r="L8">
        <f t="shared" ref="L8" si="3">L4/(L4+L5)</f>
        <v>0.67346938775510201</v>
      </c>
    </row>
  </sheetData>
  <mergeCells count="1">
    <mergeCell ref="B2:K2"/>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Results</vt:lpstr>
      <vt:lpstr>different top articles</vt:lpstr>
      <vt:lpstr>7 top articles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2017-01-24T14:00:15Z</dcterms:created>
  <dcterms:modified xsi:type="dcterms:W3CDTF">2017-04-09T20:21:56Z</dcterms:modified>
</cp:coreProperties>
</file>