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Youssef\Downloads\"/>
    </mc:Choice>
  </mc:AlternateContent>
  <xr:revisionPtr revIDLastSave="0" documentId="13_ncr:1_{B2B1A568-824C-4127-9FEE-A2505DA698B8}" xr6:coauthVersionLast="47" xr6:coauthVersionMax="47" xr10:uidLastSave="{00000000-0000-0000-0000-000000000000}"/>
  <bookViews>
    <workbookView xWindow="-108" yWindow="-108" windowWidth="23256" windowHeight="12456" activeTab="6" xr2:uid="{00000000-000D-0000-FFFF-FFFF00000000}"/>
  </bookViews>
  <sheets>
    <sheet name="Email Draft" sheetId="5" r:id="rId1"/>
    <sheet name="Instructions" sheetId="2" r:id="rId2"/>
    <sheet name="Call Log" sheetId="1" r:id="rId3"/>
    <sheet name="CSAT" sheetId="4" r:id="rId4"/>
    <sheet name="Roster" sheetId="3" r:id="rId5"/>
    <sheet name="Calendar" sheetId="6" r:id="rId6"/>
    <sheet name="Dashboard" sheetId="10" r:id="rId7"/>
    <sheet name="Pivot Tables" sheetId="12" r:id="rId8"/>
  </sheets>
  <definedNames>
    <definedName name="_xlnm._FilterDatabase" localSheetId="5" hidden="1">Calendar!$A$1:$E$40</definedName>
    <definedName name="_xlnm._FilterDatabase" localSheetId="2" hidden="1">'Call Log'!$A$1:$L$1241</definedName>
    <definedName name="_xlnm._FilterDatabase" localSheetId="3" hidden="1">CSAT!$A$1:$F$1149</definedName>
    <definedName name="_xlnm._FilterDatabase" localSheetId="4" hidden="1">Roster!$A$1:$F$40</definedName>
    <definedName name="Slicer_Month_Year1">#N/A</definedName>
    <definedName name="Slicer_Team_Leader__TL">#N/A</definedName>
    <definedName name="Slicer_Week1">#N/A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allLog_910ed2c1-a130-4ab1-94b0-bec2814fdcec" name="CallLog" connection="Query - CallLog"/>
          <x15:modelTable id="CSAT_ab9b6d73-47fd-4548-b65a-2e297560bc73" name="CSAT" connection="Query - CSAT"/>
          <x15:modelTable id="Roaster_788425b0-af76-41f1-a4e6-68f5236c056e" name="Roaster" connection="Query - Roaster"/>
          <x15:modelTable id="Calender_c7a1f86e-1d28-4c0c-a52e-cbee2e1a6f35" name="Calender" connection="Query - Calender"/>
        </x15:modelTables>
        <x15:modelRelationships>
          <x15:modelRelationship fromTable="CallLog" fromColumn="AgentID" toTable="Roaster" toColumn="Agent_Id"/>
          <x15:modelRelationship fromTable="CallLog" fromColumn="Date" toTable="Calender" toColumn="Date"/>
          <x15:modelRelationship fromTable="CSAT" fromColumn="AgentID" toTable="Roaster" toColumn="Agent_Id"/>
          <x15:modelRelationship fromTable="CSAT" fromColumn="Date" toTable="Calender" toColumn="Date"/>
        </x15:modelRelationships>
        <x15:extLst>
          <ext xmlns:x16="http://schemas.microsoft.com/office/spreadsheetml/2014/11/main" uri="{9835A34E-60A6-4A7C-AAB8-D5F71C897F49}">
            <x16:modelTimeGroupings>
              <x16:modelTimeGrouping tableName="Calender" columnName="Month-Year" columnId="Month-Year">
                <x16:calculatedTimeColumn columnName="Month-Year (Month Index)" columnId="Month-Year (Month Index)" contentType="monthsindex" isSelected="1"/>
                <x16:calculatedTimeColumn columnName="Month-Year (Month)" columnId="Month-Year (Month)" contentType="months" isSelected="1"/>
              </x16:modelTimeGrouping>
              <x16:modelTimeGrouping tableName="CallLog"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Calender"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Calender" columnName="Week" columnId="Week">
                <x16:calculatedTimeColumn columnName="Week (Month Index)" columnId="Week (Month Index)" contentType="monthsindex" isSelected="1"/>
                <x16:calculatedTimeColumn columnName="Week (Month)" columnId="Week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 i="1" l="1"/>
  <c r="Q14" i="1" s="1"/>
  <c r="Q15" i="1" s="1"/>
  <c r="Q16" i="1"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H18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2" i="1"/>
  <c r="A39" i="3"/>
  <c r="A17" i="3"/>
  <c r="A28" i="3"/>
  <c r="A10" i="3"/>
  <c r="A16" i="3"/>
  <c r="A33" i="3"/>
  <c r="A22" i="3"/>
  <c r="A14" i="3"/>
  <c r="A36" i="3"/>
  <c r="A6" i="3"/>
  <c r="A34" i="3"/>
  <c r="A37" i="3"/>
  <c r="A24" i="3"/>
  <c r="A23" i="3"/>
  <c r="A2" i="3"/>
  <c r="A20" i="3"/>
  <c r="A31" i="3"/>
  <c r="A13" i="3"/>
  <c r="A35" i="3"/>
  <c r="A18" i="3"/>
  <c r="A26" i="3"/>
  <c r="A32" i="3"/>
  <c r="A11" i="3"/>
  <c r="A27" i="3"/>
  <c r="A5" i="3"/>
  <c r="A40" i="3"/>
  <c r="A19" i="3"/>
  <c r="A25" i="3"/>
  <c r="A3" i="3"/>
  <c r="A29" i="3"/>
  <c r="A21" i="3"/>
  <c r="A12" i="3"/>
  <c r="A4" i="3"/>
  <c r="A7" i="3"/>
  <c r="A8" i="3"/>
  <c r="A9" i="3"/>
  <c r="A15" i="3"/>
  <c r="A38" i="3"/>
  <c r="A30" i="3"/>
  <c r="A5" i="12"/>
  <c r="L7" i="12"/>
  <c r="K7" i="12"/>
  <c r="B5" i="12"/>
  <c r="D5" i="12"/>
  <c r="F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BF6D5F-EE54-4647-B0B5-C1D175F033A9}" name="Query - Calender" description="Connection to the 'Calender' query in the workbook." type="100" refreshedVersion="8" minRefreshableVersion="5">
    <extLst>
      <ext xmlns:x15="http://schemas.microsoft.com/office/spreadsheetml/2010/11/main" uri="{DE250136-89BD-433C-8126-D09CA5730AF9}">
        <x15:connection id="25e19f73-dd75-4db3-b599-5c94fec52146"/>
      </ext>
    </extLst>
  </connection>
  <connection id="2" xr16:uid="{1AAB18D3-91E0-44C5-8934-1E86CA7548F6}" name="Query - CallLog" description="Connection to the 'CallLog' query in the workbook." type="100" refreshedVersion="8" minRefreshableVersion="5">
    <extLst>
      <ext xmlns:x15="http://schemas.microsoft.com/office/spreadsheetml/2010/11/main" uri="{DE250136-89BD-433C-8126-D09CA5730AF9}">
        <x15:connection id="954ccece-848a-4cdd-b318-3735419230be"/>
      </ext>
    </extLst>
  </connection>
  <connection id="3" xr16:uid="{D155AC90-CDF3-40F7-92CD-C8C995AF4E6E}" name="Query - CSAT" description="Connection to the 'CSAT' query in the workbook." type="100" refreshedVersion="8" minRefreshableVersion="5">
    <extLst>
      <ext xmlns:x15="http://schemas.microsoft.com/office/spreadsheetml/2010/11/main" uri="{DE250136-89BD-433C-8126-D09CA5730AF9}">
        <x15:connection id="77bf77b1-3c14-4db0-81c1-2877fa1cee69"/>
      </ext>
    </extLst>
  </connection>
  <connection id="4" xr16:uid="{54473CDE-9442-4B55-A745-27481B454497}" name="Query - Roaster" description="Connection to the 'Roaster' query in the workbook." type="100" refreshedVersion="8" minRefreshableVersion="5">
    <extLst>
      <ext xmlns:x15="http://schemas.microsoft.com/office/spreadsheetml/2010/11/main" uri="{DE250136-89BD-433C-8126-D09CA5730AF9}">
        <x15:connection id="f65058d6-eee8-46b9-b44e-c9234cf6e570"/>
      </ext>
    </extLst>
  </connection>
  <connection id="5" xr16:uid="{D0198E60-4A14-4220-AA30-98B47C005245}"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<sst xmlns="http://schemas.openxmlformats.org/spreadsheetml/2006/main" count="7514" uniqueCount="1427">
  <si>
    <t>Incoming Calls</t>
  </si>
  <si>
    <t>Answered Calls</t>
  </si>
  <si>
    <t>Answer Rate</t>
  </si>
  <si>
    <t>Answer Speed (AVG)</t>
  </si>
  <si>
    <t>Talk Duration (AVG)</t>
  </si>
  <si>
    <t>Waiting Time (AVG)</t>
  </si>
  <si>
    <t>Service Level (20 Seconds)</t>
  </si>
  <si>
    <t>Answered within 20 secs</t>
  </si>
  <si>
    <t>Agent_name</t>
  </si>
  <si>
    <t>Manager</t>
  </si>
  <si>
    <t>Tenure Bucket</t>
  </si>
  <si>
    <t>Agent Shift</t>
  </si>
  <si>
    <t>Richard Buchanan</t>
  </si>
  <si>
    <t>Mason Gupta</t>
  </si>
  <si>
    <t>Jennifer Nguyen</t>
  </si>
  <si>
    <t>On Job Training</t>
  </si>
  <si>
    <t>Morning</t>
  </si>
  <si>
    <t>Vicki Collins</t>
  </si>
  <si>
    <t>Dylan Kim</t>
  </si>
  <si>
    <t>Michael Lee</t>
  </si>
  <si>
    <t>&gt;90</t>
  </si>
  <si>
    <t>Duane Norman</t>
  </si>
  <si>
    <t>Jackson Park</t>
  </si>
  <si>
    <t>William Kim</t>
  </si>
  <si>
    <t>Evening</t>
  </si>
  <si>
    <t>Patrick Flores</t>
  </si>
  <si>
    <t>Olivia Wang</t>
  </si>
  <si>
    <t>John Smith</t>
  </si>
  <si>
    <t>Christopher Sanchez</t>
  </si>
  <si>
    <t>0-30</t>
  </si>
  <si>
    <t>Desiree Newton</t>
  </si>
  <si>
    <t>Shannon Hicks</t>
  </si>
  <si>
    <t>Olivia Tan</t>
  </si>
  <si>
    <t>Laura Smith</t>
  </si>
  <si>
    <t>Evelyn Kimura</t>
  </si>
  <si>
    <t>David Smith</t>
  </si>
  <si>
    <t>Nathan Patel</t>
  </si>
  <si>
    <t>Split</t>
  </si>
  <si>
    <t>Tabitha Ayala</t>
  </si>
  <si>
    <t>31-60</t>
  </si>
  <si>
    <t>Carla Morgan</t>
  </si>
  <si>
    <t>Emily Chen</t>
  </si>
  <si>
    <t>Stanley Hogan</t>
  </si>
  <si>
    <t>Timothy Scott</t>
  </si>
  <si>
    <t>Zoe Yamamoto</t>
  </si>
  <si>
    <t>Mark Wilson</t>
  </si>
  <si>
    <t>Mark Black</t>
  </si>
  <si>
    <t>Sophia Sato</t>
  </si>
  <si>
    <t>Afternoon</t>
  </si>
  <si>
    <t>Amy Mendez</t>
  </si>
  <si>
    <t>Jennifer May</t>
  </si>
  <si>
    <t>Ryan Thompson</t>
  </si>
  <si>
    <t>David Butler</t>
  </si>
  <si>
    <t>Stephen Morris</t>
  </si>
  <si>
    <t>Wyatt Kim</t>
  </si>
  <si>
    <t>Jacob Hendricks</t>
  </si>
  <si>
    <t>Logan Lee</t>
  </si>
  <si>
    <t>61-90</t>
  </si>
  <si>
    <t>Michael Allen</t>
  </si>
  <si>
    <t>Samuel Spencer</t>
  </si>
  <si>
    <t>Cynthia Mills</t>
  </si>
  <si>
    <t>Michelle Williams</t>
  </si>
  <si>
    <t>Carl Douglas</t>
  </si>
  <si>
    <t>Wendy Taylor</t>
  </si>
  <si>
    <t>Jake Castro</t>
  </si>
  <si>
    <t>Matthew Bennett</t>
  </si>
  <si>
    <t>Ashley Hamilton</t>
  </si>
  <si>
    <t>Rhonda Martin DVM</t>
  </si>
  <si>
    <t>Kevin Griffin</t>
  </si>
  <si>
    <t>Dana Bridges</t>
  </si>
  <si>
    <t>Brandon Martin</t>
  </si>
  <si>
    <t>Carmen Snow</t>
  </si>
  <si>
    <t>Charles Williamson</t>
  </si>
  <si>
    <t>Christopher Mcintosh</t>
  </si>
  <si>
    <t>David Warren</t>
  </si>
  <si>
    <t>Tina Carroll</t>
  </si>
  <si>
    <t>Date</t>
  </si>
  <si>
    <t>Agent_Id</t>
  </si>
  <si>
    <t>rbuchanan</t>
  </si>
  <si>
    <t>vcollins</t>
  </si>
  <si>
    <t>dnorman</t>
  </si>
  <si>
    <t>pflores</t>
  </si>
  <si>
    <t>csanchez</t>
  </si>
  <si>
    <t>dnewton</t>
  </si>
  <si>
    <t>shicks</t>
  </si>
  <si>
    <t>lsmith</t>
  </si>
  <si>
    <t>dsmith</t>
  </si>
  <si>
    <t>tayala</t>
  </si>
  <si>
    <t>cmorgan</t>
  </si>
  <si>
    <t>shogan</t>
  </si>
  <si>
    <t>tscott</t>
  </si>
  <si>
    <t>mwilson</t>
  </si>
  <si>
    <t>mblack</t>
  </si>
  <si>
    <t>amendez</t>
  </si>
  <si>
    <t>jmay</t>
  </si>
  <si>
    <t>rthompson</t>
  </si>
  <si>
    <t>dbutler</t>
  </si>
  <si>
    <t>smorris</t>
  </si>
  <si>
    <t>jhendricks</t>
  </si>
  <si>
    <t>mallen</t>
  </si>
  <si>
    <t>sspencer</t>
  </si>
  <si>
    <t>cmills</t>
  </si>
  <si>
    <t>mwilliams</t>
  </si>
  <si>
    <t>cdouglas</t>
  </si>
  <si>
    <t>wtaylor</t>
  </si>
  <si>
    <t>jcastro</t>
  </si>
  <si>
    <t>mbennett</t>
  </si>
  <si>
    <t>ahamilton</t>
  </si>
  <si>
    <t>rmartin dvm</t>
  </si>
  <si>
    <t>kgriffin</t>
  </si>
  <si>
    <t>dbridges</t>
  </si>
  <si>
    <t>bmartin</t>
  </si>
  <si>
    <t>csnow</t>
  </si>
  <si>
    <t>cwilliamson</t>
  </si>
  <si>
    <t>cmcintosh</t>
  </si>
  <si>
    <t>dwarren</t>
  </si>
  <si>
    <t>tcarroll</t>
  </si>
  <si>
    <t>Offered</t>
  </si>
  <si>
    <t>Answered</t>
  </si>
  <si>
    <t>Abandoned</t>
  </si>
  <si>
    <t>Abandoned Rate</t>
  </si>
  <si>
    <t>Service Level %</t>
  </si>
  <si>
    <t>Hints / Rules / Targets:</t>
  </si>
  <si>
    <t>KPIs</t>
  </si>
  <si>
    <t>Average speed of answer</t>
  </si>
  <si>
    <t>All the KPIs should be weighted and not averages of average</t>
  </si>
  <si>
    <t>Hold Duration (AVG)</t>
  </si>
  <si>
    <t>After Call Work (AVG)</t>
  </si>
  <si>
    <t>Handle Duration</t>
  </si>
  <si>
    <t>Average Handle Time</t>
  </si>
  <si>
    <t>AgentID</t>
  </si>
  <si>
    <t>Unique id</t>
  </si>
  <si>
    <t>7e9ae164-6a8b-4521-a2d4-58f7c9fff13f</t>
  </si>
  <si>
    <t>b07ec1b0-f376-43b6-86df-ec03da3b2e16</t>
  </si>
  <si>
    <t>200814dd-27c7-4149-ba2b-bd3af3092880</t>
  </si>
  <si>
    <t>eb0d3e53-c1ca-42d3-8486-e42c8d622135</t>
  </si>
  <si>
    <t>ba903143-1e54-406c-b969-46c52f92e5df</t>
  </si>
  <si>
    <t>1cfde5b9-6112-44fc-8f3b-892196137a62</t>
  </si>
  <si>
    <t>11a3ffd8-1d6b-4806-b198-c60b5934c9bc</t>
  </si>
  <si>
    <t>372b51a5-fa19-4a31-a4b8-a21de117d75e</t>
  </si>
  <si>
    <t>6e4413db-4e16-42fc-ac92-2f402e3df03c</t>
  </si>
  <si>
    <t>b0a65350-64a5-4603-8b9a-a24a4a145d08</t>
  </si>
  <si>
    <t>74a2cbbf-497e-4177-b30b-483f99effb13</t>
  </si>
  <si>
    <t>4c28acf4-2ea4-4be8-b8f1-113e676fc8b7</t>
  </si>
  <si>
    <t>e7ec72bb-65e9-4464-9c2b-8ce6b0e82a28</t>
  </si>
  <si>
    <t>68c596f2-4130-42f9-a140-b336261b1629</t>
  </si>
  <si>
    <t>6b966653-0900-4d58-8b38-c17cfbdaf000</t>
  </si>
  <si>
    <t>130dfefe-1d77-47f9-b759-546f24b6b909</t>
  </si>
  <si>
    <t>4cc4df74-fcd3-413a-920d-ca3ad2dd0904</t>
  </si>
  <si>
    <t>c54459b3-ffb3-4ffa-a338-6fd179beb6b1</t>
  </si>
  <si>
    <t>deccfb1d-05d4-40b8-8371-15282c91bacb</t>
  </si>
  <si>
    <t>6e51734e-9627-4a12-8062-877c3638627d</t>
  </si>
  <si>
    <t>2376e4ae-aafb-4320-9f45-e402f943d264</t>
  </si>
  <si>
    <t>00df431a-b184-417a-ae49-c4feb6bd00bb</t>
  </si>
  <si>
    <t>415f125e-d71e-41a6-8d79-ab9169b2c60b</t>
  </si>
  <si>
    <t>3cc96e2f-74b4-4f5b-a4d5-9bf16ae14975</t>
  </si>
  <si>
    <t>081f62d7-332f-4aac-91cf-e79758976725</t>
  </si>
  <si>
    <t>c0edcb0a-cfa8-4f35-86ad-88c9f6b47290</t>
  </si>
  <si>
    <t>0187565a-b6ff-4180-9869-a29128267d51</t>
  </si>
  <si>
    <t>867c2b1d-3b4f-4434-87e0-125af687dc4a</t>
  </si>
  <si>
    <t>b92ce596-3d4f-4fb0-87b4-8223ccb5f63c</t>
  </si>
  <si>
    <t>93c9b522-8046-4a69-82ad-96784b6d3fce</t>
  </si>
  <si>
    <t>0644deaa-8ff7-4ddf-baf7-5964da879d1b</t>
  </si>
  <si>
    <t>39fb5940-dffe-49bf-8f9b-936cb1994152</t>
  </si>
  <si>
    <t>b18b603b-2f31-49e5-8e68-64010c1c5674</t>
  </si>
  <si>
    <t>95763fca-68b8-4651-bbff-6c46a5fa935e</t>
  </si>
  <si>
    <t>1a097216-1af5-456d-831d-dccee89e53cd</t>
  </si>
  <si>
    <t>2cb983af-4a35-4d65-a8cf-3fb6605be62f</t>
  </si>
  <si>
    <t>ab5cf04a-f884-4bdf-acf3-c37989669c12</t>
  </si>
  <si>
    <t>3205034e-38b5-4afc-adb7-2736a63943a5</t>
  </si>
  <si>
    <t>8305c058-38a8-4ac8-a024-baa1f53d44df</t>
  </si>
  <si>
    <t>5deed8bc-e04b-4c67-947f-eef58c70186e</t>
  </si>
  <si>
    <t>2c4d8e90-94f8-477f-b8da-9454dcd88511</t>
  </si>
  <si>
    <t>6e484bc5-2d75-4a92-8c17-9ca1d31ad702</t>
  </si>
  <si>
    <t>32a24547-ac59-4ea5-8cbe-e9b8b4f0f1ad</t>
  </si>
  <si>
    <t>4e4b10b7-70a9-4ace-9f82-b1bf18b3d9c9</t>
  </si>
  <si>
    <t>40d2475b-6aef-4e67-9ccd-ed89e7425a6e</t>
  </si>
  <si>
    <t>5ec55f59-6cf4-4742-b445-82d7d44400a2</t>
  </si>
  <si>
    <t>5dc8173a-6a43-44bf-851a-1120e1ed11c3</t>
  </si>
  <si>
    <t>5cab331d-6045-4fbb-9e26-24a65d97d34e</t>
  </si>
  <si>
    <t>ee3ab837-88d4-44f2-a42b-d11aa4454d44</t>
  </si>
  <si>
    <t>8518e776-fc14-4ba7-a585-42714d640856</t>
  </si>
  <si>
    <t>5f1efb7c-b447-430e-abb3-b20a7f41cb1f</t>
  </si>
  <si>
    <t>3275f3a2-3e6e-427f-afe7-2581d5fff9a8</t>
  </si>
  <si>
    <t>071eec38-550f-4b27-9a82-8350c00d89d4</t>
  </si>
  <si>
    <t>69df3f58-c191-417a-9a5b-e1b489d03504</t>
  </si>
  <si>
    <t>2ad4e1cb-60e8-4a0f-91aa-c253c185ba26</t>
  </si>
  <si>
    <t>37875567-db26-40a1-af6d-05afa62a442e</t>
  </si>
  <si>
    <t>511ff8ee-ca68-452f-9923-4b1c209a012c</t>
  </si>
  <si>
    <t>d9956587-ceef-41e0-a334-9cff08dc92d1</t>
  </si>
  <si>
    <t>c32c456b-0cd0-4659-9449-9fa8cb517944</t>
  </si>
  <si>
    <t>b674778e-fcca-4d70-b773-d242536fbf11</t>
  </si>
  <si>
    <t>d3024d01-3f0c-4e6c-9625-705b3210a30b</t>
  </si>
  <si>
    <t>f68dcb6a-bd2d-405f-b16c-cab014f35003</t>
  </si>
  <si>
    <t>03140c69-1ffa-4960-9bc1-2d6751e510f9</t>
  </si>
  <si>
    <t>a364f9ba-1ed8-48ed-94a0-25fd53394d16</t>
  </si>
  <si>
    <t>5d26cd4c-8de5-49a0-91aa-28afd43c6f82</t>
  </si>
  <si>
    <t>bcdd0114-0895-4272-bf22-25173b20044a</t>
  </si>
  <si>
    <t>8f139c65-c4e0-475f-880d-4bd79b4e125a</t>
  </si>
  <si>
    <t>d9118300-169c-418c-9f51-f88bb1808283</t>
  </si>
  <si>
    <t>7fa587d4-b78e-4cb2-9b86-1a374bbc5019</t>
  </si>
  <si>
    <t>fb44c670-7513-4033-9662-7ecbbcd97bee</t>
  </si>
  <si>
    <t>fcbdfaf4-3be8-4bbc-b1ce-cc2520610bd2</t>
  </si>
  <si>
    <t>2187f746-c17e-428b-99e0-71ad3c78a5d6</t>
  </si>
  <si>
    <t>976034d8-fede-4170-a54b-314a438e45b8</t>
  </si>
  <si>
    <t>5da0e227-ff4d-4ab5-9838-0aedd8feed2c</t>
  </si>
  <si>
    <t>69ca89da-2d9d-4bd5-ba21-dac42fdd1966</t>
  </si>
  <si>
    <t>2ab6bdf3-253b-455f-9c6a-0c20a7b6a3e1</t>
  </si>
  <si>
    <t>0a26be6a-5acf-4b8e-b893-8833ed5ebf8d</t>
  </si>
  <si>
    <t>49070e97-e5f9-4181-aff5-b13f39fde8d0</t>
  </si>
  <si>
    <t>2e5772a1-0590-491a-8ffb-373ec61a874c</t>
  </si>
  <si>
    <t>83f82d1e-9d53-4755-8248-d7f468847ea6</t>
  </si>
  <si>
    <t>6d4e0f89-37f5-4b30-aaee-a965c761703b</t>
  </si>
  <si>
    <t>949ec901-78ad-4e05-8021-c9e666ac8b96</t>
  </si>
  <si>
    <t>da698468-225c-425a-8d0e-3147f4b3d389</t>
  </si>
  <si>
    <t>939c752d-5001-4fc3-99bb-78d0a6420850</t>
  </si>
  <si>
    <t>52b9d676-b53e-4f72-8829-17a9eb283386</t>
  </si>
  <si>
    <t>1661c06c-588e-485d-b6fa-b11a4a8ff3b7</t>
  </si>
  <si>
    <t>1e58d8a4-0f81-45c9-b0e1-8db4bdc4386f</t>
  </si>
  <si>
    <t>2bdf6423-7744-4a3d-a4f2-a82dea562ddc</t>
  </si>
  <si>
    <t>ba07a646-40df-4f00-82d3-6d66a6093124</t>
  </si>
  <si>
    <t>1622eeae-67aa-466b-b9f8-c8c14f321f15</t>
  </si>
  <si>
    <t>79e07d90-73a8-4d59-bf3a-f6d1c979cc2c</t>
  </si>
  <si>
    <t>d41b9157-b9bb-4edb-9fb8-a75fead1e3ef</t>
  </si>
  <si>
    <t>ce7c55f1-8072-4f96-ae67-69d2d84be187</t>
  </si>
  <si>
    <t>1fa3b60a-2987-44d3-97e2-5f49c51e806b</t>
  </si>
  <si>
    <t>abb195db-53c8-4655-80c0-6aa741d3d994</t>
  </si>
  <si>
    <t>e4167617-b033-480e-9be9-f9de981f7912</t>
  </si>
  <si>
    <t>1886b70a-1523-4143-b8d3-faccdcd7339b</t>
  </si>
  <si>
    <t>843f99bf-d4c3-45f8-b84e-e863ce984935</t>
  </si>
  <si>
    <t>ed76a9bb-ca9f-4c82-a371-6248f4a0cc15</t>
  </si>
  <si>
    <t>c523a0c9-5cb9-492c-94ca-539d3e65f1a7</t>
  </si>
  <si>
    <t>d71064f3-71ea-4e24-aef8-3e9c245b5070</t>
  </si>
  <si>
    <t>079a324c-c827-4142-91bd-7f144935498a</t>
  </si>
  <si>
    <t>a509ca1b-83f0-40af-8dd5-d16ff55f9384</t>
  </si>
  <si>
    <t>695c3401-3f6e-4603-aa0b-cb855e06135c</t>
  </si>
  <si>
    <t>6569ea39-60da-4dfa-aec3-d04d69f0566c</t>
  </si>
  <si>
    <t>459de96d-1805-4bf5-ab36-d2a16dc682a3</t>
  </si>
  <si>
    <t>73ddcafe-dd8b-4941-8da1-635c00ef3423</t>
  </si>
  <si>
    <t>4598bc5c-637c-4134-b155-50f81f508d10</t>
  </si>
  <si>
    <t>c7a5f9d7-eb62-4f19-81f2-fed08e6c92a9</t>
  </si>
  <si>
    <t>14441926-8809-4289-b54a-2f3a46158c48</t>
  </si>
  <si>
    <t>a57a6400-a9cd-41cd-b5f6-66f3abcdf948</t>
  </si>
  <si>
    <t>5acfc9ae-fa0d-4a24-a03e-bef0f5e8cd44</t>
  </si>
  <si>
    <t>5cb53551-305b-4ec2-8324-b40ca57dea63</t>
  </si>
  <si>
    <t>624d2e1c-7e09-4ab7-b959-648e35fb6dfc</t>
  </si>
  <si>
    <t>fe14249c-4635-4dbf-a29a-74c35599590f</t>
  </si>
  <si>
    <t>e2b9ec67-e370-418c-bcf6-65aa77299ee1</t>
  </si>
  <si>
    <t>cbbf5aab-ed28-4884-88a8-991c8a1ab8a6</t>
  </si>
  <si>
    <t>25abf0c6-b5c9-47b3-b51e-8d7b1ea333b7</t>
  </si>
  <si>
    <t>22ef9fdb-737f-47a2-bebf-b31c4352013d</t>
  </si>
  <si>
    <t>2eddc64d-64f0-4928-b525-e71e1821eab3</t>
  </si>
  <si>
    <t>d7790121-4d9c-4811-a7ec-e3cdb4f570d5</t>
  </si>
  <si>
    <t>2ccae5c7-33bf-4e28-86ab-5195fb368124</t>
  </si>
  <si>
    <t>a1456922-c580-4d56-9160-4e3632ee2d08</t>
  </si>
  <si>
    <t>d5de35d1-c30f-4989-bcaa-5f7b102f7df5</t>
  </si>
  <si>
    <t>e5798450-8f6e-47cd-b3e1-1925e2ea8b64</t>
  </si>
  <si>
    <t>76c9e90a-9727-4caf-89a6-28f695795193</t>
  </si>
  <si>
    <t>cff7ee3e-06b9-4771-b8fd-b1257866ebba</t>
  </si>
  <si>
    <t>4cd2be2c-5f89-4eb9-b419-d62e8557e6cb</t>
  </si>
  <si>
    <t>c75c5199-966e-46b0-ae7a-0c9014afef12</t>
  </si>
  <si>
    <t>796fe7f6-eec2-4713-9ecb-27ca7a000ee6</t>
  </si>
  <si>
    <t>10170909-bf28-4140-85dc-633aef3930a4</t>
  </si>
  <si>
    <t>ab77b05b-3409-4f89-b909-eff6085b3c7a</t>
  </si>
  <si>
    <t>31a08933-baea-4525-8299-e1a51e9daf93</t>
  </si>
  <si>
    <t>10b123b2-a48f-4738-8d3b-00d9732becce</t>
  </si>
  <si>
    <t>085292d8-4d16-4c36-9e31-3a9ad546414a</t>
  </si>
  <si>
    <t>626d52da-0c5c-41ad-ac88-9b64c883fdec</t>
  </si>
  <si>
    <t>ecd86dd9-3df8-4a9e-8ab4-57b4659c1ce5</t>
  </si>
  <si>
    <t>84810c02-305a-4751-b8c7-c647140ec13e</t>
  </si>
  <si>
    <t>cf86d4de-94aa-442b-be70-45b5efab929c</t>
  </si>
  <si>
    <t>dc01c1df-3630-46c5-9455-9b8d04f3352f</t>
  </si>
  <si>
    <t>39bda244-da78-408b-afcb-1fe86330477b</t>
  </si>
  <si>
    <t>eb4cd36f-71c2-4600-8d8d-e0559adf1f9d</t>
  </si>
  <si>
    <t>4a010f18-b1ff-4614-8f67-d411dfe94d36</t>
  </si>
  <si>
    <t>33f51ac3-4334-4bd4-abfc-26a3b6f942e0</t>
  </si>
  <si>
    <t>2f5dc134-557c-4f52-b40b-4afca2cd41f5</t>
  </si>
  <si>
    <t>706713b9-2fd2-4232-a3e9-f87bdbc448c2</t>
  </si>
  <si>
    <t>7451123a-49f9-44ef-bc69-2f0db628d5b6</t>
  </si>
  <si>
    <t>77355370-2f9e-4a26-89bc-67d703f886b5</t>
  </si>
  <si>
    <t>3496db47-4492-46a4-87a7-1f96f8fa07c4</t>
  </si>
  <si>
    <t>78909865-1bca-4b5a-8bf6-6d35e14abacc</t>
  </si>
  <si>
    <t>dfa730fc-282d-4775-90c8-861e7dbe9b6e</t>
  </si>
  <si>
    <t>6c154f39-6885-444e-85c0-0808a1c8ff0f</t>
  </si>
  <si>
    <t>f71c78bb-57a1-4bec-8433-4ab28b8f4fc1</t>
  </si>
  <si>
    <t>57e3311a-0058-4719-8936-d477bea00766</t>
  </si>
  <si>
    <t>664d8295-2dcd-4cbb-a160-a35b2615eab9</t>
  </si>
  <si>
    <t>0bb5983a-c3c8-475d-85eb-b8668fe58278</t>
  </si>
  <si>
    <t>5ff8e6d4-3fac-418b-a8a9-1660566fb6dc</t>
  </si>
  <si>
    <t>78f1df5a-76fc-439f-831c-30a5618f53d2</t>
  </si>
  <si>
    <t>ac7fbdba-b36e-4197-b0f5-62636ca328c2</t>
  </si>
  <si>
    <t>95217a48-3b24-4e91-813a-4c44afa0177d</t>
  </si>
  <si>
    <t>4f1a89a5-77e0-40d4-a8ff-3112a6c8493a</t>
  </si>
  <si>
    <t>55d56a56-b456-4eb5-98f5-89ad8b0ac0c1</t>
  </si>
  <si>
    <t>4f82b4b5-e6ca-4060-a41f-ee5d6bd1aeee</t>
  </si>
  <si>
    <t>1a87e835-7283-4d5e-aeda-ba0e528345cd</t>
  </si>
  <si>
    <t>f4c23fcd-aff0-4263-804c-084d83957f7a</t>
  </si>
  <si>
    <t>6158332f-ec70-40de-84cd-1eaee3394a7d</t>
  </si>
  <si>
    <t>cc548451-eec0-490c-a481-4d764d7a9608</t>
  </si>
  <si>
    <t>834f022d-b731-42ed-8130-fedbdacc923c</t>
  </si>
  <si>
    <t>7a0ccee1-832b-4a77-b096-ab8d1eb80da7</t>
  </si>
  <si>
    <t>a946c561-e095-4cf8-84e6-8ff7c0e798cf</t>
  </si>
  <si>
    <t>0e631ee3-5d61-420c-b608-2e72021eba4f</t>
  </si>
  <si>
    <t>32295db8-aabd-41e8-8b17-27a50100bcb9</t>
  </si>
  <si>
    <t>e71ac209-726f-4a79-8bd2-15232e71775e</t>
  </si>
  <si>
    <t>fda28a40-45e8-4086-9a1c-b8c29eee1f8b</t>
  </si>
  <si>
    <t>85af8ef2-6119-4b74-a59d-3749bc9b40e0</t>
  </si>
  <si>
    <t>a93f3dee-3d36-4d89-b135-91749cb87c66</t>
  </si>
  <si>
    <t>bd3b7465-451f-430d-a3cd-8ce1774c87e4</t>
  </si>
  <si>
    <t>5604fd9b-b397-40cc-bc20-ae3332fb603e</t>
  </si>
  <si>
    <t>86302dd0-9afd-490e-b527-58b78e5ca60f</t>
  </si>
  <si>
    <t>c7fcb081-562c-4136-be9f-5f2aaa1b908a</t>
  </si>
  <si>
    <t>68bfe32f-aae2-4b3f-a9de-fc87e7ccc950</t>
  </si>
  <si>
    <t>f5fe261e-17b6-4c72-8462-6be822424435</t>
  </si>
  <si>
    <t>21f555eb-de59-41ba-ad30-fcbc78453342</t>
  </si>
  <si>
    <t>aebebfb0-f424-4042-93d5-8e99f975e816</t>
  </si>
  <si>
    <t>3399c05c-43cc-480c-aa41-2e33d70d03c5</t>
  </si>
  <si>
    <t>6e95b29e-64ac-458d-87cb-fbe51260d43f</t>
  </si>
  <si>
    <t>32752924-e3bc-4756-bbd3-8dc6ef9b197b</t>
  </si>
  <si>
    <t>098ebf3f-13a0-4ab2-9865-37b3075e6616</t>
  </si>
  <si>
    <t>93cad9d6-af3c-4325-9816-9093bdde7c87</t>
  </si>
  <si>
    <t>a68695d0-7bfc-432f-8ac9-cad2334db585</t>
  </si>
  <si>
    <t>535a66d8-290f-47de-90d1-97c75d97dab6</t>
  </si>
  <si>
    <t>65556c35-b793-4c61-9316-54429d682487</t>
  </si>
  <si>
    <t>aec2b3e7-64d4-4b7a-bcdc-bfbbabcdb29e</t>
  </si>
  <si>
    <t>04be1dda-b22e-490a-acbe-40e793b1e318</t>
  </si>
  <si>
    <t>9ad5cefa-4b17-4beb-92d9-4049685a4e7d</t>
  </si>
  <si>
    <t>b0ee68fb-5ba2-47f4-ac02-0d7bbb1a1cd3</t>
  </si>
  <si>
    <t>56a39fb4-d3f8-4569-b064-3e301fd2ecdd</t>
  </si>
  <si>
    <t>51b1474e-44dc-40f7-923c-86f4155b879e</t>
  </si>
  <si>
    <t>c0b4291a-a279-495c-ad0d-5263b19a7a92</t>
  </si>
  <si>
    <t>3cbd3c2e-ddbd-4225-ad05-86115dcc531d</t>
  </si>
  <si>
    <t>9914cc53-fe5d-4bde-ace6-bf4e2e4b035a</t>
  </si>
  <si>
    <t>3a9b5d00-618a-4bbc-8ce6-078234ed09ef</t>
  </si>
  <si>
    <t>7094fb85-bf1c-450a-b2b7-9ef5c1a5e95b</t>
  </si>
  <si>
    <t>12d70594-6e46-4e2d-8fbb-9e2a8d349644</t>
  </si>
  <si>
    <t>d38cb417-37ac-4eca-8a3a-0ca572804459</t>
  </si>
  <si>
    <t>bb2c82bb-e02e-4171-9f7f-4fc7f7e40f47</t>
  </si>
  <si>
    <t>8b9e554d-625e-4102-a8a1-5006cffca9c4</t>
  </si>
  <si>
    <t>cd16b85a-d36d-44d8-ad16-7c8056bd2cbf</t>
  </si>
  <si>
    <t>8ff4cc2e-f6d2-47fe-aa0e-57972882e0e9</t>
  </si>
  <si>
    <t>5219c8ab-3f2a-41e1-9204-378a1b71333a</t>
  </si>
  <si>
    <t>1ca3bbc6-67f6-4520-a419-7a53c6d0759b</t>
  </si>
  <si>
    <t>c7f50130-bf6d-491e-9ae6-aa4560d9090f</t>
  </si>
  <si>
    <t>9d50f5e0-d037-4587-a456-5d6984729ee3</t>
  </si>
  <si>
    <t>49964d55-e0c5-4d23-8407-6a8c1c5745c6</t>
  </si>
  <si>
    <t>d85975d0-ccd0-45cb-9195-39b391f92888</t>
  </si>
  <si>
    <t>f074c3c6-8d9c-4942-bb6c-7f7f8314199d</t>
  </si>
  <si>
    <t>0b74a50a-6585-4f88-94eb-8c7573db73dc</t>
  </si>
  <si>
    <t>26c049f3-7444-4c56-b9e6-9c96b48690f0</t>
  </si>
  <si>
    <t>a86b46ec-c36c-40ae-81e3-945e727a5305</t>
  </si>
  <si>
    <t>0331a8ee-b758-4af2-bf57-b0231a6accea</t>
  </si>
  <si>
    <t>0f777983-26b7-4b7b-b157-d4876933619f</t>
  </si>
  <si>
    <t>d8a18bd6-cc69-4b7f-9c58-b62bd1a5c1d1</t>
  </si>
  <si>
    <t>7c6700b7-25cc-40d3-9051-952502e4f6ce</t>
  </si>
  <si>
    <t>0ae86f87-82f5-4c5b-9169-c17adfd91486</t>
  </si>
  <si>
    <t>9ff8b39b-bbaa-4d4a-adcd-bdf39804c37d</t>
  </si>
  <si>
    <t>b9a777fa-dbb4-429f-8c6d-72dd06fe0237</t>
  </si>
  <si>
    <t>e4a733cc-7f4c-46ce-b797-17522f6b15f6</t>
  </si>
  <si>
    <t>209c3ffa-a24b-43ba-ae73-22a29652b587</t>
  </si>
  <si>
    <t>5a77b65f-750e-41b8-9539-e0aa8b349fa1</t>
  </si>
  <si>
    <t>b0bb4c5f-0434-44ec-823f-08172c33c723</t>
  </si>
  <si>
    <t>9074da94-6adf-4e4b-b2ed-a4d7d835636e</t>
  </si>
  <si>
    <t>e2c31515-f019-4db0-a60a-e8f87b6641ea</t>
  </si>
  <si>
    <t>8d7496b4-8671-45c5-9951-ca077b16a87e</t>
  </si>
  <si>
    <t>7ab1cc80-414f-4093-adbc-909a2ef2bf06</t>
  </si>
  <si>
    <t>f3678ac2-abb8-436e-919f-2cb855653602</t>
  </si>
  <si>
    <t>8d44b425-5469-42ff-86e4-b64860edbabf</t>
  </si>
  <si>
    <t>2e384a3a-fbaf-4178-b540-8682e93546af</t>
  </si>
  <si>
    <t>69177dbb-0494-42ff-80c5-a021c78d5a64</t>
  </si>
  <si>
    <t>0fd44e46-189e-48bf-87b3-f455cf64612b</t>
  </si>
  <si>
    <t>1c7d51bb-7ecc-4f09-a7b4-87a9cb0a5fed</t>
  </si>
  <si>
    <t>0fff8073-f479-4924-9a99-82fa4fa17395</t>
  </si>
  <si>
    <t>c2507b75-80a4-4369-96d3-82bd8838b4b6</t>
  </si>
  <si>
    <t>20205171-04cf-4b11-9acb-c409f2aa777b</t>
  </si>
  <si>
    <t>0329c2d8-c9a2-40f2-bc27-4246f11683bf</t>
  </si>
  <si>
    <t>fe76ab08-32d9-4100-a5bf-60275c7d2195</t>
  </si>
  <si>
    <t>96877f4e-99b7-4213-8dcc-995087200488</t>
  </si>
  <si>
    <t>7e0e9f74-e956-4fd0-a45c-c8de6bb3fbc3</t>
  </si>
  <si>
    <t>fd4f474d-877c-40f0-b147-84d6c509eea9</t>
  </si>
  <si>
    <t>e3e3b103-78a5-44b7-a1e7-6bf066edd0d9</t>
  </si>
  <si>
    <t>f24db2de-2f54-46ba-a4e1-80aea8938bb0</t>
  </si>
  <si>
    <t>d6d2ab15-be19-4128-bf2c-af9033a947a9</t>
  </si>
  <si>
    <t>17889c20-249f-4728-8bf6-39529a1eccea</t>
  </si>
  <si>
    <t>097f05b6-aec2-4a6c-bc64-a18949e7ca7e</t>
  </si>
  <si>
    <t>2ab948f1-c822-484c-a019-69f59968ae02</t>
  </si>
  <si>
    <t>21d7ac1e-2adb-4967-ab00-0d52263ceef7</t>
  </si>
  <si>
    <t>243ab853-10a5-459e-a5e8-0a706c0eadfd</t>
  </si>
  <si>
    <t>5a3d372d-dbef-45e8-8632-6520b2ae36a3</t>
  </si>
  <si>
    <t>0e8cc4de-5fbe-49e5-8601-49e5197e7355</t>
  </si>
  <si>
    <t>f403f31c-a7a4-4aea-b806-c13678ef1244</t>
  </si>
  <si>
    <t>7ada89b7-507d-4114-b3a2-2380afcccda1</t>
  </si>
  <si>
    <t>562aa053-4203-40d0-b3b2-72b60c45166b</t>
  </si>
  <si>
    <t>53886d19-56af-4c93-9789-8d39968da3f7</t>
  </si>
  <si>
    <t>77d026e4-82e2-478c-9929-08e1c1bac56c</t>
  </si>
  <si>
    <t>5270ecdc-b9ab-4694-a6ba-2c0e2538f476</t>
  </si>
  <si>
    <t>0e1ca3a1-012c-4782-a8f3-cdd6c7fbe524</t>
  </si>
  <si>
    <t>405c55a5-691e-4306-af96-492a5fbc9686</t>
  </si>
  <si>
    <t>8bc6c608-ac7b-441c-ac3c-b0320f8381e5</t>
  </si>
  <si>
    <t>6ecd735d-e8fc-4956-8f91-b4aa42cb0d58</t>
  </si>
  <si>
    <t>04672e27-29aa-4699-a5dd-c3d82e75d443</t>
  </si>
  <si>
    <t>ae91f703-9e80-4ada-b199-ef7f164335c9</t>
  </si>
  <si>
    <t>b5825d8a-9382-421c-ab3e-c80d2cc17fcf</t>
  </si>
  <si>
    <t>7b24b7c8-a015-41e7-844e-4f4419110b19</t>
  </si>
  <si>
    <t>8bc0275c-fdaf-40db-a0fe-ff34acc0bfc6</t>
  </si>
  <si>
    <t>461829aa-772a-4fcb-b26b-27532ac1d6e1</t>
  </si>
  <si>
    <t>0ca36367-7680-4b1a-9ccb-3bc2c8e08707</t>
  </si>
  <si>
    <t>47add826-7ed4-4c77-81b6-d05b8d167788</t>
  </si>
  <si>
    <t>1fb5aec3-577f-4f0b-8d66-590f6ad6ddd8</t>
  </si>
  <si>
    <t>59a96a82-ce8d-43c7-a6a9-53df5d588f12</t>
  </si>
  <si>
    <t>2f1c3ccf-e547-48d6-8769-8f6d5abbbb24</t>
  </si>
  <si>
    <t>4d711c43-5379-42a3-933e-0403a6174195</t>
  </si>
  <si>
    <t>3d169456-403f-4235-bc28-892e7923c98f</t>
  </si>
  <si>
    <t>b982cab0-b990-4c5d-b655-8e4fae6640df</t>
  </si>
  <si>
    <t>df05afa2-2086-4f93-9d9d-05baef75c116</t>
  </si>
  <si>
    <t>03ab49a5-fc68-4773-aace-abc3653e4325</t>
  </si>
  <si>
    <t>fa759242-bffc-4ccc-8794-ab98b4189376</t>
  </si>
  <si>
    <t>097ac60d-195b-4302-9195-c60f594f92c2</t>
  </si>
  <si>
    <t>4e9bc0f3-e7a4-4b57-9dca-25568ad03a4a</t>
  </si>
  <si>
    <t>c4906244-b98b-4961-bd8b-721bd8fbeec1</t>
  </si>
  <si>
    <t>de327835-abf8-447f-8fab-ba532bb1be9e</t>
  </si>
  <si>
    <t>4c9db950-04ce-47dc-83f8-2f6aab211290</t>
  </si>
  <si>
    <t>9daf92d6-3101-470a-912a-e7f39f749a6a</t>
  </si>
  <si>
    <t>1bcc137f-b2cc-4a81-b3fa-38a30fba4292</t>
  </si>
  <si>
    <t>cf08d537-1ace-4639-a685-b4b4c5251d3d</t>
  </si>
  <si>
    <t>ed280cbf-79ad-4487-b0fe-7a864fdc799e</t>
  </si>
  <si>
    <t>d1c9d849-88a6-4ec1-90e6-ba6a6b6862d7</t>
  </si>
  <si>
    <t>a77af3a3-2481-4a3c-b18c-8f1f1c18d4ba</t>
  </si>
  <si>
    <t>390cba2b-89d1-4a05-8dc5-9d815102d1c0</t>
  </si>
  <si>
    <t>4970ddcb-bbc1-41eb-8f0e-a6c1a72a118d</t>
  </si>
  <si>
    <t>4d81ba9e-d766-44f4-a326-7335e3e82417</t>
  </si>
  <si>
    <t>86237b51-1108-4eed-8843-c1fe303af59b</t>
  </si>
  <si>
    <t>c146c04b-88d5-4d96-8cb8-f8bb5d58492f</t>
  </si>
  <si>
    <t>3a948fb2-1e60-4994-a264-75051acc42b2</t>
  </si>
  <si>
    <t>35379f87-9aec-4243-99e0-484707a50e01</t>
  </si>
  <si>
    <t>a31d4218-7e34-402d-8311-cde1f4315750</t>
  </si>
  <si>
    <t>5395b948-faf4-4512-a732-ae6a794b242a</t>
  </si>
  <si>
    <t>2f631d45-ad04-4493-a365-39da0921fb6c</t>
  </si>
  <si>
    <t>0e685e27-409c-4de9-a4b2-823569331685</t>
  </si>
  <si>
    <t>9d94e650-f2c5-450e-8d00-231945c2f997</t>
  </si>
  <si>
    <t>02c4fd51-961b-43fa-b0fb-417a0f08e832</t>
  </si>
  <si>
    <t>b65f1951-e07e-4507-93bf-ef748803c30d</t>
  </si>
  <si>
    <t>7651bf25-29fc-4423-accc-e293dd4cbea8</t>
  </si>
  <si>
    <t>b4c03bad-82dd-493e-84f1-ddb339528848</t>
  </si>
  <si>
    <t>de401149-5e21-4389-abde-1939e16148be</t>
  </si>
  <si>
    <t>20484924-32ab-4172-ac8b-b721c4fc4522</t>
  </si>
  <si>
    <t>4887d01d-25ad-494d-a3ba-6942dd24ed83</t>
  </si>
  <si>
    <t>2388fef4-b71e-4912-b212-43ab7ed60b4e</t>
  </si>
  <si>
    <t>a9b7bb9f-56ad-475b-91ae-def6eed92541</t>
  </si>
  <si>
    <t>40969db5-2e1d-4c46-b398-c566a3490009</t>
  </si>
  <si>
    <t>efe5ca44-a863-4040-aab3-16b43d7220aa</t>
  </si>
  <si>
    <t>3f1acdb8-7414-445f-a8d1-553681d82201</t>
  </si>
  <si>
    <t>3a1b6fc5-df2b-46fd-8214-817473db18f9</t>
  </si>
  <si>
    <t>3b7b4dd5-f639-411d-a0d1-6fd581ba0d0a</t>
  </si>
  <si>
    <t>12330047-ebc8-40ab-8153-0d4bef8bee86</t>
  </si>
  <si>
    <t>cb8d0a4d-4c9c-4b21-88e9-42e8f16430a6</t>
  </si>
  <si>
    <t>b44ece7f-ccbb-4b71-8d79-cd607ddd6ea4</t>
  </si>
  <si>
    <t>06d65c88-7872-4aba-9df5-44a0bae26fb9</t>
  </si>
  <si>
    <t>40d0f3be-ede9-40e9-bcaa-90b3e63e4227</t>
  </si>
  <si>
    <t>e3d46e00-5cca-43c1-b8b7-8cb2ab3d2abd</t>
  </si>
  <si>
    <t>fb31ba22-56e5-45d6-82ca-3aa1d3dde1c2</t>
  </si>
  <si>
    <t>97673feb-9cb1-4014-ba46-b4df0fcbb29b</t>
  </si>
  <si>
    <t>44310cde-83d6-4e1c-b9fa-d16699714e4b</t>
  </si>
  <si>
    <t>1c50e64b-6b94-493a-9f0d-a452e367a6f5</t>
  </si>
  <si>
    <t>129e80c3-abfa-4666-848b-bb457babfd1c</t>
  </si>
  <si>
    <t>7e6aa112-515e-48bd-9716-19452e9d90e5</t>
  </si>
  <si>
    <t>7d82bba5-6a29-4005-b1cd-d78fca4042d3</t>
  </si>
  <si>
    <t>b036e1c5-8c10-4c7a-9a54-200cd8970194</t>
  </si>
  <si>
    <t>7fb1e739-3b0b-4814-8a6e-98ac96554221</t>
  </si>
  <si>
    <t>9a857ac7-03e4-4b53-9cac-095759205c5d</t>
  </si>
  <si>
    <t>5da73647-2380-4232-b502-6026bc5e5e7c</t>
  </si>
  <si>
    <t>c7f1f115-7438-4feb-bbce-bf246554dfbe</t>
  </si>
  <si>
    <t>53e61e53-5c21-449a-86f1-006a4f11dd6c</t>
  </si>
  <si>
    <t>f3272c56-6041-4c92-8be9-b61ab109bbbd</t>
  </si>
  <si>
    <t>84508f03-c2fb-4f38-ad34-a0cc060fbbb9</t>
  </si>
  <si>
    <t>3fb882e9-136c-4969-94a5-b9733d80dd11</t>
  </si>
  <si>
    <t>44702c45-e2ce-4c41-b76f-e62d38cad0c9</t>
  </si>
  <si>
    <t>15a35a50-0fc7-4e30-848f-3803e9fd77f6</t>
  </si>
  <si>
    <t>c6720dcc-127e-4326-8761-b1f07d4b58b6</t>
  </si>
  <si>
    <t>bbf84fbd-f082-4e64-9a49-0c5abd58ed6c</t>
  </si>
  <si>
    <t>9e6f405c-6fc5-42df-90ff-d2ea6d85767a</t>
  </si>
  <si>
    <t>70396492-af67-4b5f-a661-23927170ccad</t>
  </si>
  <si>
    <t>42ef81b5-5bb6-41b6-9742-2f625c780b51</t>
  </si>
  <si>
    <t>c7c42ad0-9616-4bde-90ca-8554f1ac788c</t>
  </si>
  <si>
    <t>903f10eb-f413-423e-9ba7-45b797a6afc1</t>
  </si>
  <si>
    <t>8dd5d801-618c-4d1a-8aa7-a238bc303948</t>
  </si>
  <si>
    <t>3fc8fde1-cf7d-4d13-909d-8b5db705a11a</t>
  </si>
  <si>
    <t>933abc76-8058-4561-8dc8-087ae1153458</t>
  </si>
  <si>
    <t>0e1bea95-ee41-448b-a426-81c26bcd86e6</t>
  </si>
  <si>
    <t>b6f71cec-c47d-441f-bf52-c15138b00e6d</t>
  </si>
  <si>
    <t>1198e403-5749-4a5c-b46a-32793f9bbf56</t>
  </si>
  <si>
    <t>bdd0a05d-4bcc-48e9-956a-fe7cabaefb36</t>
  </si>
  <si>
    <t>08cc0c94-6f51-4938-aa7d-79a62cded1c7</t>
  </si>
  <si>
    <t>41365dfd-b6ba-4f72-9592-ebbf6d131cee</t>
  </si>
  <si>
    <t>52fc15b7-7ad3-4e35-b08c-627b1df157a1</t>
  </si>
  <si>
    <t>6b86426b-4b14-4f37-aa6a-07953b88c759</t>
  </si>
  <si>
    <t>a6c92131-e830-4810-9d4e-4b495407ab9b</t>
  </si>
  <si>
    <t>2c2ae1d0-b9e3-44ce-837c-91760336f985</t>
  </si>
  <si>
    <t>d8345b2a-2cd5-4804-9c2a-893cc521e370</t>
  </si>
  <si>
    <t>9da4a34a-ad1d-4599-81fc-9148f0bf63b8</t>
  </si>
  <si>
    <t>ce21238e-6865-48de-ae89-ff2748d834ce</t>
  </si>
  <si>
    <t>39e814d5-3682-4da8-b9a8-212b7af90cbf</t>
  </si>
  <si>
    <t>833767e2-b20d-4dd6-b721-8be6f23643e5</t>
  </si>
  <si>
    <t>abe1c116-c1e3-4969-b368-e0ae0d252337</t>
  </si>
  <si>
    <t>7e8bdeb4-3be8-4b8e-83c4-1f10da0b0183</t>
  </si>
  <si>
    <t>2a824176-769f-4cb4-8fc6-8862510b7321</t>
  </si>
  <si>
    <t>3ff15932-39d3-4d56-86a6-a312d91fd91d</t>
  </si>
  <si>
    <t>aa28149d-df80-4f85-b779-605d0b5841fc</t>
  </si>
  <si>
    <t>0b92457e-fd76-458c-8e0d-db7bf02356aa</t>
  </si>
  <si>
    <t>43ad7b74-2014-4a39-868b-58ae7d059b6e</t>
  </si>
  <si>
    <t>c8fcffaa-5a24-469c-a26a-9d9096c5c688</t>
  </si>
  <si>
    <t>8d530015-07df-4bab-9456-ddf631407696</t>
  </si>
  <si>
    <t>181a1611-5e48-4c4e-8f56-a74a311f8fd5</t>
  </si>
  <si>
    <t>ffdcf8e0-b6fc-4393-a40d-6fe558263954</t>
  </si>
  <si>
    <t>b9eb391b-90b9-4068-9a44-aeb0004e1e1c</t>
  </si>
  <si>
    <t>f113eec9-62b3-4588-8c66-451e93547253</t>
  </si>
  <si>
    <t>172f1f29-8f37-45d9-970c-1ec464b5f509</t>
  </si>
  <si>
    <t>640eaf52-cf7f-4e00-a3d7-222a566b9fc5</t>
  </si>
  <si>
    <t>f89bc021-404f-4525-a54b-c914181b797e</t>
  </si>
  <si>
    <t>4428d8bb-5ef3-45fc-bb10-283f1d03e465</t>
  </si>
  <si>
    <t>e706acea-4075-46bf-b790-4857cc5caf26</t>
  </si>
  <si>
    <t>367373b3-3af7-4acf-9cdd-dbcfbec56825</t>
  </si>
  <si>
    <t>712f9c4a-9b2d-478e-b1b8-4c441aa966cc</t>
  </si>
  <si>
    <t>2c6fba5b-fe9a-4890-9a83-c3d409242344</t>
  </si>
  <si>
    <t>617f5ea1-3f98-4abd-b196-9d5b913de6f6</t>
  </si>
  <si>
    <t>a1f67791-1140-47b3-afb2-c51e8db7a01b</t>
  </si>
  <si>
    <t>e118167a-ad11-4d3b-802d-70edf0e994da</t>
  </si>
  <si>
    <t>a91eb49b-00b0-4350-8caa-8d25d464fb14</t>
  </si>
  <si>
    <t>6486659c-2697-498a-a5f7-284c7baf4812</t>
  </si>
  <si>
    <t>5b7525c3-cdfc-4465-a36b-f2e85a209c9a</t>
  </si>
  <si>
    <t>095a9b11-9939-462d-b2cc-f5a023cfa4c7</t>
  </si>
  <si>
    <t>9fce4e47-51b8-4ff0-9559-32540eec4f5d</t>
  </si>
  <si>
    <t>5f5a8b8d-fb99-49a2-9dc0-7cd06d7f8ee8</t>
  </si>
  <si>
    <t>995227c3-3c57-43b2-a0d0-eb79b76c7eb5</t>
  </si>
  <si>
    <t>4f0a365a-b561-4fdb-ba6a-cd909e26fb44</t>
  </si>
  <si>
    <t>225c769c-f30a-491d-b189-028c5f01626b</t>
  </si>
  <si>
    <t>fdc632e9-a2c7-41cf-9b8f-6468c89d3c22</t>
  </si>
  <si>
    <t>97ee206b-82ed-4453-a193-6b741f4fa504</t>
  </si>
  <si>
    <t>80d4700c-dada-493a-a838-d45fe51c9ae9</t>
  </si>
  <si>
    <t>2d235725-f471-4073-983a-8f92dd5251f1</t>
  </si>
  <si>
    <t>8334fac9-1544-408d-a6e2-d20d72792bf9</t>
  </si>
  <si>
    <t>d9120fbc-26b9-4cec-b906-2810cbdfb590</t>
  </si>
  <si>
    <t>ab4815bf-8bc6-4370-aed2-7e2c17cc3762</t>
  </si>
  <si>
    <t>035fd487-f0ff-468b-b462-36cfe5b62a5b</t>
  </si>
  <si>
    <t>f5350e14-fdcb-4ad2-905b-042899e7eb6e</t>
  </si>
  <si>
    <t>218f6694-0de7-41dd-acdb-36e116251830</t>
  </si>
  <si>
    <t>979627b5-e0d6-4e23-8c60-7210b9b6e2b3</t>
  </si>
  <si>
    <t>a957f8fc-d84d-4db6-951f-e88cf5a6a8f7</t>
  </si>
  <si>
    <t>aab52677-2141-49d5-a069-a628eefa1e7c</t>
  </si>
  <si>
    <t>353630e6-7fe9-4429-953f-ba7665687787</t>
  </si>
  <si>
    <t>49cca57b-c3d0-44cc-a5c1-807f9df3bb7b</t>
  </si>
  <si>
    <t>c3b127ba-bcf6-4215-b6d1-7cca6dfedabe</t>
  </si>
  <si>
    <t>697e4978-65e9-4863-bb8a-48b4abdb948c</t>
  </si>
  <si>
    <t>3ed9c3f5-3183-4aba-b025-92f5287c5ea2</t>
  </si>
  <si>
    <t>b029dd0e-47ca-405d-9434-98bafc559e62</t>
  </si>
  <si>
    <t>e45d29a6-44ae-44b2-b88b-c4e7168b29b3</t>
  </si>
  <si>
    <t>12658e0d-6258-46aa-9699-6c88ec494eb2</t>
  </si>
  <si>
    <t>817b40a9-a2ad-4a77-b3dc-b94479f68a7d</t>
  </si>
  <si>
    <t>d4a9b9ac-1856-4906-9669-46a59d689cb3</t>
  </si>
  <si>
    <t>511843c3-1297-474a-9255-11b1a15641d9</t>
  </si>
  <si>
    <t>38da3616-4930-4274-89a2-70a1c7ffe6ce</t>
  </si>
  <si>
    <t>0e0e53bf-ed1b-4a0f-b672-e4e11a5bd4d3</t>
  </si>
  <si>
    <t>112dd037-c38d-4f9b-a234-530a3a8ad200</t>
  </si>
  <si>
    <t>50924df8-c9a3-4449-a3c9-9ab11980d140</t>
  </si>
  <si>
    <t>03a43769-740e-4b4a-9827-c34fd31559ed</t>
  </si>
  <si>
    <t>aa8218ca-a564-48b7-9139-dfad48564a97</t>
  </si>
  <si>
    <t>25cf8f0b-3823-4e13-91d1-c2022078a389</t>
  </si>
  <si>
    <t>e308f827-6284-4232-a685-ffca03d361d1</t>
  </si>
  <si>
    <t>c2ffd70e-732e-46c3-bf34-400c8a6b806b</t>
  </si>
  <si>
    <t>f8cefccb-b8c0-4d06-a913-a98d32283d78</t>
  </si>
  <si>
    <t>1394fa16-1824-45ef-b5e4-094532e6ce71</t>
  </si>
  <si>
    <t>f2e1fc4f-06f5-43bb-8a00-e7fb0a184356</t>
  </si>
  <si>
    <t>b701d2a5-4f66-42fb-9e21-97f5e09b3e5f</t>
  </si>
  <si>
    <t>a3e34611-1b76-4ad6-8788-9d158db6f1df</t>
  </si>
  <si>
    <t>68b194eb-4771-4e2e-8c57-1f5c0f2cd44f</t>
  </si>
  <si>
    <t>4eb73631-a2cb-4705-90fd-1701e90810f8</t>
  </si>
  <si>
    <t>a755e881-7110-4b20-981d-a34758d44d1b</t>
  </si>
  <si>
    <t>5f304343-4737-4c1d-b64c-bccf6dc4f941</t>
  </si>
  <si>
    <t>e2e12560-8429-48bb-bc8a-0b3cbbd4df91</t>
  </si>
  <si>
    <t>912e5b35-dcf8-4cf9-b1a0-fffdd5d86232</t>
  </si>
  <si>
    <t>cd4e29d7-c9fe-4d05-ab15-55366dfe55c1</t>
  </si>
  <si>
    <t>4e9f58de-63c6-48b5-8e6d-fab64bc2419b</t>
  </si>
  <si>
    <t>e17f4128-bde3-4f00-8289-8d356ba842b8</t>
  </si>
  <si>
    <t>66fa003a-c095-4b2e-9074-b6ecdcc65369</t>
  </si>
  <si>
    <t>ade95060-73b0-4004-abf9-b4b3d0c1b40e</t>
  </si>
  <si>
    <t>a5f7b459-7761-436e-a7a6-5fc2eb9811d6</t>
  </si>
  <si>
    <t>aad26a43-8de2-4919-9cfe-49f3ff5f9d1b</t>
  </si>
  <si>
    <t>52d19e67-f862-4b3a-bb49-b76fe72c60af</t>
  </si>
  <si>
    <t>27119e33-8906-4231-b9b8-a2e1a88dd8e2</t>
  </si>
  <si>
    <t>8b8c8e79-9bfa-4aa7-a88a-4b600f42e6f7</t>
  </si>
  <si>
    <t>88b68b87-e386-45da-b93d-2494f8f00ae7</t>
  </si>
  <si>
    <t>f322c85f-a16c-4825-a279-3dcdc4c96dea</t>
  </si>
  <si>
    <t>8fa14d36-4a0a-4656-ad1b-f28ee25ed963</t>
  </si>
  <si>
    <t>cde3d2c2-1545-438e-8233-9a9b976db711</t>
  </si>
  <si>
    <t>9026ea14-64ed-4f35-93f8-5f71fb746401</t>
  </si>
  <si>
    <t>39d06129-85ac-49c1-88df-cca49f3318b8</t>
  </si>
  <si>
    <t>f1464fb9-a2d4-4761-a8c1-79616fdc45c9</t>
  </si>
  <si>
    <t>ca3fadd5-d9e2-479f-98dd-11679674826c</t>
  </si>
  <si>
    <t>6657b843-94a9-4483-bf78-08b28ffdd437</t>
  </si>
  <si>
    <t>4567839c-4a92-468e-a1a2-9d6dbef985a1</t>
  </si>
  <si>
    <t>b194fe3c-95cc-4346-b378-5963c57c72ef</t>
  </si>
  <si>
    <t>73f55ca1-b9db-457d-8830-754083e4fe06</t>
  </si>
  <si>
    <t>f2a63383-1571-47b5-8840-e127ee38bac6</t>
  </si>
  <si>
    <t>4ba515cc-1827-4ad2-bccc-460fc1aa2735</t>
  </si>
  <si>
    <t>3b38aba1-bccf-4caa-8e88-f0362cc87bbe</t>
  </si>
  <si>
    <t>64b1c8c3-bc60-410a-8747-1bf4f4a78fdb</t>
  </si>
  <si>
    <t>034aa02e-824e-4def-b576-57a2f277fce1</t>
  </si>
  <si>
    <t>07c263f6-c9b4-49da-b03b-fd52bcfb4130</t>
  </si>
  <si>
    <t>f01a1887-16eb-47c4-8129-7d7086df5c71</t>
  </si>
  <si>
    <t>6500fe4f-1703-47a2-b70c-731acd4d63fc</t>
  </si>
  <si>
    <t>cd8889aa-aa28-446c-a4ce-f3cc78c4b6cb</t>
  </si>
  <si>
    <t>a58e3c12-8e9c-4774-8948-a337e62418d7</t>
  </si>
  <si>
    <t>d1b8010e-2454-445b-ac2c-977d34402d4a</t>
  </si>
  <si>
    <t>614bd986-c81e-4e04-9a90-4b4b3ec14f79</t>
  </si>
  <si>
    <t>07b226bc-9c53-46a6-af07-a01407904292</t>
  </si>
  <si>
    <t>6d9df531-c0e9-4fcf-8460-6dfb90ff938f</t>
  </si>
  <si>
    <t>b3aa5b2f-4d46-4a6a-b5a4-ff715479c4ba</t>
  </si>
  <si>
    <t>67338f0b-25af-40d2-a06c-7fbf256a0f34</t>
  </si>
  <si>
    <t>1a921c10-d168-4e0f-bd42-292dae31c17d</t>
  </si>
  <si>
    <t>7c0f9111-fc68-4e09-8002-2b575cb6e922</t>
  </si>
  <si>
    <t>d2ae11eb-1074-46f3-a27f-f9bbae7f6d2f</t>
  </si>
  <si>
    <t>eb366aae-4a9c-4f2a-abcc-a7062f1ed8c1</t>
  </si>
  <si>
    <t>379771ea-44ca-407a-b6ac-d58bc2479ec5</t>
  </si>
  <si>
    <t>f5d4828a-505e-448b-b6c3-eadd6c483f21</t>
  </si>
  <si>
    <t>75fcbfc4-2358-4450-817b-896fefda500f</t>
  </si>
  <si>
    <t>cec74236-e971-4f17-a131-a25866faa108</t>
  </si>
  <si>
    <t>608b7416-b8d4-45da-a84e-c0ccb2d61506</t>
  </si>
  <si>
    <t>2b928460-15e3-46f6-b611-16501f51d38a</t>
  </si>
  <si>
    <t>c55aa110-267f-41f4-a02e-8a0d6b050ad1</t>
  </si>
  <si>
    <t>7dc8c914-1e77-4577-bd36-84aef7c567fc</t>
  </si>
  <si>
    <t>b5577ae0-0423-4863-b75f-22d63d876b5f</t>
  </si>
  <si>
    <t>e9bb6369-9016-4d81-9626-756b1ff40c50</t>
  </si>
  <si>
    <t>9b109b6e-2206-42b8-8048-915ca51a4f4a</t>
  </si>
  <si>
    <t>abc81230-618d-4fe2-9251-95506c4fb78a</t>
  </si>
  <si>
    <t>58935f94-ed87-45c6-862b-c68f524ba093</t>
  </si>
  <si>
    <t>1854831c-5d55-4aec-b0c1-85a38d036773</t>
  </si>
  <si>
    <t>f5c5d2be-5377-4cc9-9279-5a4e5cdddfc1</t>
  </si>
  <si>
    <t>87329809-7b75-4d17-97b4-7b540a67f0ef</t>
  </si>
  <si>
    <t>1e0f6462-219e-4f50-9256-a6f554a53894</t>
  </si>
  <si>
    <t>6a28e68f-c818-4be8-a30e-13568c9262c9</t>
  </si>
  <si>
    <t>c0d0aa28-47cb-4e4d-b0fd-c960af7a6d00</t>
  </si>
  <si>
    <t>15cb29a6-0d3c-48ef-81e5-4f24bd2e750e</t>
  </si>
  <si>
    <t>8cc222b2-7477-4df0-a95b-77cfd811065b</t>
  </si>
  <si>
    <t>be6a48fd-b3d1-4c5f-b3bb-89f42818014e</t>
  </si>
  <si>
    <t>4252077c-683a-4094-99bb-bd48ac0f3b52</t>
  </si>
  <si>
    <t>f284f897-49fe-4960-be97-881cd582c7ed</t>
  </si>
  <si>
    <t>47b21899-e9fe-4ade-b8a2-417f91facf04</t>
  </si>
  <si>
    <t>f4bfe5c6-daf3-458b-8936-16fb32730a54</t>
  </si>
  <si>
    <t>5db0c884-f327-46cd-89c5-ba79794bd6dd</t>
  </si>
  <si>
    <t>ba3fd422-8b9c-46e1-bc7d-c2ec31936b48</t>
  </si>
  <si>
    <t>ba798916-a80a-4e75-9033-7f9a17fc618d</t>
  </si>
  <si>
    <t>e8e6fe80-e20f-4a5b-a709-2db56081d9a1</t>
  </si>
  <si>
    <t>a36a8f09-adde-40ab-aa89-e606eda6ef77</t>
  </si>
  <si>
    <t>e3d07a19-679d-4be2-8b45-f897b5e0bbf4</t>
  </si>
  <si>
    <t>afcae378-d86e-4612-a8ac-de1405b081ee</t>
  </si>
  <si>
    <t>19a1830b-556a-4b14-8560-ca1eecfb1109</t>
  </si>
  <si>
    <t>6c18f1f6-6036-434b-9b46-8f11d4f7533a</t>
  </si>
  <si>
    <t>b1f2407e-6b03-4c0e-8925-6c78aeb611f0</t>
  </si>
  <si>
    <t>28ef06cc-be30-40ce-b57f-fef7dcc98ae9</t>
  </si>
  <si>
    <t>bea8167c-6b82-4cf4-a4b1-de447cc3af3d</t>
  </si>
  <si>
    <t>ca1a5c32-801d-4229-8d49-f57a910c1acf</t>
  </si>
  <si>
    <t>1741c146-8196-4561-98e3-c4a1a3a5ea74</t>
  </si>
  <si>
    <t>ac1c5727-a028-4302-baee-74f11cd0508c</t>
  </si>
  <si>
    <t>0f08f01d-dd01-4d77-b8a5-262799b0aa92</t>
  </si>
  <si>
    <t>40bb5376-5b70-46de-a1b9-e2f1be331eac</t>
  </si>
  <si>
    <t>2e0bc6f1-4624-404e-92d4-4ad5a268456f</t>
  </si>
  <si>
    <t>09907334-3561-49dd-9d8b-7d03a94eabc6</t>
  </si>
  <si>
    <t>b5e07c26-7bb9-45c6-b468-93d29c37a143</t>
  </si>
  <si>
    <t>bfc46d45-55c1-4883-a708-d8b6d0b10f8f</t>
  </si>
  <si>
    <t>55aaae2d-0b3b-41e5-bc11-a45cabd4e139</t>
  </si>
  <si>
    <t>d9537fe1-432e-42ef-8803-b5a0ff17fb33</t>
  </si>
  <si>
    <t>02099d69-38a2-417e-b83e-356642fd91a9</t>
  </si>
  <si>
    <t>592ce249-38f8-4599-8edf-9248a7bd194f</t>
  </si>
  <si>
    <t>a7661942-388e-43c7-9526-c75d8da859dd</t>
  </si>
  <si>
    <t>608ebf49-c295-48a1-94c2-86db0ea770e7</t>
  </si>
  <si>
    <t>14314c12-a50f-4e26-8836-8c315fae262b</t>
  </si>
  <si>
    <t>063081f6-11e3-4d76-9522-778a9dbe5a21</t>
  </si>
  <si>
    <t>76136731-7bcb-482c-b24c-658de988f473</t>
  </si>
  <si>
    <t>d4533fcf-ea8e-4fc9-829c-a981ee489ef2</t>
  </si>
  <si>
    <t>22c2c19f-2e9f-4a41-855a-1e050f50644e</t>
  </si>
  <si>
    <t>c0ecc7f9-5b8e-47e3-8e49-382a80e5f24b</t>
  </si>
  <si>
    <t>a10ba9cd-223b-498a-a337-3833136ce613</t>
  </si>
  <si>
    <t>6358b26a-4adb-4c66-823b-e6733ad9f818</t>
  </si>
  <si>
    <t>aa3a49ec-eb9b-4cbc-9da1-1039c2e884a2</t>
  </si>
  <si>
    <t>3fec8b2b-2cf1-43ef-a6f6-86ad7f7ed0d3</t>
  </si>
  <si>
    <t>b88daf34-2a32-438c-9042-863ff86d7d84</t>
  </si>
  <si>
    <t>1805a885-fe01-41cc-b03c-035dbca949c9</t>
  </si>
  <si>
    <t>32195579-be80-4486-8890-ab00952c2c02</t>
  </si>
  <si>
    <t>6e6ad8e8-e67f-4f3c-81d3-6352397bc625</t>
  </si>
  <si>
    <t>92502262-0fc3-4e18-acd6-069fd309bd6a</t>
  </si>
  <si>
    <t>10b34238-cb66-499e-85ca-923b160b400a</t>
  </si>
  <si>
    <t>af56c9a4-ba68-4da6-adc7-72f9429c6955</t>
  </si>
  <si>
    <t>2c20d21c-ff9e-4d6b-abc9-d674b7fe25e9</t>
  </si>
  <si>
    <t>3e2f10e3-5b8e-4fe4-8e21-d1e83c248451</t>
  </si>
  <si>
    <t>5a22d46e-8554-4ccc-843c-194adc8602f0</t>
  </si>
  <si>
    <t>47ffb261-9015-4092-934a-59db26d48a1b</t>
  </si>
  <si>
    <t>f764c174-8716-448b-ae87-9da1c7e80af5</t>
  </si>
  <si>
    <t>877bb3da-1ae7-4c59-a4cf-9cadb77d02a1</t>
  </si>
  <si>
    <t>c9074605-0ceb-4c51-91e0-7211c52828db</t>
  </si>
  <si>
    <t>789b436c-f84e-44f0-b428-90f430852193</t>
  </si>
  <si>
    <t>2aa40d2d-1a7b-495c-a3ac-aa907cc4fafd</t>
  </si>
  <si>
    <t>0696a0c7-2afd-42a5-a578-ab9682394883</t>
  </si>
  <si>
    <t>e56b2826-f2cb-4dac-90cf-bcee6128023e</t>
  </si>
  <si>
    <t>e3fe5c56-7d16-426d-b1cb-904145680561</t>
  </si>
  <si>
    <t>5fc8fd53-fe9b-45a2-90cd-33cfc66cfeb4</t>
  </si>
  <si>
    <t>16065827-c05e-4ca3-af9d-68cac4ec12ef</t>
  </si>
  <si>
    <t>6404989a-d866-4279-87ef-f6a84279a563</t>
  </si>
  <si>
    <t>e1823a5c-77ec-4458-99eb-2c9952916f44</t>
  </si>
  <si>
    <t>17322385-fb98-4a0c-a5e7-1f6d481118d8</t>
  </si>
  <si>
    <t>3eb7345a-0dfb-4705-8464-b8616d8c15b9</t>
  </si>
  <si>
    <t>83631212-43fd-4b90-8916-841ee78f1df7</t>
  </si>
  <si>
    <t>24f7f1da-625f-414c-849d-afa223edd5af</t>
  </si>
  <si>
    <t>4133e902-a81b-4a66-a051-04444ce0c020</t>
  </si>
  <si>
    <t>c6080e6b-c0c7-4233-9fca-5d93d97b6cce</t>
  </si>
  <si>
    <t>4f562e81-ccfd-48fe-bb59-2e18a954b83b</t>
  </si>
  <si>
    <t>fa980973-245a-4f63-978a-ba977bc3fb83</t>
  </si>
  <si>
    <t>1088e2cc-7d4f-4295-8e36-09858dd8d53a</t>
  </si>
  <si>
    <t>3d2a8b06-5988-4dc8-a79f-be6400482a8d</t>
  </si>
  <si>
    <t>e0284c22-47ea-4252-b7c9-ee039d154c96</t>
  </si>
  <si>
    <t>35bfaa4c-e8fa-4ff0-b2fe-21ae7b72ad77</t>
  </si>
  <si>
    <t>f265d431-cb75-4f8b-8919-465c4147ab7c</t>
  </si>
  <si>
    <t>5f136a3a-1032-46e1-b38b-d597f4e0a7df</t>
  </si>
  <si>
    <t>462e49cc-9cdf-4031-a976-621e24de5ca5</t>
  </si>
  <si>
    <t>6511877b-7405-4563-b2ea-64ff283656d0</t>
  </si>
  <si>
    <t>834eaa40-d19c-4fe8-bf3b-b4ab935710f4</t>
  </si>
  <si>
    <t>ee2fa123-5d27-4881-8353-2475ac0973d2</t>
  </si>
  <si>
    <t>aca86e7d-a4a9-449d-8cc7-95206e714293</t>
  </si>
  <si>
    <t>87bbcacd-02e1-41ff-bbba-390024f85daa</t>
  </si>
  <si>
    <t>9c3d873f-e8aa-4133-904e-7e1da88c297d</t>
  </si>
  <si>
    <t>95a88056-9a6f-4dad-8e1e-8bace2cb1fbf</t>
  </si>
  <si>
    <t>645d5384-74ea-4e4b-96e7-be6df20095b9</t>
  </si>
  <si>
    <t>929f7170-83ff-4512-b03f-ee101a6e9426</t>
  </si>
  <si>
    <t>58f7c322-d631-4c71-a99e-bfb0e318345a</t>
  </si>
  <si>
    <t>2bc4301b-eed1-4049-92d6-975386b69b88</t>
  </si>
  <si>
    <t>12220e03-d1c2-4160-ac5e-201887c44760</t>
  </si>
  <si>
    <t>14d7bd39-d78c-484e-b7a9-4ca35459b8ba</t>
  </si>
  <si>
    <t>c8c4b136-fe49-4fb6-a796-1b3ec8390b2d</t>
  </si>
  <si>
    <t>03790ff6-d825-4837-8d7b-f63572cb5f95</t>
  </si>
  <si>
    <t>acb92ee5-0fe4-4644-8dc9-4303a9ab7cd6</t>
  </si>
  <si>
    <t>c5729d92-4b09-40f5-83eb-1b6f95924be8</t>
  </si>
  <si>
    <t>1f234415-9298-4ec9-9e41-67be6ef927c0</t>
  </si>
  <si>
    <t>4153b3ad-ddbc-442d-beb1-30ed53724d50</t>
  </si>
  <si>
    <t>0fbbc5f6-cb8e-4b06-8bee-3bc23f015ec0</t>
  </si>
  <si>
    <t>c47ad177-fa2b-41a7-905f-dd03cd978da9</t>
  </si>
  <si>
    <t>143bd626-9bdc-4933-a7b7-bef31a98154c</t>
  </si>
  <si>
    <t>9482776c-36fa-4c01-959b-14e0af4628d6</t>
  </si>
  <si>
    <t>10de0e9a-6dd9-41d5-93de-63421fb16ea2</t>
  </si>
  <si>
    <t>c0364405-65f7-40e2-ad1a-50f7aea27688</t>
  </si>
  <si>
    <t>3010fdf7-6ee1-4b26-b347-65ce75c0c01c</t>
  </si>
  <si>
    <t>e62e7ff4-f71d-488e-93de-4d9d6b270e84</t>
  </si>
  <si>
    <t>4a0730a3-e193-4542-993e-d8861da6a10e</t>
  </si>
  <si>
    <t>d46d942a-9e5a-42d7-92d0-f5f8988dfdef</t>
  </si>
  <si>
    <t>1749e42c-8ffc-4195-95ff-364bcd2e8baa</t>
  </si>
  <si>
    <t>c08b94b8-c70a-430b-a189-e956857a95bf</t>
  </si>
  <si>
    <t>38b4323a-5385-438e-ab93-20903ced055a</t>
  </si>
  <si>
    <t>651f792d-1ea2-4e87-b65a-d868bb1f9e25</t>
  </si>
  <si>
    <t>a669bee9-82ea-45d5-a5bd-3dd6a23e27a6</t>
  </si>
  <si>
    <t>5e056f28-e7dc-4e14-8efb-2c70f6adcd76</t>
  </si>
  <si>
    <t>54bfa47d-2690-429a-91d2-5013c53d9fdc</t>
  </si>
  <si>
    <t>ce2d3ef6-d93f-48a8-81b1-be96a5bef82c</t>
  </si>
  <si>
    <t>d574cac2-a58c-43f4-b362-7935aa1d6f37</t>
  </si>
  <si>
    <t>cff5385e-80c1-4ba6-bfed-7676df62493f</t>
  </si>
  <si>
    <t>d6df36cd-d03e-44d7-acee-043144d14aa6</t>
  </si>
  <si>
    <t>df82562a-11ab-403b-a274-f1af0e4f516e</t>
  </si>
  <si>
    <t>46516f96-c327-40f5-99c3-3625b5b618da</t>
  </si>
  <si>
    <t>ee2f88e5-e644-48d6-b8f1-6b670fc8cb83</t>
  </si>
  <si>
    <t>b2d84d8d-4869-4489-978c-876b65d4d8b2</t>
  </si>
  <si>
    <t>901e28b7-02a7-41d2-89cf-dfb5b98b81cb</t>
  </si>
  <si>
    <t>702faa7e-ee2b-41dd-910e-babf067311eb</t>
  </si>
  <si>
    <t>e2ee1e10-0913-4ee0-8cc6-bd90d3fdbad1</t>
  </si>
  <si>
    <t>88bf0799-275d-4196-b40a-4b59aa510d16</t>
  </si>
  <si>
    <t>a7fe4d5e-d770-4f6a-9fbe-5694221336fb</t>
  </si>
  <si>
    <t>b83317be-c7fc-4c88-93a0-f7893764c7a0</t>
  </si>
  <si>
    <t>6cd90dd8-39d0-4239-ac81-63334f294310</t>
  </si>
  <si>
    <t>68a52f3d-a3dc-4ce1-9e94-f92c28aba3d7</t>
  </si>
  <si>
    <t>ffe1030b-205e-4aff-9fb2-280d3a17851f</t>
  </si>
  <si>
    <t>e739aae0-bf60-4a5b-aeb1-069518e757f3</t>
  </si>
  <si>
    <t>c76c6916-64a9-443a-a1af-bff294f0729c</t>
  </si>
  <si>
    <t>8ca64862-5b1b-44ff-a950-e554e67069b0</t>
  </si>
  <si>
    <t>29653f38-5b8b-4c9a-b26d-96d359bee4da</t>
  </si>
  <si>
    <t>d362a46b-af34-4d26-8275-8275337e090b</t>
  </si>
  <si>
    <t>9b8c2e2a-e54b-4f8b-985c-8ffdda1bb8a0</t>
  </si>
  <si>
    <t>163b7667-bf62-4b23-ac2e-60f44aab56a4</t>
  </si>
  <si>
    <t>d07eec83-ecfa-482b-9991-b39462f87645</t>
  </si>
  <si>
    <t>2af250ed-4360-4711-b893-3edfc2446ffc</t>
  </si>
  <si>
    <t>64dd81a5-123f-4345-b771-b730a080a256</t>
  </si>
  <si>
    <t>ded1d21b-8621-4767-a294-cfe63fbcbd4d</t>
  </si>
  <si>
    <t>d37a9465-6143-4f80-8072-16af088b544e</t>
  </si>
  <si>
    <t>9cb1f9bc-a34d-4b51-9142-d0e195ed230a</t>
  </si>
  <si>
    <t>772b5daf-76f6-410a-8fef-818686a70d9c</t>
  </si>
  <si>
    <t>2b1637c4-e22b-4ab8-a276-e0ba1df5e310</t>
  </si>
  <si>
    <t>5ae7b7a7-ae38-43c1-885e-b59bfd70ac5a</t>
  </si>
  <si>
    <t>b06824cb-5b66-48f2-b8a8-028d97243aa1</t>
  </si>
  <si>
    <t>db217b38-c249-4b7e-afab-8aabffe5c377</t>
  </si>
  <si>
    <t>c0531f1e-6dce-4deb-93a8-b9c68f6f52c9</t>
  </si>
  <si>
    <t>dbca4e91-048e-4baa-87ab-a9201476d8af</t>
  </si>
  <si>
    <t>28ed2a27-353d-498f-921b-ecae55f88184</t>
  </si>
  <si>
    <t>44b83004-2aee-4f45-b204-b33e6d2b54c3</t>
  </si>
  <si>
    <t>fb90ef09-a3ca-4b4a-8781-2edd32a2c165</t>
  </si>
  <si>
    <t>ea9bed4b-704f-4078-a791-1dddbfd780c1</t>
  </si>
  <si>
    <t>3fc8641e-48e3-41a5-98c8-50d2cdfeab31</t>
  </si>
  <si>
    <t>01452a6b-b80c-42b0-aa7b-585cc078089c</t>
  </si>
  <si>
    <t>8f38f9e4-5acc-4d05-b732-692a58057dec</t>
  </si>
  <si>
    <t>84dc9990-5b84-4d31-a665-c761fe279aae</t>
  </si>
  <si>
    <t>9698025c-42ec-4347-bc40-1fc4dcd28881</t>
  </si>
  <si>
    <t>d912d9f9-5c03-47ac-a066-5b04d32ff7ed</t>
  </si>
  <si>
    <t>0df6059a-d00a-41b9-8942-a5ab58208f29</t>
  </si>
  <si>
    <t>3eabbbe9-9477-4c6a-a28f-55a0b270b8e7</t>
  </si>
  <si>
    <t>d4cfe794-df8b-44b3-83a5-900f689f1c39</t>
  </si>
  <si>
    <t>6d6d1a32-c707-4d40-8bbc-8d8ef026cb9e</t>
  </si>
  <si>
    <t>ebd85d05-3f33-4ada-a99d-e8ead32d4769</t>
  </si>
  <si>
    <t>5ca53508-2483-4a0f-a1f3-11b4ee503dc3</t>
  </si>
  <si>
    <t>70f23b7b-141d-4c15-bee5-cffc69f41e2a</t>
  </si>
  <si>
    <t>7e8f6553-f74a-4c20-8635-db4c352982ab</t>
  </si>
  <si>
    <t>e0e56fec-809d-4335-bd01-c2cbc8cc8429</t>
  </si>
  <si>
    <t>b403c205-7894-461c-83c4-15c558b2c9ff</t>
  </si>
  <si>
    <t>fdd29eca-e48f-4e04-9150-e22450b2948b</t>
  </si>
  <si>
    <t>262e30b0-0899-4a72-9af6-b7a85210512c</t>
  </si>
  <si>
    <t>145e257a-bd7e-47a5-9858-ed4d6b485efa</t>
  </si>
  <si>
    <t>3dde8d1a-b206-43d4-b9c9-ce71ed684c9e</t>
  </si>
  <si>
    <t>57b54be0-464b-45f4-8cf4-daa48068ccee</t>
  </si>
  <si>
    <t>c47d29ad-eaba-4ed5-9d5c-764816b31ac9</t>
  </si>
  <si>
    <t>e32e2bab-9afb-4978-9272-d3902dbecb44</t>
  </si>
  <si>
    <t>522ebb7a-bfea-46a7-bd30-6902d93d26ea</t>
  </si>
  <si>
    <t>d40de4db-9ad9-465c-9d19-0c040076f061</t>
  </si>
  <si>
    <t>5b2c9257-7b01-44d6-bef1-91f79fbfddf6</t>
  </si>
  <si>
    <t>40d567f5-bff8-40cf-a70d-557564c8f90a</t>
  </si>
  <si>
    <t>50624f7e-496e-4491-ba64-81ba8f8f004c</t>
  </si>
  <si>
    <t>06502e3f-1618-4ba6-bc7f-71ba868310ad</t>
  </si>
  <si>
    <t>feab8757-59f3-460a-b738-5f4b4a8695ca</t>
  </si>
  <si>
    <t>c8532640-3c7e-42c4-b216-608355b7b902</t>
  </si>
  <si>
    <t>7b842f15-6e7d-4acd-be6d-c43665b778b3</t>
  </si>
  <si>
    <t>b90d3cc1-719d-4c29-867c-9e700f54e89c</t>
  </si>
  <si>
    <t>6d639301-a910-4c39-9368-47b63cc86b04</t>
  </si>
  <si>
    <t>dab431cc-27a3-4088-a536-7e685c1d40c4</t>
  </si>
  <si>
    <t>ec27e94c-81bb-433b-873a-dfcd88b47b0d</t>
  </si>
  <si>
    <t>a8c06e80-b85b-4016-99cc-0c8bafe8b527</t>
  </si>
  <si>
    <t>583e4afe-f026-4dbd-94a0-c2411584ef3f</t>
  </si>
  <si>
    <t>ce64fcd2-1aa8-4374-b927-a6b138d461e1</t>
  </si>
  <si>
    <t>3afc46c2-77fe-4727-816b-6b0cf47d5c41</t>
  </si>
  <si>
    <t>b498430d-869c-4f53-adf4-a8c15a4c98eb</t>
  </si>
  <si>
    <t>3aac2f6c-6956-4006-8b4c-8cd3814b507e</t>
  </si>
  <si>
    <t>5a30d0ca-34cc-43e3-91a3-58cd97be2163</t>
  </si>
  <si>
    <t>204f53cb-1135-4594-968d-72167f680042</t>
  </si>
  <si>
    <t>4c73b9b9-342c-45c0-b73b-acc6b2d50f5c</t>
  </si>
  <si>
    <t>d49d0e9f-59ec-4610-b889-761d704c5bbe</t>
  </si>
  <si>
    <t>98d58221-e9ef-4c14-9329-c157deb28435</t>
  </si>
  <si>
    <t>76488f1f-7d19-4f3f-b2a5-274cdba0ff42</t>
  </si>
  <si>
    <t>1c87dcac-4357-4d08-b3d1-f9b43a66b39f</t>
  </si>
  <si>
    <t>a4029b26-fe6a-45b6-905a-0f7ee780d477</t>
  </si>
  <si>
    <t>fe5c66d2-826e-40d1-a9ed-5b1b8fae87c8</t>
  </si>
  <si>
    <t>b54659ed-4b71-4999-ac99-0235ea182427</t>
  </si>
  <si>
    <t>f9096087-796b-412f-bfd4-265b5b40451a</t>
  </si>
  <si>
    <t>820ef2cb-416e-4d0c-9253-c06d80a96f4d</t>
  </si>
  <si>
    <t>969e1233-f3a2-46e0-acfe-6cfd11fc80b4</t>
  </si>
  <si>
    <t>b5b481bf-0590-4be5-9f0f-c9ca6dc21732</t>
  </si>
  <si>
    <t>92e129b0-f467-4d7f-ba07-88c2e4a4bda4</t>
  </si>
  <si>
    <t>c37ccd2e-5b6b-4507-90cb-07224d6424dd</t>
  </si>
  <si>
    <t>afe566c9-b4ea-47f7-9803-f2f543939308</t>
  </si>
  <si>
    <t>c6e54f80-d8e0-434f-b352-94bf84b6625b</t>
  </si>
  <si>
    <t>5b91cdbb-722a-493d-85cd-5be8e43e3909</t>
  </si>
  <si>
    <t>e989abb3-fd70-4ff5-8cfb-b6d1cf18268d</t>
  </si>
  <si>
    <t>944279c1-d954-4de5-9b2f-211e407dec6b</t>
  </si>
  <si>
    <t>0c4f2706-78b2-44d5-9586-84cb0c5d095d</t>
  </si>
  <si>
    <t>8327153a-4e35-41e3-8a7c-2454716e021b</t>
  </si>
  <si>
    <t>8e644304-87e4-462c-8a82-bf0c54b99d74</t>
  </si>
  <si>
    <t>68ecd233-2b2c-4247-bb0d-537cbb540310</t>
  </si>
  <si>
    <t>5783eb72-a970-481c-a5da-b44da14fc195</t>
  </si>
  <si>
    <t>6c70434a-b458-4759-b22e-af9444ddb2d7</t>
  </si>
  <si>
    <t>43751ac2-9b4b-4368-9909-33986e1533f9</t>
  </si>
  <si>
    <t>51c12c13-29ab-4b30-bf3e-1b9d50e87f1c</t>
  </si>
  <si>
    <t>e5f859c2-2f84-429e-9035-e9655773faad</t>
  </si>
  <si>
    <t>d8f9a616-4799-415d-9a5f-fc84d9cafb0b</t>
  </si>
  <si>
    <t>847b50d6-6cee-49a3-a821-707a95575024</t>
  </si>
  <si>
    <t>c5aeb11f-c922-4967-84d4-58b56f91ca00</t>
  </si>
  <si>
    <t>4aef04e0-d9e6-480c-aafa-9123072e4d11</t>
  </si>
  <si>
    <t>3353b493-2571-422c-bfeb-cb84e8194c88</t>
  </si>
  <si>
    <t>33305de0-5adb-4bc4-81e3-ac28c29e70c4</t>
  </si>
  <si>
    <t>4e853ded-3ba1-4bb9-bdbb-ac5ff3b2ac5b</t>
  </si>
  <si>
    <t>0d0ea1b6-d3d9-4549-9424-9337761b1aa1</t>
  </si>
  <si>
    <t>5d547f41-534f-4aab-90d8-7425ef1ee17b</t>
  </si>
  <si>
    <t>3453ef03-b488-49ae-8bf0-ddf2ca874eba</t>
  </si>
  <si>
    <t>6099f754-cfa2-4556-a0a5-ac6d4f2e6ac8</t>
  </si>
  <si>
    <t>738c6b63-3aea-442b-9ac9-28e019b6d5e5</t>
  </si>
  <si>
    <t>c877f1d6-5558-4228-9ba5-39ef3798be42</t>
  </si>
  <si>
    <t>9fb89859-63a9-48df-bff8-d1c53e820dd0</t>
  </si>
  <si>
    <t>269a349e-9cf3-4e48-9312-b14a2a4b25b4</t>
  </si>
  <si>
    <t>c0047291-eee1-40c7-af97-68c1447b4c9e</t>
  </si>
  <si>
    <t>c4bcae34-f71a-437d-8bd5-2f50376fe15d</t>
  </si>
  <si>
    <t>de89b1d5-d702-47fe-a2fa-e04eaace952f</t>
  </si>
  <si>
    <t>e4bd0473-ce0f-4b16-9bfa-5b420c0bd160</t>
  </si>
  <si>
    <t>87fa8c8f-cb74-48ba-89f1-19c3fb757c55</t>
  </si>
  <si>
    <t>36445b1f-3934-4c4b-9e01-e08e081dc1a9</t>
  </si>
  <si>
    <t>7e6ba6d3-d976-4d79-a399-69305e919729</t>
  </si>
  <si>
    <t>bebe563d-b502-4394-af46-e8b25c404c01</t>
  </si>
  <si>
    <t>174ee732-9291-4941-81e6-e4357975462f</t>
  </si>
  <si>
    <t>7fc10907-9ed8-4b65-b0c1-621fb3853b69</t>
  </si>
  <si>
    <t>6cdb839a-cb22-4416-870a-de1795be4933</t>
  </si>
  <si>
    <t>62eef251-ecc5-4dfa-96bd-97070db218f9</t>
  </si>
  <si>
    <t>37cbb656-b9ad-4059-b752-b5d27f33eae3</t>
  </si>
  <si>
    <t>54a75683-d9ea-4c36-9c47-05634fbbe254</t>
  </si>
  <si>
    <t>f5504a97-5da3-45eb-b803-869dd998b364</t>
  </si>
  <si>
    <t>c6ee31fb-9951-41fa-a06a-6de01a44ed7d</t>
  </si>
  <si>
    <t>cd73cd40-a256-4685-b2fb-13de568d74ef</t>
  </si>
  <si>
    <t>bbf3fdd5-481c-44b3-9104-e1f71c5e20f4</t>
  </si>
  <si>
    <t>903d7622-8bca-42c9-b846-6461f5ec8c0e</t>
  </si>
  <si>
    <t>2ee3337d-8ec9-4805-81ef-080d01c88977</t>
  </si>
  <si>
    <t>a09aa7fe-ab56-4f48-a5c3-93dab52380c7</t>
  </si>
  <si>
    <t>e1e2fccb-89af-4ba8-b268-2b23a97c229f</t>
  </si>
  <si>
    <t>7852394a-7a0f-43c2-8f6e-458ab32db0ff</t>
  </si>
  <si>
    <t>e134893e-9203-4d03-b66a-07f3f88a97a8</t>
  </si>
  <si>
    <t>994f45c5-74c1-4211-8430-de53e41661b8</t>
  </si>
  <si>
    <t>ddef5ed8-9af4-4d16-ab04-f337bbf56ee8</t>
  </si>
  <si>
    <t>0d2b320e-ce4e-4fc6-886e-dc05e51e8c2a</t>
  </si>
  <si>
    <t>12334a48-0acf-436b-98fb-c0b53eeb2759</t>
  </si>
  <si>
    <t>4c034be7-63ec-4e35-b601-4cb76c853429</t>
  </si>
  <si>
    <t>da7c102a-d500-4176-a2fe-900a25c517e5</t>
  </si>
  <si>
    <t>628111eb-9a09-40cc-b9b2-d6d96300afdd</t>
  </si>
  <si>
    <t>6578845d-42b5-4908-bd4c-a6df254eebb9</t>
  </si>
  <si>
    <t>ed636609-24fc-40c2-bf9a-b7770a6b2d56</t>
  </si>
  <si>
    <t>033393bd-2035-4399-9bac-a90c49fa3ebe</t>
  </si>
  <si>
    <t>659d7557-56d1-4070-9c7e-5412db48de74</t>
  </si>
  <si>
    <t>658c7e7b-3c4c-43d3-8b3b-8fdbc3c30151</t>
  </si>
  <si>
    <t>78ab4217-7655-4fc5-ba1c-e73f5fb60878</t>
  </si>
  <si>
    <t>bc484265-10b6-498c-9992-7ccfbccae077</t>
  </si>
  <si>
    <t>5345cfec-2b70-4c56-bb72-cbc1b0cff83c</t>
  </si>
  <si>
    <t>073ec816-4640-419d-b678-c10da057df6b</t>
  </si>
  <si>
    <t>7b787d9a-2519-4e7c-bdfb-e3b65cb2ba4a</t>
  </si>
  <si>
    <t>8fa5a734-461f-4162-9aa2-89e5715a2d87</t>
  </si>
  <si>
    <t>491a3bc0-a5ec-4ba4-b3f5-b66913597e0c</t>
  </si>
  <si>
    <t>054471f8-9d2c-4909-9afa-66e412e6f486</t>
  </si>
  <si>
    <t>b5b5b9d2-b938-4c83-89ad-00306030c375</t>
  </si>
  <si>
    <t>124931cc-1a1a-40ca-8491-b8193fbc66ae</t>
  </si>
  <si>
    <t>4e28a7b6-49d6-4714-80bc-9c9e3bb05d1e</t>
  </si>
  <si>
    <t>96f8c113-80a1-4461-966d-a0fc9e71b44c</t>
  </si>
  <si>
    <t>4219604b-af2f-4777-b06d-5d3f13af52fe</t>
  </si>
  <si>
    <t>3967cf3f-9cec-441e-9c2b-d5009f06488b</t>
  </si>
  <si>
    <t>b80bf19e-712f-4532-9af9-caa34b3bbbe1</t>
  </si>
  <si>
    <t>282c58b5-18f6-459e-867a-b6e6088f505b</t>
  </si>
  <si>
    <t>2b005af7-a1be-4b1a-854a-5326ceeedc4e</t>
  </si>
  <si>
    <t>50202a5e-91e4-4fd8-90fd-784319649cb6</t>
  </si>
  <si>
    <t>049ba7ce-06d8-4ffd-9820-a75a3299229f</t>
  </si>
  <si>
    <t>b597b075-b516-4cac-b9f0-dcfe6d4d2340</t>
  </si>
  <si>
    <t>d591d79c-fa74-4a71-86c6-9f2d49585d08</t>
  </si>
  <si>
    <t>3cab58f6-0b52-4b0c-8027-2a372135f038</t>
  </si>
  <si>
    <t>e6154d6f-dd3f-446f-8486-8401349fe4fc</t>
  </si>
  <si>
    <t>7e4510b9-6198-40d1-bee3-281f29b57207</t>
  </si>
  <si>
    <t>6372d8a9-c9bc-4f75-9f40-5aa2f3444bab</t>
  </si>
  <si>
    <t>563bdcae-d6e8-48e3-8d82-1b9bdc51ee71</t>
  </si>
  <si>
    <t>88658bd4-72fa-40c8-9cac-c492d9fba4d9</t>
  </si>
  <si>
    <t>9a22aa89-6280-46ec-b71d-f1af36f1aeb5</t>
  </si>
  <si>
    <t>9edd0938-6e0e-43a9-8860-4481b2491b14</t>
  </si>
  <si>
    <t>19352308-25a2-4bce-b590-47a82ecef6a2</t>
  </si>
  <si>
    <t>5aeb9809-70d5-42d7-ab5a-e17a641ba07f</t>
  </si>
  <si>
    <t>2afe8bb0-780a-4718-ad43-005268d51f3e</t>
  </si>
  <si>
    <t>0427a981-3c3a-4752-b38f-e19492f6dd00</t>
  </si>
  <si>
    <t>d86a2e28-e69b-4bbd-86c6-c644a11e8331</t>
  </si>
  <si>
    <t>ac3697f0-494b-4865-a735-4451339a9f75</t>
  </si>
  <si>
    <t>f031b9fa-9e21-4097-a425-0698b9e4705e</t>
  </si>
  <si>
    <t>d76b460c-4acb-4761-82a5-46effec95c7d</t>
  </si>
  <si>
    <t>c038bffe-0fd4-47dd-b105-eeaf20e60a33</t>
  </si>
  <si>
    <t>b8c6bb94-8572-4da2-9903-94eb29bab316</t>
  </si>
  <si>
    <t>038cff1b-e7b0-443b-8e13-05a20db49b69</t>
  </si>
  <si>
    <t>41a93b6a-0fd9-449b-8492-4ea16462ef2f</t>
  </si>
  <si>
    <t>7cba29e5-63bb-42ec-8888-ef1ea1df9e67</t>
  </si>
  <si>
    <t>8b44bafd-ab44-4696-8419-8b8c1b841ea8</t>
  </si>
  <si>
    <t>15f79a1c-815d-4d79-8d5b-a11cf3b982b9</t>
  </si>
  <si>
    <t>cbb95db8-7ee9-42d0-8b14-fe585cb62ce9</t>
  </si>
  <si>
    <t>e2f43251-51ef-458e-a816-b0647c630925</t>
  </si>
  <si>
    <t>e18b07cb-e606-415a-8385-17331893c7bb</t>
  </si>
  <si>
    <t>c5f3f7ff-fef3-451b-b374-f581082baf58</t>
  </si>
  <si>
    <t>1615631e-f591-4562-a1a3-39ecd08b407a</t>
  </si>
  <si>
    <t>d57ab457-1b3f-4377-8ce5-92eda602eac6</t>
  </si>
  <si>
    <t>ed237308-e0bd-4ec7-acd4-236074388071</t>
  </si>
  <si>
    <t>23d3a0fc-383f-4e32-adef-a081ab672648</t>
  </si>
  <si>
    <t>e3c7890e-6726-4cbc-b929-e50581c8713f</t>
  </si>
  <si>
    <t>2f30d1fe-51b2-477b-a3a7-e7ee2af692a0</t>
  </si>
  <si>
    <t>a7e05cc2-9bec-401a-b81b-0e26114fcefb</t>
  </si>
  <si>
    <t>387cbeac-3f82-4260-9cf8-d9d08c699fd8</t>
  </si>
  <si>
    <t>a7a7860b-0482-48c9-b181-f407c0f2af8e</t>
  </si>
  <si>
    <t>ecb32d25-c63e-4417-b649-77370b4dd303</t>
  </si>
  <si>
    <t>7300619a-ff5c-40a7-92c6-f4d2a6076986</t>
  </si>
  <si>
    <t>5b7939b7-c40f-41de-a935-7256e49b6fe0</t>
  </si>
  <si>
    <t>0ef58254-42dc-4d5d-b01f-2fef45a70fe2</t>
  </si>
  <si>
    <t>4076cff0-163a-49df-9388-31815f7f6505</t>
  </si>
  <si>
    <t>fe79aab3-9ae8-4610-9684-85b66707a68e</t>
  </si>
  <si>
    <t>bc47cf08-0f29-402f-9035-4cff00b27872</t>
  </si>
  <si>
    <t>382705dd-b524-4d53-a9c9-85501ad7c279</t>
  </si>
  <si>
    <t>d51ab6d5-42dc-4880-97a7-b683a5d03d18</t>
  </si>
  <si>
    <t>b8c686e2-04d1-414f-a728-3cb1d2a3206a</t>
  </si>
  <si>
    <t>54a63720-f6fd-473a-9b22-ca503f391ce4</t>
  </si>
  <si>
    <t>ca543eae-01d5-49f3-985e-7bfd0412dba2</t>
  </si>
  <si>
    <t>b82cf4a7-c655-4f00-aa88-691e0d2a8e5b</t>
  </si>
  <si>
    <t>dfe10974-a759-4fc1-addd-88c1d7cc1944</t>
  </si>
  <si>
    <t>28736802-0cc4-4e81-b7b9-56b139fc021e</t>
  </si>
  <si>
    <t>bcee9bf2-84c2-4fb9-9628-ca0ce7105e97</t>
  </si>
  <si>
    <t>acc7d581-e90e-45a1-b0e7-153673ad4241</t>
  </si>
  <si>
    <t>9168fc6c-3e1f-40f2-8906-6d40ed713820</t>
  </si>
  <si>
    <t>8e58a500-f5fa-4935-b60f-35e92bd5d9fc</t>
  </si>
  <si>
    <t>088d5180-a489-4897-9390-41a139831278</t>
  </si>
  <si>
    <t>d3b57347-bc23-41e2-918f-4163f6f303a4</t>
  </si>
  <si>
    <t>624aecc5-2bdb-4cf6-a3cc-d9de8c2c98ea</t>
  </si>
  <si>
    <t>e62f4db4-4bcd-445a-a929-039d2c0709af</t>
  </si>
  <si>
    <t>d49c5d5e-baf7-4cda-b087-85a36b05149d</t>
  </si>
  <si>
    <t>be5110b3-f035-45b7-95a8-b3de3407179a</t>
  </si>
  <si>
    <t>a94b176d-48d3-4b87-b956-bf1a13256986</t>
  </si>
  <si>
    <t>ea484bc2-61df-4911-87aa-08703fd5d1b5</t>
  </si>
  <si>
    <t>248967c1-1e2c-4cd4-8694-2642e60f0da2</t>
  </si>
  <si>
    <t>17d12696-55fd-409b-97b3-92750666df1e</t>
  </si>
  <si>
    <t>58322899-4082-4c41-895d-1ed3b1ba75d7</t>
  </si>
  <si>
    <t>47f60257-948e-4013-b339-e261a4c5a9fc</t>
  </si>
  <si>
    <t>b0a59692-a27a-4b78-8f4f-22803166f01f</t>
  </si>
  <si>
    <t>a89dfb93-7d55-4159-bb4f-1a751de3cca7</t>
  </si>
  <si>
    <t>175dfbfb-89c2-48fa-800c-23ff0cb0d418</t>
  </si>
  <si>
    <t>c2621284-dbda-4093-9195-ca7443a9924c</t>
  </si>
  <si>
    <t>8f174189-66d2-4a57-8004-906531e98a57</t>
  </si>
  <si>
    <t>d0ad990d-82c4-4b08-9103-7e887135eb86</t>
  </si>
  <si>
    <t>09b3582e-8af0-41e4-94cb-8c47ea2ebe1b</t>
  </si>
  <si>
    <t>50d81997-ef59-445b-af49-ebbdad315f4d</t>
  </si>
  <si>
    <t>0457e802-d83e-4ebd-b9d8-7fd4cc97e81f</t>
  </si>
  <si>
    <t>397abdaa-f3de-41ce-b692-b27e9f53b6bd</t>
  </si>
  <si>
    <t>a20d7768-9f22-4144-a1c3-4191395ad4bc</t>
  </si>
  <si>
    <t>6b4af4af-bc00-4328-a1c1-7171c27fac43</t>
  </si>
  <si>
    <t>1bc094c4-b3f0-4854-b75a-0491bbd763ab</t>
  </si>
  <si>
    <t>b4f96774-34d6-4bc8-9619-11426e611e03</t>
  </si>
  <si>
    <t>9dbc9ae3-6e8e-44c9-b196-9bcda9798b1b</t>
  </si>
  <si>
    <t>38abfdc9-26ae-47ba-911f-30b11bde3f8c</t>
  </si>
  <si>
    <t>6c5fa0fa-6c2a-40d7-826e-4b43b6cb8f13</t>
  </si>
  <si>
    <t>cb253777-93de-4731-9f29-7b51faf50bb9</t>
  </si>
  <si>
    <t>9166fd9d-22e7-4154-b3cc-0407fd3cda6b</t>
  </si>
  <si>
    <t>21161639-8459-446c-a6f7-0302440398dc</t>
  </si>
  <si>
    <t>46320f4f-9c70-40f9-a6dc-e6b93c1d8473</t>
  </si>
  <si>
    <t>e8ee6f9e-930a-4d97-8cb0-7fe1f5bee4d6</t>
  </si>
  <si>
    <t>be53a0a7-03b9-4b4a-8531-7062f4f03013</t>
  </si>
  <si>
    <t>692a9992-bb36-4898-96b7-d0ed18ed768a</t>
  </si>
  <si>
    <t>76f2c250-2976-46d4-95a4-78bf908f9c52</t>
  </si>
  <si>
    <t>f3c877ef-0312-4e2c-ae93-797159a9eac4</t>
  </si>
  <si>
    <t>b95a3210-bc77-4ddf-bbd4-f5625dc273d2</t>
  </si>
  <si>
    <t>b05fa65c-0ead-4081-b3ef-381dcfbd30ae</t>
  </si>
  <si>
    <t>9aedddab-b500-4ca0-84ec-40eefd17e4f7</t>
  </si>
  <si>
    <t>4cba7ccc-6881-4fa5-a982-4cfc43192064</t>
  </si>
  <si>
    <t>0fe962a6-487a-4aa1-9564-691b3a858d56</t>
  </si>
  <si>
    <t>e9b259bb-bb25-4c31-ab16-7bd5524b4a8b</t>
  </si>
  <si>
    <t>a53cef09-61f6-4865-a2a1-167b126f9cfb</t>
  </si>
  <si>
    <t>65bfe284-b90f-4eda-acf0-7df2680072b0</t>
  </si>
  <si>
    <t>0e5ee6e4-8eb4-4b8c-b4a0-b980abcb14a9</t>
  </si>
  <si>
    <t>96abb7c4-1308-42f6-9bfe-7ac742e58b55</t>
  </si>
  <si>
    <t>5aca910a-1a7a-4b26-a1b3-93535bbd3268</t>
  </si>
  <si>
    <t>736350cf-071f-473b-8636-a088cc27e4e4</t>
  </si>
  <si>
    <t>2275b8ab-4d3c-404e-9c4d-551443b65b73</t>
  </si>
  <si>
    <t>4b10ae1c-ae58-4d53-a247-5cec51968ea2</t>
  </si>
  <si>
    <t>367d5441-88db-4c51-9a28-29c1636cedeb</t>
  </si>
  <si>
    <t>167aad53-f7f4-4ac6-88e0-e6183a9caabf</t>
  </si>
  <si>
    <t>6090869b-62ae-4604-a3f5-acb9ea62dc74</t>
  </si>
  <si>
    <t>9732b0db-0f4a-4358-aab2-5335aadf51ab</t>
  </si>
  <si>
    <t>cd056e4d-80b9-4723-95d5-efeef2454978</t>
  </si>
  <si>
    <t>3c57330c-7aa9-4115-88c7-cfa2fee0120d</t>
  </si>
  <si>
    <t>0c9a6178-a1fa-41bc-843a-f665e5967822</t>
  </si>
  <si>
    <t>7558fe5e-e022-4936-8a0a-56d5621d9fd7</t>
  </si>
  <si>
    <t>be55bfb1-4c21-4d39-8e48-0e3387deff90</t>
  </si>
  <si>
    <t>fbcc0192-a8cd-439e-bd73-2e286bdf7967</t>
  </si>
  <si>
    <t>5e658a5d-dad1-4c8c-a004-b566271dbe4b</t>
  </si>
  <si>
    <t>631884c8-7999-4e7b-a4d0-589c496622ad</t>
  </si>
  <si>
    <t>421cc58f-c69b-431a-b07e-efbeeb0623c7</t>
  </si>
  <si>
    <t>6148d086-fa33-4bbf-80be-f2184a139fb6</t>
  </si>
  <si>
    <t>732d7137-62aa-48ae-9c78-bc1add88a793</t>
  </si>
  <si>
    <t>6be66e63-f54b-42f7-9ac6-0b98f06dc8a2</t>
  </si>
  <si>
    <t>6f9962ea-32bc-4b4e-a54b-7efb8d4ee793</t>
  </si>
  <si>
    <t>774220b0-62a8-4e00-8a62-a46b9e822f88</t>
  </si>
  <si>
    <t>562f4e0e-8a89-4ab4-a46a-813578875008</t>
  </si>
  <si>
    <t>627698f6-57e7-4db7-be09-c9e4693e2f7f</t>
  </si>
  <si>
    <t>d9a3cf46-1707-4727-aa75-361fee47e592</t>
  </si>
  <si>
    <t>571f098b-9393-4dfb-9807-ea797bfce781</t>
  </si>
  <si>
    <t>2c41c675-0db7-4a2e-8289-71bcb4dae3ad</t>
  </si>
  <si>
    <t>70205ba6-70e2-4d72-a536-5aceb5e97c80</t>
  </si>
  <si>
    <t>15472d42-b570-4f5c-8638-87bd959d5849</t>
  </si>
  <si>
    <t>55230cbb-d1e5-4ddf-bc3b-ef76f6daa76e</t>
  </si>
  <si>
    <t>8a84fd92-2b3d-466a-bea7-59727a2ce197</t>
  </si>
  <si>
    <t>23940bfa-28d7-4252-bba1-034d2be9e8d1</t>
  </si>
  <si>
    <t>b48ea3d6-8790-4cc7-be89-f3eb5fc1562d</t>
  </si>
  <si>
    <t>b6e7e3e5-9834-4a0b-a3ae-b79a2ff6fa66</t>
  </si>
  <si>
    <t>a530fb7f-04eb-4ee7-a636-24b52c0d1809</t>
  </si>
  <si>
    <t>6cfbf83f-0d2a-4b23-94b7-4b01f3f4f9dc</t>
  </si>
  <si>
    <t>96551ed5-9999-406e-855e-d85bebf71d26</t>
  </si>
  <si>
    <t>dba85f4a-f580-41a3-90a4-3ec68184755f</t>
  </si>
  <si>
    <t>3eaabf51-d05b-44eb-bbda-8cd69a537f0c</t>
  </si>
  <si>
    <t>0a3d9aaf-316b-40c3-908c-df2627f2c8ec</t>
  </si>
  <si>
    <t>95c1eae4-6d89-4281-87ec-14a714e25f23</t>
  </si>
  <si>
    <t>b89577ac-06c4-4514-9cd4-6af6aca37df8</t>
  </si>
  <si>
    <t>53dca430-46df-430c-8851-91b1447ff283</t>
  </si>
  <si>
    <t>b82005ba-d6a1-44c4-b266-c8105176e600</t>
  </si>
  <si>
    <t>d0413e0d-4d17-49bb-ab26-c7c23d0fe6d8</t>
  </si>
  <si>
    <t>90cf65ca-bf2f-4c5d-9c11-ab5f6049b441</t>
  </si>
  <si>
    <t>c511e0da-4d4a-4281-9c3b-111ab35f7005</t>
  </si>
  <si>
    <t>de551e6e-d7be-483f-ad73-75c619da3714</t>
  </si>
  <si>
    <t>78ee913e-0905-4898-9568-b7c38f48f647</t>
  </si>
  <si>
    <t>144b8eec-092d-46b9-91f8-800e8185f28a</t>
  </si>
  <si>
    <t>ece2d54f-a5f8-48a1-9118-5b6fc7fe434a</t>
  </si>
  <si>
    <t>5ab83a98-cf1b-4d5b-be61-0793f5dc30f4</t>
  </si>
  <si>
    <t>d0d26d2e-78e1-45da-8206-710f7975f84a</t>
  </si>
  <si>
    <t>6d060695-ae5b-4677-b05e-f9aa77e266fd</t>
  </si>
  <si>
    <t>14dc4a90-a842-4647-a428-9803c11b6c18</t>
  </si>
  <si>
    <t>a7840079-467e-4b78-89b8-2e9d15af8699</t>
  </si>
  <si>
    <t>26216db4-2fbf-44fb-b21f-05f7370803c3</t>
  </si>
  <si>
    <t>588cd414-befa-41df-bda7-0d742d0b4d89</t>
  </si>
  <si>
    <t>e5fec325-9252-4d25-a185-5526c47c9586</t>
  </si>
  <si>
    <t>a0cb48b6-aed6-4dc3-96f8-45d0226e59e1</t>
  </si>
  <si>
    <t>243a33bf-cb1d-4898-ae2a-f49361dca64f</t>
  </si>
  <si>
    <t>a8272eed-a161-472d-ba44-6d6cc4c31a1d</t>
  </si>
  <si>
    <t>6e581f3f-f8c1-4d64-ab63-975bb15129eb</t>
  </si>
  <si>
    <t>18334c8e-8316-4f3d-88d2-19dfee9e52e2</t>
  </si>
  <si>
    <t>3ebaa735-4cbb-427d-b557-91b80192d286</t>
  </si>
  <si>
    <t>d1e114c4-74f6-40a8-80b7-97a437b42485</t>
  </si>
  <si>
    <t>47b88333-0354-4abb-a174-6270567a33c3</t>
  </si>
  <si>
    <t>949f9719-b248-44fe-a710-93003499f48c</t>
  </si>
  <si>
    <t>f9fa34d5-ac00-4463-852c-3b15f401d3f4</t>
  </si>
  <si>
    <t>253bbf2b-6557-4289-b34c-4dbfc014081a</t>
  </si>
  <si>
    <t>197b2999-b8b1-4796-9614-3a9e8a32ca6d</t>
  </si>
  <si>
    <t>f1b25a43-3ea5-4191-aed9-9fecedcc3c87</t>
  </si>
  <si>
    <t>1ed214f3-d259-4851-876c-7b3079bdec0c</t>
  </si>
  <si>
    <t>c8cb8364-6da9-45c7-8433-4b78169220d2</t>
  </si>
  <si>
    <t>672b63d0-31c9-41b0-835d-1f4e58e801c8</t>
  </si>
  <si>
    <t>e885a27a-fbf3-41b9-9567-324ab3a2b300</t>
  </si>
  <si>
    <t>20e26aa6-01f2-4384-a045-5181eccca85d</t>
  </si>
  <si>
    <t>b11e8160-ab4f-4ae0-8f71-fcce39fa2ca7</t>
  </si>
  <si>
    <t>a7e330b1-c3b2-4f51-ace2-d876c043acc3</t>
  </si>
  <si>
    <t>52e78fa5-9a91-4be9-b013-9081d0efb5ba</t>
  </si>
  <si>
    <t>45b7ff4d-2300-4f26-80cb-40b62efed152</t>
  </si>
  <si>
    <t>2d97c164-00ae-49c1-8eab-4ad9e712b0ac</t>
  </si>
  <si>
    <t>63cf5460-0283-4d85-9772-cafe0ce50362</t>
  </si>
  <si>
    <t>5c0c1f1f-2502-4021-a1a2-093c01371d67</t>
  </si>
  <si>
    <t>abceebda-1999-41be-8c43-58e9edc1f494</t>
  </si>
  <si>
    <t>d568b79f-6b3e-460c-93db-cff4270819b2</t>
  </si>
  <si>
    <t>43d5d441-d310-4e63-b394-3b3ae4b65145</t>
  </si>
  <si>
    <t>d6d9218d-6561-47bb-8b4e-90b69c0ff266</t>
  </si>
  <si>
    <t>e56be46f-869d-4dc9-a08b-f1b8360ae5d4</t>
  </si>
  <si>
    <t>13a3a1f9-3fd0-4f0c-a8ac-ec8db29e44fc</t>
  </si>
  <si>
    <t>683646ad-01ae-4153-8fa4-1c57272de64b</t>
  </si>
  <si>
    <t>385a91fb-0609-490c-b841-8ce341eaad8f</t>
  </si>
  <si>
    <t>d2ac9e9d-7f1e-413b-b181-8735029f7236</t>
  </si>
  <si>
    <t>91fcdf26-4bfd-4f09-9512-69243e5d49a3</t>
  </si>
  <si>
    <t>304aa96c-53a5-4e9f-bbac-12fd6a04b0ec</t>
  </si>
  <si>
    <t>32181ef0-ee2d-4f3c-b3f6-b4b2d5ae17b2</t>
  </si>
  <si>
    <t>e194a401-6c99-43ec-b98d-5677bd0a6b56</t>
  </si>
  <si>
    <t>a59d101f-4b80-487d-b817-7b744edf9fde</t>
  </si>
  <si>
    <t>b8ab0ca3-6230-41ac-9ff0-a7a43a8be855</t>
  </si>
  <si>
    <t>52b4a223-0f80-472a-b98a-90db4f4ef23a</t>
  </si>
  <si>
    <t>5e24dcda-36cb-4994-9097-4543d5347af8</t>
  </si>
  <si>
    <t>85c096b8-4f5c-4d9c-b20a-ac7641d86cea</t>
  </si>
  <si>
    <t>8d2494a2-cb93-4812-b0d6-196829a22a68</t>
  </si>
  <si>
    <t>e2819be2-6462-4940-9389-72a0b9a8c011</t>
  </si>
  <si>
    <t>f5f46f3d-7a35-481b-975d-a7034d2c5b92</t>
  </si>
  <si>
    <t>b0a7f735-ce94-4ab1-9568-10f2405fba80</t>
  </si>
  <si>
    <t>7034e77c-9d80-4d05-a2ad-fea3a1f1dbcc</t>
  </si>
  <si>
    <t>170c5705-2b9b-425a-92ed-2f81554a3387</t>
  </si>
  <si>
    <t>9a825bbb-7d86-4246-a95a-a151b93790ed</t>
  </si>
  <si>
    <t>b96985a6-61ff-4f79-b602-c1975f598cd8</t>
  </si>
  <si>
    <t>7f7e3e1f-5ece-458c-9f89-ec4aa599f50d</t>
  </si>
  <si>
    <t>15bdc1fa-c199-4d57-ad0b-d1485144993a</t>
  </si>
  <si>
    <t>427a425b-dac4-4755-86f4-eba96d29a3f8</t>
  </si>
  <si>
    <t>d1dab5da-3ac5-4997-a8fb-6577f4419f73</t>
  </si>
  <si>
    <t>d1a46fd0-4a69-46bb-b95d-702fd3f53f87</t>
  </si>
  <si>
    <t>60662e7a-8859-41ad-adeb-ceb15aae3ba1</t>
  </si>
  <si>
    <t>7434cdb6-8962-4824-8ebf-ddb6aad320e9</t>
  </si>
  <si>
    <t>c63faf77-670d-4f0a-98ca-d79ff27f540a</t>
  </si>
  <si>
    <t>d5a534b9-a306-4366-9ca2-4e2d804e29e5</t>
  </si>
  <si>
    <t>34d60bd3-6d5b-4eaa-9902-1b8cea3bb4d3</t>
  </si>
  <si>
    <t>35b46fa0-a5b0-473a-a6e2-be3372a9e328</t>
  </si>
  <si>
    <t>43d11f06-356e-4553-bf02-c895c509267c</t>
  </si>
  <si>
    <t>dd682c9d-1574-43f7-8072-a505261b2fb8</t>
  </si>
  <si>
    <t>795c0dab-479b-427c-a038-a0121d909601</t>
  </si>
  <si>
    <t>2acb4f63-438d-42fb-8166-f44d403bf3f8</t>
  </si>
  <si>
    <t>de08bc9c-4758-4127-907c-12e00b0f95f9</t>
  </si>
  <si>
    <t>bc3d88e7-04a7-4fa4-a7bc-2ad6700111df</t>
  </si>
  <si>
    <t>c2e64319-d03d-4558-a516-7679a6d9f75a</t>
  </si>
  <si>
    <t>4fac517c-63e9-4ad7-945c-b3f6c455d51e</t>
  </si>
  <si>
    <t>6e62be52-62fa-4f03-be87-7cf36cfb7ab8</t>
  </si>
  <si>
    <t>88df1be2-0828-4120-9f2e-766989609c9c</t>
  </si>
  <si>
    <t>c1965ca2-eebe-4e82-8d64-2dc668202418</t>
  </si>
  <si>
    <t>060f81a9-09df-4b7f-b123-2959298e955a</t>
  </si>
  <si>
    <t>9b77a5e6-30cc-4b08-bfb3-bf63c9e725c2</t>
  </si>
  <si>
    <t>42ed395c-82d3-4255-9545-171e15b52ce2</t>
  </si>
  <si>
    <t>3d9d82bf-5966-4e21-8063-2cedad07a2bd</t>
  </si>
  <si>
    <t>1212d0a2-474b-4e78-b884-8e8bfa1536a5</t>
  </si>
  <si>
    <t>e0bd8ad5-2ecf-4f85-9f0e-58469dbe102f</t>
  </si>
  <si>
    <t>507ba5ab-a538-4be4-ae6e-0fc78de59e39</t>
  </si>
  <si>
    <t>0b815239-0254-4b71-8774-6f8c2be67544</t>
  </si>
  <si>
    <t>88171834-5e68-456e-bd84-a1fb1dbf003c</t>
  </si>
  <si>
    <t>91bc8e01-d297-4357-bda3-195a36b78c3b</t>
  </si>
  <si>
    <t>4f631ae1-c120-4c9d-95f9-2d6f86121391</t>
  </si>
  <si>
    <t>10f63120-7043-4801-b789-4466a577ac22</t>
  </si>
  <si>
    <t>14953aa4-2bbc-4d6b-ae48-2b75a9fbd370</t>
  </si>
  <si>
    <t>8297522f-4617-4937-9b86-cdfbbf776a6d</t>
  </si>
  <si>
    <t>1574ce74-96cd-4f01-bc23-0e11c911dce9</t>
  </si>
  <si>
    <t>9daf1bc7-557c-4953-a2b8-8083f3aaa8a7</t>
  </si>
  <si>
    <t>47f406f4-db1a-40a3-9406-203631953e75</t>
  </si>
  <si>
    <t>5a52cc9b-d11b-4101-a74f-04adf6725dce</t>
  </si>
  <si>
    <t>3f30fba4-0d8a-48dc-ab27-16a0f1fa6ebf</t>
  </si>
  <si>
    <t>c633c765-2266-49cc-aa9c-a0e43db367f2</t>
  </si>
  <si>
    <t>84247d45-3bf7-4e28-bcc5-92c30957c4fa</t>
  </si>
  <si>
    <t>737bee13-ca06-4e99-acba-c7e8129c4e54</t>
  </si>
  <si>
    <t>c87db557-455e-4656-82e0-967589c0c01c</t>
  </si>
  <si>
    <t>f9f94c14-3c1f-4d39-a391-77deb999a422</t>
  </si>
  <si>
    <t>1bbefbec-9c4d-4e41-88ac-81744fa43d0f</t>
  </si>
  <si>
    <t>c3e40c2a-9ecd-4a62-9566-8a48aeaab647</t>
  </si>
  <si>
    <t>e53d90a5-3500-4a5a-bc6d-85d93565056e</t>
  </si>
  <si>
    <t>1bb50b47-f8b2-43ab-b011-e1992b7898fd</t>
  </si>
  <si>
    <t>584e08c6-3847-4175-917b-b7bc7cc70e16</t>
  </si>
  <si>
    <t>62e7f858-384a-4974-afa3-aa23cd8206ed</t>
  </si>
  <si>
    <t>5b091dfc-2c37-47c7-8487-23eb4d24088a</t>
  </si>
  <si>
    <t>e6c72899-a5cf-4800-8dcd-d9d3e9d561b8</t>
  </si>
  <si>
    <t>2b68efe0-bc0a-470b-ae79-e4adcb51d863</t>
  </si>
  <si>
    <t>aac43595-67a8-4bf4-9832-f47d31ef0d75</t>
  </si>
  <si>
    <t>b9bb65ad-eef9-44ed-ba57-90bbbd602573</t>
  </si>
  <si>
    <t>a6d72764-d475-4010-851a-16667ede1ebd</t>
  </si>
  <si>
    <t>65627422-a529-4984-a6b7-ffc4250595db</t>
  </si>
  <si>
    <t>a549e4be-f711-4db8-b7b1-919e7057d6f2</t>
  </si>
  <si>
    <t>f4f3133c-ae64-409e-9fbb-c9d4548a5d18</t>
  </si>
  <si>
    <t>3379b99e-dad4-47c2-8707-dde7781d28ab</t>
  </si>
  <si>
    <t>94ab7027-3550-41b3-9226-2e253adb27a4</t>
  </si>
  <si>
    <t>c0bf0c82-6708-4d5a-bc08-766e0b92656f</t>
  </si>
  <si>
    <t>defb1d1d-1c8e-4225-9af9-597501ddf558</t>
  </si>
  <si>
    <t>f314e0f8-78ba-4133-ac30-7e39b2ccf62b</t>
  </si>
  <si>
    <t>c1f516a2-c596-4f4c-9915-580942801bb1</t>
  </si>
  <si>
    <t>aac0b2da-ff97-4b98-ab1b-8a0c59883b19</t>
  </si>
  <si>
    <t>3f087f64-32ea-4a83-8dfa-97b4ed5b4c9d</t>
  </si>
  <si>
    <t>52ce9f5e-f6ab-4e98-bf5c-4cdaa90f7de9</t>
  </si>
  <si>
    <t>1cb2c5e5-97e1-465a-bd6e-117bc5e7e2ed</t>
  </si>
  <si>
    <t>05bcf5d8-f258-4328-a4b3-8a7be64ce2f2</t>
  </si>
  <si>
    <t>1399dd44-1d94-46c0-bf49-b3422e6de06b</t>
  </si>
  <si>
    <t>2ddbf7c4-19d3-4e82-b3a9-070bf4d77f0d</t>
  </si>
  <si>
    <t>4b395ae0-ac0c-4d23-a412-ac1af8e1f394</t>
  </si>
  <si>
    <t>504d9a52-6044-4ff6-93df-4ec019f57ca0</t>
  </si>
  <si>
    <t>55f4726c-194e-40c0-8fe0-061e4f28f735</t>
  </si>
  <si>
    <t>82623e6f-05d7-49a6-b007-c791874a6aab</t>
  </si>
  <si>
    <t>f83e4872-bbc1-4d44-923c-8ff32c0af3f9</t>
  </si>
  <si>
    <t>fba9e054-52c3-46b4-bf19-f404004226f9</t>
  </si>
  <si>
    <t>4f673086-6514-4aee-9c16-2a9019b92134</t>
  </si>
  <si>
    <t>c487aab9-9a30-4eab-9ac4-8024f61a6496</t>
  </si>
  <si>
    <t>8c824c1f-c0b5-4055-86ba-3ad20d7f0a2c</t>
  </si>
  <si>
    <t>1aae2c6e-92ec-4c4d-866e-fdd93122451c</t>
  </si>
  <si>
    <t>06374d0c-ee2c-4dcc-adc8-8f3324d4fae9</t>
  </si>
  <si>
    <t>1bcea5ca-2dd0-4b98-b32b-a46c160b2d1c</t>
  </si>
  <si>
    <t>f9d57307-88f9-4564-a555-c3c92210f432</t>
  </si>
  <si>
    <t>6c050e59-4df0-4080-a4bc-05804f94fb5e</t>
  </si>
  <si>
    <t>ae0455fa-0384-4665-8d83-3c46eb15592c</t>
  </si>
  <si>
    <t>a8b1ca17-2a05-4ae1-8d79-063d44c5866d</t>
  </si>
  <si>
    <t>b23ee221-505e-440d-8337-9c23dbf0693d</t>
  </si>
  <si>
    <t>c6a13bb8-18d9-4042-b161-b2deae3ef985</t>
  </si>
  <si>
    <t>8da358bd-bfcd-457f-a2f9-b16c9b1e63d7</t>
  </si>
  <si>
    <t>bc8441af-9b38-45da-9594-bd3f00e37fa5</t>
  </si>
  <si>
    <t>390fcde6-adfc-4458-a65f-39fe559f350f</t>
  </si>
  <si>
    <t>b2afadaa-dd91-4d5b-b667-604c9641a3d6</t>
  </si>
  <si>
    <t>69760e9d-5353-4169-8605-7ca091c96ed8</t>
  </si>
  <si>
    <t>0e6cbdce-67bc-4355-8e3f-a77652da7953</t>
  </si>
  <si>
    <t>67ba56ca-4e8c-4d47-95eb-f4177fe139b5</t>
  </si>
  <si>
    <t>56513181-4a10-4522-9148-fa37aae0759d</t>
  </si>
  <si>
    <t>8254aac9-096e-4e85-b747-776b4701188b</t>
  </si>
  <si>
    <t>a10f8547-2489-4ea6-a682-0212e7cd40ce</t>
  </si>
  <si>
    <t>12d199f7-73fc-418b-a1e8-ad87488f58e8</t>
  </si>
  <si>
    <t>fe072129-1a02-4211-be05-34eaa275cac5</t>
  </si>
  <si>
    <t>f21995c5-72e5-49c7-a67a-8cd7ffe75f8b</t>
  </si>
  <si>
    <t>86b8e091-aff1-4354-9701-312826d74789</t>
  </si>
  <si>
    <t>daa20e10-2e99-425d-986b-5b727faad1bb</t>
  </si>
  <si>
    <t>4ed83c6d-2973-4ab2-b767-9d0ea0fb2a2b</t>
  </si>
  <si>
    <t>cce86d1b-ae7c-4423-98a0-20add1d80bbc</t>
  </si>
  <si>
    <t>db4be9a7-92fa-4a41-9a22-49be8a044d7e</t>
  </si>
  <si>
    <t>c916410f-1bcb-421e-89c1-222370ed39ad</t>
  </si>
  <si>
    <t>0f4724b1-cea5-4bcd-b2ce-1f30bea2631f</t>
  </si>
  <si>
    <t>8966bc27-d21d-478d-b561-43f1171426ab</t>
  </si>
  <si>
    <t>45d9da06-fb11-4198-abde-a8925ccced7f</t>
  </si>
  <si>
    <t>8c508641-1ec8-44f6-a52f-b337325cc651</t>
  </si>
  <si>
    <t>c84b418c-0fd1-49b5-8a8a-b7cb83977273</t>
  </si>
  <si>
    <t>09513494-4e17-484a-8707-59e01dedf044</t>
  </si>
  <si>
    <t>ad3c095b-a97c-4bc1-8887-ff73472cfc15</t>
  </si>
  <si>
    <t>5157727c-c6c1-4c93-babb-007ab9c3dfe3</t>
  </si>
  <si>
    <t>8f9a3314-3cb4-4242-bb00-0178733f6b10</t>
  </si>
  <si>
    <t>a49eebfc-5763-45b1-aa29-2d3af080a6c0</t>
  </si>
  <si>
    <t>c0542ff3-a3cf-4abd-a673-5f31e996bae7</t>
  </si>
  <si>
    <t>6146c325-b888-46d0-81ef-729abea3471c</t>
  </si>
  <si>
    <t>category</t>
  </si>
  <si>
    <t>Product Queries</t>
  </si>
  <si>
    <t>Order Related</t>
  </si>
  <si>
    <t>Returns</t>
  </si>
  <si>
    <t>Cancellation</t>
  </si>
  <si>
    <t>Shopzilla Related</t>
  </si>
  <si>
    <t>Payments related</t>
  </si>
  <si>
    <t>Refund Related</t>
  </si>
  <si>
    <t>Feedback</t>
  </si>
  <si>
    <t>Offers &amp; Cashback</t>
  </si>
  <si>
    <t>Onboarding related</t>
  </si>
  <si>
    <t>Others</t>
  </si>
  <si>
    <t>Sub-category</t>
  </si>
  <si>
    <t>Life Insurance</t>
  </si>
  <si>
    <t>Product Specific Information</t>
  </si>
  <si>
    <t>Installation/demo</t>
  </si>
  <si>
    <t>Reverse Pickup Enquiry</t>
  </si>
  <si>
    <t>Not Needed</t>
  </si>
  <si>
    <t>Fraudulent User</t>
  </si>
  <si>
    <t>Exchange / Replacement</t>
  </si>
  <si>
    <t>Missing</t>
  </si>
  <si>
    <t>General Enquiry</t>
  </si>
  <si>
    <t>Return request</t>
  </si>
  <si>
    <t>Delayed</t>
  </si>
  <si>
    <t>Service Centres Related</t>
  </si>
  <si>
    <t>Payment related Queries</t>
  </si>
  <si>
    <t>Order status enquiry</t>
  </si>
  <si>
    <t>Return cancellation</t>
  </si>
  <si>
    <t>Unable to track</t>
  </si>
  <si>
    <t>Seller Cancelled Order</t>
  </si>
  <si>
    <t>Wrong</t>
  </si>
  <si>
    <t>Invoice request</t>
  </si>
  <si>
    <t>Priority delivery</t>
  </si>
  <si>
    <t>Refund Related Issues</t>
  </si>
  <si>
    <t>Signup Issues</t>
  </si>
  <si>
    <t>Online Payment Issues</t>
  </si>
  <si>
    <t>Technician Visit</t>
  </si>
  <si>
    <t>UnProfessional Behaviour</t>
  </si>
  <si>
    <t>Damaged</t>
  </si>
  <si>
    <t>Product related Issues</t>
  </si>
  <si>
    <t>Refund Enquiry</t>
  </si>
  <si>
    <t>Customer Requested Modifications</t>
  </si>
  <si>
    <t>Instant discount</t>
  </si>
  <si>
    <t>Card/EMI</t>
  </si>
  <si>
    <t>Shopzila Premium Related</t>
  </si>
  <si>
    <t>Account updation</t>
  </si>
  <si>
    <t>COD Refund Details</t>
  </si>
  <si>
    <t>Seller onboarding</t>
  </si>
  <si>
    <t>Order Verification</t>
  </si>
  <si>
    <t>Other Cashback</t>
  </si>
  <si>
    <t>Call disconnected</t>
  </si>
  <si>
    <t>Wallet related</t>
  </si>
  <si>
    <t>PayLater related</t>
  </si>
  <si>
    <t>Call back request</t>
  </si>
  <si>
    <t>Rating</t>
  </si>
  <si>
    <t>Good</t>
  </si>
  <si>
    <t>Excellent</t>
  </si>
  <si>
    <t>Fair</t>
  </si>
  <si>
    <t>Poor</t>
  </si>
  <si>
    <t>Very Poor</t>
  </si>
  <si>
    <t>Satisfaction Score</t>
  </si>
  <si>
    <t>Satisfaction Response</t>
  </si>
  <si>
    <t>Weight</t>
  </si>
  <si>
    <t>Goal</t>
  </si>
  <si>
    <t>175 Daily</t>
  </si>
  <si>
    <t>Handle</t>
  </si>
  <si>
    <t>4 Minutes 40 Seconds</t>
  </si>
  <si>
    <t>Metric Level</t>
  </si>
  <si>
    <t>Overall</t>
  </si>
  <si>
    <t>Overall + Agent + TL</t>
  </si>
  <si>
    <t>Add (Achievement % * Weight) for all the Agent / TL Metrics</t>
  </si>
  <si>
    <t>21 Seconds</t>
  </si>
  <si>
    <t>#</t>
  </si>
  <si>
    <t>Transformation</t>
  </si>
  <si>
    <t>Bonus Reporting</t>
  </si>
  <si>
    <t>KPI Score is calculated based on percentage achieved and the weight.</t>
  </si>
  <si>
    <t>AHT = Average of Talk Time, Hold Time and ACW Time by calls answered</t>
  </si>
  <si>
    <t>KPI Score</t>
  </si>
  <si>
    <t>Using Power Query / Power Pivot and Excel</t>
  </si>
  <si>
    <t>All KPIs except CSAT comes from Call log</t>
  </si>
  <si>
    <t>Tenure views also preferable to analyze the data</t>
  </si>
  <si>
    <t>Reporting / Visualization</t>
  </si>
  <si>
    <t>Abandoned Rate = Percentage of calls abandoned compared to offered</t>
  </si>
  <si>
    <t>Service Level - 80% of the calls should be answered within 20 seconds</t>
  </si>
  <si>
    <t>Instructions / Expectations from the candidate</t>
  </si>
  <si>
    <t>Metric list and other details</t>
  </si>
  <si>
    <t>Team Leader [TL]</t>
  </si>
  <si>
    <t>There are 10 Tasks/Expectations with few sub activities as well</t>
  </si>
  <si>
    <r>
      <t xml:space="preserve">Create a pivot to show overall performance - </t>
    </r>
    <r>
      <rPr>
        <b/>
        <sz val="11"/>
        <color rgb="FFFF0000"/>
        <rFont val="Calibri"/>
        <family val="2"/>
        <scheme val="minor"/>
      </rPr>
      <t>use Excel</t>
    </r>
  </si>
  <si>
    <r>
      <t xml:space="preserve">Create graphs to show trends for key metrics by Date / Week / Month - </t>
    </r>
    <r>
      <rPr>
        <b/>
        <sz val="11"/>
        <color rgb="FFFF0000"/>
        <rFont val="Calibri"/>
        <family val="2"/>
        <scheme val="minor"/>
      </rPr>
      <t>use Excel</t>
    </r>
  </si>
  <si>
    <r>
      <t xml:space="preserve">Show TL performance - </t>
    </r>
    <r>
      <rPr>
        <b/>
        <sz val="11"/>
        <color rgb="FFFF0000"/>
        <rFont val="Calibri"/>
        <family val="2"/>
        <scheme val="minor"/>
      </rPr>
      <t>use Excel</t>
    </r>
  </si>
  <si>
    <r>
      <t xml:space="preserve">Top 3 TLs based on the KPI Score [should also show the componenet KPIs] - </t>
    </r>
    <r>
      <rPr>
        <i/>
        <sz val="11"/>
        <color rgb="FFFF0000"/>
        <rFont val="Calibri"/>
        <family val="2"/>
        <scheme val="minor"/>
      </rPr>
      <t>use Excel</t>
    </r>
  </si>
  <si>
    <r>
      <t xml:space="preserve">TL Performance with KPI Score - Option to drill down to see the agents under the TL - </t>
    </r>
    <r>
      <rPr>
        <i/>
        <sz val="11"/>
        <color rgb="FFFF0000"/>
        <rFont val="Calibri"/>
        <family val="2"/>
        <scheme val="minor"/>
      </rPr>
      <t>use Excel</t>
    </r>
  </si>
  <si>
    <r>
      <t xml:space="preserve">Show Agent performance - </t>
    </r>
    <r>
      <rPr>
        <b/>
        <sz val="11"/>
        <color rgb="FFFF0000"/>
        <rFont val="Calibri"/>
        <family val="2"/>
        <scheme val="minor"/>
      </rPr>
      <t>use Excel</t>
    </r>
  </si>
  <si>
    <r>
      <t xml:space="preserve">Top and Bottom 5 Agents based on KPI Score [should also show the componenet KPIs] - </t>
    </r>
    <r>
      <rPr>
        <i/>
        <sz val="11"/>
        <color rgb="FFFF0000"/>
        <rFont val="Calibri"/>
        <family val="2"/>
        <scheme val="minor"/>
      </rPr>
      <t>use Excel</t>
    </r>
  </si>
  <si>
    <r>
      <t xml:space="preserve">Agent Performance with KPI Score [should also show the componenet KPIs] - </t>
    </r>
    <r>
      <rPr>
        <i/>
        <sz val="11"/>
        <color rgb="FFFF0000"/>
        <rFont val="Calibri"/>
        <family val="2"/>
        <scheme val="minor"/>
      </rPr>
      <t>use Excel</t>
    </r>
  </si>
  <si>
    <r>
      <t xml:space="preserve">Box Plot - to show how agents are distributed for metrics like AHT and CSAT [any one KPI] - </t>
    </r>
    <r>
      <rPr>
        <i/>
        <sz val="11"/>
        <color rgb="FFFF0000"/>
        <rFont val="Calibri"/>
        <family val="2"/>
        <scheme val="minor"/>
      </rPr>
      <t>use Excel</t>
    </r>
  </si>
  <si>
    <r>
      <t xml:space="preserve">Analysis / Facts - Charts which will help analyze the data and show facts for </t>
    </r>
    <r>
      <rPr>
        <b/>
        <i/>
        <sz val="11"/>
        <color rgb="FF7030A0"/>
        <rFont val="Calibri"/>
        <family val="2"/>
        <scheme val="minor"/>
      </rPr>
      <t>key metrics</t>
    </r>
    <r>
      <rPr>
        <i/>
        <sz val="11"/>
        <color theme="1"/>
        <rFont val="Calibri"/>
        <family val="2"/>
        <scheme val="minor"/>
      </rPr>
      <t xml:space="preserve"> - be creative - </t>
    </r>
    <r>
      <rPr>
        <i/>
        <sz val="11"/>
        <color rgb="FFFF0000"/>
        <rFont val="Calibri"/>
        <family val="2"/>
        <scheme val="minor"/>
      </rPr>
      <t>use Excel</t>
    </r>
  </si>
  <si>
    <t>KPI Score itself is a metric to calculated the weighted performance</t>
  </si>
  <si>
    <t>Week</t>
  </si>
  <si>
    <t>Month-Year</t>
  </si>
  <si>
    <t>Quarter</t>
  </si>
  <si>
    <t>Year</t>
  </si>
  <si>
    <t>Q1-2025</t>
  </si>
  <si>
    <t>01-2025</t>
  </si>
  <si>
    <t>02-2025</t>
  </si>
  <si>
    <t>Waiting Time (AVG), Answer Speed (AVG), Talk Duration (AVG), Hold Duration (AVG), After Call Work (AVG)</t>
  </si>
  <si>
    <t>HINT: CSAT Ratings to be shown numerical. In Call Log dataset columns Waiting Time (AVG), Answer Speed (AVG), Talk Duration (AVG), Hold Duration (AVG) and After Call Work (AVG) needs some calculation as they are averages.</t>
  </si>
  <si>
    <r>
      <t xml:space="preserve">Join all four datasets to build a relationship Model. - </t>
    </r>
    <r>
      <rPr>
        <b/>
        <sz val="11"/>
        <color rgb="FFFF0000"/>
        <rFont val="Calibri"/>
        <family val="2"/>
        <scheme val="minor"/>
      </rPr>
      <t>use Power Pivot</t>
    </r>
  </si>
  <si>
    <r>
      <t xml:space="preserve">Add measures to show the KPIs listed in next table. - </t>
    </r>
    <r>
      <rPr>
        <b/>
        <sz val="11"/>
        <color rgb="FFFF0000"/>
        <rFont val="Calibri"/>
        <family val="2"/>
        <scheme val="minor"/>
      </rPr>
      <t>use Power Pivot</t>
    </r>
  </si>
  <si>
    <r>
      <t xml:space="preserve">Show all time formats in decimals as well [an option to end user]. - </t>
    </r>
    <r>
      <rPr>
        <b/>
        <sz val="11"/>
        <color rgb="FFFF0000"/>
        <rFont val="Calibri"/>
        <family val="2"/>
        <scheme val="minor"/>
      </rPr>
      <t>use Power Pivot</t>
    </r>
  </si>
  <si>
    <r>
      <t xml:space="preserve">Add additional columns if required. - </t>
    </r>
    <r>
      <rPr>
        <b/>
        <sz val="11"/>
        <color rgb="FFFF0000"/>
        <rFont val="Calibri"/>
        <family val="2"/>
        <scheme val="minor"/>
      </rPr>
      <t>that will help you or support in calculations of KPIs</t>
    </r>
  </si>
  <si>
    <r>
      <t xml:space="preserve">Ensure the formatting is correct for all fields. </t>
    </r>
    <r>
      <rPr>
        <b/>
        <sz val="11"/>
        <color rgb="FFFF0000"/>
        <rFont val="Calibri"/>
        <family val="2"/>
        <scheme val="minor"/>
      </rPr>
      <t>[Data type]</t>
    </r>
  </si>
  <si>
    <t>Read all datasets in Power Query/Pivot.</t>
  </si>
  <si>
    <r>
      <t xml:space="preserve">Review all four data sets [green tabs]. -  </t>
    </r>
    <r>
      <rPr>
        <b/>
        <sz val="11"/>
        <color rgb="FFFF0000"/>
        <rFont val="Calibri"/>
        <family val="2"/>
        <scheme val="minor"/>
      </rPr>
      <t>as the column headers gives you more idea on what it contains</t>
    </r>
  </si>
  <si>
    <t>Calls offered</t>
  </si>
  <si>
    <t>Calls answered</t>
  </si>
  <si>
    <t>Calls abandoned [not answered]</t>
  </si>
  <si>
    <t>percentage of calls answered compared to offered.</t>
  </si>
  <si>
    <r>
      <t xml:space="preserve">Based on the column </t>
    </r>
    <r>
      <rPr>
        <b/>
        <sz val="11"/>
        <color theme="1"/>
        <rFont val="Calibri"/>
        <family val="2"/>
        <scheme val="minor"/>
      </rPr>
      <t>Answer Speed (AVG)</t>
    </r>
  </si>
  <si>
    <t>Total CSAT Responses (count of Unique id column)</t>
  </si>
  <si>
    <t xml:space="preserve">More hints: </t>
  </si>
  <si>
    <t>If required create a separate file for output.</t>
  </si>
  <si>
    <t>Steps involved - query&gt;relationship&gt;measures&gt;visuals</t>
  </si>
  <si>
    <t>KPI Score has four metrics [blue shaded rows] in table above</t>
  </si>
  <si>
    <t xml:space="preserve">Abandoned Rate should be lower than 10%. </t>
  </si>
  <si>
    <t>Handle column (sum of Talk time, Hold time, After Call Work)</t>
  </si>
  <si>
    <t>CSAT = 4 &amp; 5 ratings compared to total ratings.</t>
  </si>
  <si>
    <t xml:space="preserve">CSAT is a metric in percentage. </t>
  </si>
  <si>
    <t xml:space="preserve">CSAT has a rating of 1 to 5 which can be used to get the aggregated score. </t>
  </si>
  <si>
    <r>
      <t xml:space="preserve">All the KPIs in the above table in </t>
    </r>
    <r>
      <rPr>
        <b/>
        <i/>
        <sz val="11"/>
        <color theme="4"/>
        <rFont val="Calibri"/>
        <family val="2"/>
        <scheme val="minor"/>
      </rPr>
      <t>BLUE</t>
    </r>
    <r>
      <rPr>
        <i/>
        <sz val="11"/>
        <color theme="1"/>
        <rFont val="Calibri"/>
        <family val="2"/>
        <scheme val="minor"/>
      </rPr>
      <t xml:space="preserve"> font are </t>
    </r>
    <r>
      <rPr>
        <b/>
        <i/>
        <sz val="11"/>
        <color rgb="FF7030A0"/>
        <rFont val="Calibri"/>
        <family val="2"/>
        <scheme val="minor"/>
      </rPr>
      <t>key metrics</t>
    </r>
  </si>
  <si>
    <r>
      <t xml:space="preserve">Show some visuals or a table for overall performance for all </t>
    </r>
    <r>
      <rPr>
        <b/>
        <i/>
        <sz val="11"/>
        <color rgb="FF7030A0"/>
        <rFont val="Calibri"/>
        <family val="2"/>
        <scheme val="minor"/>
      </rPr>
      <t>key metrics</t>
    </r>
    <r>
      <rPr>
        <i/>
        <sz val="11"/>
        <color theme="1"/>
        <rFont val="Calibri"/>
        <family val="2"/>
        <scheme val="minor"/>
      </rPr>
      <t xml:space="preserve"> with slicers - </t>
    </r>
    <r>
      <rPr>
        <i/>
        <sz val="11"/>
        <color rgb="FFFF0000"/>
        <rFont val="Calibri"/>
        <family val="2"/>
        <scheme val="minor"/>
      </rPr>
      <t>use Excel</t>
    </r>
  </si>
  <si>
    <t>Hi,
Attached you will find the file, to complete as an exercise to evaluate your Power Pivot and Excel skills. Please attempt to utilize Excel Functions, Pivot Tables, and Power Pivot during the exercise, demonstrating an understanding of each. This will help us review the skills you possess and evaluate it against the requirement we have for the role. There is no defined time limit, but exercise should take around 2.5 hours. Please note that this time restriction is not important and should not stop you from utilizing more time if required. Please share the completed file with us immediately on completion.
Please review the test file and attempt everything you can before submitting. An attempt to answer every question will help us understand your skills better. Also, in case you are not aware about the functions or formulas, you can provide the logic you would have used in case you had the skills or time in free form text. This will further help us understand your thought pattern. Send the file directly to me one on one via email as an attachment.
IMPORTANT:
Please do not miss to enter your name and Oracle ID in the first tab. For external candidate please share your Full name and Email address. Leave the fields blank if they are not applicable.
Attempt as much as possible and keep the answers even if they are not as expected. Even an incomplete formula will help us understand your thought pattern.
Try to explain your answers in words in case you do not know the solution.
Attach the file and not a link to location on shared path on the cloud.
Regards</t>
  </si>
  <si>
    <t>ASA</t>
  </si>
  <si>
    <t>CSAT %</t>
  </si>
  <si>
    <t>Row Labels</t>
  </si>
  <si>
    <t>Sum of Incoming Calls</t>
  </si>
  <si>
    <t>Sum of Answered Calls</t>
  </si>
  <si>
    <t>Average of Service Level (20 Seconds)</t>
  </si>
  <si>
    <t>Target</t>
  </si>
  <si>
    <t>Total Handle Duration</t>
  </si>
  <si>
    <t>KPI Score2</t>
  </si>
  <si>
    <t>Sum of Rating</t>
  </si>
  <si>
    <t>AHTPct</t>
  </si>
  <si>
    <t>ASAPct</t>
  </si>
  <si>
    <t>CSATPct</t>
  </si>
  <si>
    <t>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</si>
</sst>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mmm\-yy;@"/>
    <numFmt numFmtId="165" formatCode="0.0%"/>
    <numFmt numFmtId="166" formatCode="0.00%;\-0.00%;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color rgb="FFFF0000"/>
      <name val="Calibri"/>
      <family val="2"/>
      <scheme val="minor"/>
    </font>
    <font>
      <i/>
      <sz val="11"/>
      <color rgb="FFFF0000"/>
      <name val="Calibri"/>
      <family val="2"/>
      <scheme val="minor"/>
    </font>
    <font>
      <b/>
      <sz val="11"/>
      <color theme="4"/>
      <name val="Calibri"/>
      <family val="2"/>
      <scheme val="minor"/>
    </font>
    <font>
      <b/>
      <i/>
      <sz val="11"/>
      <color rgb="FF7030A0"/>
      <name val="Calibri"/>
      <family val="2"/>
      <scheme val="minor"/>
    </font>
    <font>
      <b/>
      <sz val="11"/>
      <name val="Calibri"/>
      <family val="2"/>
      <scheme val="minor"/>
    </font>
    <font>
      <b/>
      <i/>
      <sz val="11"/>
      <color theme="1"/>
      <name val="Calibri"/>
      <family val="2"/>
      <scheme val="minor"/>
    </font>
    <font>
      <b/>
      <i/>
      <sz val="11"/>
      <color theme="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theme="6" tint="0.79998168889431442"/>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10" fontId="0" fillId="0" borderId="0" xfId="0" applyNumberFormat="1"/>
    <xf numFmtId="21" fontId="0" fillId="0" borderId="0" xfId="0" applyNumberFormat="1"/>
    <xf numFmtId="0" fontId="16" fillId="0" borderId="0" xfId="0" applyFont="1" applyAlignment="1">
      <alignment horizontal="center" vertical="center" wrapText="1"/>
    </xf>
    <xf numFmtId="9" fontId="0" fillId="0" borderId="0" xfId="0" applyNumberFormat="1"/>
    <xf numFmtId="0" fontId="0" fillId="0" borderId="0" xfId="0" applyAlignment="1">
      <alignment vertical="center"/>
    </xf>
    <xf numFmtId="11" fontId="0" fillId="0" borderId="0" xfId="0" applyNumberFormat="1"/>
    <xf numFmtId="0" fontId="16" fillId="0" borderId="10" xfId="0" applyFont="1" applyBorder="1" applyAlignment="1">
      <alignment vertical="center"/>
    </xf>
    <xf numFmtId="0" fontId="0" fillId="34" borderId="10" xfId="0" applyFill="1" applyBorder="1" applyAlignment="1">
      <alignment vertical="center"/>
    </xf>
    <xf numFmtId="9" fontId="0" fillId="33" borderId="10" xfId="0" applyNumberFormat="1" applyFill="1" applyBorder="1" applyAlignment="1">
      <alignment vertical="center"/>
    </xf>
    <xf numFmtId="0" fontId="16" fillId="0" borderId="10" xfId="0" applyFont="1" applyBorder="1" applyAlignment="1">
      <alignment horizontal="center" vertical="center"/>
    </xf>
    <xf numFmtId="0" fontId="0" fillId="34" borderId="10" xfId="0" applyFill="1" applyBorder="1" applyAlignment="1">
      <alignment horizontal="center" vertical="center"/>
    </xf>
    <xf numFmtId="9" fontId="0" fillId="33" borderId="10" xfId="0" applyNumberFormat="1" applyFill="1" applyBorder="1" applyAlignment="1">
      <alignment horizontal="center" vertical="center"/>
    </xf>
    <xf numFmtId="2" fontId="0" fillId="33" borderId="10" xfId="0" applyNumberFormat="1" applyFill="1" applyBorder="1" applyAlignment="1">
      <alignment horizontal="center" vertical="center"/>
    </xf>
    <xf numFmtId="0" fontId="17" fillId="35" borderId="10" xfId="0" applyFont="1" applyFill="1" applyBorder="1" applyAlignment="1">
      <alignment vertical="center"/>
    </xf>
    <xf numFmtId="0" fontId="13" fillId="35" borderId="10" xfId="0" applyFont="1" applyFill="1" applyBorder="1" applyAlignment="1">
      <alignment vertical="center"/>
    </xf>
    <xf numFmtId="0" fontId="16" fillId="33" borderId="10" xfId="0" applyFont="1" applyFill="1" applyBorder="1" applyAlignment="1">
      <alignment horizontal="center" vertical="center"/>
    </xf>
    <xf numFmtId="0" fontId="16" fillId="36" borderId="10" xfId="0" applyFont="1" applyFill="1" applyBorder="1" applyAlignment="1">
      <alignment horizontal="center" vertical="center"/>
    </xf>
    <xf numFmtId="0" fontId="0" fillId="36" borderId="10" xfId="0" applyFill="1" applyBorder="1" applyAlignment="1">
      <alignment horizontal="center" vertical="center"/>
    </xf>
    <xf numFmtId="0" fontId="16" fillId="37" borderId="10" xfId="0" applyFont="1" applyFill="1" applyBorder="1" applyAlignment="1">
      <alignment horizontal="center" vertical="center"/>
    </xf>
    <xf numFmtId="0" fontId="0" fillId="37" borderId="10" xfId="0" applyFill="1" applyBorder="1" applyAlignment="1">
      <alignment horizontal="center" vertical="center"/>
    </xf>
    <xf numFmtId="0" fontId="17" fillId="35" borderId="10" xfId="0" applyFont="1" applyFill="1" applyBorder="1" applyAlignment="1">
      <alignment horizontal="center" vertical="center"/>
    </xf>
    <xf numFmtId="164" fontId="0" fillId="0" borderId="0" xfId="0" applyNumberFormat="1"/>
    <xf numFmtId="0" fontId="18" fillId="0" borderId="10" xfId="0" applyFont="1" applyBorder="1" applyAlignment="1">
      <alignment horizontal="left" vertical="center" indent="1"/>
    </xf>
    <xf numFmtId="0" fontId="21" fillId="34" borderId="10" xfId="0" applyFont="1" applyFill="1" applyBorder="1" applyAlignment="1">
      <alignment vertical="center"/>
    </xf>
    <xf numFmtId="0" fontId="21" fillId="33" borderId="10" xfId="0" applyFont="1" applyFill="1" applyBorder="1" applyAlignment="1">
      <alignment vertical="center"/>
    </xf>
    <xf numFmtId="0" fontId="23" fillId="33" borderId="10" xfId="0" applyFont="1" applyFill="1" applyBorder="1" applyAlignment="1">
      <alignment vertical="center"/>
    </xf>
    <xf numFmtId="0" fontId="23" fillId="34" borderId="10" xfId="0" applyFont="1" applyFill="1" applyBorder="1" applyAlignment="1">
      <alignment vertical="center"/>
    </xf>
    <xf numFmtId="0" fontId="0" fillId="0" borderId="0" xfId="0" quotePrefix="1"/>
    <xf numFmtId="0" fontId="16" fillId="33" borderId="10" xfId="0" applyFont="1" applyFill="1" applyBorder="1" applyAlignment="1">
      <alignment horizontal="left" vertical="center"/>
    </xf>
    <xf numFmtId="0" fontId="16" fillId="36" borderId="10" xfId="0" applyFont="1" applyFill="1" applyBorder="1" applyAlignment="1">
      <alignment horizontal="left" vertical="center"/>
    </xf>
    <xf numFmtId="0" fontId="16" fillId="37" borderId="10" xfId="0" applyFont="1" applyFill="1" applyBorder="1" applyAlignment="1">
      <alignment horizontal="left" vertical="center"/>
    </xf>
    <xf numFmtId="0" fontId="18" fillId="36" borderId="10" xfId="0" applyFont="1" applyFill="1" applyBorder="1" applyAlignment="1">
      <alignment horizontal="left" vertical="center" indent="1"/>
    </xf>
    <xf numFmtId="0" fontId="18" fillId="37" borderId="10" xfId="0" applyFont="1" applyFill="1" applyBorder="1" applyAlignment="1">
      <alignment horizontal="left" vertical="center" indent="1"/>
    </xf>
    <xf numFmtId="0" fontId="24" fillId="0" borderId="10" xfId="0" applyFont="1" applyBorder="1" applyAlignment="1">
      <alignment vertical="center"/>
    </xf>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0" xfId="0" applyAlignment="1">
      <alignment horizontal="left" indent="1"/>
    </xf>
    <xf numFmtId="165" fontId="0" fillId="0" borderId="0" xfId="0" applyNumberFormat="1"/>
    <xf numFmtId="3" fontId="0" fillId="0" borderId="0" xfId="0" applyNumberFormat="1"/>
    <xf numFmtId="166" fontId="0" fillId="0" borderId="0" xfId="0" applyNumberFormat="1"/>
    <xf numFmtId="4" fontId="0" fillId="0" borderId="0" xfId="0" applyNumberFormat="1"/>
    <xf numFmtId="0" fontId="0" fillId="34" borderId="0" xfId="0" applyFill="1" applyAlignment="1">
      <alignment horizontal="left" vertical="top" wrapText="1"/>
    </xf>
    <xf numFmtId="0" fontId="0" fillId="34" borderId="0" xfId="0" applyFill="1" applyAlignment="1">
      <alignment horizontal="left" vertical="top"/>
    </xf>
    <xf numFmtId="0" fontId="16" fillId="33" borderId="11" xfId="0" applyFont="1" applyFill="1" applyBorder="1" applyAlignment="1">
      <alignment horizontal="center" vertical="center"/>
    </xf>
    <xf numFmtId="0" fontId="16" fillId="33" borderId="13" xfId="0" applyFont="1" applyFill="1" applyBorder="1" applyAlignment="1">
      <alignment horizontal="center" vertical="center"/>
    </xf>
    <xf numFmtId="0" fontId="16" fillId="33" borderId="11" xfId="0" applyFont="1" applyFill="1" applyBorder="1" applyAlignment="1">
      <alignment horizontal="center" vertical="center" textRotation="90" wrapText="1"/>
    </xf>
    <xf numFmtId="0" fontId="16" fillId="33" borderId="12" xfId="0" applyFont="1" applyFill="1" applyBorder="1" applyAlignment="1">
      <alignment horizontal="center" vertical="center" textRotation="90" wrapText="1"/>
    </xf>
    <xf numFmtId="0" fontId="16" fillId="33" borderId="13" xfId="0" applyFont="1" applyFill="1" applyBorder="1" applyAlignment="1">
      <alignment horizontal="center" vertical="center" textRotation="90" wrapText="1"/>
    </xf>
    <xf numFmtId="0" fontId="16" fillId="36" borderId="11" xfId="0" applyFont="1" applyFill="1" applyBorder="1" applyAlignment="1">
      <alignment horizontal="center" vertical="center" textRotation="90" wrapText="1"/>
    </xf>
    <xf numFmtId="0" fontId="16" fillId="36" borderId="12" xfId="0" applyFont="1" applyFill="1" applyBorder="1" applyAlignment="1">
      <alignment horizontal="center" vertical="center" textRotation="90" wrapText="1"/>
    </xf>
    <xf numFmtId="0" fontId="16" fillId="36" borderId="13" xfId="0" applyFont="1" applyFill="1" applyBorder="1" applyAlignment="1">
      <alignment horizontal="center" vertical="center" textRotation="90" wrapText="1"/>
    </xf>
    <xf numFmtId="0" fontId="16" fillId="37" borderId="11" xfId="0" applyFont="1" applyFill="1" applyBorder="1" applyAlignment="1">
      <alignment horizontal="center" vertical="center" textRotation="90" wrapText="1"/>
    </xf>
    <xf numFmtId="0" fontId="16" fillId="37" borderId="12" xfId="0" applyFont="1" applyFill="1" applyBorder="1" applyAlignment="1">
      <alignment horizontal="center" vertical="center" textRotation="90" wrapText="1"/>
    </xf>
    <xf numFmtId="0" fontId="16" fillId="37" borderId="13" xfId="0" applyFont="1" applyFill="1" applyBorder="1" applyAlignment="1">
      <alignment horizontal="center" vertical="center" textRotation="90" wrapText="1"/>
    </xf>
    <xf numFmtId="0" fontId="18" fillId="33" borderId="11" xfId="0" applyFont="1" applyFill="1" applyBorder="1" applyAlignment="1">
      <alignment horizontal="left" vertical="center" wrapText="1" indent="1"/>
    </xf>
    <xf numFmtId="0" fontId="18" fillId="33" borderId="13" xfId="0" applyFont="1" applyFill="1" applyBorder="1" applyAlignment="1">
      <alignment horizontal="left" vertical="center"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numFmt numFmtId="164" formatCode="[$-409]d\-mmm\-yy;@"/>
    </dxf>
    <dxf>
      <numFmt numFmtId="164" formatCode="[$-409]d\-mmm\-yy;@"/>
    </dxf>
    <dxf>
      <numFmt numFmtId="164" formatCode="[$-409]d\-mmm\-yy;@"/>
    </dxf>
    <dxf>
      <numFmt numFmtId="14" formatCode="0.00%"/>
    </dxf>
    <dxf>
      <numFmt numFmtId="26" formatCode="h:mm:ss"/>
    </dxf>
    <dxf>
      <numFmt numFmtId="26" formatCode="h:mm:ss"/>
    </dxf>
    <dxf>
      <numFmt numFmtId="26" formatCode="h:mm:ss"/>
    </dxf>
    <dxf>
      <numFmt numFmtId="26" formatCode="h:mm:ss"/>
    </dxf>
    <dxf>
      <numFmt numFmtId="26" formatCode="h:mm:ss"/>
    </dxf>
    <dxf>
      <numFmt numFmtId="26" formatCode="h:mm:ss"/>
    </dxf>
    <dxf>
      <numFmt numFmtId="164" formatCode="[$-409]d\-mmm\-yy;@"/>
    </dxf>
    <dxf>
      <font>
        <b/>
        <i val="0"/>
        <color rgb="FFFFC000"/>
      </font>
      <fill>
        <patternFill>
          <bgColor theme="2" tint="-0.89996032593768116"/>
        </patternFill>
      </fill>
      <border diagonalUp="0" diagonalDown="0">
        <left/>
        <right/>
        <top/>
        <bottom/>
        <vertical/>
        <horizontal/>
      </border>
    </dxf>
    <dxf>
      <font>
        <color theme="0"/>
      </font>
      <fill>
        <patternFill>
          <bgColor theme="2" tint="-0.89996032593768116"/>
        </patternFill>
      </fill>
      <border diagonalUp="0" diagonalDown="0">
        <left/>
        <right/>
        <top/>
        <bottom/>
        <vertical/>
        <horizontal/>
      </border>
    </dxf>
  </dxfs>
  <tableStyles count="2" defaultTableStyle="TableStyleMedium2" defaultPivotStyle="PivotStyleLight16">
    <tableStyle name="Invisible" pivot="0" table="0" count="0" xr9:uid="{00000000-0011-0000-FFFF-FFFF00000000}"/>
    <tableStyle name="New" pivot="0" table="0" count="10" xr9:uid="{6117C23D-E2C0-44AE-8D64-D0C354470253}">
      <tableStyleElement type="wholeTable" dxfId="14"/>
      <tableStyleElement type="headerRow" dxfId="13"/>
    </tableStyle>
  </tableStyles>
  <colors>
    <mruColors>
      <color rgb="FF66FF66"/>
      <color rgb="FFA5002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7"/>
            <color theme="0"/>
          </font>
          <fill>
            <patternFill patternType="solid">
              <fgColor theme="4" tint="0.59999389629810485"/>
              <bgColor theme="4" tint="-0.2499465926084170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worksheet" Target="worksheets/sheet5.xml"/><Relationship Id="rId61" Type="http://schemas.openxmlformats.org/officeDocument/2006/relationships/customXml" Target="../customXml/item32.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openxmlformats.org/officeDocument/2006/relationships/pivotCacheDefinition" Target="pivotCache/pivotCacheDefinition12.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Tables!PivotTable1</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gradFill>
              <a:gsLst>
                <a:gs pos="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500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c:f>
              <c:strCache>
                <c:ptCount val="1"/>
                <c:pt idx="0">
                  <c:v>Sum of Incoming Calls</c:v>
                </c:pt>
              </c:strCache>
            </c:strRef>
          </c:tx>
          <c:spPr>
            <a:ln w="28575" cap="rnd">
              <a:gradFill>
                <a:gsLst>
                  <a:gs pos="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cat>
            <c:strRef>
              <c:f>'Pivot Tables'!$A$10:$A$49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Tables'!$B$10:$B$49</c:f>
              <c:numCache>
                <c:formatCode>General</c:formatCode>
                <c:ptCount val="40"/>
                <c:pt idx="0">
                  <c:v>5805</c:v>
                </c:pt>
                <c:pt idx="1">
                  <c:v>5801</c:v>
                </c:pt>
                <c:pt idx="2">
                  <c:v>4273</c:v>
                </c:pt>
                <c:pt idx="3">
                  <c:v>5067</c:v>
                </c:pt>
                <c:pt idx="4">
                  <c:v>5219</c:v>
                </c:pt>
                <c:pt idx="5">
                  <c:v>4805</c:v>
                </c:pt>
                <c:pt idx="6">
                  <c:v>4916</c:v>
                </c:pt>
                <c:pt idx="7">
                  <c:v>6290</c:v>
                </c:pt>
                <c:pt idx="8">
                  <c:v>4735</c:v>
                </c:pt>
                <c:pt idx="9">
                  <c:v>6685</c:v>
                </c:pt>
                <c:pt idx="10">
                  <c:v>5138</c:v>
                </c:pt>
                <c:pt idx="11">
                  <c:v>6291</c:v>
                </c:pt>
                <c:pt idx="12">
                  <c:v>4721</c:v>
                </c:pt>
                <c:pt idx="13">
                  <c:v>3991</c:v>
                </c:pt>
                <c:pt idx="14">
                  <c:v>2770</c:v>
                </c:pt>
                <c:pt idx="15">
                  <c:v>3614</c:v>
                </c:pt>
                <c:pt idx="16">
                  <c:v>3301</c:v>
                </c:pt>
                <c:pt idx="17">
                  <c:v>4685</c:v>
                </c:pt>
                <c:pt idx="18">
                  <c:v>4612</c:v>
                </c:pt>
                <c:pt idx="19">
                  <c:v>3492</c:v>
                </c:pt>
                <c:pt idx="20">
                  <c:v>3709</c:v>
                </c:pt>
                <c:pt idx="21">
                  <c:v>4381</c:v>
                </c:pt>
                <c:pt idx="22">
                  <c:v>7993</c:v>
                </c:pt>
                <c:pt idx="23">
                  <c:v>4875</c:v>
                </c:pt>
                <c:pt idx="24">
                  <c:v>6545</c:v>
                </c:pt>
                <c:pt idx="25">
                  <c:v>13095</c:v>
                </c:pt>
                <c:pt idx="26">
                  <c:v>8401</c:v>
                </c:pt>
                <c:pt idx="27">
                  <c:v>18707</c:v>
                </c:pt>
                <c:pt idx="28">
                  <c:v>9657</c:v>
                </c:pt>
                <c:pt idx="29">
                  <c:v>10940</c:v>
                </c:pt>
                <c:pt idx="30">
                  <c:v>6488</c:v>
                </c:pt>
                <c:pt idx="31">
                  <c:v>5042</c:v>
                </c:pt>
                <c:pt idx="32">
                  <c:v>5246</c:v>
                </c:pt>
                <c:pt idx="33">
                  <c:v>4887</c:v>
                </c:pt>
                <c:pt idx="34">
                  <c:v>7043</c:v>
                </c:pt>
                <c:pt idx="35">
                  <c:v>7549</c:v>
                </c:pt>
                <c:pt idx="36">
                  <c:v>8164</c:v>
                </c:pt>
                <c:pt idx="37">
                  <c:v>5876</c:v>
                </c:pt>
                <c:pt idx="38">
                  <c:v>5908</c:v>
                </c:pt>
                <c:pt idx="39">
                  <c:v>5806</c:v>
                </c:pt>
              </c:numCache>
            </c:numRef>
          </c:val>
          <c:smooth val="0"/>
          <c:extLst>
            <c:ext xmlns:c16="http://schemas.microsoft.com/office/drawing/2014/chart" uri="{C3380CC4-5D6E-409C-BE32-E72D297353CC}">
              <c16:uniqueId val="{00000000-8BBA-4811-965D-B81FF2D8A506}"/>
            </c:ext>
          </c:extLst>
        </c:ser>
        <c:ser>
          <c:idx val="1"/>
          <c:order val="1"/>
          <c:tx>
            <c:strRef>
              <c:f>'Pivot Tables'!$C$9</c:f>
              <c:strCache>
                <c:ptCount val="1"/>
                <c:pt idx="0">
                  <c:v>Sum of Answered Calls</c:v>
                </c:pt>
              </c:strCache>
            </c:strRef>
          </c:tx>
          <c:spPr>
            <a:ln w="28575" cap="rnd">
              <a:solidFill>
                <a:srgbClr val="A50021"/>
              </a:solidFill>
              <a:round/>
            </a:ln>
            <a:effectLst/>
          </c:spPr>
          <c:marker>
            <c:symbol val="none"/>
          </c:marker>
          <c:cat>
            <c:strRef>
              <c:f>'Pivot Tables'!$A$10:$A$49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Tables'!$C$10:$C$49</c:f>
              <c:numCache>
                <c:formatCode>General</c:formatCode>
                <c:ptCount val="40"/>
                <c:pt idx="0">
                  <c:v>5468</c:v>
                </c:pt>
                <c:pt idx="1">
                  <c:v>5629</c:v>
                </c:pt>
                <c:pt idx="2">
                  <c:v>4161</c:v>
                </c:pt>
                <c:pt idx="3">
                  <c:v>4962</c:v>
                </c:pt>
                <c:pt idx="4">
                  <c:v>5065</c:v>
                </c:pt>
                <c:pt idx="5">
                  <c:v>4610</c:v>
                </c:pt>
                <c:pt idx="6">
                  <c:v>4692</c:v>
                </c:pt>
                <c:pt idx="7">
                  <c:v>5792</c:v>
                </c:pt>
                <c:pt idx="8">
                  <c:v>4532</c:v>
                </c:pt>
                <c:pt idx="9">
                  <c:v>6308</c:v>
                </c:pt>
                <c:pt idx="10">
                  <c:v>4808</c:v>
                </c:pt>
                <c:pt idx="11">
                  <c:v>5730</c:v>
                </c:pt>
                <c:pt idx="12">
                  <c:v>4377</c:v>
                </c:pt>
                <c:pt idx="13">
                  <c:v>3668</c:v>
                </c:pt>
                <c:pt idx="14">
                  <c:v>2613</c:v>
                </c:pt>
                <c:pt idx="15">
                  <c:v>3366</c:v>
                </c:pt>
                <c:pt idx="16">
                  <c:v>3009</c:v>
                </c:pt>
                <c:pt idx="17">
                  <c:v>4348</c:v>
                </c:pt>
                <c:pt idx="18">
                  <c:v>4233</c:v>
                </c:pt>
                <c:pt idx="19">
                  <c:v>3381</c:v>
                </c:pt>
                <c:pt idx="20">
                  <c:v>3531</c:v>
                </c:pt>
                <c:pt idx="21">
                  <c:v>4195</c:v>
                </c:pt>
                <c:pt idx="22">
                  <c:v>5679</c:v>
                </c:pt>
                <c:pt idx="23">
                  <c:v>4509</c:v>
                </c:pt>
                <c:pt idx="24">
                  <c:v>5971</c:v>
                </c:pt>
                <c:pt idx="25">
                  <c:v>9903</c:v>
                </c:pt>
                <c:pt idx="26">
                  <c:v>6482</c:v>
                </c:pt>
                <c:pt idx="27">
                  <c:v>13172</c:v>
                </c:pt>
                <c:pt idx="28">
                  <c:v>8264</c:v>
                </c:pt>
                <c:pt idx="29">
                  <c:v>8700</c:v>
                </c:pt>
                <c:pt idx="30">
                  <c:v>5776</c:v>
                </c:pt>
                <c:pt idx="31">
                  <c:v>4587</c:v>
                </c:pt>
                <c:pt idx="32">
                  <c:v>4668</c:v>
                </c:pt>
                <c:pt idx="33">
                  <c:v>4537</c:v>
                </c:pt>
                <c:pt idx="34">
                  <c:v>6626</c:v>
                </c:pt>
                <c:pt idx="35">
                  <c:v>7198</c:v>
                </c:pt>
                <c:pt idx="36">
                  <c:v>7921</c:v>
                </c:pt>
                <c:pt idx="37">
                  <c:v>5672</c:v>
                </c:pt>
                <c:pt idx="38">
                  <c:v>5679</c:v>
                </c:pt>
                <c:pt idx="39">
                  <c:v>5632</c:v>
                </c:pt>
              </c:numCache>
            </c:numRef>
          </c:val>
          <c:smooth val="0"/>
          <c:extLst>
            <c:ext xmlns:c16="http://schemas.microsoft.com/office/drawing/2014/chart" uri="{C3380CC4-5D6E-409C-BE32-E72D297353CC}">
              <c16:uniqueId val="{00000001-8BBA-4811-965D-B81FF2D8A506}"/>
            </c:ext>
          </c:extLst>
        </c:ser>
        <c:dLbls>
          <c:showLegendKey val="0"/>
          <c:showVal val="0"/>
          <c:showCatName val="0"/>
          <c:showSerName val="0"/>
          <c:showPercent val="0"/>
          <c:showBubbleSize val="0"/>
        </c:dLbls>
        <c:smooth val="0"/>
        <c:axId val="150680895"/>
        <c:axId val="150681375"/>
      </c:lineChart>
      <c:catAx>
        <c:axId val="15068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50681375"/>
        <c:crosses val="autoZero"/>
        <c:auto val="1"/>
        <c:lblAlgn val="ctr"/>
        <c:lblOffset val="100"/>
        <c:noMultiLvlLbl val="0"/>
      </c:catAx>
      <c:valAx>
        <c:axId val="150681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5068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Rating Distribution</a:t>
            </a:r>
            <a:endParaRPr lang="ar-EG" sz="1400" b="0" i="0" u="none" strike="noStrike"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2-4922-9D75-760C110CE1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2-4922-9D75-760C110CE1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2-4922-9D75-760C110CE1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2-4922-9D75-760C110CE1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02-4922-9D75-760C110CE144}"/>
              </c:ext>
            </c:extLst>
          </c:dPt>
          <c:cat>
            <c:strRef>
              <c:f>'Pivot Tables'!$AE$3:$AE$7</c:f>
              <c:strCache>
                <c:ptCount val="5"/>
                <c:pt idx="0">
                  <c:v>1</c:v>
                </c:pt>
                <c:pt idx="1">
                  <c:v>2</c:v>
                </c:pt>
                <c:pt idx="2">
                  <c:v>3</c:v>
                </c:pt>
                <c:pt idx="3">
                  <c:v>4</c:v>
                </c:pt>
                <c:pt idx="4">
                  <c:v>5</c:v>
                </c:pt>
              </c:strCache>
            </c:strRef>
          </c:cat>
          <c:val>
            <c:numRef>
              <c:f>'Pivot Tables'!$AF$3:$AF$7</c:f>
              <c:numCache>
                <c:formatCode>General</c:formatCode>
                <c:ptCount val="5"/>
                <c:pt idx="0">
                  <c:v>155</c:v>
                </c:pt>
                <c:pt idx="1">
                  <c:v>18</c:v>
                </c:pt>
                <c:pt idx="2">
                  <c:v>147</c:v>
                </c:pt>
                <c:pt idx="3">
                  <c:v>600</c:v>
                </c:pt>
                <c:pt idx="4">
                  <c:v>3925</c:v>
                </c:pt>
              </c:numCache>
            </c:numRef>
          </c:val>
          <c:extLst>
            <c:ext xmlns:c16="http://schemas.microsoft.com/office/drawing/2014/chart" uri="{C3380CC4-5D6E-409C-BE32-E72D297353CC}">
              <c16:uniqueId val="{00000000-6DC8-4ACA-A918-41336433484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Tables'!$AI$3</c:f>
              <c:strCache>
                <c:ptCount val="1"/>
                <c:pt idx="0">
                  <c:v>Answered</c:v>
                </c:pt>
              </c:strCache>
            </c:strRef>
          </c:tx>
          <c:spPr>
            <a:solidFill>
              <a:schemeClr val="accent1"/>
            </a:solidFill>
            <a:ln>
              <a:noFill/>
            </a:ln>
            <a:effectLst/>
          </c:spPr>
          <c:invertIfNegative val="0"/>
          <c:cat>
            <c:strRef>
              <c:f>'Pivot Tables'!$AI$4</c:f>
              <c:strCache>
                <c:ptCount val="1"/>
                <c:pt idx="0">
                  <c:v>Total</c:v>
                </c:pt>
              </c:strCache>
            </c:strRef>
          </c:cat>
          <c:val>
            <c:numRef>
              <c:f>'Pivot Tables'!$AI$4</c:f>
              <c:numCache>
                <c:formatCode>#,##0</c:formatCode>
                <c:ptCount val="1"/>
                <c:pt idx="0">
                  <c:v>219454</c:v>
                </c:pt>
              </c:numCache>
            </c:numRef>
          </c:val>
          <c:extLst>
            <c:ext xmlns:c16="http://schemas.microsoft.com/office/drawing/2014/chart" uri="{C3380CC4-5D6E-409C-BE32-E72D297353CC}">
              <c16:uniqueId val="{00000000-E350-402D-8A8F-00A30F459022}"/>
            </c:ext>
          </c:extLst>
        </c:ser>
        <c:ser>
          <c:idx val="1"/>
          <c:order val="1"/>
          <c:tx>
            <c:strRef>
              <c:f>'Pivot Tables'!$AJ$3</c:f>
              <c:strCache>
                <c:ptCount val="1"/>
                <c:pt idx="0">
                  <c:v>Abandoned</c:v>
                </c:pt>
              </c:strCache>
            </c:strRef>
          </c:tx>
          <c:spPr>
            <a:solidFill>
              <a:schemeClr val="accent2"/>
            </a:solidFill>
            <a:ln>
              <a:noFill/>
            </a:ln>
            <a:effectLst/>
          </c:spPr>
          <c:invertIfNegative val="0"/>
          <c:cat>
            <c:strRef>
              <c:f>'Pivot Tables'!$AI$4</c:f>
              <c:strCache>
                <c:ptCount val="1"/>
                <c:pt idx="0">
                  <c:v>Total</c:v>
                </c:pt>
              </c:strCache>
            </c:strRef>
          </c:cat>
          <c:val>
            <c:numRef>
              <c:f>'Pivot Tables'!$AJ$4</c:f>
              <c:numCache>
                <c:formatCode>#,##0</c:formatCode>
                <c:ptCount val="1"/>
                <c:pt idx="0">
                  <c:v>27069</c:v>
                </c:pt>
              </c:numCache>
            </c:numRef>
          </c:val>
          <c:extLst>
            <c:ext xmlns:c16="http://schemas.microsoft.com/office/drawing/2014/chart" uri="{C3380CC4-5D6E-409C-BE32-E72D297353CC}">
              <c16:uniqueId val="{00000001-E350-402D-8A8F-00A30F459022}"/>
            </c:ext>
          </c:extLst>
        </c:ser>
        <c:dLbls>
          <c:showLegendKey val="0"/>
          <c:showVal val="0"/>
          <c:showCatName val="0"/>
          <c:showSerName val="0"/>
          <c:showPercent val="0"/>
          <c:showBubbleSize val="0"/>
        </c:dLbls>
        <c:gapWidth val="219"/>
        <c:overlap val="-27"/>
        <c:axId val="1426774704"/>
        <c:axId val="1426775664"/>
      </c:barChart>
      <c:catAx>
        <c:axId val="142677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75664"/>
        <c:crosses val="autoZero"/>
        <c:auto val="1"/>
        <c:lblAlgn val="ctr"/>
        <c:lblOffset val="100"/>
        <c:noMultiLvlLbl val="0"/>
      </c:catAx>
      <c:valAx>
        <c:axId val="1426775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7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Tables!PT_Top10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10 Agents by Call Volume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Tables'!$AN$3</c:f>
              <c:strCache>
                <c:ptCount val="1"/>
                <c:pt idx="0">
                  <c:v>Total</c:v>
                </c:pt>
              </c:strCache>
            </c:strRef>
          </c:tx>
          <c:spPr>
            <a:solidFill>
              <a:schemeClr val="accent1"/>
            </a:solidFill>
            <a:ln>
              <a:noFill/>
            </a:ln>
            <a:effectLst/>
          </c:spPr>
          <c:invertIfNegative val="0"/>
          <c:cat>
            <c:strRef>
              <c:f>'Pivot Tables'!$AM$4:$AM$13</c:f>
              <c:strCache>
                <c:ptCount val="10"/>
                <c:pt idx="0">
                  <c:v>cmills</c:v>
                </c:pt>
                <c:pt idx="1">
                  <c:v>smorris</c:v>
                </c:pt>
                <c:pt idx="2">
                  <c:v>cdouglas</c:v>
                </c:pt>
                <c:pt idx="3">
                  <c:v>amendez</c:v>
                </c:pt>
                <c:pt idx="4">
                  <c:v>mallen</c:v>
                </c:pt>
                <c:pt idx="5">
                  <c:v>sspencer</c:v>
                </c:pt>
                <c:pt idx="6">
                  <c:v>jhendricks</c:v>
                </c:pt>
                <c:pt idx="7">
                  <c:v>jcastro</c:v>
                </c:pt>
                <c:pt idx="8">
                  <c:v>ahamilton</c:v>
                </c:pt>
                <c:pt idx="9">
                  <c:v>wtaylor</c:v>
                </c:pt>
              </c:strCache>
            </c:strRef>
          </c:cat>
          <c:val>
            <c:numRef>
              <c:f>'Pivot Tables'!$AN$4:$AN$13</c:f>
              <c:numCache>
                <c:formatCode>General</c:formatCode>
                <c:ptCount val="10"/>
                <c:pt idx="0">
                  <c:v>8042</c:v>
                </c:pt>
                <c:pt idx="1">
                  <c:v>7692</c:v>
                </c:pt>
                <c:pt idx="2">
                  <c:v>7541</c:v>
                </c:pt>
                <c:pt idx="3">
                  <c:v>7422</c:v>
                </c:pt>
                <c:pt idx="4">
                  <c:v>7347</c:v>
                </c:pt>
                <c:pt idx="5">
                  <c:v>7302</c:v>
                </c:pt>
                <c:pt idx="6">
                  <c:v>7261</c:v>
                </c:pt>
                <c:pt idx="7">
                  <c:v>7173</c:v>
                </c:pt>
                <c:pt idx="8">
                  <c:v>7108</c:v>
                </c:pt>
                <c:pt idx="9">
                  <c:v>7097</c:v>
                </c:pt>
              </c:numCache>
            </c:numRef>
          </c:val>
          <c:extLst>
            <c:ext xmlns:c16="http://schemas.microsoft.com/office/drawing/2014/chart" uri="{C3380CC4-5D6E-409C-BE32-E72D297353CC}">
              <c16:uniqueId val="{00000000-064C-45E8-BFAE-72A21C026BBA}"/>
            </c:ext>
          </c:extLst>
        </c:ser>
        <c:dLbls>
          <c:showLegendKey val="0"/>
          <c:showVal val="0"/>
          <c:showCatName val="0"/>
          <c:showSerName val="0"/>
          <c:showPercent val="0"/>
          <c:showBubbleSize val="0"/>
        </c:dLbls>
        <c:gapWidth val="219"/>
        <c:overlap val="-27"/>
        <c:axId val="756697872"/>
        <c:axId val="756698352"/>
      </c:barChart>
      <c:catAx>
        <c:axId val="756697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98352"/>
        <c:crosses val="autoZero"/>
        <c:auto val="1"/>
        <c:lblAlgn val="ctr"/>
        <c:lblOffset val="100"/>
        <c:noMultiLvlLbl val="0"/>
      </c:catAx>
      <c:valAx>
        <c:axId val="7566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9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Agents by KPI Score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Tables'!$AR$3</c:f>
              <c:strCache>
                <c:ptCount val="1"/>
                <c:pt idx="0">
                  <c:v>Total</c:v>
                </c:pt>
              </c:strCache>
            </c:strRef>
          </c:tx>
          <c:spPr>
            <a:solidFill>
              <a:schemeClr val="accent1"/>
            </a:solidFill>
            <a:ln>
              <a:noFill/>
            </a:ln>
            <a:effectLst/>
          </c:spPr>
          <c:invertIfNegative val="0"/>
          <c:cat>
            <c:strRef>
              <c:f>'Pivot Tables'!$AQ$4:$AQ$8</c:f>
              <c:strCache>
                <c:ptCount val="5"/>
                <c:pt idx="0">
                  <c:v>tayala</c:v>
                </c:pt>
                <c:pt idx="1">
                  <c:v>vcollins</c:v>
                </c:pt>
                <c:pt idx="2">
                  <c:v>shogan</c:v>
                </c:pt>
                <c:pt idx="3">
                  <c:v>cmorgan</c:v>
                </c:pt>
                <c:pt idx="4">
                  <c:v>dbridges</c:v>
                </c:pt>
              </c:strCache>
            </c:strRef>
          </c:cat>
          <c:val>
            <c:numRef>
              <c:f>'Pivot Tables'!$AR$4:$AR$8</c:f>
              <c:numCache>
                <c:formatCode>General</c:formatCode>
                <c:ptCount val="5"/>
                <c:pt idx="0">
                  <c:v>0.83593173428622647</c:v>
                </c:pt>
                <c:pt idx="1">
                  <c:v>0.83537984771950025</c:v>
                </c:pt>
                <c:pt idx="2">
                  <c:v>0.82729417714118014</c:v>
                </c:pt>
                <c:pt idx="3">
                  <c:v>0.82654645387990833</c:v>
                </c:pt>
                <c:pt idx="4">
                  <c:v>0.82505677104986663</c:v>
                </c:pt>
              </c:numCache>
            </c:numRef>
          </c:val>
          <c:extLst>
            <c:ext xmlns:c16="http://schemas.microsoft.com/office/drawing/2014/chart" uri="{C3380CC4-5D6E-409C-BE32-E72D297353CC}">
              <c16:uniqueId val="{00000000-4FC4-41C9-8719-40B65110306A}"/>
            </c:ext>
          </c:extLst>
        </c:ser>
        <c:dLbls>
          <c:showLegendKey val="0"/>
          <c:showVal val="0"/>
          <c:showCatName val="0"/>
          <c:showSerName val="0"/>
          <c:showPercent val="0"/>
          <c:showBubbleSize val="0"/>
        </c:dLbls>
        <c:gapWidth val="219"/>
        <c:overlap val="-27"/>
        <c:axId val="1609975280"/>
        <c:axId val="1609974800"/>
      </c:barChart>
      <c:catAx>
        <c:axId val="160997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74800"/>
        <c:crosses val="autoZero"/>
        <c:auto val="1"/>
        <c:lblAlgn val="ctr"/>
        <c:lblOffset val="100"/>
        <c:noMultiLvlLbl val="0"/>
      </c:catAx>
      <c:valAx>
        <c:axId val="16099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7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Bottom 5 Agents by KPI Score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Tables'!$AU$3</c:f>
              <c:strCache>
                <c:ptCount val="1"/>
                <c:pt idx="0">
                  <c:v>Total</c:v>
                </c:pt>
              </c:strCache>
            </c:strRef>
          </c:tx>
          <c:spPr>
            <a:solidFill>
              <a:schemeClr val="accent1"/>
            </a:solidFill>
            <a:ln>
              <a:noFill/>
            </a:ln>
            <a:effectLst/>
          </c:spPr>
          <c:invertIfNegative val="0"/>
          <c:cat>
            <c:strRef>
              <c:f>'Pivot Tables'!$AT$4:$AT$8</c:f>
              <c:strCache>
                <c:ptCount val="5"/>
                <c:pt idx="0">
                  <c:v>cmills</c:v>
                </c:pt>
                <c:pt idx="1">
                  <c:v>wtaylor</c:v>
                </c:pt>
                <c:pt idx="2">
                  <c:v>rmartin dvm</c:v>
                </c:pt>
                <c:pt idx="3">
                  <c:v>cdouglas</c:v>
                </c:pt>
                <c:pt idx="4">
                  <c:v>jhendricks</c:v>
                </c:pt>
              </c:strCache>
            </c:strRef>
          </c:cat>
          <c:val>
            <c:numRef>
              <c:f>'Pivot Tables'!$AU$4:$AU$8</c:f>
              <c:numCache>
                <c:formatCode>General</c:formatCode>
                <c:ptCount val="5"/>
                <c:pt idx="0">
                  <c:v>0.75484978305989259</c:v>
                </c:pt>
                <c:pt idx="1">
                  <c:v>0.75438835484455724</c:v>
                </c:pt>
                <c:pt idx="2">
                  <c:v>0.7535029474767746</c:v>
                </c:pt>
                <c:pt idx="3">
                  <c:v>0.74337064926334628</c:v>
                </c:pt>
                <c:pt idx="4">
                  <c:v>0.74113724156725758</c:v>
                </c:pt>
              </c:numCache>
            </c:numRef>
          </c:val>
          <c:extLst>
            <c:ext xmlns:c16="http://schemas.microsoft.com/office/drawing/2014/chart" uri="{C3380CC4-5D6E-409C-BE32-E72D297353CC}">
              <c16:uniqueId val="{00000000-817C-443D-96B3-40EE655E8542}"/>
            </c:ext>
          </c:extLst>
        </c:ser>
        <c:dLbls>
          <c:showLegendKey val="0"/>
          <c:showVal val="0"/>
          <c:showCatName val="0"/>
          <c:showSerName val="0"/>
          <c:showPercent val="0"/>
          <c:showBubbleSize val="0"/>
        </c:dLbls>
        <c:gapWidth val="219"/>
        <c:overlap val="-27"/>
        <c:axId val="806159568"/>
        <c:axId val="806161968"/>
      </c:barChart>
      <c:catAx>
        <c:axId val="80615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61968"/>
        <c:crosses val="autoZero"/>
        <c:auto val="1"/>
        <c:lblAlgn val="ctr"/>
        <c:lblOffset val="100"/>
        <c:noMultiLvlLbl val="0"/>
      </c:catAx>
      <c:valAx>
        <c:axId val="80616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5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Leader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Tables'!$AY$4</c:f>
              <c:strCache>
                <c:ptCount val="1"/>
                <c:pt idx="0">
                  <c:v>Answer Rate</c:v>
                </c:pt>
              </c:strCache>
            </c:strRef>
          </c:tx>
          <c:spPr>
            <a:solidFill>
              <a:schemeClr val="accent1"/>
            </a:solidFill>
            <a:ln>
              <a:noFill/>
            </a:ln>
            <a:effectLst/>
          </c:spPr>
          <c:invertIfNegative val="0"/>
          <c:cat>
            <c:strRef>
              <c:f>'Pivot Tables'!$AX$5:$AX$14</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Tables'!$AY$5:$AY$14</c:f>
              <c:numCache>
                <c:formatCode>0.00%;\-0.00%;0.00%</c:formatCode>
                <c:ptCount val="10"/>
                <c:pt idx="0">
                  <c:v>0.92934905362063513</c:v>
                </c:pt>
                <c:pt idx="1">
                  <c:v>0.88692140416278342</c:v>
                </c:pt>
                <c:pt idx="2">
                  <c:v>0.9098848247057334</c:v>
                </c:pt>
                <c:pt idx="3">
                  <c:v>0.88138644197625426</c:v>
                </c:pt>
                <c:pt idx="4">
                  <c:v>0.88993200432699737</c:v>
                </c:pt>
                <c:pt idx="5">
                  <c:v>0.92731241914618368</c:v>
                </c:pt>
                <c:pt idx="6">
                  <c:v>0.87847278635255888</c:v>
                </c:pt>
                <c:pt idx="7">
                  <c:v>0.88769760525903896</c:v>
                </c:pt>
                <c:pt idx="8">
                  <c:v>0.84433200559801913</c:v>
                </c:pt>
                <c:pt idx="9">
                  <c:v>0.87533485464827865</c:v>
                </c:pt>
              </c:numCache>
            </c:numRef>
          </c:val>
          <c:extLst>
            <c:ext xmlns:c16="http://schemas.microsoft.com/office/drawing/2014/chart" uri="{C3380CC4-5D6E-409C-BE32-E72D297353CC}">
              <c16:uniqueId val="{00000000-8157-49D0-99D9-1C1F9C359EB0}"/>
            </c:ext>
          </c:extLst>
        </c:ser>
        <c:ser>
          <c:idx val="1"/>
          <c:order val="1"/>
          <c:tx>
            <c:strRef>
              <c:f>'Pivot Tables'!$AZ$4</c:f>
              <c:strCache>
                <c:ptCount val="1"/>
                <c:pt idx="0">
                  <c:v>Abandoned Rate</c:v>
                </c:pt>
              </c:strCache>
            </c:strRef>
          </c:tx>
          <c:spPr>
            <a:solidFill>
              <a:schemeClr val="accent2"/>
            </a:solidFill>
            <a:ln>
              <a:noFill/>
            </a:ln>
            <a:effectLst/>
          </c:spPr>
          <c:invertIfNegative val="0"/>
          <c:cat>
            <c:strRef>
              <c:f>'Pivot Tables'!$AX$5:$AX$14</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Tables'!$AZ$5:$AZ$14</c:f>
              <c:numCache>
                <c:formatCode>0.00%;\-0.00%;0.00%</c:formatCode>
                <c:ptCount val="10"/>
                <c:pt idx="0">
                  <c:v>7.0650946379364865E-2</c:v>
                </c:pt>
                <c:pt idx="1">
                  <c:v>0.11307859583721652</c:v>
                </c:pt>
                <c:pt idx="2">
                  <c:v>9.0115175294266547E-2</c:v>
                </c:pt>
                <c:pt idx="3">
                  <c:v>0.11861355802374569</c:v>
                </c:pt>
                <c:pt idx="4">
                  <c:v>0.11006799567300263</c:v>
                </c:pt>
                <c:pt idx="5">
                  <c:v>7.2687580853816297E-2</c:v>
                </c:pt>
                <c:pt idx="6">
                  <c:v>0.12152721364744111</c:v>
                </c:pt>
                <c:pt idx="7">
                  <c:v>0.11230239474096103</c:v>
                </c:pt>
                <c:pt idx="8">
                  <c:v>0.15566799440198084</c:v>
                </c:pt>
                <c:pt idx="9">
                  <c:v>0.12466514535172141</c:v>
                </c:pt>
              </c:numCache>
            </c:numRef>
          </c:val>
          <c:extLst>
            <c:ext xmlns:c16="http://schemas.microsoft.com/office/drawing/2014/chart" uri="{C3380CC4-5D6E-409C-BE32-E72D297353CC}">
              <c16:uniqueId val="{00000001-8157-49D0-99D9-1C1F9C359EB0}"/>
            </c:ext>
          </c:extLst>
        </c:ser>
        <c:ser>
          <c:idx val="2"/>
          <c:order val="2"/>
          <c:tx>
            <c:strRef>
              <c:f>'Pivot Tables'!$BA$4</c:f>
              <c:strCache>
                <c:ptCount val="1"/>
                <c:pt idx="0">
                  <c:v>Service Level %</c:v>
                </c:pt>
              </c:strCache>
            </c:strRef>
          </c:tx>
          <c:spPr>
            <a:solidFill>
              <a:schemeClr val="accent3"/>
            </a:solidFill>
            <a:ln>
              <a:noFill/>
            </a:ln>
            <a:effectLst/>
          </c:spPr>
          <c:invertIfNegative val="0"/>
          <c:cat>
            <c:strRef>
              <c:f>'Pivot Tables'!$AX$5:$AX$14</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Tables'!$BA$5:$BA$14</c:f>
              <c:numCache>
                <c:formatCode>0.00%;\-0.00%;0.00%</c:formatCode>
                <c:ptCount val="10"/>
                <c:pt idx="0">
                  <c:v>0.70689738978272498</c:v>
                </c:pt>
                <c:pt idx="1">
                  <c:v>0.66733800350262695</c:v>
                </c:pt>
                <c:pt idx="2">
                  <c:v>0.69759354569481147</c:v>
                </c:pt>
                <c:pt idx="3">
                  <c:v>0.64937209403380702</c:v>
                </c:pt>
                <c:pt idx="4">
                  <c:v>0.6553071413067072</c:v>
                </c:pt>
                <c:pt idx="5">
                  <c:v>0.71104717063388267</c:v>
                </c:pt>
                <c:pt idx="6">
                  <c:v>0.65364342518956908</c:v>
                </c:pt>
                <c:pt idx="7">
                  <c:v>0.67147139204795914</c:v>
                </c:pt>
                <c:pt idx="8">
                  <c:v>0.62646096306685362</c:v>
                </c:pt>
                <c:pt idx="9">
                  <c:v>0.6567866251062624</c:v>
                </c:pt>
              </c:numCache>
            </c:numRef>
          </c:val>
          <c:extLst>
            <c:ext xmlns:c16="http://schemas.microsoft.com/office/drawing/2014/chart" uri="{C3380CC4-5D6E-409C-BE32-E72D297353CC}">
              <c16:uniqueId val="{00000002-8157-49D0-99D9-1C1F9C359EB0}"/>
            </c:ext>
          </c:extLst>
        </c:ser>
        <c:dLbls>
          <c:showLegendKey val="0"/>
          <c:showVal val="0"/>
          <c:showCatName val="0"/>
          <c:showSerName val="0"/>
          <c:showPercent val="0"/>
          <c:showBubbleSize val="0"/>
        </c:dLbls>
        <c:gapWidth val="219"/>
        <c:overlap val="-27"/>
        <c:axId val="1597400304"/>
        <c:axId val="1597400784"/>
      </c:barChart>
      <c:catAx>
        <c:axId val="1597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400784"/>
        <c:crosses val="autoZero"/>
        <c:auto val="1"/>
        <c:lblAlgn val="ctr"/>
        <c:lblOffset val="100"/>
        <c:noMultiLvlLbl val="0"/>
      </c:catAx>
      <c:valAx>
        <c:axId val="159740078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Tables!PivotTable2</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5002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5002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A5002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A5002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gradFill>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A5002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Tables'!$F$9</c:f>
              <c:strCache>
                <c:ptCount val="1"/>
                <c:pt idx="0">
                  <c:v>Average of Service Level (20 Seconds)</c:v>
                </c:pt>
              </c:strCache>
            </c:strRef>
          </c:tx>
          <c:spPr>
            <a:ln w="28575" cap="rnd">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cat>
            <c:strRef>
              <c:f>'Pivot Tables'!$E$10:$E$49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Tables'!$F$10:$F$49</c:f>
              <c:numCache>
                <c:formatCode>General</c:formatCode>
                <c:ptCount val="40"/>
                <c:pt idx="0">
                  <c:v>0.81481290322580646</c:v>
                </c:pt>
                <c:pt idx="1">
                  <c:v>0.85291290322580648</c:v>
                </c:pt>
                <c:pt idx="2">
                  <c:v>0.87068709677419354</c:v>
                </c:pt>
                <c:pt idx="3">
                  <c:v>0.8762161290322581</c:v>
                </c:pt>
                <c:pt idx="4">
                  <c:v>0.80919354838709678</c:v>
                </c:pt>
                <c:pt idx="5">
                  <c:v>0.79803870967741941</c:v>
                </c:pt>
                <c:pt idx="6">
                  <c:v>0.73842903225806455</c:v>
                </c:pt>
                <c:pt idx="7">
                  <c:v>0.6648645161290323</c:v>
                </c:pt>
                <c:pt idx="8">
                  <c:v>0.77044838709677421</c:v>
                </c:pt>
                <c:pt idx="9">
                  <c:v>0.70359032258064513</c:v>
                </c:pt>
                <c:pt idx="10">
                  <c:v>0.68522580645161291</c:v>
                </c:pt>
                <c:pt idx="11">
                  <c:v>0.58920967741935482</c:v>
                </c:pt>
                <c:pt idx="12">
                  <c:v>0.6328838709677419</c:v>
                </c:pt>
                <c:pt idx="13">
                  <c:v>0.59757096774193541</c:v>
                </c:pt>
                <c:pt idx="14">
                  <c:v>0.70166451612903225</c:v>
                </c:pt>
                <c:pt idx="15">
                  <c:v>0.63991612903225803</c:v>
                </c:pt>
                <c:pt idx="16">
                  <c:v>0.57622580645161292</c:v>
                </c:pt>
                <c:pt idx="17">
                  <c:v>0.63710967741935476</c:v>
                </c:pt>
                <c:pt idx="18">
                  <c:v>0.72253225806451604</c:v>
                </c:pt>
                <c:pt idx="19">
                  <c:v>0.8705064516129033</c:v>
                </c:pt>
                <c:pt idx="20">
                  <c:v>0.79688387096774194</c:v>
                </c:pt>
                <c:pt idx="21">
                  <c:v>0.79921612903225803</c:v>
                </c:pt>
                <c:pt idx="22">
                  <c:v>0.44471935483870972</c:v>
                </c:pt>
                <c:pt idx="23">
                  <c:v>0.67721612903225803</c:v>
                </c:pt>
                <c:pt idx="24">
                  <c:v>0.63804838709677414</c:v>
                </c:pt>
                <c:pt idx="25">
                  <c:v>0.40322258064516131</c:v>
                </c:pt>
                <c:pt idx="26">
                  <c:v>0.56118709677419354</c:v>
                </c:pt>
                <c:pt idx="27">
                  <c:v>0.37765806451612904</c:v>
                </c:pt>
                <c:pt idx="28">
                  <c:v>0.71274193548387088</c:v>
                </c:pt>
                <c:pt idx="29">
                  <c:v>0.59497096774193547</c:v>
                </c:pt>
                <c:pt idx="30">
                  <c:v>0.71181290322580637</c:v>
                </c:pt>
                <c:pt idx="31">
                  <c:v>0.66107741935483877</c:v>
                </c:pt>
                <c:pt idx="32">
                  <c:v>0.66529677419354838</c:v>
                </c:pt>
                <c:pt idx="33">
                  <c:v>0.7176129032258064</c:v>
                </c:pt>
                <c:pt idx="34">
                  <c:v>0.68864516129032249</c:v>
                </c:pt>
                <c:pt idx="35">
                  <c:v>0.81198064516129032</c:v>
                </c:pt>
                <c:pt idx="36">
                  <c:v>0.85158064516129039</c:v>
                </c:pt>
                <c:pt idx="37">
                  <c:v>0.88810967741935487</c:v>
                </c:pt>
                <c:pt idx="38">
                  <c:v>0.86448387096774193</c:v>
                </c:pt>
                <c:pt idx="39">
                  <c:v>0.8777387096774194</c:v>
                </c:pt>
              </c:numCache>
            </c:numRef>
          </c:val>
          <c:smooth val="0"/>
          <c:extLst>
            <c:ext xmlns:c16="http://schemas.microsoft.com/office/drawing/2014/chart" uri="{C3380CC4-5D6E-409C-BE32-E72D297353CC}">
              <c16:uniqueId val="{00000000-3AAB-4BF5-82C2-39DC93DDADBB}"/>
            </c:ext>
          </c:extLst>
        </c:ser>
        <c:ser>
          <c:idx val="1"/>
          <c:order val="1"/>
          <c:tx>
            <c:strRef>
              <c:f>'Pivot Tables'!$G$9</c:f>
              <c:strCache>
                <c:ptCount val="1"/>
                <c:pt idx="0">
                  <c:v>Answer Rate</c:v>
                </c:pt>
              </c:strCache>
            </c:strRef>
          </c:tx>
          <c:spPr>
            <a:ln w="28575" cap="rnd">
              <a:gradFill>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cat>
            <c:strRef>
              <c:f>'Pivot Tables'!$E$10:$E$49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Tables'!$G$10:$G$49</c:f>
              <c:numCache>
                <c:formatCode>0.0%</c:formatCode>
                <c:ptCount val="40"/>
                <c:pt idx="0">
                  <c:v>0.94194659776055123</c:v>
                </c:pt>
                <c:pt idx="1">
                  <c:v>0.97034993966557492</c:v>
                </c:pt>
                <c:pt idx="2">
                  <c:v>0.97378890709103672</c:v>
                </c:pt>
                <c:pt idx="3">
                  <c:v>0.97927767910005925</c:v>
                </c:pt>
                <c:pt idx="4">
                  <c:v>0.97049243150028741</c:v>
                </c:pt>
                <c:pt idx="5">
                  <c:v>0.95941727367325702</c:v>
                </c:pt>
                <c:pt idx="6">
                  <c:v>0.95443449959316518</c:v>
                </c:pt>
                <c:pt idx="7">
                  <c:v>0.92082670906200315</c:v>
                </c:pt>
                <c:pt idx="8">
                  <c:v>0.95712777191129883</c:v>
                </c:pt>
                <c:pt idx="9">
                  <c:v>0.94360508601346293</c:v>
                </c:pt>
                <c:pt idx="10">
                  <c:v>0.93577267419229271</c:v>
                </c:pt>
                <c:pt idx="11">
                  <c:v>0.910824988078207</c:v>
                </c:pt>
                <c:pt idx="12">
                  <c:v>0.92713408176233847</c:v>
                </c:pt>
                <c:pt idx="13">
                  <c:v>0.91906790278125783</c:v>
                </c:pt>
                <c:pt idx="14">
                  <c:v>0.94332129963898914</c:v>
                </c:pt>
                <c:pt idx="15">
                  <c:v>0.93137797454344218</c:v>
                </c:pt>
                <c:pt idx="16">
                  <c:v>0.91154195698273255</c:v>
                </c:pt>
                <c:pt idx="17">
                  <c:v>0.928068303094984</c:v>
                </c:pt>
                <c:pt idx="18">
                  <c:v>0.91782307025151777</c:v>
                </c:pt>
                <c:pt idx="19">
                  <c:v>0.96821305841924399</c:v>
                </c:pt>
                <c:pt idx="20">
                  <c:v>0.95200862766244265</c:v>
                </c:pt>
                <c:pt idx="21">
                  <c:v>0.95754393973978547</c:v>
                </c:pt>
                <c:pt idx="22">
                  <c:v>0.71049668459902415</c:v>
                </c:pt>
                <c:pt idx="23">
                  <c:v>0.92492307692307696</c:v>
                </c:pt>
                <c:pt idx="24">
                  <c:v>0.91229946524064176</c:v>
                </c:pt>
                <c:pt idx="25">
                  <c:v>0.75624284077892323</c:v>
                </c:pt>
                <c:pt idx="26">
                  <c:v>0.77157481252231874</c:v>
                </c:pt>
                <c:pt idx="27">
                  <c:v>0.70412145186293895</c:v>
                </c:pt>
                <c:pt idx="28">
                  <c:v>0.85575230402816604</c:v>
                </c:pt>
                <c:pt idx="29">
                  <c:v>0.79524680073126142</c:v>
                </c:pt>
                <c:pt idx="30">
                  <c:v>0.89025893958076452</c:v>
                </c:pt>
                <c:pt idx="31">
                  <c:v>0.90975803252677512</c:v>
                </c:pt>
                <c:pt idx="32">
                  <c:v>0.88982081585970263</c:v>
                </c:pt>
                <c:pt idx="33">
                  <c:v>0.92838142009412727</c:v>
                </c:pt>
                <c:pt idx="34">
                  <c:v>0.94079227601874205</c:v>
                </c:pt>
                <c:pt idx="35">
                  <c:v>0.95350377533448138</c:v>
                </c:pt>
                <c:pt idx="36">
                  <c:v>0.97023517883390498</c:v>
                </c:pt>
                <c:pt idx="37">
                  <c:v>0.96528250510551394</c:v>
                </c:pt>
                <c:pt idx="38">
                  <c:v>0.96123899796885581</c:v>
                </c:pt>
                <c:pt idx="39">
                  <c:v>0.97003100241129869</c:v>
                </c:pt>
              </c:numCache>
            </c:numRef>
          </c:val>
          <c:smooth val="0"/>
          <c:extLst>
            <c:ext xmlns:c16="http://schemas.microsoft.com/office/drawing/2014/chart" uri="{C3380CC4-5D6E-409C-BE32-E72D297353CC}">
              <c16:uniqueId val="{00000001-3AAB-4BF5-82C2-39DC93DDADBB}"/>
            </c:ext>
          </c:extLst>
        </c:ser>
        <c:ser>
          <c:idx val="2"/>
          <c:order val="2"/>
          <c:tx>
            <c:strRef>
              <c:f>'Pivot Tables'!$H$9</c:f>
              <c:strCache>
                <c:ptCount val="1"/>
                <c:pt idx="0">
                  <c:v>Target</c:v>
                </c:pt>
              </c:strCache>
            </c:strRef>
          </c:tx>
          <c:spPr>
            <a:ln w="28575" cap="rnd">
              <a:solidFill>
                <a:srgbClr val="A50021"/>
              </a:solidFill>
              <a:prstDash val="sysDash"/>
              <a:round/>
            </a:ln>
            <a:effectLst/>
          </c:spPr>
          <c:marker>
            <c:symbol val="none"/>
          </c:marker>
          <c:cat>
            <c:strRef>
              <c:f>'Pivot Tables'!$E$10:$E$49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Tables'!$H$10:$H$49</c:f>
              <c:numCache>
                <c:formatCode>General</c:formatCode>
                <c:ptCount val="40"/>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pt idx="32">
                  <c:v>0.8</c:v>
                </c:pt>
                <c:pt idx="33">
                  <c:v>0.8</c:v>
                </c:pt>
                <c:pt idx="34">
                  <c:v>0.8</c:v>
                </c:pt>
                <c:pt idx="35">
                  <c:v>0.8</c:v>
                </c:pt>
                <c:pt idx="36">
                  <c:v>0.8</c:v>
                </c:pt>
                <c:pt idx="37">
                  <c:v>0.8</c:v>
                </c:pt>
                <c:pt idx="38">
                  <c:v>0.8</c:v>
                </c:pt>
                <c:pt idx="39">
                  <c:v>0.8</c:v>
                </c:pt>
              </c:numCache>
            </c:numRef>
          </c:val>
          <c:smooth val="0"/>
          <c:extLst>
            <c:ext xmlns:c16="http://schemas.microsoft.com/office/drawing/2014/chart" uri="{C3380CC4-5D6E-409C-BE32-E72D297353CC}">
              <c16:uniqueId val="{00000002-3AAB-4BF5-82C2-39DC93DDADBB}"/>
            </c:ext>
          </c:extLst>
        </c:ser>
        <c:dLbls>
          <c:showLegendKey val="0"/>
          <c:showVal val="0"/>
          <c:showCatName val="0"/>
          <c:showSerName val="0"/>
          <c:showPercent val="0"/>
          <c:showBubbleSize val="0"/>
        </c:dLbls>
        <c:smooth val="0"/>
        <c:axId val="150689055"/>
        <c:axId val="150687615"/>
      </c:lineChart>
      <c:catAx>
        <c:axId val="15068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FFC000"/>
                </a:solidFill>
                <a:latin typeface="+mn-lt"/>
                <a:ea typeface="+mn-ea"/>
                <a:cs typeface="+mn-cs"/>
              </a:defRPr>
            </a:pPr>
            <a:endParaRPr lang="en-US"/>
          </a:p>
        </c:txPr>
        <c:crossAx val="150687615"/>
        <c:crosses val="autoZero"/>
        <c:auto val="1"/>
        <c:lblAlgn val="ctr"/>
        <c:lblOffset val="100"/>
        <c:noMultiLvlLbl val="0"/>
      </c:catAx>
      <c:valAx>
        <c:axId val="150687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FC000"/>
                </a:solidFill>
                <a:latin typeface="+mn-lt"/>
                <a:ea typeface="+mn-ea"/>
                <a:cs typeface="+mn-cs"/>
              </a:defRPr>
            </a:pPr>
            <a:endParaRPr lang="en-US"/>
          </a:p>
        </c:txPr>
        <c:crossAx val="15068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rgbClr val="FFC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Tables!PivotTable11</c:name>
    <c:fmtId val="16"/>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rgbClr val="A50021"/>
          </a:solidFill>
          <a:ln w="19050">
            <a:noFill/>
          </a:ln>
          <a:effectLst/>
        </c:spPr>
        <c:dLbl>
          <c:idx val="0"/>
          <c:layout>
            <c:manualLayout>
              <c:x val="-5.4221133411115273E-17"/>
              <c:y val="-2.2469723374704754E-2"/>
            </c:manualLayout>
          </c:layout>
          <c:spPr>
            <a:noFill/>
            <a:ln>
              <a:noFill/>
            </a:ln>
            <a:effectLst/>
          </c:spPr>
          <c:txPr>
            <a:bodyPr rot="0" spcFirstLastPara="1" vertOverflow="ellipsis" vert="horz" wrap="square" lIns="38100" tIns="19050" rIns="38100" bIns="19050" anchor="ctr" anchorCtr="1">
              <a:no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6"/>
        <c:spPr>
          <a:solidFill>
            <a:schemeClr val="accent2"/>
          </a:solidFill>
          <a:ln w="19050">
            <a:noFill/>
          </a:ln>
          <a:effectLst/>
        </c:spPr>
        <c:dLbl>
          <c:idx val="0"/>
          <c:layout>
            <c:manualLayout>
              <c:x val="-2.9575505333604714E-3"/>
              <c:y val="3.3704585062057132E-2"/>
            </c:manualLayout>
          </c:layout>
          <c:spPr>
            <a:noFill/>
            <a:ln>
              <a:noFill/>
            </a:ln>
            <a:effectLst/>
          </c:spPr>
          <c:txPr>
            <a:bodyPr rot="0" spcFirstLastPara="1" vertOverflow="ellipsis" vert="horz" wrap="square" lIns="38100" tIns="19050" rIns="38100" bIns="19050" anchor="ctr" anchorCtr="1">
              <a:no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7"/>
        <c:spPr>
          <a:solidFill>
            <a:schemeClr val="tx2">
              <a:lumMod val="50000"/>
            </a:schemeClr>
          </a:solidFill>
          <a:ln w="19050">
            <a:noFill/>
          </a:ln>
          <a:effectLst/>
        </c:spPr>
        <c:dLbl>
          <c:idx val="0"/>
          <c:layout>
            <c:manualLayout>
              <c:x val="2.9575505333604714E-3"/>
              <c:y val="-1.6852292531028566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5">
              <a:lumMod val="50000"/>
            </a:schemeClr>
          </a:solidFill>
          <a:ln w="19050">
            <a:noFill/>
          </a:ln>
          <a:effectLst/>
        </c:spPr>
      </c:pivotFmt>
      <c:pivotFmt>
        <c:idx val="29"/>
        <c:spPr>
          <a:solidFill>
            <a:schemeClr val="tx1"/>
          </a:solidFill>
          <a:ln w="19050">
            <a:noFill/>
          </a:ln>
          <a:effectLst/>
        </c:spPr>
      </c:pivotFmt>
    </c:pivotFmts>
    <c:plotArea>
      <c:layout/>
      <c:doughnutChart>
        <c:varyColors val="1"/>
        <c:ser>
          <c:idx val="0"/>
          <c:order val="0"/>
          <c:tx>
            <c:strRef>
              <c:f>'Pivot Tables'!$AF$2</c:f>
              <c:strCache>
                <c:ptCount val="1"/>
                <c:pt idx="0">
                  <c:v>Total</c:v>
                </c:pt>
              </c:strCache>
            </c:strRef>
          </c:tx>
          <c:spPr>
            <a:ln>
              <a:noFill/>
            </a:ln>
          </c:spPr>
          <c:dPt>
            <c:idx val="0"/>
            <c:bubble3D val="0"/>
            <c:spPr>
              <a:solidFill>
                <a:srgbClr val="A50021"/>
              </a:solidFill>
              <a:ln w="19050">
                <a:noFill/>
              </a:ln>
              <a:effectLst/>
            </c:spPr>
            <c:extLst>
              <c:ext xmlns:c16="http://schemas.microsoft.com/office/drawing/2014/chart" uri="{C3380CC4-5D6E-409C-BE32-E72D297353CC}">
                <c16:uniqueId val="{00000001-E8B1-4225-9F47-0EEE3AF108B7}"/>
              </c:ext>
            </c:extLst>
          </c:dPt>
          <c:dPt>
            <c:idx val="1"/>
            <c:bubble3D val="0"/>
            <c:spPr>
              <a:solidFill>
                <a:schemeClr val="accent2"/>
              </a:solidFill>
              <a:ln w="19050">
                <a:noFill/>
              </a:ln>
              <a:effectLst/>
            </c:spPr>
            <c:extLst>
              <c:ext xmlns:c16="http://schemas.microsoft.com/office/drawing/2014/chart" uri="{C3380CC4-5D6E-409C-BE32-E72D297353CC}">
                <c16:uniqueId val="{00000003-E8B1-4225-9F47-0EEE3AF108B7}"/>
              </c:ext>
            </c:extLst>
          </c:dPt>
          <c:dPt>
            <c:idx val="2"/>
            <c:bubble3D val="0"/>
            <c:spPr>
              <a:solidFill>
                <a:schemeClr val="tx2">
                  <a:lumMod val="50000"/>
                </a:schemeClr>
              </a:solidFill>
              <a:ln w="19050">
                <a:noFill/>
              </a:ln>
              <a:effectLst/>
            </c:spPr>
            <c:extLst>
              <c:ext xmlns:c16="http://schemas.microsoft.com/office/drawing/2014/chart" uri="{C3380CC4-5D6E-409C-BE32-E72D297353CC}">
                <c16:uniqueId val="{00000005-E8B1-4225-9F47-0EEE3AF108B7}"/>
              </c:ext>
            </c:extLst>
          </c:dPt>
          <c:dPt>
            <c:idx val="3"/>
            <c:bubble3D val="0"/>
            <c:spPr>
              <a:solidFill>
                <a:schemeClr val="accent5">
                  <a:lumMod val="50000"/>
                </a:schemeClr>
              </a:solidFill>
              <a:ln w="19050">
                <a:noFill/>
              </a:ln>
              <a:effectLst/>
            </c:spPr>
            <c:extLst>
              <c:ext xmlns:c16="http://schemas.microsoft.com/office/drawing/2014/chart" uri="{C3380CC4-5D6E-409C-BE32-E72D297353CC}">
                <c16:uniqueId val="{00000007-E8B1-4225-9F47-0EEE3AF108B7}"/>
              </c:ext>
            </c:extLst>
          </c:dPt>
          <c:dPt>
            <c:idx val="4"/>
            <c:bubble3D val="0"/>
            <c:spPr>
              <a:solidFill>
                <a:schemeClr val="tx1"/>
              </a:solidFill>
              <a:ln w="19050">
                <a:noFill/>
              </a:ln>
              <a:effectLst/>
            </c:spPr>
            <c:extLst>
              <c:ext xmlns:c16="http://schemas.microsoft.com/office/drawing/2014/chart" uri="{C3380CC4-5D6E-409C-BE32-E72D297353CC}">
                <c16:uniqueId val="{00000009-E8B1-4225-9F47-0EEE3AF108B7}"/>
              </c:ext>
            </c:extLst>
          </c:dPt>
          <c:dLbls>
            <c:dLbl>
              <c:idx val="0"/>
              <c:layout>
                <c:manualLayout>
                  <c:x val="-5.4221133411115273E-17"/>
                  <c:y val="-2.2469723374704754E-2"/>
                </c:manualLayout>
              </c:layout>
              <c:spPr>
                <a:noFill/>
                <a:ln>
                  <a:noFill/>
                </a:ln>
                <a:effectLst/>
              </c:spPr>
              <c:txPr>
                <a:bodyPr rot="0" spcFirstLastPara="1" vertOverflow="ellipsis" vert="horz" wrap="square" lIns="38100" tIns="19050" rIns="38100" bIns="19050" anchor="ctr" anchorCtr="1">
                  <a:no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E8B1-4225-9F47-0EEE3AF108B7}"/>
                </c:ext>
              </c:extLst>
            </c:dLbl>
            <c:dLbl>
              <c:idx val="1"/>
              <c:layout>
                <c:manualLayout>
                  <c:x val="-2.9575505333604714E-3"/>
                  <c:y val="3.3704585062057132E-2"/>
                </c:manualLayout>
              </c:layout>
              <c:spPr>
                <a:noFill/>
                <a:ln>
                  <a:noFill/>
                </a:ln>
                <a:effectLst/>
              </c:spPr>
              <c:txPr>
                <a:bodyPr rot="0" spcFirstLastPara="1" vertOverflow="ellipsis" vert="horz" wrap="square" lIns="38100" tIns="19050" rIns="38100" bIns="19050" anchor="ctr" anchorCtr="1">
                  <a:no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E8B1-4225-9F47-0EEE3AF108B7}"/>
                </c:ext>
              </c:extLst>
            </c:dLbl>
            <c:dLbl>
              <c:idx val="2"/>
              <c:layout>
                <c:manualLayout>
                  <c:x val="2.9575505333604714E-3"/>
                  <c:y val="-1.685229253102856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8B1-4225-9F47-0EEE3AF108B7}"/>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Tables'!$AE$3:$AE$7</c:f>
              <c:strCache>
                <c:ptCount val="5"/>
                <c:pt idx="0">
                  <c:v>1</c:v>
                </c:pt>
                <c:pt idx="1">
                  <c:v>2</c:v>
                </c:pt>
                <c:pt idx="2">
                  <c:v>3</c:v>
                </c:pt>
                <c:pt idx="3">
                  <c:v>4</c:v>
                </c:pt>
                <c:pt idx="4">
                  <c:v>5</c:v>
                </c:pt>
              </c:strCache>
            </c:strRef>
          </c:cat>
          <c:val>
            <c:numRef>
              <c:f>'Pivot Tables'!$AF$3:$AF$7</c:f>
              <c:numCache>
                <c:formatCode>General</c:formatCode>
                <c:ptCount val="5"/>
                <c:pt idx="0">
                  <c:v>155</c:v>
                </c:pt>
                <c:pt idx="1">
                  <c:v>18</c:v>
                </c:pt>
                <c:pt idx="2">
                  <c:v>147</c:v>
                </c:pt>
                <c:pt idx="3">
                  <c:v>600</c:v>
                </c:pt>
                <c:pt idx="4">
                  <c:v>3925</c:v>
                </c:pt>
              </c:numCache>
            </c:numRef>
          </c:val>
          <c:extLst>
            <c:ext xmlns:c16="http://schemas.microsoft.com/office/drawing/2014/chart" uri="{C3380CC4-5D6E-409C-BE32-E72D297353CC}">
              <c16:uniqueId val="{0000000A-E8B1-4225-9F47-0EEE3AF108B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rgbClr val="FFC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Tables!PT_Top10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A5002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6"/>
        <c:spPr>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7"/>
        <c:spPr>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8"/>
        <c:spPr>
          <a:gradFill>
            <a:gsLst>
              <a:gs pos="0">
                <a:srgbClr val="A5002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9"/>
        <c:spPr>
          <a:gradFill>
            <a:gsLst>
              <a:gs pos="0">
                <a:srgbClr val="A5002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10"/>
        <c:spPr>
          <a:gradFill>
            <a:gsLst>
              <a:gs pos="0">
                <a:srgbClr val="A5002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11"/>
        <c:spPr>
          <a:gradFill>
            <a:gsLst>
              <a:gs pos="0">
                <a:srgbClr val="A5002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12"/>
        <c:spPr>
          <a:gradFill>
            <a:gsLst>
              <a:gs pos="0">
                <a:srgbClr val="A5002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13"/>
        <c:spPr>
          <a:gradFill>
            <a:gsLst>
              <a:gs pos="0">
                <a:srgbClr val="A5002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14"/>
        <c:spPr>
          <a:gradFill>
            <a:gsLst>
              <a:gs pos="0">
                <a:srgbClr val="A5002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s>
    <c:plotArea>
      <c:layout>
        <c:manualLayout>
          <c:layoutTarget val="inner"/>
          <c:xMode val="edge"/>
          <c:yMode val="edge"/>
          <c:x val="0.11220819070975691"/>
          <c:y val="0.16621188431295797"/>
          <c:w val="0.88779180929024304"/>
          <c:h val="0.66531908940912776"/>
        </c:manualLayout>
      </c:layout>
      <c:barChart>
        <c:barDir val="col"/>
        <c:grouping val="clustered"/>
        <c:varyColors val="0"/>
        <c:ser>
          <c:idx val="0"/>
          <c:order val="0"/>
          <c:tx>
            <c:strRef>
              <c:f>'Pivot Tables'!$AN$3</c:f>
              <c:strCache>
                <c:ptCount val="1"/>
                <c:pt idx="0">
                  <c:v>Total</c:v>
                </c:pt>
              </c:strCache>
            </c:strRef>
          </c:tx>
          <c:spPr>
            <a:gradFill>
              <a:gsLst>
                <a:gs pos="0">
                  <a:srgbClr val="A5002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Pt>
            <c:idx val="0"/>
            <c:invertIfNegative val="0"/>
            <c:bubble3D val="0"/>
            <c:spPr>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1-5EE6-468F-9C8F-420C0FC440D3}"/>
              </c:ext>
            </c:extLst>
          </c:dPt>
          <c:dPt>
            <c:idx val="1"/>
            <c:invertIfNegative val="0"/>
            <c:bubble3D val="0"/>
            <c:spPr>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2-5EE6-468F-9C8F-420C0FC440D3}"/>
              </c:ext>
            </c:extLst>
          </c:dPt>
          <c:dPt>
            <c:idx val="2"/>
            <c:invertIfNegative val="0"/>
            <c:bubble3D val="0"/>
            <c:spPr>
              <a:gradFill>
                <a:gsLst>
                  <a:gs pos="0">
                    <a:schemeClr val="tx2">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3-5EE6-468F-9C8F-420C0FC440D3}"/>
              </c:ext>
            </c:extLst>
          </c:dPt>
          <c:cat>
            <c:strRef>
              <c:f>'Pivot Tables'!$AM$4:$AM$13</c:f>
              <c:strCache>
                <c:ptCount val="10"/>
                <c:pt idx="0">
                  <c:v>cmills</c:v>
                </c:pt>
                <c:pt idx="1">
                  <c:v>smorris</c:v>
                </c:pt>
                <c:pt idx="2">
                  <c:v>cdouglas</c:v>
                </c:pt>
                <c:pt idx="3">
                  <c:v>amendez</c:v>
                </c:pt>
                <c:pt idx="4">
                  <c:v>mallen</c:v>
                </c:pt>
                <c:pt idx="5">
                  <c:v>sspencer</c:v>
                </c:pt>
                <c:pt idx="6">
                  <c:v>jhendricks</c:v>
                </c:pt>
                <c:pt idx="7">
                  <c:v>jcastro</c:v>
                </c:pt>
                <c:pt idx="8">
                  <c:v>ahamilton</c:v>
                </c:pt>
                <c:pt idx="9">
                  <c:v>wtaylor</c:v>
                </c:pt>
              </c:strCache>
            </c:strRef>
          </c:cat>
          <c:val>
            <c:numRef>
              <c:f>'Pivot Tables'!$AN$4:$AN$13</c:f>
              <c:numCache>
                <c:formatCode>General</c:formatCode>
                <c:ptCount val="10"/>
                <c:pt idx="0">
                  <c:v>8042</c:v>
                </c:pt>
                <c:pt idx="1">
                  <c:v>7692</c:v>
                </c:pt>
                <c:pt idx="2">
                  <c:v>7541</c:v>
                </c:pt>
                <c:pt idx="3">
                  <c:v>7422</c:v>
                </c:pt>
                <c:pt idx="4">
                  <c:v>7347</c:v>
                </c:pt>
                <c:pt idx="5">
                  <c:v>7302</c:v>
                </c:pt>
                <c:pt idx="6">
                  <c:v>7261</c:v>
                </c:pt>
                <c:pt idx="7">
                  <c:v>7173</c:v>
                </c:pt>
                <c:pt idx="8">
                  <c:v>7108</c:v>
                </c:pt>
                <c:pt idx="9">
                  <c:v>7097</c:v>
                </c:pt>
              </c:numCache>
            </c:numRef>
          </c:val>
          <c:extLst>
            <c:ext xmlns:c16="http://schemas.microsoft.com/office/drawing/2014/chart" uri="{C3380CC4-5D6E-409C-BE32-E72D297353CC}">
              <c16:uniqueId val="{00000000-5EE6-468F-9C8F-420C0FC440D3}"/>
            </c:ext>
          </c:extLst>
        </c:ser>
        <c:dLbls>
          <c:showLegendKey val="0"/>
          <c:showVal val="0"/>
          <c:showCatName val="0"/>
          <c:showSerName val="0"/>
          <c:showPercent val="0"/>
          <c:showBubbleSize val="0"/>
        </c:dLbls>
        <c:gapWidth val="219"/>
        <c:overlap val="-27"/>
        <c:axId val="756697872"/>
        <c:axId val="756698352"/>
      </c:barChart>
      <c:catAx>
        <c:axId val="756697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756698352"/>
        <c:crosses val="autoZero"/>
        <c:auto val="1"/>
        <c:lblAlgn val="ctr"/>
        <c:lblOffset val="100"/>
        <c:noMultiLvlLbl val="0"/>
      </c:catAx>
      <c:valAx>
        <c:axId val="756698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75669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6"/>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
        <c:idx val="7"/>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ivotFmt>
    </c:pivotFmts>
    <c:plotArea>
      <c:layout/>
      <c:barChart>
        <c:barDir val="col"/>
        <c:grouping val="clustered"/>
        <c:varyColors val="0"/>
        <c:ser>
          <c:idx val="0"/>
          <c:order val="0"/>
          <c:tx>
            <c:strRef>
              <c:f>'Pivot Tables'!$AR$3</c:f>
              <c:strCache>
                <c:ptCount val="1"/>
                <c:pt idx="0">
                  <c:v>Total</c:v>
                </c:pt>
              </c:strCache>
            </c:strRef>
          </c:tx>
          <c:spPr>
            <a:gradFill>
              <a:gsLst>
                <a:gs pos="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Pt>
            <c:idx val="2"/>
            <c:invertIfNegative val="0"/>
            <c:bubble3D val="0"/>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1-6A7A-4A68-A6D2-94219A6D9608}"/>
              </c:ext>
            </c:extLst>
          </c:dPt>
          <c:dPt>
            <c:idx val="3"/>
            <c:invertIfNegative val="0"/>
            <c:bubble3D val="0"/>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2-6A7A-4A68-A6D2-94219A6D9608}"/>
              </c:ext>
            </c:extLst>
          </c:dPt>
          <c:dPt>
            <c:idx val="4"/>
            <c:invertIfNegative val="0"/>
            <c:bubble3D val="0"/>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3-6A7A-4A68-A6D2-94219A6D9608}"/>
              </c:ext>
            </c:extLst>
          </c:dPt>
          <c:cat>
            <c:strRef>
              <c:f>'Pivot Tables'!$AQ$4:$AQ$8</c:f>
              <c:strCache>
                <c:ptCount val="5"/>
                <c:pt idx="0">
                  <c:v>tayala</c:v>
                </c:pt>
                <c:pt idx="1">
                  <c:v>vcollins</c:v>
                </c:pt>
                <c:pt idx="2">
                  <c:v>shogan</c:v>
                </c:pt>
                <c:pt idx="3">
                  <c:v>cmorgan</c:v>
                </c:pt>
                <c:pt idx="4">
                  <c:v>dbridges</c:v>
                </c:pt>
              </c:strCache>
            </c:strRef>
          </c:cat>
          <c:val>
            <c:numRef>
              <c:f>'Pivot Tables'!$AR$4:$AR$8</c:f>
              <c:numCache>
                <c:formatCode>General</c:formatCode>
                <c:ptCount val="5"/>
                <c:pt idx="0">
                  <c:v>0.83593173428622647</c:v>
                </c:pt>
                <c:pt idx="1">
                  <c:v>0.83537984771950025</c:v>
                </c:pt>
                <c:pt idx="2">
                  <c:v>0.82729417714118014</c:v>
                </c:pt>
                <c:pt idx="3">
                  <c:v>0.82654645387990833</c:v>
                </c:pt>
                <c:pt idx="4">
                  <c:v>0.82505677104986663</c:v>
                </c:pt>
              </c:numCache>
            </c:numRef>
          </c:val>
          <c:extLst>
            <c:ext xmlns:c16="http://schemas.microsoft.com/office/drawing/2014/chart" uri="{C3380CC4-5D6E-409C-BE32-E72D297353CC}">
              <c16:uniqueId val="{00000000-6A7A-4A68-A6D2-94219A6D9608}"/>
            </c:ext>
          </c:extLst>
        </c:ser>
        <c:dLbls>
          <c:showLegendKey val="0"/>
          <c:showVal val="0"/>
          <c:showCatName val="0"/>
          <c:showSerName val="0"/>
          <c:showPercent val="0"/>
          <c:showBubbleSize val="0"/>
        </c:dLbls>
        <c:gapWidth val="219"/>
        <c:overlap val="-27"/>
        <c:axId val="1609975280"/>
        <c:axId val="1609974800"/>
      </c:barChart>
      <c:catAx>
        <c:axId val="160997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974800"/>
        <c:crosses val="autoZero"/>
        <c:auto val="1"/>
        <c:lblAlgn val="ctr"/>
        <c:lblOffset val="100"/>
        <c:noMultiLvlLbl val="0"/>
      </c:catAx>
      <c:valAx>
        <c:axId val="160997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60997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Tables!PivotTable12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Tables'!$AY$4</c:f>
              <c:strCache>
                <c:ptCount val="1"/>
                <c:pt idx="0">
                  <c:v>Answer Rate</c:v>
                </c:pt>
              </c:strCache>
            </c:strRef>
          </c:tx>
          <c:spPr>
            <a:gradFill>
              <a:gsLst>
                <a:gs pos="0">
                  <a:schemeClr val="tx1">
                    <a:lumMod val="95000"/>
                    <a:lumOff val="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'Pivot Tables'!$AX$5:$AX$14</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Tables'!$AY$5:$AY$14</c:f>
              <c:numCache>
                <c:formatCode>0.00%;\-0.00%;0.00%</c:formatCode>
                <c:ptCount val="10"/>
                <c:pt idx="0">
                  <c:v>0.92934905362063513</c:v>
                </c:pt>
                <c:pt idx="1">
                  <c:v>0.88692140416278342</c:v>
                </c:pt>
                <c:pt idx="2">
                  <c:v>0.9098848247057334</c:v>
                </c:pt>
                <c:pt idx="3">
                  <c:v>0.88138644197625426</c:v>
                </c:pt>
                <c:pt idx="4">
                  <c:v>0.88993200432699737</c:v>
                </c:pt>
                <c:pt idx="5">
                  <c:v>0.92731241914618368</c:v>
                </c:pt>
                <c:pt idx="6">
                  <c:v>0.87847278635255888</c:v>
                </c:pt>
                <c:pt idx="7">
                  <c:v>0.88769760525903896</c:v>
                </c:pt>
                <c:pt idx="8">
                  <c:v>0.84433200559801913</c:v>
                </c:pt>
                <c:pt idx="9">
                  <c:v>0.87533485464827865</c:v>
                </c:pt>
              </c:numCache>
            </c:numRef>
          </c:val>
          <c:extLst>
            <c:ext xmlns:c16="http://schemas.microsoft.com/office/drawing/2014/chart" uri="{C3380CC4-5D6E-409C-BE32-E72D297353CC}">
              <c16:uniqueId val="{00000000-18D5-42AF-8609-3D462AE53A26}"/>
            </c:ext>
          </c:extLst>
        </c:ser>
        <c:ser>
          <c:idx val="1"/>
          <c:order val="1"/>
          <c:tx>
            <c:strRef>
              <c:f>'Pivot Tables'!$AZ$4</c:f>
              <c:strCache>
                <c:ptCount val="1"/>
                <c:pt idx="0">
                  <c:v>Abandoned Rate</c:v>
                </c:pt>
              </c:strCache>
            </c:strRef>
          </c:tx>
          <c:spPr>
            <a:gradFill>
              <a:gsLst>
                <a:gs pos="0">
                  <a:srgbClr val="7030A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'Pivot Tables'!$AX$5:$AX$14</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Tables'!$AZ$5:$AZ$14</c:f>
              <c:numCache>
                <c:formatCode>0.00%;\-0.00%;0.00%</c:formatCode>
                <c:ptCount val="10"/>
                <c:pt idx="0">
                  <c:v>7.0650946379364865E-2</c:v>
                </c:pt>
                <c:pt idx="1">
                  <c:v>0.11307859583721652</c:v>
                </c:pt>
                <c:pt idx="2">
                  <c:v>9.0115175294266547E-2</c:v>
                </c:pt>
                <c:pt idx="3">
                  <c:v>0.11861355802374569</c:v>
                </c:pt>
                <c:pt idx="4">
                  <c:v>0.11006799567300263</c:v>
                </c:pt>
                <c:pt idx="5">
                  <c:v>7.2687580853816297E-2</c:v>
                </c:pt>
                <c:pt idx="6">
                  <c:v>0.12152721364744111</c:v>
                </c:pt>
                <c:pt idx="7">
                  <c:v>0.11230239474096103</c:v>
                </c:pt>
                <c:pt idx="8">
                  <c:v>0.15566799440198084</c:v>
                </c:pt>
                <c:pt idx="9">
                  <c:v>0.12466514535172141</c:v>
                </c:pt>
              </c:numCache>
            </c:numRef>
          </c:val>
          <c:extLst>
            <c:ext xmlns:c16="http://schemas.microsoft.com/office/drawing/2014/chart" uri="{C3380CC4-5D6E-409C-BE32-E72D297353CC}">
              <c16:uniqueId val="{00000001-18D5-42AF-8609-3D462AE53A26}"/>
            </c:ext>
          </c:extLst>
        </c:ser>
        <c:ser>
          <c:idx val="2"/>
          <c:order val="2"/>
          <c:tx>
            <c:strRef>
              <c:f>'Pivot Tables'!$BA$4</c:f>
              <c:strCache>
                <c:ptCount val="1"/>
                <c:pt idx="0">
                  <c:v>Service Level %</c:v>
                </c:pt>
              </c:strCache>
            </c:strRef>
          </c:tx>
          <c:spPr>
            <a:gradFill>
              <a:gsLst>
                <a:gs pos="0">
                  <a:schemeClr val="accent6">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cat>
            <c:strRef>
              <c:f>'Pivot Tables'!$AX$5:$AX$14</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Tables'!$BA$5:$BA$14</c:f>
              <c:numCache>
                <c:formatCode>0.00%;\-0.00%;0.00%</c:formatCode>
                <c:ptCount val="10"/>
                <c:pt idx="0">
                  <c:v>0.70689738978272498</c:v>
                </c:pt>
                <c:pt idx="1">
                  <c:v>0.66733800350262695</c:v>
                </c:pt>
                <c:pt idx="2">
                  <c:v>0.69759354569481147</c:v>
                </c:pt>
                <c:pt idx="3">
                  <c:v>0.64937209403380702</c:v>
                </c:pt>
                <c:pt idx="4">
                  <c:v>0.6553071413067072</c:v>
                </c:pt>
                <c:pt idx="5">
                  <c:v>0.71104717063388267</c:v>
                </c:pt>
                <c:pt idx="6">
                  <c:v>0.65364342518956908</c:v>
                </c:pt>
                <c:pt idx="7">
                  <c:v>0.67147139204795914</c:v>
                </c:pt>
                <c:pt idx="8">
                  <c:v>0.62646096306685362</c:v>
                </c:pt>
                <c:pt idx="9">
                  <c:v>0.6567866251062624</c:v>
                </c:pt>
              </c:numCache>
            </c:numRef>
          </c:val>
          <c:extLst>
            <c:ext xmlns:c16="http://schemas.microsoft.com/office/drawing/2014/chart" uri="{C3380CC4-5D6E-409C-BE32-E72D297353CC}">
              <c16:uniqueId val="{00000002-18D5-42AF-8609-3D462AE53A26}"/>
            </c:ext>
          </c:extLst>
        </c:ser>
        <c:dLbls>
          <c:showLegendKey val="0"/>
          <c:showVal val="0"/>
          <c:showCatName val="0"/>
          <c:showSerName val="0"/>
          <c:showPercent val="0"/>
          <c:showBubbleSize val="0"/>
        </c:dLbls>
        <c:gapWidth val="219"/>
        <c:overlap val="-27"/>
        <c:axId val="1597400304"/>
        <c:axId val="1597400784"/>
      </c:barChart>
      <c:catAx>
        <c:axId val="1597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FFC000"/>
                </a:solidFill>
                <a:latin typeface="+mn-lt"/>
                <a:ea typeface="+mn-ea"/>
                <a:cs typeface="+mn-cs"/>
              </a:defRPr>
            </a:pPr>
            <a:endParaRPr lang="en-US"/>
          </a:p>
        </c:txPr>
        <c:crossAx val="1597400784"/>
        <c:crosses val="autoZero"/>
        <c:auto val="1"/>
        <c:lblAlgn val="ctr"/>
        <c:lblOffset val="100"/>
        <c:noMultiLvlLbl val="0"/>
      </c:catAx>
      <c:valAx>
        <c:axId val="1597400784"/>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FC000"/>
                </a:solidFill>
                <a:latin typeface="+mn-lt"/>
                <a:ea typeface="+mn-ea"/>
                <a:cs typeface="+mn-cs"/>
              </a:defRPr>
            </a:pPr>
            <a:endParaRPr lang="en-US"/>
          </a:p>
        </c:txPr>
        <c:crossAx val="1597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rgbClr val="FFC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Answer Rate &amp; Service</a:t>
            </a:r>
            <a:r>
              <a:rPr lang="en-US" baseline="0"/>
              <a:t>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A5002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Tables'!$F$9</c:f>
              <c:strCache>
                <c:ptCount val="1"/>
                <c:pt idx="0">
                  <c:v>Average of Service Level (20 Seconds)</c:v>
                </c:pt>
              </c:strCache>
            </c:strRef>
          </c:tx>
          <c:spPr>
            <a:ln w="28575" cap="rnd">
              <a:solidFill>
                <a:schemeClr val="accent1"/>
              </a:solidFill>
              <a:round/>
            </a:ln>
            <a:effectLst/>
          </c:spPr>
          <c:marker>
            <c:symbol val="none"/>
          </c:marker>
          <c:cat>
            <c:strRef>
              <c:f>'Pivot Tables'!$E$10:$E$49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Tables'!$F$10:$F$49</c:f>
              <c:numCache>
                <c:formatCode>General</c:formatCode>
                <c:ptCount val="40"/>
                <c:pt idx="0">
                  <c:v>0.81481290322580646</c:v>
                </c:pt>
                <c:pt idx="1">
                  <c:v>0.85291290322580648</c:v>
                </c:pt>
                <c:pt idx="2">
                  <c:v>0.87068709677419354</c:v>
                </c:pt>
                <c:pt idx="3">
                  <c:v>0.8762161290322581</c:v>
                </c:pt>
                <c:pt idx="4">
                  <c:v>0.80919354838709678</c:v>
                </c:pt>
                <c:pt idx="5">
                  <c:v>0.79803870967741941</c:v>
                </c:pt>
                <c:pt idx="6">
                  <c:v>0.73842903225806455</c:v>
                </c:pt>
                <c:pt idx="7">
                  <c:v>0.6648645161290323</c:v>
                </c:pt>
                <c:pt idx="8">
                  <c:v>0.77044838709677421</c:v>
                </c:pt>
                <c:pt idx="9">
                  <c:v>0.70359032258064513</c:v>
                </c:pt>
                <c:pt idx="10">
                  <c:v>0.68522580645161291</c:v>
                </c:pt>
                <c:pt idx="11">
                  <c:v>0.58920967741935482</c:v>
                </c:pt>
                <c:pt idx="12">
                  <c:v>0.6328838709677419</c:v>
                </c:pt>
                <c:pt idx="13">
                  <c:v>0.59757096774193541</c:v>
                </c:pt>
                <c:pt idx="14">
                  <c:v>0.70166451612903225</c:v>
                </c:pt>
                <c:pt idx="15">
                  <c:v>0.63991612903225803</c:v>
                </c:pt>
                <c:pt idx="16">
                  <c:v>0.57622580645161292</c:v>
                </c:pt>
                <c:pt idx="17">
                  <c:v>0.63710967741935476</c:v>
                </c:pt>
                <c:pt idx="18">
                  <c:v>0.72253225806451604</c:v>
                </c:pt>
                <c:pt idx="19">
                  <c:v>0.8705064516129033</c:v>
                </c:pt>
                <c:pt idx="20">
                  <c:v>0.79688387096774194</c:v>
                </c:pt>
                <c:pt idx="21">
                  <c:v>0.79921612903225803</c:v>
                </c:pt>
                <c:pt idx="22">
                  <c:v>0.44471935483870972</c:v>
                </c:pt>
                <c:pt idx="23">
                  <c:v>0.67721612903225803</c:v>
                </c:pt>
                <c:pt idx="24">
                  <c:v>0.63804838709677414</c:v>
                </c:pt>
                <c:pt idx="25">
                  <c:v>0.40322258064516131</c:v>
                </c:pt>
                <c:pt idx="26">
                  <c:v>0.56118709677419354</c:v>
                </c:pt>
                <c:pt idx="27">
                  <c:v>0.37765806451612904</c:v>
                </c:pt>
                <c:pt idx="28">
                  <c:v>0.71274193548387088</c:v>
                </c:pt>
                <c:pt idx="29">
                  <c:v>0.59497096774193547</c:v>
                </c:pt>
                <c:pt idx="30">
                  <c:v>0.71181290322580637</c:v>
                </c:pt>
                <c:pt idx="31">
                  <c:v>0.66107741935483877</c:v>
                </c:pt>
                <c:pt idx="32">
                  <c:v>0.66529677419354838</c:v>
                </c:pt>
                <c:pt idx="33">
                  <c:v>0.7176129032258064</c:v>
                </c:pt>
                <c:pt idx="34">
                  <c:v>0.68864516129032249</c:v>
                </c:pt>
                <c:pt idx="35">
                  <c:v>0.81198064516129032</c:v>
                </c:pt>
                <c:pt idx="36">
                  <c:v>0.85158064516129039</c:v>
                </c:pt>
                <c:pt idx="37">
                  <c:v>0.88810967741935487</c:v>
                </c:pt>
                <c:pt idx="38">
                  <c:v>0.86448387096774193</c:v>
                </c:pt>
                <c:pt idx="39">
                  <c:v>0.8777387096774194</c:v>
                </c:pt>
              </c:numCache>
            </c:numRef>
          </c:val>
          <c:smooth val="0"/>
          <c:extLst>
            <c:ext xmlns:c16="http://schemas.microsoft.com/office/drawing/2014/chart" uri="{C3380CC4-5D6E-409C-BE32-E72D297353CC}">
              <c16:uniqueId val="{00000000-FCD9-4C29-86B4-05388B33DDC2}"/>
            </c:ext>
          </c:extLst>
        </c:ser>
        <c:ser>
          <c:idx val="1"/>
          <c:order val="1"/>
          <c:tx>
            <c:strRef>
              <c:f>'Pivot Tables'!$G$9</c:f>
              <c:strCache>
                <c:ptCount val="1"/>
                <c:pt idx="0">
                  <c:v>Answer Rate</c:v>
                </c:pt>
              </c:strCache>
            </c:strRef>
          </c:tx>
          <c:spPr>
            <a:ln w="28575" cap="rnd">
              <a:solidFill>
                <a:schemeClr val="accent2"/>
              </a:solidFill>
              <a:round/>
            </a:ln>
            <a:effectLst/>
          </c:spPr>
          <c:marker>
            <c:symbol val="none"/>
          </c:marker>
          <c:cat>
            <c:strRef>
              <c:f>'Pivot Tables'!$E$10:$E$49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Tables'!$G$10:$G$49</c:f>
              <c:numCache>
                <c:formatCode>0.0%</c:formatCode>
                <c:ptCount val="40"/>
                <c:pt idx="0">
                  <c:v>0.94194659776055123</c:v>
                </c:pt>
                <c:pt idx="1">
                  <c:v>0.97034993966557492</c:v>
                </c:pt>
                <c:pt idx="2">
                  <c:v>0.97378890709103672</c:v>
                </c:pt>
                <c:pt idx="3">
                  <c:v>0.97927767910005925</c:v>
                </c:pt>
                <c:pt idx="4">
                  <c:v>0.97049243150028741</c:v>
                </c:pt>
                <c:pt idx="5">
                  <c:v>0.95941727367325702</c:v>
                </c:pt>
                <c:pt idx="6">
                  <c:v>0.95443449959316518</c:v>
                </c:pt>
                <c:pt idx="7">
                  <c:v>0.92082670906200315</c:v>
                </c:pt>
                <c:pt idx="8">
                  <c:v>0.95712777191129883</c:v>
                </c:pt>
                <c:pt idx="9">
                  <c:v>0.94360508601346293</c:v>
                </c:pt>
                <c:pt idx="10">
                  <c:v>0.93577267419229271</c:v>
                </c:pt>
                <c:pt idx="11">
                  <c:v>0.910824988078207</c:v>
                </c:pt>
                <c:pt idx="12">
                  <c:v>0.92713408176233847</c:v>
                </c:pt>
                <c:pt idx="13">
                  <c:v>0.91906790278125783</c:v>
                </c:pt>
                <c:pt idx="14">
                  <c:v>0.94332129963898914</c:v>
                </c:pt>
                <c:pt idx="15">
                  <c:v>0.93137797454344218</c:v>
                </c:pt>
                <c:pt idx="16">
                  <c:v>0.91154195698273255</c:v>
                </c:pt>
                <c:pt idx="17">
                  <c:v>0.928068303094984</c:v>
                </c:pt>
                <c:pt idx="18">
                  <c:v>0.91782307025151777</c:v>
                </c:pt>
                <c:pt idx="19">
                  <c:v>0.96821305841924399</c:v>
                </c:pt>
                <c:pt idx="20">
                  <c:v>0.95200862766244265</c:v>
                </c:pt>
                <c:pt idx="21">
                  <c:v>0.95754393973978547</c:v>
                </c:pt>
                <c:pt idx="22">
                  <c:v>0.71049668459902415</c:v>
                </c:pt>
                <c:pt idx="23">
                  <c:v>0.92492307692307696</c:v>
                </c:pt>
                <c:pt idx="24">
                  <c:v>0.91229946524064176</c:v>
                </c:pt>
                <c:pt idx="25">
                  <c:v>0.75624284077892323</c:v>
                </c:pt>
                <c:pt idx="26">
                  <c:v>0.77157481252231874</c:v>
                </c:pt>
                <c:pt idx="27">
                  <c:v>0.70412145186293895</c:v>
                </c:pt>
                <c:pt idx="28">
                  <c:v>0.85575230402816604</c:v>
                </c:pt>
                <c:pt idx="29">
                  <c:v>0.79524680073126142</c:v>
                </c:pt>
                <c:pt idx="30">
                  <c:v>0.89025893958076452</c:v>
                </c:pt>
                <c:pt idx="31">
                  <c:v>0.90975803252677512</c:v>
                </c:pt>
                <c:pt idx="32">
                  <c:v>0.88982081585970263</c:v>
                </c:pt>
                <c:pt idx="33">
                  <c:v>0.92838142009412727</c:v>
                </c:pt>
                <c:pt idx="34">
                  <c:v>0.94079227601874205</c:v>
                </c:pt>
                <c:pt idx="35">
                  <c:v>0.95350377533448138</c:v>
                </c:pt>
                <c:pt idx="36">
                  <c:v>0.97023517883390498</c:v>
                </c:pt>
                <c:pt idx="37">
                  <c:v>0.96528250510551394</c:v>
                </c:pt>
                <c:pt idx="38">
                  <c:v>0.96123899796885581</c:v>
                </c:pt>
                <c:pt idx="39">
                  <c:v>0.97003100241129869</c:v>
                </c:pt>
              </c:numCache>
            </c:numRef>
          </c:val>
          <c:smooth val="0"/>
          <c:extLst>
            <c:ext xmlns:c16="http://schemas.microsoft.com/office/drawing/2014/chart" uri="{C3380CC4-5D6E-409C-BE32-E72D297353CC}">
              <c16:uniqueId val="{00000001-FCD9-4C29-86B4-05388B33DDC2}"/>
            </c:ext>
          </c:extLst>
        </c:ser>
        <c:ser>
          <c:idx val="2"/>
          <c:order val="2"/>
          <c:tx>
            <c:strRef>
              <c:f>'Pivot Tables'!$H$9</c:f>
              <c:strCache>
                <c:ptCount val="1"/>
                <c:pt idx="0">
                  <c:v>Target</c:v>
                </c:pt>
              </c:strCache>
            </c:strRef>
          </c:tx>
          <c:spPr>
            <a:ln w="28575" cap="rnd">
              <a:solidFill>
                <a:srgbClr val="A50021"/>
              </a:solidFill>
              <a:prstDash val="sysDash"/>
              <a:round/>
            </a:ln>
            <a:effectLst/>
          </c:spPr>
          <c:marker>
            <c:symbol val="none"/>
          </c:marker>
          <c:cat>
            <c:strRef>
              <c:f>'Pivot Tables'!$E$10:$E$49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Tables'!$H$10:$H$49</c:f>
              <c:numCache>
                <c:formatCode>General</c:formatCode>
                <c:ptCount val="40"/>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pt idx="32">
                  <c:v>0.8</c:v>
                </c:pt>
                <c:pt idx="33">
                  <c:v>0.8</c:v>
                </c:pt>
                <c:pt idx="34">
                  <c:v>0.8</c:v>
                </c:pt>
                <c:pt idx="35">
                  <c:v>0.8</c:v>
                </c:pt>
                <c:pt idx="36">
                  <c:v>0.8</c:v>
                </c:pt>
                <c:pt idx="37">
                  <c:v>0.8</c:v>
                </c:pt>
                <c:pt idx="38">
                  <c:v>0.8</c:v>
                </c:pt>
                <c:pt idx="39">
                  <c:v>0.8</c:v>
                </c:pt>
              </c:numCache>
            </c:numRef>
          </c:val>
          <c:smooth val="0"/>
          <c:extLst>
            <c:ext xmlns:c16="http://schemas.microsoft.com/office/drawing/2014/chart" uri="{C3380CC4-5D6E-409C-BE32-E72D297353CC}">
              <c16:uniqueId val="{0000002B-FCD9-4C29-86B4-05388B33DDC2}"/>
            </c:ext>
          </c:extLst>
        </c:ser>
        <c:dLbls>
          <c:showLegendKey val="0"/>
          <c:showVal val="0"/>
          <c:showCatName val="0"/>
          <c:showSerName val="0"/>
          <c:showPercent val="0"/>
          <c:showBubbleSize val="0"/>
        </c:dLbls>
        <c:smooth val="0"/>
        <c:axId val="150689055"/>
        <c:axId val="150687615"/>
      </c:lineChart>
      <c:catAx>
        <c:axId val="15068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7615"/>
        <c:crosses val="autoZero"/>
        <c:auto val="1"/>
        <c:lblAlgn val="ctr"/>
        <c:lblOffset val="100"/>
        <c:noMultiLvlLbl val="0"/>
      </c:catAx>
      <c:valAx>
        <c:axId val="15068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Daily</a:t>
            </a:r>
            <a:r>
              <a:rPr lang="en-US" b="0" baseline="0"/>
              <a:t> Call Volume</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c:f>
              <c:strCache>
                <c:ptCount val="1"/>
                <c:pt idx="0">
                  <c:v>Sum of Incoming Calls</c:v>
                </c:pt>
              </c:strCache>
            </c:strRef>
          </c:tx>
          <c:spPr>
            <a:ln w="28575" cap="rnd">
              <a:solidFill>
                <a:schemeClr val="accent1"/>
              </a:solidFill>
              <a:round/>
            </a:ln>
            <a:effectLst/>
          </c:spPr>
          <c:marker>
            <c:symbol val="none"/>
          </c:marker>
          <c:cat>
            <c:strRef>
              <c:f>'Pivot Tables'!$A$10:$A$49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Tables'!$B$10:$B$49</c:f>
              <c:numCache>
                <c:formatCode>General</c:formatCode>
                <c:ptCount val="40"/>
                <c:pt idx="0">
                  <c:v>5805</c:v>
                </c:pt>
                <c:pt idx="1">
                  <c:v>5801</c:v>
                </c:pt>
                <c:pt idx="2">
                  <c:v>4273</c:v>
                </c:pt>
                <c:pt idx="3">
                  <c:v>5067</c:v>
                </c:pt>
                <c:pt idx="4">
                  <c:v>5219</c:v>
                </c:pt>
                <c:pt idx="5">
                  <c:v>4805</c:v>
                </c:pt>
                <c:pt idx="6">
                  <c:v>4916</c:v>
                </c:pt>
                <c:pt idx="7">
                  <c:v>6290</c:v>
                </c:pt>
                <c:pt idx="8">
                  <c:v>4735</c:v>
                </c:pt>
                <c:pt idx="9">
                  <c:v>6685</c:v>
                </c:pt>
                <c:pt idx="10">
                  <c:v>5138</c:v>
                </c:pt>
                <c:pt idx="11">
                  <c:v>6291</c:v>
                </c:pt>
                <c:pt idx="12">
                  <c:v>4721</c:v>
                </c:pt>
                <c:pt idx="13">
                  <c:v>3991</c:v>
                </c:pt>
                <c:pt idx="14">
                  <c:v>2770</c:v>
                </c:pt>
                <c:pt idx="15">
                  <c:v>3614</c:v>
                </c:pt>
                <c:pt idx="16">
                  <c:v>3301</c:v>
                </c:pt>
                <c:pt idx="17">
                  <c:v>4685</c:v>
                </c:pt>
                <c:pt idx="18">
                  <c:v>4612</c:v>
                </c:pt>
                <c:pt idx="19">
                  <c:v>3492</c:v>
                </c:pt>
                <c:pt idx="20">
                  <c:v>3709</c:v>
                </c:pt>
                <c:pt idx="21">
                  <c:v>4381</c:v>
                </c:pt>
                <c:pt idx="22">
                  <c:v>7993</c:v>
                </c:pt>
                <c:pt idx="23">
                  <c:v>4875</c:v>
                </c:pt>
                <c:pt idx="24">
                  <c:v>6545</c:v>
                </c:pt>
                <c:pt idx="25">
                  <c:v>13095</c:v>
                </c:pt>
                <c:pt idx="26">
                  <c:v>8401</c:v>
                </c:pt>
                <c:pt idx="27">
                  <c:v>18707</c:v>
                </c:pt>
                <c:pt idx="28">
                  <c:v>9657</c:v>
                </c:pt>
                <c:pt idx="29">
                  <c:v>10940</c:v>
                </c:pt>
                <c:pt idx="30">
                  <c:v>6488</c:v>
                </c:pt>
                <c:pt idx="31">
                  <c:v>5042</c:v>
                </c:pt>
                <c:pt idx="32">
                  <c:v>5246</c:v>
                </c:pt>
                <c:pt idx="33">
                  <c:v>4887</c:v>
                </c:pt>
                <c:pt idx="34">
                  <c:v>7043</c:v>
                </c:pt>
                <c:pt idx="35">
                  <c:v>7549</c:v>
                </c:pt>
                <c:pt idx="36">
                  <c:v>8164</c:v>
                </c:pt>
                <c:pt idx="37">
                  <c:v>5876</c:v>
                </c:pt>
                <c:pt idx="38">
                  <c:v>5908</c:v>
                </c:pt>
                <c:pt idx="39">
                  <c:v>5806</c:v>
                </c:pt>
              </c:numCache>
            </c:numRef>
          </c:val>
          <c:smooth val="0"/>
          <c:extLst>
            <c:ext xmlns:c16="http://schemas.microsoft.com/office/drawing/2014/chart" uri="{C3380CC4-5D6E-409C-BE32-E72D297353CC}">
              <c16:uniqueId val="{00000000-25C8-457E-A3ED-1225B19C48FB}"/>
            </c:ext>
          </c:extLst>
        </c:ser>
        <c:ser>
          <c:idx val="1"/>
          <c:order val="1"/>
          <c:tx>
            <c:strRef>
              <c:f>'Pivot Tables'!$C$9</c:f>
              <c:strCache>
                <c:ptCount val="1"/>
                <c:pt idx="0">
                  <c:v>Sum of Answered Calls</c:v>
                </c:pt>
              </c:strCache>
            </c:strRef>
          </c:tx>
          <c:spPr>
            <a:ln w="28575" cap="rnd">
              <a:solidFill>
                <a:schemeClr val="accent2"/>
              </a:solidFill>
              <a:round/>
            </a:ln>
            <a:effectLst/>
          </c:spPr>
          <c:marker>
            <c:symbol val="none"/>
          </c:marker>
          <c:cat>
            <c:strRef>
              <c:f>'Pivot Tables'!$A$10:$A$49</c:f>
              <c:strCache>
                <c:ptCount val="40"/>
                <c:pt idx="0">
                  <c:v>1/1/2025</c:v>
                </c:pt>
                <c:pt idx="1">
                  <c:v>1/2/2025</c:v>
                </c:pt>
                <c:pt idx="2">
                  <c:v>1/3/2025</c:v>
                </c:pt>
                <c:pt idx="3">
                  <c:v>1/4/2025</c:v>
                </c:pt>
                <c:pt idx="4">
                  <c:v>1/5/2025</c:v>
                </c:pt>
                <c:pt idx="5">
                  <c:v>1/6/2025</c:v>
                </c:pt>
                <c:pt idx="6">
                  <c:v>1/7/2025</c:v>
                </c:pt>
                <c:pt idx="7">
                  <c:v>1/8/2025</c:v>
                </c:pt>
                <c:pt idx="8">
                  <c:v>1/9/2025</c:v>
                </c:pt>
                <c:pt idx="9">
                  <c:v>1/10/2025</c:v>
                </c:pt>
                <c:pt idx="10">
                  <c:v>1/11/2025</c:v>
                </c:pt>
                <c:pt idx="11">
                  <c:v>1/12/2025</c:v>
                </c:pt>
                <c:pt idx="12">
                  <c:v>1/13/2025</c:v>
                </c:pt>
                <c:pt idx="13">
                  <c:v>1/14/2025</c:v>
                </c:pt>
                <c:pt idx="14">
                  <c:v>1/15/2025</c:v>
                </c:pt>
                <c:pt idx="15">
                  <c:v>1/16/2025</c:v>
                </c:pt>
                <c:pt idx="16">
                  <c:v>1/17/2025</c:v>
                </c:pt>
                <c:pt idx="17">
                  <c:v>1/18/2025</c:v>
                </c:pt>
                <c:pt idx="18">
                  <c:v>1/19/2025</c:v>
                </c:pt>
                <c:pt idx="19">
                  <c:v>1/20/2025</c:v>
                </c:pt>
                <c:pt idx="20">
                  <c:v>1/21/2025</c:v>
                </c:pt>
                <c:pt idx="21">
                  <c:v>1/22/2025</c:v>
                </c:pt>
                <c:pt idx="22">
                  <c:v>1/23/2025</c:v>
                </c:pt>
                <c:pt idx="23">
                  <c:v>1/24/2025</c:v>
                </c:pt>
                <c:pt idx="24">
                  <c:v>1/25/2025</c:v>
                </c:pt>
                <c:pt idx="25">
                  <c:v>1/26/2025</c:v>
                </c:pt>
                <c:pt idx="26">
                  <c:v>1/27/2025</c:v>
                </c:pt>
                <c:pt idx="27">
                  <c:v>1/28/2025</c:v>
                </c:pt>
                <c:pt idx="28">
                  <c:v>1/29/2025</c:v>
                </c:pt>
                <c:pt idx="29">
                  <c:v>1/30/2025</c:v>
                </c:pt>
                <c:pt idx="30">
                  <c:v>1/31/2025</c:v>
                </c:pt>
                <c:pt idx="31">
                  <c:v>2/1/2025</c:v>
                </c:pt>
                <c:pt idx="32">
                  <c:v>2/2/2025</c:v>
                </c:pt>
                <c:pt idx="33">
                  <c:v>2/3/2025</c:v>
                </c:pt>
                <c:pt idx="34">
                  <c:v>2/4/2025</c:v>
                </c:pt>
                <c:pt idx="35">
                  <c:v>2/5/2025</c:v>
                </c:pt>
                <c:pt idx="36">
                  <c:v>2/6/2025</c:v>
                </c:pt>
                <c:pt idx="37">
                  <c:v>2/7/2025</c:v>
                </c:pt>
                <c:pt idx="38">
                  <c:v>2/8/2025</c:v>
                </c:pt>
                <c:pt idx="39">
                  <c:v>2/9/2025</c:v>
                </c:pt>
              </c:strCache>
            </c:strRef>
          </c:cat>
          <c:val>
            <c:numRef>
              <c:f>'Pivot Tables'!$C$10:$C$49</c:f>
              <c:numCache>
                <c:formatCode>General</c:formatCode>
                <c:ptCount val="40"/>
                <c:pt idx="0">
                  <c:v>5468</c:v>
                </c:pt>
                <c:pt idx="1">
                  <c:v>5629</c:v>
                </c:pt>
                <c:pt idx="2">
                  <c:v>4161</c:v>
                </c:pt>
                <c:pt idx="3">
                  <c:v>4962</c:v>
                </c:pt>
                <c:pt idx="4">
                  <c:v>5065</c:v>
                </c:pt>
                <c:pt idx="5">
                  <c:v>4610</c:v>
                </c:pt>
                <c:pt idx="6">
                  <c:v>4692</c:v>
                </c:pt>
                <c:pt idx="7">
                  <c:v>5792</c:v>
                </c:pt>
                <c:pt idx="8">
                  <c:v>4532</c:v>
                </c:pt>
                <c:pt idx="9">
                  <c:v>6308</c:v>
                </c:pt>
                <c:pt idx="10">
                  <c:v>4808</c:v>
                </c:pt>
                <c:pt idx="11">
                  <c:v>5730</c:v>
                </c:pt>
                <c:pt idx="12">
                  <c:v>4377</c:v>
                </c:pt>
                <c:pt idx="13">
                  <c:v>3668</c:v>
                </c:pt>
                <c:pt idx="14">
                  <c:v>2613</c:v>
                </c:pt>
                <c:pt idx="15">
                  <c:v>3366</c:v>
                </c:pt>
                <c:pt idx="16">
                  <c:v>3009</c:v>
                </c:pt>
                <c:pt idx="17">
                  <c:v>4348</c:v>
                </c:pt>
                <c:pt idx="18">
                  <c:v>4233</c:v>
                </c:pt>
                <c:pt idx="19">
                  <c:v>3381</c:v>
                </c:pt>
                <c:pt idx="20">
                  <c:v>3531</c:v>
                </c:pt>
                <c:pt idx="21">
                  <c:v>4195</c:v>
                </c:pt>
                <c:pt idx="22">
                  <c:v>5679</c:v>
                </c:pt>
                <c:pt idx="23">
                  <c:v>4509</c:v>
                </c:pt>
                <c:pt idx="24">
                  <c:v>5971</c:v>
                </c:pt>
                <c:pt idx="25">
                  <c:v>9903</c:v>
                </c:pt>
                <c:pt idx="26">
                  <c:v>6482</c:v>
                </c:pt>
                <c:pt idx="27">
                  <c:v>13172</c:v>
                </c:pt>
                <c:pt idx="28">
                  <c:v>8264</c:v>
                </c:pt>
                <c:pt idx="29">
                  <c:v>8700</c:v>
                </c:pt>
                <c:pt idx="30">
                  <c:v>5776</c:v>
                </c:pt>
                <c:pt idx="31">
                  <c:v>4587</c:v>
                </c:pt>
                <c:pt idx="32">
                  <c:v>4668</c:v>
                </c:pt>
                <c:pt idx="33">
                  <c:v>4537</c:v>
                </c:pt>
                <c:pt idx="34">
                  <c:v>6626</c:v>
                </c:pt>
                <c:pt idx="35">
                  <c:v>7198</c:v>
                </c:pt>
                <c:pt idx="36">
                  <c:v>7921</c:v>
                </c:pt>
                <c:pt idx="37">
                  <c:v>5672</c:v>
                </c:pt>
                <c:pt idx="38">
                  <c:v>5679</c:v>
                </c:pt>
                <c:pt idx="39">
                  <c:v>5632</c:v>
                </c:pt>
              </c:numCache>
            </c:numRef>
          </c:val>
          <c:smooth val="0"/>
          <c:extLst>
            <c:ext xmlns:c16="http://schemas.microsoft.com/office/drawing/2014/chart" uri="{C3380CC4-5D6E-409C-BE32-E72D297353CC}">
              <c16:uniqueId val="{00000001-25C8-457E-A3ED-1225B19C48FB}"/>
            </c:ext>
          </c:extLst>
        </c:ser>
        <c:dLbls>
          <c:showLegendKey val="0"/>
          <c:showVal val="0"/>
          <c:showCatName val="0"/>
          <c:showSerName val="0"/>
          <c:showPercent val="0"/>
          <c:showBubbleSize val="0"/>
        </c:dLbls>
        <c:smooth val="0"/>
        <c:axId val="150680895"/>
        <c:axId val="150681375"/>
      </c:lineChart>
      <c:catAx>
        <c:axId val="15068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1375"/>
        <c:crosses val="autoZero"/>
        <c:auto val="1"/>
        <c:lblAlgn val="ctr"/>
        <c:lblOffset val="100"/>
        <c:noMultiLvlLbl val="0"/>
      </c:catAx>
      <c:valAx>
        <c:axId val="15068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 Hiring Assessment V3 (1).xlsx]Pivot Tables!PivotTable9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Tables'!$O$2</c:f>
              <c:strCache>
                <c:ptCount val="1"/>
                <c:pt idx="0">
                  <c:v>Offered</c:v>
                </c:pt>
              </c:strCache>
            </c:strRef>
          </c:tx>
          <c:spPr>
            <a:solidFill>
              <a:schemeClr val="accent1"/>
            </a:solidFill>
            <a:ln>
              <a:noFill/>
            </a:ln>
            <a:effectLst/>
          </c:spPr>
          <c:invertIfNegative val="0"/>
          <c:cat>
            <c:strRef>
              <c:f>'Pivot Tables'!$N$3:$N$12</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Tables'!$O$3:$O$12</c:f>
              <c:numCache>
                <c:formatCode>#,##0</c:formatCode>
                <c:ptCount val="10"/>
                <c:pt idx="0">
                  <c:v>22137</c:v>
                </c:pt>
                <c:pt idx="1">
                  <c:v>25752</c:v>
                </c:pt>
                <c:pt idx="2">
                  <c:v>23703</c:v>
                </c:pt>
                <c:pt idx="3">
                  <c:v>26110</c:v>
                </c:pt>
                <c:pt idx="4">
                  <c:v>25884</c:v>
                </c:pt>
                <c:pt idx="5">
                  <c:v>24736</c:v>
                </c:pt>
                <c:pt idx="6">
                  <c:v>24620</c:v>
                </c:pt>
                <c:pt idx="7">
                  <c:v>25556</c:v>
                </c:pt>
                <c:pt idx="8">
                  <c:v>27867</c:v>
                </c:pt>
                <c:pt idx="9">
                  <c:v>20158</c:v>
                </c:pt>
              </c:numCache>
            </c:numRef>
          </c:val>
          <c:extLst>
            <c:ext xmlns:c16="http://schemas.microsoft.com/office/drawing/2014/chart" uri="{C3380CC4-5D6E-409C-BE32-E72D297353CC}">
              <c16:uniqueId val="{00000000-4E34-4914-8490-D70A6DE12F40}"/>
            </c:ext>
          </c:extLst>
        </c:ser>
        <c:ser>
          <c:idx val="1"/>
          <c:order val="1"/>
          <c:tx>
            <c:strRef>
              <c:f>'Pivot Tables'!$P$2</c:f>
              <c:strCache>
                <c:ptCount val="1"/>
                <c:pt idx="0">
                  <c:v>Answered</c:v>
                </c:pt>
              </c:strCache>
            </c:strRef>
          </c:tx>
          <c:spPr>
            <a:solidFill>
              <a:schemeClr val="accent2"/>
            </a:solidFill>
            <a:ln>
              <a:noFill/>
            </a:ln>
            <a:effectLst/>
          </c:spPr>
          <c:invertIfNegative val="0"/>
          <c:cat>
            <c:strRef>
              <c:f>'Pivot Tables'!$N$3:$N$12</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Tables'!$P$3:$P$12</c:f>
              <c:numCache>
                <c:formatCode>#,##0</c:formatCode>
                <c:ptCount val="10"/>
                <c:pt idx="0">
                  <c:v>20573</c:v>
                </c:pt>
                <c:pt idx="1">
                  <c:v>22840</c:v>
                </c:pt>
                <c:pt idx="2">
                  <c:v>21567</c:v>
                </c:pt>
                <c:pt idx="3">
                  <c:v>23013</c:v>
                </c:pt>
                <c:pt idx="4">
                  <c:v>23035</c:v>
                </c:pt>
                <c:pt idx="5">
                  <c:v>22938</c:v>
                </c:pt>
                <c:pt idx="6">
                  <c:v>21628</c:v>
                </c:pt>
                <c:pt idx="7">
                  <c:v>22686</c:v>
                </c:pt>
                <c:pt idx="8">
                  <c:v>23529</c:v>
                </c:pt>
                <c:pt idx="9">
                  <c:v>17645</c:v>
                </c:pt>
              </c:numCache>
            </c:numRef>
          </c:val>
          <c:extLst>
            <c:ext xmlns:c16="http://schemas.microsoft.com/office/drawing/2014/chart" uri="{C3380CC4-5D6E-409C-BE32-E72D297353CC}">
              <c16:uniqueId val="{00000001-4E34-4914-8490-D70A6DE12F40}"/>
            </c:ext>
          </c:extLst>
        </c:ser>
        <c:ser>
          <c:idx val="2"/>
          <c:order val="2"/>
          <c:tx>
            <c:strRef>
              <c:f>'Pivot Tables'!$Q$2</c:f>
              <c:strCache>
                <c:ptCount val="1"/>
                <c:pt idx="0">
                  <c:v>Answer Rate</c:v>
                </c:pt>
              </c:strCache>
            </c:strRef>
          </c:tx>
          <c:spPr>
            <a:solidFill>
              <a:schemeClr val="accent3"/>
            </a:solidFill>
            <a:ln>
              <a:noFill/>
            </a:ln>
            <a:effectLst/>
          </c:spPr>
          <c:invertIfNegative val="0"/>
          <c:cat>
            <c:strRef>
              <c:f>'Pivot Tables'!$N$3:$N$12</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Tables'!$Q$3:$Q$12</c:f>
              <c:numCache>
                <c:formatCode>0.00%;\-0.00%;0.00%</c:formatCode>
                <c:ptCount val="10"/>
                <c:pt idx="0">
                  <c:v>0.92934905362063513</c:v>
                </c:pt>
                <c:pt idx="1">
                  <c:v>0.88692140416278342</c:v>
                </c:pt>
                <c:pt idx="2">
                  <c:v>0.9098848247057334</c:v>
                </c:pt>
                <c:pt idx="3">
                  <c:v>0.88138644197625426</c:v>
                </c:pt>
                <c:pt idx="4">
                  <c:v>0.88993200432699737</c:v>
                </c:pt>
                <c:pt idx="5">
                  <c:v>0.92731241914618368</c:v>
                </c:pt>
                <c:pt idx="6">
                  <c:v>0.87847278635255888</c:v>
                </c:pt>
                <c:pt idx="7">
                  <c:v>0.88769760525903896</c:v>
                </c:pt>
                <c:pt idx="8">
                  <c:v>0.84433200559801913</c:v>
                </c:pt>
                <c:pt idx="9">
                  <c:v>0.87533485464827865</c:v>
                </c:pt>
              </c:numCache>
            </c:numRef>
          </c:val>
          <c:extLst>
            <c:ext xmlns:c16="http://schemas.microsoft.com/office/drawing/2014/chart" uri="{C3380CC4-5D6E-409C-BE32-E72D297353CC}">
              <c16:uniqueId val="{00000002-4E34-4914-8490-D70A6DE12F40}"/>
            </c:ext>
          </c:extLst>
        </c:ser>
        <c:ser>
          <c:idx val="3"/>
          <c:order val="3"/>
          <c:tx>
            <c:strRef>
              <c:f>'Pivot Tables'!$R$2</c:f>
              <c:strCache>
                <c:ptCount val="1"/>
                <c:pt idx="0">
                  <c:v>Service Level %</c:v>
                </c:pt>
              </c:strCache>
            </c:strRef>
          </c:tx>
          <c:spPr>
            <a:solidFill>
              <a:schemeClr val="accent4"/>
            </a:solidFill>
            <a:ln>
              <a:noFill/>
            </a:ln>
            <a:effectLst/>
          </c:spPr>
          <c:invertIfNegative val="0"/>
          <c:cat>
            <c:strRef>
              <c:f>'Pivot Tables'!$N$3:$N$12</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Tables'!$R$3:$R$12</c:f>
              <c:numCache>
                <c:formatCode>0.00%</c:formatCode>
                <c:ptCount val="10"/>
                <c:pt idx="0">
                  <c:v>0.70689738978272498</c:v>
                </c:pt>
                <c:pt idx="1">
                  <c:v>0.66733800350262695</c:v>
                </c:pt>
                <c:pt idx="2">
                  <c:v>0.69759354569481147</c:v>
                </c:pt>
                <c:pt idx="3">
                  <c:v>0.64937209403380702</c:v>
                </c:pt>
                <c:pt idx="4">
                  <c:v>0.6553071413067072</c:v>
                </c:pt>
                <c:pt idx="5">
                  <c:v>0.71104717063388267</c:v>
                </c:pt>
                <c:pt idx="6">
                  <c:v>0.65364342518956908</c:v>
                </c:pt>
                <c:pt idx="7">
                  <c:v>0.67147139204795914</c:v>
                </c:pt>
                <c:pt idx="8">
                  <c:v>0.62646096306685362</c:v>
                </c:pt>
                <c:pt idx="9">
                  <c:v>0.6567866251062624</c:v>
                </c:pt>
              </c:numCache>
            </c:numRef>
          </c:val>
          <c:extLst>
            <c:ext xmlns:c16="http://schemas.microsoft.com/office/drawing/2014/chart" uri="{C3380CC4-5D6E-409C-BE32-E72D297353CC}">
              <c16:uniqueId val="{00000003-4E34-4914-8490-D70A6DE12F40}"/>
            </c:ext>
          </c:extLst>
        </c:ser>
        <c:ser>
          <c:idx val="4"/>
          <c:order val="4"/>
          <c:tx>
            <c:strRef>
              <c:f>'Pivot Tables'!$S$2</c:f>
              <c:strCache>
                <c:ptCount val="1"/>
                <c:pt idx="0">
                  <c:v>Average Handle Time</c:v>
                </c:pt>
              </c:strCache>
            </c:strRef>
          </c:tx>
          <c:spPr>
            <a:solidFill>
              <a:schemeClr val="accent5"/>
            </a:solidFill>
            <a:ln>
              <a:noFill/>
            </a:ln>
            <a:effectLst/>
          </c:spPr>
          <c:invertIfNegative val="0"/>
          <c:cat>
            <c:strRef>
              <c:f>'Pivot Tables'!$N$3:$N$12</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Tables'!$S$3:$S$12</c:f>
              <c:numCache>
                <c:formatCode>General</c:formatCode>
                <c:ptCount val="10"/>
                <c:pt idx="0">
                  <c:v>4.6402116402116409</c:v>
                </c:pt>
                <c:pt idx="1">
                  <c:v>4.8023622047244112</c:v>
                </c:pt>
                <c:pt idx="2">
                  <c:v>4.6347769028871388</c:v>
                </c:pt>
                <c:pt idx="3">
                  <c:v>4.7721784776902911</c:v>
                </c:pt>
                <c:pt idx="4">
                  <c:v>4.6518372703412068</c:v>
                </c:pt>
                <c:pt idx="5">
                  <c:v>4.7904199475065603</c:v>
                </c:pt>
                <c:pt idx="6">
                  <c:v>4.7096354166666652</c:v>
                </c:pt>
                <c:pt idx="7">
                  <c:v>4.7551181102362214</c:v>
                </c:pt>
                <c:pt idx="8">
                  <c:v>4.6121093750000002</c:v>
                </c:pt>
                <c:pt idx="9">
                  <c:v>4.7277777777777752</c:v>
                </c:pt>
              </c:numCache>
            </c:numRef>
          </c:val>
          <c:extLst>
            <c:ext xmlns:c16="http://schemas.microsoft.com/office/drawing/2014/chart" uri="{C3380CC4-5D6E-409C-BE32-E72D297353CC}">
              <c16:uniqueId val="{00000004-4E34-4914-8490-D70A6DE12F40}"/>
            </c:ext>
          </c:extLst>
        </c:ser>
        <c:ser>
          <c:idx val="5"/>
          <c:order val="5"/>
          <c:tx>
            <c:strRef>
              <c:f>'Pivot Tables'!$T$2</c:f>
              <c:strCache>
                <c:ptCount val="1"/>
                <c:pt idx="0">
                  <c:v>KPI Score</c:v>
                </c:pt>
              </c:strCache>
            </c:strRef>
          </c:tx>
          <c:spPr>
            <a:solidFill>
              <a:schemeClr val="accent6"/>
            </a:solidFill>
            <a:ln>
              <a:noFill/>
            </a:ln>
            <a:effectLst/>
          </c:spPr>
          <c:invertIfNegative val="0"/>
          <c:cat>
            <c:strRef>
              <c:f>'Pivot Tables'!$N$3:$N$12</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Tables'!$T$3:$T$12</c:f>
              <c:numCache>
                <c:formatCode>General</c:formatCode>
                <c:ptCount val="10"/>
                <c:pt idx="0">
                  <c:v>0.95411474724461187</c:v>
                </c:pt>
                <c:pt idx="1">
                  <c:v>0.94560611951249285</c:v>
                </c:pt>
                <c:pt idx="2">
                  <c:v>0.94115734660005379</c:v>
                </c:pt>
                <c:pt idx="3">
                  <c:v>0.92508750975513232</c:v>
                </c:pt>
                <c:pt idx="4">
                  <c:v>0.92327363747330427</c:v>
                </c:pt>
                <c:pt idx="5">
                  <c:v>0.92503238091462847</c:v>
                </c:pt>
                <c:pt idx="6">
                  <c:v>0.92018552528459707</c:v>
                </c:pt>
                <c:pt idx="7">
                  <c:v>0.94365243916997132</c:v>
                </c:pt>
                <c:pt idx="8">
                  <c:v>0.94513159707421579</c:v>
                </c:pt>
                <c:pt idx="9">
                  <c:v>0.95653139470079063</c:v>
                </c:pt>
              </c:numCache>
            </c:numRef>
          </c:val>
          <c:extLst>
            <c:ext xmlns:c16="http://schemas.microsoft.com/office/drawing/2014/chart" uri="{C3380CC4-5D6E-409C-BE32-E72D297353CC}">
              <c16:uniqueId val="{00000005-4E34-4914-8490-D70A6DE12F40}"/>
            </c:ext>
          </c:extLst>
        </c:ser>
        <c:ser>
          <c:idx val="6"/>
          <c:order val="6"/>
          <c:tx>
            <c:strRef>
              <c:f>'Pivot Tables'!$U$2</c:f>
              <c:strCache>
                <c:ptCount val="1"/>
                <c:pt idx="0">
                  <c:v>KPI Score2</c:v>
                </c:pt>
              </c:strCache>
            </c:strRef>
          </c:tx>
          <c:spPr>
            <a:solidFill>
              <a:schemeClr val="accent1">
                <a:lumMod val="60000"/>
              </a:schemeClr>
            </a:solidFill>
            <a:ln>
              <a:noFill/>
            </a:ln>
            <a:effectLst/>
          </c:spPr>
          <c:invertIfNegative val="0"/>
          <c:cat>
            <c:strRef>
              <c:f>'Pivot Tables'!$N$3:$N$12</c:f>
              <c:strCache>
                <c:ptCount val="10"/>
                <c:pt idx="0">
                  <c:v>Dylan Kim</c:v>
                </c:pt>
                <c:pt idx="1">
                  <c:v>Evelyn Kimura</c:v>
                </c:pt>
                <c:pt idx="2">
                  <c:v>Jackson Park</c:v>
                </c:pt>
                <c:pt idx="3">
                  <c:v>Logan Lee</c:v>
                </c:pt>
                <c:pt idx="4">
                  <c:v>Mason Gupta</c:v>
                </c:pt>
                <c:pt idx="5">
                  <c:v>Nathan Patel</c:v>
                </c:pt>
                <c:pt idx="6">
                  <c:v>Olivia Wang</c:v>
                </c:pt>
                <c:pt idx="7">
                  <c:v>Sophia Sato</c:v>
                </c:pt>
                <c:pt idx="8">
                  <c:v>Wyatt Kim</c:v>
                </c:pt>
                <c:pt idx="9">
                  <c:v>Zoe Yamamoto</c:v>
                </c:pt>
              </c:strCache>
            </c:strRef>
          </c:cat>
          <c:val>
            <c:numRef>
              <c:f>'Pivot Tables'!$U$3:$U$12</c:f>
              <c:numCache>
                <c:formatCode>General</c:formatCode>
                <c:ptCount val="10"/>
                <c:pt idx="0">
                  <c:v>9</c:v>
                </c:pt>
                <c:pt idx="1">
                  <c:v>8</c:v>
                </c:pt>
                <c:pt idx="2">
                  <c:v>5</c:v>
                </c:pt>
                <c:pt idx="3">
                  <c:v>4</c:v>
                </c:pt>
                <c:pt idx="4">
                  <c:v>2</c:v>
                </c:pt>
                <c:pt idx="5">
                  <c:v>3</c:v>
                </c:pt>
                <c:pt idx="6">
                  <c:v>1</c:v>
                </c:pt>
                <c:pt idx="7">
                  <c:v>6</c:v>
                </c:pt>
                <c:pt idx="8">
                  <c:v>7</c:v>
                </c:pt>
                <c:pt idx="9">
                  <c:v>10</c:v>
                </c:pt>
              </c:numCache>
            </c:numRef>
          </c:val>
          <c:extLst>
            <c:ext xmlns:c16="http://schemas.microsoft.com/office/drawing/2014/chart" uri="{C3380CC4-5D6E-409C-BE32-E72D297353CC}">
              <c16:uniqueId val="{00000006-4E34-4914-8490-D70A6DE12F40}"/>
            </c:ext>
          </c:extLst>
        </c:ser>
        <c:dLbls>
          <c:showLegendKey val="0"/>
          <c:showVal val="0"/>
          <c:showCatName val="0"/>
          <c:showSerName val="0"/>
          <c:showPercent val="0"/>
          <c:showBubbleSize val="0"/>
        </c:dLbls>
        <c:gapWidth val="182"/>
        <c:axId val="1231396015"/>
        <c:axId val="1231392175"/>
      </c:barChart>
      <c:catAx>
        <c:axId val="123139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92175"/>
        <c:crosses val="autoZero"/>
        <c:auto val="1"/>
        <c:lblAlgn val="ctr"/>
        <c:lblOffset val="100"/>
        <c:noMultiLvlLbl val="0"/>
      </c:catAx>
      <c:valAx>
        <c:axId val="12313921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9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53162</xdr:colOff>
      <xdr:row>51</xdr:row>
      <xdr:rowOff>96591</xdr:rowOff>
    </xdr:to>
    <xdr:sp macro="" textlink="">
      <xdr:nvSpPr>
        <xdr:cNvPr id="50" name="Rectangle 49">
          <a:extLst>
            <a:ext uri="{FF2B5EF4-FFF2-40B4-BE49-F238E27FC236}">
              <a16:creationId xmlns:a16="http://schemas.microsoft.com/office/drawing/2014/main" id="{CD49A115-AC30-4DF7-9A6C-2E6C3EC2007F}"/>
            </a:ext>
          </a:extLst>
        </xdr:cNvPr>
        <xdr:cNvSpPr/>
      </xdr:nvSpPr>
      <xdr:spPr>
        <a:xfrm>
          <a:off x="0" y="0"/>
          <a:ext cx="16570317" cy="9401577"/>
        </a:xfrm>
        <a:prstGeom prst="rect">
          <a:avLst/>
        </a:prstGeom>
        <a:ln>
          <a:noFill/>
        </a:ln>
      </xdr:spPr>
      <xdr:style>
        <a:lnRef idx="2">
          <a:schemeClr val="dk1">
            <a:shade val="15000"/>
          </a:schemeClr>
        </a:lnRef>
        <a:fillRef idx="1">
          <a:schemeClr val="dk1"/>
        </a:fillRef>
        <a:effectRef idx="0">
          <a:schemeClr val="dk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clientData/>
  </xdr:twoCellAnchor>
  <xdr:twoCellAnchor>
    <xdr:from>
      <xdr:col>0</xdr:col>
      <xdr:colOff>184901</xdr:colOff>
      <xdr:row>1</xdr:row>
      <xdr:rowOff>131770</xdr:rowOff>
    </xdr:from>
    <xdr:to>
      <xdr:col>27</xdr:col>
      <xdr:colOff>35827</xdr:colOff>
      <xdr:row>6</xdr:row>
      <xdr:rowOff>92724</xdr:rowOff>
    </xdr:to>
    <xdr:sp macro="" textlink="">
      <xdr:nvSpPr>
        <xdr:cNvPr id="51" name="Freeform: Shape 50">
          <a:extLst>
            <a:ext uri="{FF2B5EF4-FFF2-40B4-BE49-F238E27FC236}">
              <a16:creationId xmlns:a16="http://schemas.microsoft.com/office/drawing/2014/main" id="{D073347D-D0B1-4B7E-9339-6A576B504F85}"/>
            </a:ext>
          </a:extLst>
        </xdr:cNvPr>
        <xdr:cNvSpPr/>
      </xdr:nvSpPr>
      <xdr:spPr>
        <a:xfrm>
          <a:off x="184901" y="314221"/>
          <a:ext cx="16368081" cy="873207"/>
        </a:xfrm>
        <a:custGeom>
          <a:avLst/>
          <a:gdLst>
            <a:gd name="connsiteX0" fmla="*/ 6998110 w 11906863"/>
            <a:gd name="connsiteY0" fmla="*/ 0 h 899651"/>
            <a:gd name="connsiteX1" fmla="*/ 7364359 w 11906863"/>
            <a:gd name="connsiteY1" fmla="*/ 0 h 899651"/>
            <a:gd name="connsiteX2" fmla="*/ 7669162 w 11906863"/>
            <a:gd name="connsiteY2" fmla="*/ 0 h 899651"/>
            <a:gd name="connsiteX3" fmla="*/ 11906863 w 11906863"/>
            <a:gd name="connsiteY3" fmla="*/ 0 h 899651"/>
            <a:gd name="connsiteX4" fmla="*/ 11906863 w 11906863"/>
            <a:gd name="connsiteY4" fmla="*/ 639097 h 899651"/>
            <a:gd name="connsiteX5" fmla="*/ 7510261 w 11906863"/>
            <a:gd name="connsiteY5" fmla="*/ 639097 h 899651"/>
            <a:gd name="connsiteX6" fmla="*/ 7452851 w 11906863"/>
            <a:gd name="connsiteY6" fmla="*/ 869997 h 899651"/>
            <a:gd name="connsiteX7" fmla="*/ 7452851 w 11906863"/>
            <a:gd name="connsiteY7" fmla="*/ 899651 h 899651"/>
            <a:gd name="connsiteX8" fmla="*/ 7445478 w 11906863"/>
            <a:gd name="connsiteY8" fmla="*/ 899651 h 899651"/>
            <a:gd name="connsiteX9" fmla="*/ 6774426 w 11906863"/>
            <a:gd name="connsiteY9" fmla="*/ 899651 h 899651"/>
            <a:gd name="connsiteX10" fmla="*/ 0 w 11906863"/>
            <a:gd name="connsiteY10" fmla="*/ 899651 h 899651"/>
            <a:gd name="connsiteX11" fmla="*/ 0 w 11906863"/>
            <a:gd name="connsiteY11" fmla="*/ 726102 h 899651"/>
            <a:gd name="connsiteX12" fmla="*/ 6817576 w 11906863"/>
            <a:gd name="connsiteY12" fmla="*/ 726102 h 89965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1906863" h="899651">
              <a:moveTo>
                <a:pt x="6998110" y="0"/>
              </a:moveTo>
              <a:lnTo>
                <a:pt x="7364359" y="0"/>
              </a:lnTo>
              <a:lnTo>
                <a:pt x="7669162" y="0"/>
              </a:lnTo>
              <a:lnTo>
                <a:pt x="11906863" y="0"/>
              </a:lnTo>
              <a:lnTo>
                <a:pt x="11906863" y="639097"/>
              </a:lnTo>
              <a:lnTo>
                <a:pt x="7510261" y="639097"/>
              </a:lnTo>
              <a:lnTo>
                <a:pt x="7452851" y="869997"/>
              </a:lnTo>
              <a:lnTo>
                <a:pt x="7452851" y="899651"/>
              </a:lnTo>
              <a:lnTo>
                <a:pt x="7445478" y="899651"/>
              </a:lnTo>
              <a:lnTo>
                <a:pt x="6774426" y="899651"/>
              </a:lnTo>
              <a:lnTo>
                <a:pt x="0" y="899651"/>
              </a:lnTo>
              <a:lnTo>
                <a:pt x="0" y="726102"/>
              </a:lnTo>
              <a:lnTo>
                <a:pt x="6817576" y="726102"/>
              </a:lnTo>
              <a:close/>
            </a:path>
          </a:pathLst>
        </a:custGeom>
        <a:solidFill>
          <a:srgbClr val="F4A3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494748</xdr:colOff>
      <xdr:row>0</xdr:row>
      <xdr:rowOff>0</xdr:rowOff>
    </xdr:from>
    <xdr:to>
      <xdr:col>19</xdr:col>
      <xdr:colOff>263191</xdr:colOff>
      <xdr:row>3</xdr:row>
      <xdr:rowOff>97028</xdr:rowOff>
    </xdr:to>
    <xdr:sp macro="" textlink="">
      <xdr:nvSpPr>
        <xdr:cNvPr id="52" name="Title 1">
          <a:extLst>
            <a:ext uri="{FF2B5EF4-FFF2-40B4-BE49-F238E27FC236}">
              <a16:creationId xmlns:a16="http://schemas.microsoft.com/office/drawing/2014/main" id="{7DBA1746-A710-4B67-8A53-1951AEC99463}"/>
            </a:ext>
          </a:extLst>
        </xdr:cNvPr>
        <xdr:cNvSpPr txBox="1">
          <a:spLocks/>
        </xdr:cNvSpPr>
      </xdr:nvSpPr>
      <xdr:spPr>
        <a:xfrm flipH="1" flipV="1">
          <a:off x="10805075" y="0"/>
          <a:ext cx="981422" cy="656865"/>
        </a:xfrm>
        <a:prstGeom prst="rect">
          <a:avLst/>
        </a:prstGeom>
        <a:ln>
          <a:noFill/>
        </a:ln>
      </xdr:spPr>
      <xdr:txBody>
        <a:bodyPr vert="horz" wrap="square" lIns="91440" tIns="45720" rIns="91440" bIns="45720" rtlCol="0" anchor="b">
          <a:normAutofit fontScale="82500" lnSpcReduction="20000"/>
        </a:bodyPr>
        <a:lstStyle>
          <a:defPPr>
            <a:defRPr lang="en-US"/>
          </a:defPPr>
          <a:lvl1pPr marL="0" algn="ctr" defTabSz="914400" rtl="0" eaLnBrk="1" latinLnBrk="0" hangingPunct="1">
            <a:lnSpc>
              <a:spcPct val="90000"/>
            </a:lnSpc>
            <a:spcBef>
              <a:spcPct val="0"/>
            </a:spcBef>
            <a:buNone/>
            <a:defRPr sz="6000" kern="1200">
              <a:solidFill>
                <a:schemeClr val="tx1"/>
              </a:solidFill>
              <a:latin typeface="+mj-lt"/>
              <a:ea typeface="+mj-ea"/>
              <a:cs typeface="+mj-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17</xdr:col>
      <xdr:colOff>494747</xdr:colOff>
      <xdr:row>24</xdr:row>
      <xdr:rowOff>135086</xdr:rowOff>
    </xdr:from>
    <xdr:to>
      <xdr:col>20</xdr:col>
      <xdr:colOff>19592</xdr:colOff>
      <xdr:row>25</xdr:row>
      <xdr:rowOff>102205</xdr:rowOff>
    </xdr:to>
    <xdr:sp macro="" textlink="">
      <xdr:nvSpPr>
        <xdr:cNvPr id="53" name="Subtitle 2">
          <a:extLst>
            <a:ext uri="{FF2B5EF4-FFF2-40B4-BE49-F238E27FC236}">
              <a16:creationId xmlns:a16="http://schemas.microsoft.com/office/drawing/2014/main" id="{556C9661-C9E9-421D-B57D-FCE3EC9A5990}"/>
            </a:ext>
          </a:extLst>
        </xdr:cNvPr>
        <xdr:cNvSpPr txBox="1">
          <a:spLocks/>
        </xdr:cNvSpPr>
      </xdr:nvSpPr>
      <xdr:spPr>
        <a:xfrm flipH="1">
          <a:off x="10805074" y="4613780"/>
          <a:ext cx="1344314" cy="153731"/>
        </a:xfrm>
        <a:prstGeom prst="rect">
          <a:avLst/>
        </a:prstGeom>
        <a:ln>
          <a:noFill/>
        </a:ln>
      </xdr:spPr>
      <xdr:txBody>
        <a:bodyPr vert="horz" wrap="square" lIns="91440" tIns="45720" rIns="91440" bIns="45720" rtlCol="0">
          <a:normAutofit fontScale="25000" lnSpcReduction="20000"/>
        </a:bodyPr>
        <a:lstStyle>
          <a:defPPr>
            <a:defRPr lang="en-US"/>
          </a:defPPr>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xdr:from>
      <xdr:col>18</xdr:col>
      <xdr:colOff>39757</xdr:colOff>
      <xdr:row>0</xdr:row>
      <xdr:rowOff>151272</xdr:rowOff>
    </xdr:from>
    <xdr:to>
      <xdr:col>19</xdr:col>
      <xdr:colOff>415591</xdr:colOff>
      <xdr:row>4</xdr:row>
      <xdr:rowOff>61690</xdr:rowOff>
    </xdr:to>
    <xdr:sp macro="" textlink="">
      <xdr:nvSpPr>
        <xdr:cNvPr id="54" name="Title 1">
          <a:extLst>
            <a:ext uri="{FF2B5EF4-FFF2-40B4-BE49-F238E27FC236}">
              <a16:creationId xmlns:a16="http://schemas.microsoft.com/office/drawing/2014/main" id="{81808FEA-4590-46EB-8F19-AE48861A90A8}"/>
            </a:ext>
          </a:extLst>
        </xdr:cNvPr>
        <xdr:cNvSpPr txBox="1">
          <a:spLocks/>
        </xdr:cNvSpPr>
      </xdr:nvSpPr>
      <xdr:spPr>
        <a:xfrm flipH="1" flipV="1">
          <a:off x="10956573" y="151272"/>
          <a:ext cx="982324" cy="656867"/>
        </a:xfrm>
        <a:prstGeom prst="rect">
          <a:avLst/>
        </a:prstGeom>
        <a:ln>
          <a:noFill/>
        </a:ln>
      </xdr:spPr>
      <xdr:txBody>
        <a:bodyPr vert="horz" wrap="square" lIns="91440" tIns="45720" rIns="91440" bIns="45720" rtlCol="0" anchor="b">
          <a:normAutofit fontScale="82500" lnSpcReduction="20000"/>
        </a:bodyPr>
        <a:lstStyle>
          <a:defPPr>
            <a:defRPr lang="en-US"/>
          </a:defPPr>
          <a:lvl1pPr marL="0" algn="ctr" defTabSz="914400" rtl="0" eaLnBrk="1" latinLnBrk="0" hangingPunct="1">
            <a:lnSpc>
              <a:spcPct val="90000"/>
            </a:lnSpc>
            <a:spcBef>
              <a:spcPct val="0"/>
            </a:spcBef>
            <a:buNone/>
            <a:defRPr sz="6000" kern="1200">
              <a:solidFill>
                <a:schemeClr val="tx1"/>
              </a:solidFill>
              <a:latin typeface="+mj-lt"/>
              <a:ea typeface="+mj-ea"/>
              <a:cs typeface="+mj-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18</xdr:col>
      <xdr:colOff>39756</xdr:colOff>
      <xdr:row>25</xdr:row>
      <xdr:rowOff>99747</xdr:rowOff>
    </xdr:from>
    <xdr:to>
      <xdr:col>20</xdr:col>
      <xdr:colOff>171992</xdr:colOff>
      <xdr:row>26</xdr:row>
      <xdr:rowOff>66866</xdr:rowOff>
    </xdr:to>
    <xdr:sp macro="" textlink="">
      <xdr:nvSpPr>
        <xdr:cNvPr id="55" name="Subtitle 2">
          <a:extLst>
            <a:ext uri="{FF2B5EF4-FFF2-40B4-BE49-F238E27FC236}">
              <a16:creationId xmlns:a16="http://schemas.microsoft.com/office/drawing/2014/main" id="{F1B9D252-301C-440C-9D0D-0729062CBC17}"/>
            </a:ext>
          </a:extLst>
        </xdr:cNvPr>
        <xdr:cNvSpPr txBox="1">
          <a:spLocks/>
        </xdr:cNvSpPr>
      </xdr:nvSpPr>
      <xdr:spPr>
        <a:xfrm flipH="1">
          <a:off x="10956572" y="4765053"/>
          <a:ext cx="1345216" cy="153731"/>
        </a:xfrm>
        <a:prstGeom prst="rect">
          <a:avLst/>
        </a:prstGeom>
        <a:ln>
          <a:noFill/>
        </a:ln>
      </xdr:spPr>
      <xdr:txBody>
        <a:bodyPr vert="horz" wrap="square" lIns="91440" tIns="45720" rIns="91440" bIns="45720" rtlCol="0">
          <a:normAutofit fontScale="25000" lnSpcReduction="20000"/>
        </a:bodyPr>
        <a:lstStyle>
          <a:defPPr>
            <a:defRPr lang="en-US"/>
          </a:defPPr>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xdr:from>
      <xdr:col>18</xdr:col>
      <xdr:colOff>192157</xdr:colOff>
      <xdr:row>1</xdr:row>
      <xdr:rowOff>117060</xdr:rowOff>
    </xdr:from>
    <xdr:to>
      <xdr:col>19</xdr:col>
      <xdr:colOff>567991</xdr:colOff>
      <xdr:row>5</xdr:row>
      <xdr:rowOff>26351</xdr:rowOff>
    </xdr:to>
    <xdr:sp macro="" textlink="">
      <xdr:nvSpPr>
        <xdr:cNvPr id="56" name="Title 1">
          <a:extLst>
            <a:ext uri="{FF2B5EF4-FFF2-40B4-BE49-F238E27FC236}">
              <a16:creationId xmlns:a16="http://schemas.microsoft.com/office/drawing/2014/main" id="{71EE054D-E538-478F-BBD4-4EF46B265129}"/>
            </a:ext>
          </a:extLst>
        </xdr:cNvPr>
        <xdr:cNvSpPr txBox="1">
          <a:spLocks/>
        </xdr:cNvSpPr>
      </xdr:nvSpPr>
      <xdr:spPr>
        <a:xfrm flipH="1" flipV="1">
          <a:off x="11108973" y="303672"/>
          <a:ext cx="982324" cy="655740"/>
        </a:xfrm>
        <a:prstGeom prst="rect">
          <a:avLst/>
        </a:prstGeom>
        <a:ln>
          <a:noFill/>
        </a:ln>
      </xdr:spPr>
      <xdr:txBody>
        <a:bodyPr vert="horz" wrap="square" lIns="91440" tIns="45720" rIns="91440" bIns="45720" rtlCol="0" anchor="b">
          <a:normAutofit fontScale="82500" lnSpcReduction="20000"/>
        </a:bodyPr>
        <a:lstStyle>
          <a:defPPr>
            <a:defRPr lang="en-US"/>
          </a:defPPr>
          <a:lvl1pPr marL="0" algn="ctr" defTabSz="914400" rtl="0" eaLnBrk="1" latinLnBrk="0" hangingPunct="1">
            <a:lnSpc>
              <a:spcPct val="90000"/>
            </a:lnSpc>
            <a:spcBef>
              <a:spcPct val="0"/>
            </a:spcBef>
            <a:buNone/>
            <a:defRPr sz="6000" kern="1200">
              <a:solidFill>
                <a:schemeClr val="tx1"/>
              </a:solidFill>
              <a:latin typeface="+mj-lt"/>
              <a:ea typeface="+mj-ea"/>
              <a:cs typeface="+mj-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18</xdr:col>
      <xdr:colOff>192156</xdr:colOff>
      <xdr:row>26</xdr:row>
      <xdr:rowOff>64408</xdr:rowOff>
    </xdr:from>
    <xdr:to>
      <xdr:col>20</xdr:col>
      <xdr:colOff>324392</xdr:colOff>
      <xdr:row>27</xdr:row>
      <xdr:rowOff>31526</xdr:rowOff>
    </xdr:to>
    <xdr:sp macro="" textlink="">
      <xdr:nvSpPr>
        <xdr:cNvPr id="57" name="Subtitle 2">
          <a:extLst>
            <a:ext uri="{FF2B5EF4-FFF2-40B4-BE49-F238E27FC236}">
              <a16:creationId xmlns:a16="http://schemas.microsoft.com/office/drawing/2014/main" id="{04DBD97D-D869-478E-AB27-17C87C4AE514}"/>
            </a:ext>
          </a:extLst>
        </xdr:cNvPr>
        <xdr:cNvSpPr txBox="1">
          <a:spLocks/>
        </xdr:cNvSpPr>
      </xdr:nvSpPr>
      <xdr:spPr>
        <a:xfrm flipH="1">
          <a:off x="11108972" y="4916326"/>
          <a:ext cx="1345216" cy="153731"/>
        </a:xfrm>
        <a:prstGeom prst="rect">
          <a:avLst/>
        </a:prstGeom>
        <a:ln>
          <a:noFill/>
        </a:ln>
      </xdr:spPr>
      <xdr:txBody>
        <a:bodyPr vert="horz" wrap="square" lIns="91440" tIns="45720" rIns="91440" bIns="45720" rtlCol="0">
          <a:normAutofit fontScale="25000" lnSpcReduction="20000"/>
        </a:bodyPr>
        <a:lstStyle>
          <a:defPPr>
            <a:defRPr lang="en-US"/>
          </a:defPPr>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xdr:from>
      <xdr:col>18</xdr:col>
      <xdr:colOff>344557</xdr:colOff>
      <xdr:row>2</xdr:row>
      <xdr:rowOff>81721</xdr:rowOff>
    </xdr:from>
    <xdr:to>
      <xdr:col>20</xdr:col>
      <xdr:colOff>113000</xdr:colOff>
      <xdr:row>5</xdr:row>
      <xdr:rowOff>177624</xdr:rowOff>
    </xdr:to>
    <xdr:sp macro="" textlink="">
      <xdr:nvSpPr>
        <xdr:cNvPr id="58" name="Title 1">
          <a:extLst>
            <a:ext uri="{FF2B5EF4-FFF2-40B4-BE49-F238E27FC236}">
              <a16:creationId xmlns:a16="http://schemas.microsoft.com/office/drawing/2014/main" id="{2B309364-24C4-4FA2-AE67-1795103FA997}"/>
            </a:ext>
          </a:extLst>
        </xdr:cNvPr>
        <xdr:cNvSpPr txBox="1">
          <a:spLocks/>
        </xdr:cNvSpPr>
      </xdr:nvSpPr>
      <xdr:spPr>
        <a:xfrm flipH="1" flipV="1">
          <a:off x="11261373" y="454945"/>
          <a:ext cx="981423" cy="655740"/>
        </a:xfrm>
        <a:prstGeom prst="rect">
          <a:avLst/>
        </a:prstGeom>
        <a:ln>
          <a:noFill/>
        </a:ln>
      </xdr:spPr>
      <xdr:txBody>
        <a:bodyPr vert="horz" wrap="square" lIns="91440" tIns="45720" rIns="91440" bIns="45720" rtlCol="0" anchor="b">
          <a:normAutofit fontScale="82500" lnSpcReduction="20000"/>
        </a:bodyPr>
        <a:lstStyle>
          <a:defPPr>
            <a:defRPr lang="en-US"/>
          </a:defPPr>
          <a:lvl1pPr marL="0" algn="ctr" defTabSz="914400" rtl="0" eaLnBrk="1" latinLnBrk="0" hangingPunct="1">
            <a:lnSpc>
              <a:spcPct val="90000"/>
            </a:lnSpc>
            <a:spcBef>
              <a:spcPct val="0"/>
            </a:spcBef>
            <a:buNone/>
            <a:defRPr sz="6000" kern="1200">
              <a:solidFill>
                <a:schemeClr val="tx1"/>
              </a:solidFill>
              <a:latin typeface="+mj-lt"/>
              <a:ea typeface="+mj-ea"/>
              <a:cs typeface="+mj-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18</xdr:col>
      <xdr:colOff>344556</xdr:colOff>
      <xdr:row>27</xdr:row>
      <xdr:rowOff>29068</xdr:rowOff>
    </xdr:from>
    <xdr:to>
      <xdr:col>20</xdr:col>
      <xdr:colOff>476792</xdr:colOff>
      <xdr:row>27</xdr:row>
      <xdr:rowOff>182800</xdr:rowOff>
    </xdr:to>
    <xdr:sp macro="" textlink="">
      <xdr:nvSpPr>
        <xdr:cNvPr id="59" name="Subtitle 2">
          <a:extLst>
            <a:ext uri="{FF2B5EF4-FFF2-40B4-BE49-F238E27FC236}">
              <a16:creationId xmlns:a16="http://schemas.microsoft.com/office/drawing/2014/main" id="{BA9D502A-D1D6-40ED-A873-7497275F05CE}"/>
            </a:ext>
          </a:extLst>
        </xdr:cNvPr>
        <xdr:cNvSpPr txBox="1">
          <a:spLocks/>
        </xdr:cNvSpPr>
      </xdr:nvSpPr>
      <xdr:spPr>
        <a:xfrm flipH="1">
          <a:off x="11261372" y="5067599"/>
          <a:ext cx="1345216" cy="153732"/>
        </a:xfrm>
        <a:prstGeom prst="rect">
          <a:avLst/>
        </a:prstGeom>
        <a:ln>
          <a:noFill/>
        </a:ln>
      </xdr:spPr>
      <xdr:txBody>
        <a:bodyPr vert="horz" wrap="square" lIns="91440" tIns="45720" rIns="91440" bIns="45720" rtlCol="0">
          <a:normAutofit fontScale="25000" lnSpcReduction="20000"/>
        </a:bodyPr>
        <a:lstStyle>
          <a:defPPr>
            <a:defRPr lang="en-US"/>
          </a:defPPr>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xdr:from>
      <xdr:col>18</xdr:col>
      <xdr:colOff>496956</xdr:colOff>
      <xdr:row>27</xdr:row>
      <xdr:rowOff>180342</xdr:rowOff>
    </xdr:from>
    <xdr:to>
      <xdr:col>21</xdr:col>
      <xdr:colOff>21801</xdr:colOff>
      <xdr:row>28</xdr:row>
      <xdr:rowOff>147461</xdr:rowOff>
    </xdr:to>
    <xdr:sp macro="" textlink="">
      <xdr:nvSpPr>
        <xdr:cNvPr id="60" name="Subtitle 2">
          <a:extLst>
            <a:ext uri="{FF2B5EF4-FFF2-40B4-BE49-F238E27FC236}">
              <a16:creationId xmlns:a16="http://schemas.microsoft.com/office/drawing/2014/main" id="{476F9222-2E44-4B6B-83F3-206653DA09A5}"/>
            </a:ext>
          </a:extLst>
        </xdr:cNvPr>
        <xdr:cNvSpPr txBox="1">
          <a:spLocks/>
        </xdr:cNvSpPr>
      </xdr:nvSpPr>
      <xdr:spPr>
        <a:xfrm flipH="1">
          <a:off x="11413772" y="5218873"/>
          <a:ext cx="1344315" cy="153731"/>
        </a:xfrm>
        <a:prstGeom prst="rect">
          <a:avLst/>
        </a:prstGeom>
        <a:ln>
          <a:noFill/>
        </a:ln>
      </xdr:spPr>
      <xdr:txBody>
        <a:bodyPr vert="horz" wrap="square" lIns="91440" tIns="45720" rIns="91440" bIns="45720" rtlCol="0">
          <a:normAutofit fontScale="25000" lnSpcReduction="20000"/>
        </a:bodyPr>
        <a:lstStyle>
          <a:defPPr>
            <a:defRPr lang="en-US"/>
          </a:defPPr>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xdr:from>
      <xdr:col>19</xdr:col>
      <xdr:colOff>41965</xdr:colOff>
      <xdr:row>4</xdr:row>
      <xdr:rowOff>11043</xdr:rowOff>
    </xdr:from>
    <xdr:to>
      <xdr:col>20</xdr:col>
      <xdr:colOff>417800</xdr:colOff>
      <xdr:row>7</xdr:row>
      <xdr:rowOff>108072</xdr:rowOff>
    </xdr:to>
    <xdr:sp macro="" textlink="">
      <xdr:nvSpPr>
        <xdr:cNvPr id="61" name="Title 1">
          <a:extLst>
            <a:ext uri="{FF2B5EF4-FFF2-40B4-BE49-F238E27FC236}">
              <a16:creationId xmlns:a16="http://schemas.microsoft.com/office/drawing/2014/main" id="{A3C83E49-AB4E-43D2-AEF3-629C660CB4FB}"/>
            </a:ext>
          </a:extLst>
        </xdr:cNvPr>
        <xdr:cNvSpPr txBox="1">
          <a:spLocks/>
        </xdr:cNvSpPr>
      </xdr:nvSpPr>
      <xdr:spPr>
        <a:xfrm flipH="1" flipV="1">
          <a:off x="11565271" y="757492"/>
          <a:ext cx="982325" cy="656866"/>
        </a:xfrm>
        <a:prstGeom prst="rect">
          <a:avLst/>
        </a:prstGeom>
        <a:ln>
          <a:noFill/>
        </a:ln>
      </xdr:spPr>
      <xdr:txBody>
        <a:bodyPr vert="horz" wrap="square" lIns="91440" tIns="45720" rIns="91440" bIns="45720" rtlCol="0" anchor="b">
          <a:normAutofit fontScale="82500" lnSpcReduction="20000"/>
        </a:bodyPr>
        <a:lstStyle>
          <a:defPPr>
            <a:defRPr lang="en-US"/>
          </a:defPPr>
          <a:lvl1pPr marL="0" algn="ctr" defTabSz="914400" rtl="0" eaLnBrk="1" latinLnBrk="0" hangingPunct="1">
            <a:lnSpc>
              <a:spcPct val="90000"/>
            </a:lnSpc>
            <a:spcBef>
              <a:spcPct val="0"/>
            </a:spcBef>
            <a:buNone/>
            <a:defRPr sz="6000" kern="1200">
              <a:solidFill>
                <a:schemeClr val="tx1"/>
              </a:solidFill>
              <a:latin typeface="+mj-lt"/>
              <a:ea typeface="+mj-ea"/>
              <a:cs typeface="+mj-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19</xdr:col>
      <xdr:colOff>41964</xdr:colOff>
      <xdr:row>28</xdr:row>
      <xdr:rowOff>145003</xdr:rowOff>
    </xdr:from>
    <xdr:to>
      <xdr:col>21</xdr:col>
      <xdr:colOff>174201</xdr:colOff>
      <xdr:row>29</xdr:row>
      <xdr:rowOff>113249</xdr:rowOff>
    </xdr:to>
    <xdr:sp macro="" textlink="">
      <xdr:nvSpPr>
        <xdr:cNvPr id="62" name="Subtitle 2">
          <a:extLst>
            <a:ext uri="{FF2B5EF4-FFF2-40B4-BE49-F238E27FC236}">
              <a16:creationId xmlns:a16="http://schemas.microsoft.com/office/drawing/2014/main" id="{72C196C8-260A-4258-A5F0-1B8B35CE805A}"/>
            </a:ext>
          </a:extLst>
        </xdr:cNvPr>
        <xdr:cNvSpPr txBox="1">
          <a:spLocks/>
        </xdr:cNvSpPr>
      </xdr:nvSpPr>
      <xdr:spPr>
        <a:xfrm flipH="1">
          <a:off x="11565270" y="5370146"/>
          <a:ext cx="1345217" cy="154858"/>
        </a:xfrm>
        <a:prstGeom prst="rect">
          <a:avLst/>
        </a:prstGeom>
        <a:ln>
          <a:noFill/>
        </a:ln>
      </xdr:spPr>
      <xdr:txBody>
        <a:bodyPr vert="horz" wrap="square" lIns="91440" tIns="45720" rIns="91440" bIns="45720" rtlCol="0">
          <a:normAutofit fontScale="25000" lnSpcReduction="20000"/>
        </a:bodyPr>
        <a:lstStyle>
          <a:defPPr>
            <a:defRPr lang="en-US"/>
          </a:defPPr>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xdr:from>
      <xdr:col>19</xdr:col>
      <xdr:colOff>194365</xdr:colOff>
      <xdr:row>4</xdr:row>
      <xdr:rowOff>162316</xdr:rowOff>
    </xdr:from>
    <xdr:to>
      <xdr:col>20</xdr:col>
      <xdr:colOff>570200</xdr:colOff>
      <xdr:row>8</xdr:row>
      <xdr:rowOff>72734</xdr:rowOff>
    </xdr:to>
    <xdr:sp macro="" textlink="">
      <xdr:nvSpPr>
        <xdr:cNvPr id="63" name="Title 1">
          <a:extLst>
            <a:ext uri="{FF2B5EF4-FFF2-40B4-BE49-F238E27FC236}">
              <a16:creationId xmlns:a16="http://schemas.microsoft.com/office/drawing/2014/main" id="{25F04416-1BAF-4A84-8C1D-ADD4A6E5B03E}"/>
            </a:ext>
          </a:extLst>
        </xdr:cNvPr>
        <xdr:cNvSpPr txBox="1">
          <a:spLocks/>
        </xdr:cNvSpPr>
      </xdr:nvSpPr>
      <xdr:spPr>
        <a:xfrm flipH="1" flipV="1">
          <a:off x="11717671" y="908765"/>
          <a:ext cx="982325" cy="656867"/>
        </a:xfrm>
        <a:prstGeom prst="rect">
          <a:avLst/>
        </a:prstGeom>
        <a:ln>
          <a:noFill/>
        </a:ln>
      </xdr:spPr>
      <xdr:txBody>
        <a:bodyPr vert="horz" wrap="square" lIns="91440" tIns="45720" rIns="91440" bIns="45720" rtlCol="0" anchor="b">
          <a:normAutofit fontScale="82500" lnSpcReduction="20000"/>
        </a:bodyPr>
        <a:lstStyle>
          <a:defPPr>
            <a:defRPr lang="en-US"/>
          </a:defPPr>
          <a:lvl1pPr marL="0" algn="ctr" defTabSz="914400" rtl="0" eaLnBrk="1" latinLnBrk="0" hangingPunct="1">
            <a:lnSpc>
              <a:spcPct val="90000"/>
            </a:lnSpc>
            <a:spcBef>
              <a:spcPct val="0"/>
            </a:spcBef>
            <a:buNone/>
            <a:defRPr sz="6000" kern="1200">
              <a:solidFill>
                <a:schemeClr val="tx1"/>
              </a:solidFill>
              <a:latin typeface="+mj-lt"/>
              <a:ea typeface="+mj-ea"/>
              <a:cs typeface="+mj-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19</xdr:col>
      <xdr:colOff>194364</xdr:colOff>
      <xdr:row>29</xdr:row>
      <xdr:rowOff>110791</xdr:rowOff>
    </xdr:from>
    <xdr:to>
      <xdr:col>21</xdr:col>
      <xdr:colOff>326601</xdr:colOff>
      <xdr:row>30</xdr:row>
      <xdr:rowOff>77910</xdr:rowOff>
    </xdr:to>
    <xdr:sp macro="" textlink="">
      <xdr:nvSpPr>
        <xdr:cNvPr id="192" name="Subtitle 2">
          <a:extLst>
            <a:ext uri="{FF2B5EF4-FFF2-40B4-BE49-F238E27FC236}">
              <a16:creationId xmlns:a16="http://schemas.microsoft.com/office/drawing/2014/main" id="{1C06E8FA-9FFC-4F26-BBFF-FF4328B5FD4A}"/>
            </a:ext>
          </a:extLst>
        </xdr:cNvPr>
        <xdr:cNvSpPr txBox="1">
          <a:spLocks/>
        </xdr:cNvSpPr>
      </xdr:nvSpPr>
      <xdr:spPr>
        <a:xfrm flipH="1">
          <a:off x="11717670" y="5522546"/>
          <a:ext cx="1345217" cy="153731"/>
        </a:xfrm>
        <a:prstGeom prst="rect">
          <a:avLst/>
        </a:prstGeom>
        <a:ln>
          <a:noFill/>
        </a:ln>
      </xdr:spPr>
      <xdr:txBody>
        <a:bodyPr vert="horz" wrap="square" lIns="91440" tIns="45720" rIns="91440" bIns="45720" rtlCol="0">
          <a:normAutofit fontScale="25000" lnSpcReduction="20000"/>
        </a:bodyPr>
        <a:lstStyle>
          <a:defPPr>
            <a:defRPr lang="en-US"/>
          </a:defPPr>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xdr:from>
      <xdr:col>9</xdr:col>
      <xdr:colOff>538793</xdr:colOff>
      <xdr:row>34</xdr:row>
      <xdr:rowOff>41414</xdr:rowOff>
    </xdr:from>
    <xdr:to>
      <xdr:col>17</xdr:col>
      <xdr:colOff>160721</xdr:colOff>
      <xdr:row>50</xdr:row>
      <xdr:rowOff>87459</xdr:rowOff>
    </xdr:to>
    <xdr:sp macro="" textlink="">
      <xdr:nvSpPr>
        <xdr:cNvPr id="193" name="Rectangle: Rounded Corners 192">
          <a:extLst>
            <a:ext uri="{FF2B5EF4-FFF2-40B4-BE49-F238E27FC236}">
              <a16:creationId xmlns:a16="http://schemas.microsoft.com/office/drawing/2014/main" id="{D09F10C3-CD86-46CB-9EA3-2038F6A92F80}"/>
            </a:ext>
          </a:extLst>
        </xdr:cNvPr>
        <xdr:cNvSpPr/>
      </xdr:nvSpPr>
      <xdr:spPr>
        <a:xfrm>
          <a:off x="6055010" y="6236805"/>
          <a:ext cx="4525233" cy="2961524"/>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167713</xdr:colOff>
      <xdr:row>33</xdr:row>
      <xdr:rowOff>183681</xdr:rowOff>
    </xdr:from>
    <xdr:to>
      <xdr:col>9</xdr:col>
      <xdr:colOff>459389</xdr:colOff>
      <xdr:row>50</xdr:row>
      <xdr:rowOff>98871</xdr:rowOff>
    </xdr:to>
    <xdr:sp macro="" textlink="">
      <xdr:nvSpPr>
        <xdr:cNvPr id="194" name="Rectangle: Rounded Corners 193">
          <a:extLst>
            <a:ext uri="{FF2B5EF4-FFF2-40B4-BE49-F238E27FC236}">
              <a16:creationId xmlns:a16="http://schemas.microsoft.com/office/drawing/2014/main" id="{FB8FEC34-3FDF-44B6-8FE8-287B21731DAF}"/>
            </a:ext>
          </a:extLst>
        </xdr:cNvPr>
        <xdr:cNvSpPr/>
      </xdr:nvSpPr>
      <xdr:spPr>
        <a:xfrm>
          <a:off x="167713" y="6341885"/>
          <a:ext cx="5750084" cy="3087598"/>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157137</xdr:colOff>
      <xdr:row>14</xdr:row>
      <xdr:rowOff>61176</xdr:rowOff>
    </xdr:from>
    <xdr:to>
      <xdr:col>9</xdr:col>
      <xdr:colOff>492433</xdr:colOff>
      <xdr:row>33</xdr:row>
      <xdr:rowOff>35344</xdr:rowOff>
    </xdr:to>
    <xdr:sp macro="" textlink="">
      <xdr:nvSpPr>
        <xdr:cNvPr id="195" name="Rectangle: Rounded Corners 194">
          <a:extLst>
            <a:ext uri="{FF2B5EF4-FFF2-40B4-BE49-F238E27FC236}">
              <a16:creationId xmlns:a16="http://schemas.microsoft.com/office/drawing/2014/main" id="{4907CCCC-61AB-4BF8-8A9C-497E64C60A65}"/>
            </a:ext>
          </a:extLst>
        </xdr:cNvPr>
        <xdr:cNvSpPr/>
      </xdr:nvSpPr>
      <xdr:spPr>
        <a:xfrm>
          <a:off x="157137" y="2673747"/>
          <a:ext cx="5793704" cy="3519801"/>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529166</xdr:colOff>
      <xdr:row>2</xdr:row>
      <xdr:rowOff>0</xdr:rowOff>
    </xdr:from>
    <xdr:to>
      <xdr:col>11</xdr:col>
      <xdr:colOff>504422</xdr:colOff>
      <xdr:row>4</xdr:row>
      <xdr:rowOff>150253</xdr:rowOff>
    </xdr:to>
    <xdr:sp macro="" textlink="">
      <xdr:nvSpPr>
        <xdr:cNvPr id="196" name="TextBox 27">
          <a:extLst>
            <a:ext uri="{FF2B5EF4-FFF2-40B4-BE49-F238E27FC236}">
              <a16:creationId xmlns:a16="http://schemas.microsoft.com/office/drawing/2014/main" id="{3ED531DD-CBB8-441C-B33B-EB64E6D55695}"/>
            </a:ext>
          </a:extLst>
        </xdr:cNvPr>
        <xdr:cNvSpPr txBox="1"/>
      </xdr:nvSpPr>
      <xdr:spPr>
        <a:xfrm>
          <a:off x="1140912" y="364901"/>
          <a:ext cx="6092721" cy="515155"/>
        </a:xfrm>
        <a:prstGeom prst="rect">
          <a:avLst/>
        </a:prstGeom>
        <a:noFill/>
        <a:ln>
          <a:no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800" b="1">
              <a:solidFill>
                <a:schemeClr val="bg1"/>
              </a:solidFill>
            </a:rPr>
            <a:t>Call Center Performance Dashboard</a:t>
          </a:r>
        </a:p>
      </xdr:txBody>
    </xdr:sp>
    <xdr:clientData/>
  </xdr:twoCellAnchor>
  <xdr:twoCellAnchor>
    <xdr:from>
      <xdr:col>0</xdr:col>
      <xdr:colOff>293465</xdr:colOff>
      <xdr:row>15</xdr:row>
      <xdr:rowOff>173935</xdr:rowOff>
    </xdr:from>
    <xdr:to>
      <xdr:col>9</xdr:col>
      <xdr:colOff>332210</xdr:colOff>
      <xdr:row>32</xdr:row>
      <xdr:rowOff>115659</xdr:rowOff>
    </xdr:to>
    <xdr:graphicFrame macro="">
      <xdr:nvGraphicFramePr>
        <xdr:cNvPr id="197" name="Chart 196">
          <a:extLst>
            <a:ext uri="{FF2B5EF4-FFF2-40B4-BE49-F238E27FC236}">
              <a16:creationId xmlns:a16="http://schemas.microsoft.com/office/drawing/2014/main" id="{34B31766-D18B-4DD4-98CC-97729E248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259976</xdr:colOff>
      <xdr:row>35</xdr:row>
      <xdr:rowOff>116541</xdr:rowOff>
    </xdr:from>
    <xdr:to>
      <xdr:col>9</xdr:col>
      <xdr:colOff>349624</xdr:colOff>
      <xdr:row>50</xdr:row>
      <xdr:rowOff>8964</xdr:rowOff>
    </xdr:to>
    <xdr:graphicFrame macro="">
      <xdr:nvGraphicFramePr>
        <xdr:cNvPr id="198" name="Chart 197">
          <a:extLst>
            <a:ext uri="{FF2B5EF4-FFF2-40B4-BE49-F238E27FC236}">
              <a16:creationId xmlns:a16="http://schemas.microsoft.com/office/drawing/2014/main" id="{A09C58E6-D52F-4798-BB1E-0AD61B027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591672</xdr:colOff>
      <xdr:row>36</xdr:row>
      <xdr:rowOff>49696</xdr:rowOff>
    </xdr:from>
    <xdr:to>
      <xdr:col>17</xdr:col>
      <xdr:colOff>8966</xdr:colOff>
      <xdr:row>48</xdr:row>
      <xdr:rowOff>115956</xdr:rowOff>
    </xdr:to>
    <xdr:graphicFrame macro="">
      <xdr:nvGraphicFramePr>
        <xdr:cNvPr id="199" name="Chart 198">
          <a:extLst>
            <a:ext uri="{FF2B5EF4-FFF2-40B4-BE49-F238E27FC236}">
              <a16:creationId xmlns:a16="http://schemas.microsoft.com/office/drawing/2014/main" id="{E9861A8A-521D-45DA-AB32-2A27C77ED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598846</xdr:colOff>
      <xdr:row>14</xdr:row>
      <xdr:rowOff>60723</xdr:rowOff>
    </xdr:from>
    <xdr:to>
      <xdr:col>18</xdr:col>
      <xdr:colOff>317899</xdr:colOff>
      <xdr:row>32</xdr:row>
      <xdr:rowOff>175449</xdr:rowOff>
    </xdr:to>
    <xdr:sp macro="" textlink="">
      <xdr:nvSpPr>
        <xdr:cNvPr id="200" name="Rectangle: Rounded Corners 199">
          <a:extLst>
            <a:ext uri="{FF2B5EF4-FFF2-40B4-BE49-F238E27FC236}">
              <a16:creationId xmlns:a16="http://schemas.microsoft.com/office/drawing/2014/main" id="{560DAE13-F7B5-4700-9744-05EE9471FC87}"/>
            </a:ext>
          </a:extLst>
        </xdr:cNvPr>
        <xdr:cNvSpPr/>
      </xdr:nvSpPr>
      <xdr:spPr>
        <a:xfrm>
          <a:off x="6057254" y="2673294"/>
          <a:ext cx="5177461" cy="3473747"/>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118533</xdr:colOff>
      <xdr:row>16</xdr:row>
      <xdr:rowOff>42332</xdr:rowOff>
    </xdr:from>
    <xdr:to>
      <xdr:col>18</xdr:col>
      <xdr:colOff>224119</xdr:colOff>
      <xdr:row>32</xdr:row>
      <xdr:rowOff>82176</xdr:rowOff>
    </xdr:to>
    <xdr:graphicFrame macro="">
      <xdr:nvGraphicFramePr>
        <xdr:cNvPr id="201" name="Chart 200">
          <a:extLst>
            <a:ext uri="{FF2B5EF4-FFF2-40B4-BE49-F238E27FC236}">
              <a16:creationId xmlns:a16="http://schemas.microsoft.com/office/drawing/2014/main" id="{6596D69C-EBD0-48A0-855E-01CBF3B31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403808</xdr:colOff>
      <xdr:row>14</xdr:row>
      <xdr:rowOff>64698</xdr:rowOff>
    </xdr:from>
    <xdr:to>
      <xdr:col>26</xdr:col>
      <xdr:colOff>517586</xdr:colOff>
      <xdr:row>33</xdr:row>
      <xdr:rowOff>0</xdr:rowOff>
    </xdr:to>
    <xdr:sp macro="" textlink="">
      <xdr:nvSpPr>
        <xdr:cNvPr id="202" name="Rectangle: Rounded Corners 201">
          <a:extLst>
            <a:ext uri="{FF2B5EF4-FFF2-40B4-BE49-F238E27FC236}">
              <a16:creationId xmlns:a16="http://schemas.microsoft.com/office/drawing/2014/main" id="{E005AF24-5C0E-4C7B-9081-82D892EBF723}"/>
            </a:ext>
          </a:extLst>
        </xdr:cNvPr>
        <xdr:cNvSpPr/>
      </xdr:nvSpPr>
      <xdr:spPr>
        <a:xfrm>
          <a:off x="11402487" y="2580736"/>
          <a:ext cx="5002080" cy="3349924"/>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494908</xdr:colOff>
      <xdr:row>16</xdr:row>
      <xdr:rowOff>23944</xdr:rowOff>
    </xdr:from>
    <xdr:to>
      <xdr:col>26</xdr:col>
      <xdr:colOff>450614</xdr:colOff>
      <xdr:row>32</xdr:row>
      <xdr:rowOff>64987</xdr:rowOff>
    </xdr:to>
    <xdr:graphicFrame macro="">
      <xdr:nvGraphicFramePr>
        <xdr:cNvPr id="203" name="Chart 202">
          <a:extLst>
            <a:ext uri="{FF2B5EF4-FFF2-40B4-BE49-F238E27FC236}">
              <a16:creationId xmlns:a16="http://schemas.microsoft.com/office/drawing/2014/main" id="{1D8D30F4-3B69-4AC7-8BDB-34B717AD3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126853</xdr:colOff>
      <xdr:row>40</xdr:row>
      <xdr:rowOff>27460</xdr:rowOff>
    </xdr:from>
    <xdr:to>
      <xdr:col>26</xdr:col>
      <xdr:colOff>598986</xdr:colOff>
      <xdr:row>50</xdr:row>
      <xdr:rowOff>41189</xdr:rowOff>
    </xdr:to>
    <xdr:sp macro="" textlink="">
      <xdr:nvSpPr>
        <xdr:cNvPr id="204" name="Rectangle: Rounded Corners 203">
          <a:extLst>
            <a:ext uri="{FF2B5EF4-FFF2-40B4-BE49-F238E27FC236}">
              <a16:creationId xmlns:a16="http://schemas.microsoft.com/office/drawing/2014/main" id="{E3FF5116-63E1-4E22-BEC0-4D254FB7D5A8}"/>
            </a:ext>
          </a:extLst>
        </xdr:cNvPr>
        <xdr:cNvSpPr/>
      </xdr:nvSpPr>
      <xdr:spPr>
        <a:xfrm>
          <a:off x="14775450" y="7306266"/>
          <a:ext cx="1692849" cy="1833430"/>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24</xdr:col>
      <xdr:colOff>168899</xdr:colOff>
      <xdr:row>40</xdr:row>
      <xdr:rowOff>142233</xdr:rowOff>
    </xdr:from>
    <xdr:to>
      <xdr:col>26</xdr:col>
      <xdr:colOff>526557</xdr:colOff>
      <xdr:row>49</xdr:row>
      <xdr:rowOff>94114</xdr:rowOff>
    </xdr:to>
    <mc:AlternateContent xmlns:mc="http://schemas.openxmlformats.org/markup-compatibility/2006" xmlns:a14="http://schemas.microsoft.com/office/drawing/2010/main">
      <mc:Choice Requires="a14">
        <xdr:graphicFrame macro="">
          <xdr:nvGraphicFramePr>
            <xdr:cNvPr id="205" name="Week 2">
              <a:extLst>
                <a:ext uri="{FF2B5EF4-FFF2-40B4-BE49-F238E27FC236}">
                  <a16:creationId xmlns:a16="http://schemas.microsoft.com/office/drawing/2014/main" id="{BCEF319B-0ADA-468E-BA24-042EBE8ECF06}"/>
                </a:ext>
              </a:extLst>
            </xdr:cNvPr>
            <xdr:cNvGraphicFramePr/>
          </xdr:nvGraphicFramePr>
          <xdr:xfrm>
            <a:off x="0" y="0"/>
            <a:ext cx="0" cy="0"/>
          </xdr:xfrm>
          <a:graphic>
            <a:graphicData uri="http://schemas.microsoft.com/office/drawing/2010/slicer">
              <sle:slicer xmlns:sle="http://schemas.microsoft.com/office/drawing/2010/slicer" name="Week 2"/>
            </a:graphicData>
          </a:graphic>
        </xdr:graphicFrame>
      </mc:Choice>
      <mc:Fallback xmlns="">
        <xdr:sp macro="" textlink="">
          <xdr:nvSpPr>
            <xdr:cNvPr id="0" name=""/>
            <xdr:cNvSpPr>
              <a:spLocks noTextEdit="1"/>
            </xdr:cNvSpPr>
          </xdr:nvSpPr>
          <xdr:spPr>
            <a:xfrm>
              <a:off x="14731566" y="7480011"/>
              <a:ext cx="1571213" cy="1602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105523</xdr:colOff>
      <xdr:row>33</xdr:row>
      <xdr:rowOff>152851</xdr:rowOff>
    </xdr:from>
    <xdr:to>
      <xdr:col>27</xdr:col>
      <xdr:colOff>35151</xdr:colOff>
      <xdr:row>39</xdr:row>
      <xdr:rowOff>109334</xdr:rowOff>
    </xdr:to>
    <xdr:sp macro="" textlink="">
      <xdr:nvSpPr>
        <xdr:cNvPr id="206" name="Rectangle: Rounded Corners 205">
          <a:extLst>
            <a:ext uri="{FF2B5EF4-FFF2-40B4-BE49-F238E27FC236}">
              <a16:creationId xmlns:a16="http://schemas.microsoft.com/office/drawing/2014/main" id="{4C84E91B-8683-4B81-9362-786082C93138}"/>
            </a:ext>
          </a:extLst>
        </xdr:cNvPr>
        <xdr:cNvSpPr/>
      </xdr:nvSpPr>
      <xdr:spPr>
        <a:xfrm>
          <a:off x="14768874" y="6269446"/>
          <a:ext cx="1762547" cy="1068591"/>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24</xdr:col>
      <xdr:colOff>178455</xdr:colOff>
      <xdr:row>34</xdr:row>
      <xdr:rowOff>42730</xdr:rowOff>
    </xdr:from>
    <xdr:to>
      <xdr:col>26</xdr:col>
      <xdr:colOff>604108</xdr:colOff>
      <xdr:row>39</xdr:row>
      <xdr:rowOff>40065</xdr:rowOff>
    </xdr:to>
    <mc:AlternateContent xmlns:mc="http://schemas.openxmlformats.org/markup-compatibility/2006" xmlns:a14="http://schemas.microsoft.com/office/drawing/2010/main">
      <mc:Choice Requires="a14">
        <xdr:graphicFrame macro="">
          <xdr:nvGraphicFramePr>
            <xdr:cNvPr id="207" name="Month-Year 2">
              <a:extLst>
                <a:ext uri="{FF2B5EF4-FFF2-40B4-BE49-F238E27FC236}">
                  <a16:creationId xmlns:a16="http://schemas.microsoft.com/office/drawing/2014/main" id="{D9FB7E98-0FFE-4F70-B6CE-3E564B67A2C1}"/>
                </a:ext>
              </a:extLst>
            </xdr:cNvPr>
            <xdr:cNvGraphicFramePr/>
          </xdr:nvGraphicFramePr>
          <xdr:xfrm>
            <a:off x="0" y="0"/>
            <a:ext cx="0" cy="0"/>
          </xdr:xfrm>
          <a:graphic>
            <a:graphicData uri="http://schemas.microsoft.com/office/drawing/2010/slicer">
              <sle:slicer xmlns:sle="http://schemas.microsoft.com/office/drawing/2010/slicer" name="Month-Year 2"/>
            </a:graphicData>
          </a:graphic>
        </xdr:graphicFrame>
      </mc:Choice>
      <mc:Fallback xmlns="">
        <xdr:sp macro="" textlink="">
          <xdr:nvSpPr>
            <xdr:cNvPr id="0" name=""/>
            <xdr:cNvSpPr>
              <a:spLocks noTextEdit="1"/>
            </xdr:cNvSpPr>
          </xdr:nvSpPr>
          <xdr:spPr>
            <a:xfrm>
              <a:off x="14741122" y="6279841"/>
              <a:ext cx="1639208" cy="914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245970</xdr:colOff>
      <xdr:row>34</xdr:row>
      <xdr:rowOff>14287</xdr:rowOff>
    </xdr:from>
    <xdr:to>
      <xdr:col>24</xdr:col>
      <xdr:colOff>64208</xdr:colOff>
      <xdr:row>50</xdr:row>
      <xdr:rowOff>98632</xdr:rowOff>
    </xdr:to>
    <xdr:sp macro="" textlink="">
      <xdr:nvSpPr>
        <xdr:cNvPr id="208" name="Rectangle: Rounded Corners 207">
          <a:extLst>
            <a:ext uri="{FF2B5EF4-FFF2-40B4-BE49-F238E27FC236}">
              <a16:creationId xmlns:a16="http://schemas.microsoft.com/office/drawing/2014/main" id="{DC6FA366-31EE-46E1-9040-B222F3459646}"/>
            </a:ext>
          </a:extLst>
        </xdr:cNvPr>
        <xdr:cNvSpPr/>
      </xdr:nvSpPr>
      <xdr:spPr>
        <a:xfrm>
          <a:off x="10665492" y="6209678"/>
          <a:ext cx="4108629" cy="2999824"/>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341656</xdr:colOff>
      <xdr:row>35</xdr:row>
      <xdr:rowOff>168757</xdr:rowOff>
    </xdr:from>
    <xdr:to>
      <xdr:col>24</xdr:col>
      <xdr:colOff>6555</xdr:colOff>
      <xdr:row>50</xdr:row>
      <xdr:rowOff>6781</xdr:rowOff>
    </xdr:to>
    <xdr:graphicFrame macro="">
      <xdr:nvGraphicFramePr>
        <xdr:cNvPr id="209" name="Chart 208">
          <a:extLst>
            <a:ext uri="{FF2B5EF4-FFF2-40B4-BE49-F238E27FC236}">
              <a16:creationId xmlns:a16="http://schemas.microsoft.com/office/drawing/2014/main" id="{1FDBB071-31FC-4B30-BD50-1051C40BC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360430</xdr:colOff>
      <xdr:row>8</xdr:row>
      <xdr:rowOff>39577</xdr:rowOff>
    </xdr:from>
    <xdr:to>
      <xdr:col>3</xdr:col>
      <xdr:colOff>290686</xdr:colOff>
      <xdr:row>13</xdr:row>
      <xdr:rowOff>70313</xdr:rowOff>
    </xdr:to>
    <xdr:sp macro="" textlink="">
      <xdr:nvSpPr>
        <xdr:cNvPr id="210" name="Rectangle: Rounded Corners 209">
          <a:extLst>
            <a:ext uri="{FF2B5EF4-FFF2-40B4-BE49-F238E27FC236}">
              <a16:creationId xmlns:a16="http://schemas.microsoft.com/office/drawing/2014/main" id="{4D6163C6-9812-4F69-9925-D577BB12E3F9}"/>
            </a:ext>
          </a:extLst>
        </xdr:cNvPr>
        <xdr:cNvSpPr/>
      </xdr:nvSpPr>
      <xdr:spPr>
        <a:xfrm>
          <a:off x="360430" y="1532475"/>
          <a:ext cx="1749725" cy="963797"/>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421920</xdr:colOff>
      <xdr:row>8</xdr:row>
      <xdr:rowOff>90861</xdr:rowOff>
    </xdr:from>
    <xdr:to>
      <xdr:col>3</xdr:col>
      <xdr:colOff>254168</xdr:colOff>
      <xdr:row>9</xdr:row>
      <xdr:rowOff>90353</xdr:rowOff>
    </xdr:to>
    <xdr:sp macro="" textlink="">
      <xdr:nvSpPr>
        <xdr:cNvPr id="211" name="Rectangle: Rounded Corners 210">
          <a:extLst>
            <a:ext uri="{FF2B5EF4-FFF2-40B4-BE49-F238E27FC236}">
              <a16:creationId xmlns:a16="http://schemas.microsoft.com/office/drawing/2014/main" id="{905CA22D-D627-48E6-9BD7-789B5013F6B4}"/>
            </a:ext>
          </a:extLst>
        </xdr:cNvPr>
        <xdr:cNvSpPr/>
      </xdr:nvSpPr>
      <xdr:spPr>
        <a:xfrm>
          <a:off x="421920" y="1583759"/>
          <a:ext cx="1651717" cy="186104"/>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r>
            <a:rPr lang="en-US" sz="1200">
              <a:solidFill>
                <a:srgbClr val="FFC000"/>
              </a:solidFill>
            </a:rPr>
            <a:t>Offered</a:t>
          </a:r>
        </a:p>
      </xdr:txBody>
    </xdr:sp>
    <xdr:clientData/>
  </xdr:twoCellAnchor>
  <xdr:twoCellAnchor>
    <xdr:from>
      <xdr:col>3</xdr:col>
      <xdr:colOff>475619</xdr:colOff>
      <xdr:row>8</xdr:row>
      <xdr:rowOff>53649</xdr:rowOff>
    </xdr:from>
    <xdr:to>
      <xdr:col>6</xdr:col>
      <xdr:colOff>405875</xdr:colOff>
      <xdr:row>13</xdr:row>
      <xdr:rowOff>84385</xdr:rowOff>
    </xdr:to>
    <xdr:sp macro="" textlink="">
      <xdr:nvSpPr>
        <xdr:cNvPr id="212" name="Rectangle: Rounded Corners 211">
          <a:extLst>
            <a:ext uri="{FF2B5EF4-FFF2-40B4-BE49-F238E27FC236}">
              <a16:creationId xmlns:a16="http://schemas.microsoft.com/office/drawing/2014/main" id="{B4DF235C-13A9-492E-BF67-7FF4F0685E50}"/>
            </a:ext>
          </a:extLst>
        </xdr:cNvPr>
        <xdr:cNvSpPr/>
      </xdr:nvSpPr>
      <xdr:spPr>
        <a:xfrm>
          <a:off x="2295088" y="1546547"/>
          <a:ext cx="1749726" cy="963797"/>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527280</xdr:colOff>
      <xdr:row>8</xdr:row>
      <xdr:rowOff>92395</xdr:rowOff>
    </xdr:from>
    <xdr:to>
      <xdr:col>6</xdr:col>
      <xdr:colOff>359528</xdr:colOff>
      <xdr:row>9</xdr:row>
      <xdr:rowOff>91888</xdr:rowOff>
    </xdr:to>
    <xdr:sp macro="" textlink="">
      <xdr:nvSpPr>
        <xdr:cNvPr id="213" name="Rectangle: Rounded Corners 212">
          <a:extLst>
            <a:ext uri="{FF2B5EF4-FFF2-40B4-BE49-F238E27FC236}">
              <a16:creationId xmlns:a16="http://schemas.microsoft.com/office/drawing/2014/main" id="{C8B016E2-6DE7-416F-93FE-7AE02ED3296C}"/>
            </a:ext>
          </a:extLst>
        </xdr:cNvPr>
        <xdr:cNvSpPr/>
      </xdr:nvSpPr>
      <xdr:spPr>
        <a:xfrm>
          <a:off x="2346749" y="1585293"/>
          <a:ext cx="1651718" cy="186105"/>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r>
            <a:rPr lang="en-US" sz="1200">
              <a:solidFill>
                <a:srgbClr val="FFC000"/>
              </a:solidFill>
            </a:rPr>
            <a:t>Answer Rate</a:t>
          </a:r>
        </a:p>
      </xdr:txBody>
    </xdr:sp>
    <xdr:clientData/>
  </xdr:twoCellAnchor>
  <xdr:twoCellAnchor>
    <xdr:from>
      <xdr:col>4</xdr:col>
      <xdr:colOff>273931</xdr:colOff>
      <xdr:row>10</xdr:row>
      <xdr:rowOff>109419</xdr:rowOff>
    </xdr:from>
    <xdr:to>
      <xdr:col>6</xdr:col>
      <xdr:colOff>62845</xdr:colOff>
      <xdr:row>12</xdr:row>
      <xdr:rowOff>70699</xdr:rowOff>
    </xdr:to>
    <xdr:sp macro="" textlink="'Pivot Tables'!D5">
      <xdr:nvSpPr>
        <xdr:cNvPr id="214" name="TextBox 213">
          <a:extLst>
            <a:ext uri="{FF2B5EF4-FFF2-40B4-BE49-F238E27FC236}">
              <a16:creationId xmlns:a16="http://schemas.microsoft.com/office/drawing/2014/main" id="{80371FB1-2B8F-4EFE-86CF-10377FAD957D}"/>
            </a:ext>
          </a:extLst>
        </xdr:cNvPr>
        <xdr:cNvSpPr txBox="1"/>
      </xdr:nvSpPr>
      <xdr:spPr>
        <a:xfrm>
          <a:off x="2724900" y="1916223"/>
          <a:ext cx="1014399" cy="322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1BA75F-887B-40D5-8A0F-33A04E7E1A37}" type="TxLink">
            <a:rPr lang="en-US" sz="1600" b="0" i="0" u="none" strike="noStrike">
              <a:solidFill>
                <a:schemeClr val="bg1"/>
              </a:solidFill>
              <a:latin typeface="Arial Black" panose="020B0A04020102020204" pitchFamily="34" charset="0"/>
              <a:ea typeface="Calibri"/>
              <a:cs typeface="Calibri"/>
            </a:rPr>
            <a:pPr algn="ctr"/>
            <a:t>89.02%</a:t>
          </a:fld>
          <a:endParaRPr lang="en-US" sz="1600">
            <a:solidFill>
              <a:schemeClr val="bg1"/>
            </a:solidFill>
            <a:latin typeface="Arial Black" panose="020B0A04020102020204" pitchFamily="34" charset="0"/>
          </a:endParaRPr>
        </a:p>
      </xdr:txBody>
    </xdr:sp>
    <xdr:clientData/>
  </xdr:twoCellAnchor>
  <xdr:twoCellAnchor>
    <xdr:from>
      <xdr:col>6</xdr:col>
      <xdr:colOff>603514</xdr:colOff>
      <xdr:row>8</xdr:row>
      <xdr:rowOff>51768</xdr:rowOff>
    </xdr:from>
    <xdr:to>
      <xdr:col>9</xdr:col>
      <xdr:colOff>533770</xdr:colOff>
      <xdr:row>13</xdr:row>
      <xdr:rowOff>82504</xdr:rowOff>
    </xdr:to>
    <xdr:sp macro="" textlink="">
      <xdr:nvSpPr>
        <xdr:cNvPr id="215" name="Rectangle: Rounded Corners 214">
          <a:extLst>
            <a:ext uri="{FF2B5EF4-FFF2-40B4-BE49-F238E27FC236}">
              <a16:creationId xmlns:a16="http://schemas.microsoft.com/office/drawing/2014/main" id="{22A57C80-2B80-474F-9A42-CEC7C48333E0}"/>
            </a:ext>
          </a:extLst>
        </xdr:cNvPr>
        <xdr:cNvSpPr/>
      </xdr:nvSpPr>
      <xdr:spPr>
        <a:xfrm>
          <a:off x="4242453" y="1544666"/>
          <a:ext cx="1749725" cy="963797"/>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7</xdr:col>
      <xdr:colOff>32544</xdr:colOff>
      <xdr:row>8</xdr:row>
      <xdr:rowOff>85106</xdr:rowOff>
    </xdr:from>
    <xdr:to>
      <xdr:col>9</xdr:col>
      <xdr:colOff>478625</xdr:colOff>
      <xdr:row>9</xdr:row>
      <xdr:rowOff>84599</xdr:rowOff>
    </xdr:to>
    <xdr:sp macro="" textlink="">
      <xdr:nvSpPr>
        <xdr:cNvPr id="216" name="Rectangle: Rounded Corners 215">
          <a:extLst>
            <a:ext uri="{FF2B5EF4-FFF2-40B4-BE49-F238E27FC236}">
              <a16:creationId xmlns:a16="http://schemas.microsoft.com/office/drawing/2014/main" id="{2DB60C21-2442-471C-BCCB-4D9181D7A662}"/>
            </a:ext>
          </a:extLst>
        </xdr:cNvPr>
        <xdr:cNvSpPr/>
      </xdr:nvSpPr>
      <xdr:spPr>
        <a:xfrm>
          <a:off x="4277973" y="1578004"/>
          <a:ext cx="1659060" cy="186105"/>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marL="0" indent="0" algn="l" defTabSz="457200" rtl="0" eaLnBrk="1" latinLnBrk="0" hangingPunct="1"/>
          <a:r>
            <a:rPr lang="en-US" sz="1200" kern="1200">
              <a:solidFill>
                <a:srgbClr val="FFC000"/>
              </a:solidFill>
              <a:latin typeface="+mn-lt"/>
              <a:ea typeface="+mn-ea"/>
              <a:cs typeface="+mn-cs"/>
            </a:rPr>
            <a:t>Service Level %</a:t>
          </a:r>
        </a:p>
      </xdr:txBody>
    </xdr:sp>
    <xdr:clientData/>
  </xdr:twoCellAnchor>
  <xdr:twoCellAnchor>
    <xdr:from>
      <xdr:col>7</xdr:col>
      <xdr:colOff>396566</xdr:colOff>
      <xdr:row>10</xdr:row>
      <xdr:rowOff>98901</xdr:rowOff>
    </xdr:from>
    <xdr:to>
      <xdr:col>9</xdr:col>
      <xdr:colOff>204248</xdr:colOff>
      <xdr:row>12</xdr:row>
      <xdr:rowOff>47134</xdr:rowOff>
    </xdr:to>
    <xdr:sp macro="" textlink="'Pivot Tables'!F5">
      <xdr:nvSpPr>
        <xdr:cNvPr id="217" name="TextBox 216">
          <a:extLst>
            <a:ext uri="{FF2B5EF4-FFF2-40B4-BE49-F238E27FC236}">
              <a16:creationId xmlns:a16="http://schemas.microsoft.com/office/drawing/2014/main" id="{AE21E57E-C81A-434F-B5B6-5D79E6B76D44}"/>
            </a:ext>
          </a:extLst>
        </xdr:cNvPr>
        <xdr:cNvSpPr txBox="1"/>
      </xdr:nvSpPr>
      <xdr:spPr>
        <a:xfrm>
          <a:off x="4685762" y="1905705"/>
          <a:ext cx="1033166" cy="30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0CA55B-86DE-460F-88B6-75DC0C781C21}" type="TxLink">
            <a:rPr lang="en-US" sz="1600" b="0" i="0" u="none" strike="noStrike">
              <a:solidFill>
                <a:schemeClr val="bg1"/>
              </a:solidFill>
              <a:latin typeface="Arial Black" panose="020B0A04020102020204" pitchFamily="34" charset="0"/>
              <a:ea typeface="Calibri"/>
              <a:cs typeface="Calibri"/>
            </a:rPr>
            <a:pPr algn="ctr"/>
            <a:t>66.93%</a:t>
          </a:fld>
          <a:endParaRPr lang="en-US" sz="1600">
            <a:solidFill>
              <a:schemeClr val="bg1"/>
            </a:solidFill>
            <a:latin typeface="Arial Black" panose="020B0A04020102020204" pitchFamily="34" charset="0"/>
          </a:endParaRPr>
        </a:p>
      </xdr:txBody>
    </xdr:sp>
    <xdr:clientData/>
  </xdr:twoCellAnchor>
  <xdr:twoCellAnchor>
    <xdr:from>
      <xdr:col>10</xdr:col>
      <xdr:colOff>95728</xdr:colOff>
      <xdr:row>8</xdr:row>
      <xdr:rowOff>66448</xdr:rowOff>
    </xdr:from>
    <xdr:to>
      <xdr:col>13</xdr:col>
      <xdr:colOff>23260</xdr:colOff>
      <xdr:row>13</xdr:row>
      <xdr:rowOff>97184</xdr:rowOff>
    </xdr:to>
    <xdr:sp macro="" textlink="">
      <xdr:nvSpPr>
        <xdr:cNvPr id="218" name="Rectangle: Rounded Corners 217">
          <a:extLst>
            <a:ext uri="{FF2B5EF4-FFF2-40B4-BE49-F238E27FC236}">
              <a16:creationId xmlns:a16="http://schemas.microsoft.com/office/drawing/2014/main" id="{A4269D9B-A3B1-44E9-9557-892579841E72}"/>
            </a:ext>
          </a:extLst>
        </xdr:cNvPr>
        <xdr:cNvSpPr/>
      </xdr:nvSpPr>
      <xdr:spPr>
        <a:xfrm>
          <a:off x="6160626" y="1559346"/>
          <a:ext cx="1747001" cy="963797"/>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151820</xdr:colOff>
      <xdr:row>8</xdr:row>
      <xdr:rowOff>99785</xdr:rowOff>
    </xdr:from>
    <xdr:to>
      <xdr:col>12</xdr:col>
      <xdr:colOff>596235</xdr:colOff>
      <xdr:row>9</xdr:row>
      <xdr:rowOff>99278</xdr:rowOff>
    </xdr:to>
    <xdr:sp macro="" textlink="">
      <xdr:nvSpPr>
        <xdr:cNvPr id="219" name="Rectangle: Rounded Corners 218">
          <a:extLst>
            <a:ext uri="{FF2B5EF4-FFF2-40B4-BE49-F238E27FC236}">
              <a16:creationId xmlns:a16="http://schemas.microsoft.com/office/drawing/2014/main" id="{68B5EB88-C0BE-4D80-8B62-7B94A3B3D69C}"/>
            </a:ext>
          </a:extLst>
        </xdr:cNvPr>
        <xdr:cNvSpPr/>
      </xdr:nvSpPr>
      <xdr:spPr>
        <a:xfrm>
          <a:off x="6216718" y="1592683"/>
          <a:ext cx="1657395" cy="186105"/>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r>
            <a:rPr lang="en-US" sz="1200" kern="1200">
              <a:solidFill>
                <a:srgbClr val="FFC000"/>
              </a:solidFill>
              <a:latin typeface="+mn-lt"/>
              <a:ea typeface="+mn-ea"/>
              <a:cs typeface="+mn-cs"/>
            </a:rPr>
            <a:t>CSAT</a:t>
          </a:r>
          <a:r>
            <a:rPr lang="en-US" sz="1200" baseline="0">
              <a:solidFill>
                <a:schemeClr val="accent4">
                  <a:lumMod val="75000"/>
                </a:schemeClr>
              </a:solidFill>
            </a:rPr>
            <a:t> </a:t>
          </a:r>
          <a:r>
            <a:rPr lang="en-US" sz="1200" baseline="0">
              <a:solidFill>
                <a:srgbClr val="FFC000"/>
              </a:solidFill>
            </a:rPr>
            <a:t>%</a:t>
          </a:r>
        </a:p>
      </xdr:txBody>
    </xdr:sp>
    <xdr:clientData/>
  </xdr:twoCellAnchor>
  <xdr:twoCellAnchor>
    <xdr:from>
      <xdr:col>10</xdr:col>
      <xdr:colOff>522966</xdr:colOff>
      <xdr:row>10</xdr:row>
      <xdr:rowOff>112158</xdr:rowOff>
    </xdr:from>
    <xdr:to>
      <xdr:col>12</xdr:col>
      <xdr:colOff>306371</xdr:colOff>
      <xdr:row>12</xdr:row>
      <xdr:rowOff>62846</xdr:rowOff>
    </xdr:to>
    <xdr:sp macro="" textlink="'Pivot Tables'!K7">
      <xdr:nvSpPr>
        <xdr:cNvPr id="220" name="TextBox 219">
          <a:extLst>
            <a:ext uri="{FF2B5EF4-FFF2-40B4-BE49-F238E27FC236}">
              <a16:creationId xmlns:a16="http://schemas.microsoft.com/office/drawing/2014/main" id="{F31774B5-72AF-47CC-9693-7F76591A7F06}"/>
            </a:ext>
          </a:extLst>
        </xdr:cNvPr>
        <xdr:cNvSpPr txBox="1"/>
      </xdr:nvSpPr>
      <xdr:spPr>
        <a:xfrm>
          <a:off x="6650389" y="1918962"/>
          <a:ext cx="1008889" cy="312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C01C6-4201-4F6B-8E9E-D6631D6379FC}" type="TxLink">
            <a:rPr lang="en-US" sz="1600" b="0" i="0" u="none" strike="noStrike">
              <a:solidFill>
                <a:schemeClr val="bg1"/>
              </a:solidFill>
              <a:latin typeface="Arial Black" panose="020B0A04020102020204" pitchFamily="34" charset="0"/>
              <a:ea typeface="Calibri"/>
              <a:cs typeface="Calibri"/>
            </a:rPr>
            <a:pPr algn="ctr"/>
            <a:t>81.45%</a:t>
          </a:fld>
          <a:endParaRPr lang="en-US" sz="1600">
            <a:solidFill>
              <a:schemeClr val="bg1"/>
            </a:solidFill>
            <a:latin typeface="Arial Black" panose="020B0A04020102020204" pitchFamily="34" charset="0"/>
          </a:endParaRPr>
        </a:p>
      </xdr:txBody>
    </xdr:sp>
    <xdr:clientData/>
  </xdr:twoCellAnchor>
  <xdr:twoCellAnchor>
    <xdr:from>
      <xdr:col>13</xdr:col>
      <xdr:colOff>221838</xdr:colOff>
      <xdr:row>8</xdr:row>
      <xdr:rowOff>64169</xdr:rowOff>
    </xdr:from>
    <xdr:to>
      <xdr:col>16</xdr:col>
      <xdr:colOff>152094</xdr:colOff>
      <xdr:row>13</xdr:row>
      <xdr:rowOff>94905</xdr:rowOff>
    </xdr:to>
    <xdr:sp macro="" textlink="">
      <xdr:nvSpPr>
        <xdr:cNvPr id="221" name="Rectangle: Rounded Corners 220">
          <a:extLst>
            <a:ext uri="{FF2B5EF4-FFF2-40B4-BE49-F238E27FC236}">
              <a16:creationId xmlns:a16="http://schemas.microsoft.com/office/drawing/2014/main" id="{609B5DC0-37C0-4958-8348-C78D986A52B7}"/>
            </a:ext>
          </a:extLst>
        </xdr:cNvPr>
        <xdr:cNvSpPr/>
      </xdr:nvSpPr>
      <xdr:spPr>
        <a:xfrm>
          <a:off x="8106205" y="1557067"/>
          <a:ext cx="1749726" cy="963797"/>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287422</xdr:colOff>
      <xdr:row>8</xdr:row>
      <xdr:rowOff>107903</xdr:rowOff>
    </xdr:from>
    <xdr:to>
      <xdr:col>16</xdr:col>
      <xdr:colOff>120728</xdr:colOff>
      <xdr:row>9</xdr:row>
      <xdr:rowOff>108548</xdr:rowOff>
    </xdr:to>
    <xdr:sp macro="" textlink="">
      <xdr:nvSpPr>
        <xdr:cNvPr id="222" name="Rectangle: Rounded Corners 221">
          <a:extLst>
            <a:ext uri="{FF2B5EF4-FFF2-40B4-BE49-F238E27FC236}">
              <a16:creationId xmlns:a16="http://schemas.microsoft.com/office/drawing/2014/main" id="{FB254595-CFB5-4134-9975-D09A62120B99}"/>
            </a:ext>
          </a:extLst>
        </xdr:cNvPr>
        <xdr:cNvSpPr/>
      </xdr:nvSpPr>
      <xdr:spPr>
        <a:xfrm>
          <a:off x="8171789" y="1600801"/>
          <a:ext cx="1652776" cy="187257"/>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l"/>
          <a:r>
            <a:rPr lang="en-US" sz="1200">
              <a:solidFill>
                <a:srgbClr val="FFC000"/>
              </a:solidFill>
            </a:rPr>
            <a:t>KPI</a:t>
          </a:r>
          <a:r>
            <a:rPr lang="en-US" sz="1200">
              <a:solidFill>
                <a:schemeClr val="accent4">
                  <a:lumMod val="75000"/>
                </a:schemeClr>
              </a:solidFill>
            </a:rPr>
            <a:t> </a:t>
          </a:r>
          <a:r>
            <a:rPr lang="en-US" sz="1200">
              <a:solidFill>
                <a:srgbClr val="FFC000"/>
              </a:solidFill>
            </a:rPr>
            <a:t>Score</a:t>
          </a:r>
          <a:endParaRPr lang="en-US" sz="1200" baseline="0">
            <a:solidFill>
              <a:srgbClr val="FFC000"/>
            </a:solidFill>
          </a:endParaRPr>
        </a:p>
      </xdr:txBody>
    </xdr:sp>
    <xdr:clientData/>
  </xdr:twoCellAnchor>
  <xdr:twoCellAnchor>
    <xdr:from>
      <xdr:col>14</xdr:col>
      <xdr:colOff>6137</xdr:colOff>
      <xdr:row>10</xdr:row>
      <xdr:rowOff>99976</xdr:rowOff>
    </xdr:from>
    <xdr:to>
      <xdr:col>15</xdr:col>
      <xdr:colOff>400639</xdr:colOff>
      <xdr:row>12</xdr:row>
      <xdr:rowOff>62846</xdr:rowOff>
    </xdr:to>
    <xdr:sp macro="" textlink="'Pivot Tables'!L7">
      <xdr:nvSpPr>
        <xdr:cNvPr id="223" name="TextBox 222">
          <a:extLst>
            <a:ext uri="{FF2B5EF4-FFF2-40B4-BE49-F238E27FC236}">
              <a16:creationId xmlns:a16="http://schemas.microsoft.com/office/drawing/2014/main" id="{336ECB25-5342-4322-A26E-6086F86C55D7}"/>
            </a:ext>
          </a:extLst>
        </xdr:cNvPr>
        <xdr:cNvSpPr txBox="1"/>
      </xdr:nvSpPr>
      <xdr:spPr>
        <a:xfrm>
          <a:off x="8584529" y="1906780"/>
          <a:ext cx="1007244" cy="324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0F3B38-323B-4748-AC2C-CD3CA3BEC329}" type="TxLink">
            <a:rPr lang="en-US" sz="1600" b="0" i="0" u="none" strike="noStrike">
              <a:solidFill>
                <a:schemeClr val="bg1"/>
              </a:solidFill>
              <a:latin typeface="Arial Black" panose="020B0A04020102020204" pitchFamily="34" charset="0"/>
              <a:ea typeface="Calibri"/>
              <a:cs typeface="Calibri"/>
            </a:rPr>
            <a:pPr algn="ctr"/>
            <a:t>93.66%</a:t>
          </a:fld>
          <a:endParaRPr lang="en-US" sz="1600">
            <a:solidFill>
              <a:schemeClr val="bg1"/>
            </a:solidFill>
            <a:latin typeface="Arial Black" panose="020B0A04020102020204" pitchFamily="34" charset="0"/>
          </a:endParaRPr>
        </a:p>
      </xdr:txBody>
    </xdr:sp>
    <xdr:clientData/>
  </xdr:twoCellAnchor>
  <xdr:twoCellAnchor>
    <xdr:from>
      <xdr:col>0</xdr:col>
      <xdr:colOff>331072</xdr:colOff>
      <xdr:row>14</xdr:row>
      <xdr:rowOff>114421</xdr:rowOff>
    </xdr:from>
    <xdr:to>
      <xdr:col>9</xdr:col>
      <xdr:colOff>356154</xdr:colOff>
      <xdr:row>15</xdr:row>
      <xdr:rowOff>114765</xdr:rowOff>
    </xdr:to>
    <xdr:sp macro="" textlink="">
      <xdr:nvSpPr>
        <xdr:cNvPr id="226" name="Rectangle: Rounded Corners 225">
          <a:extLst>
            <a:ext uri="{FF2B5EF4-FFF2-40B4-BE49-F238E27FC236}">
              <a16:creationId xmlns:a16="http://schemas.microsoft.com/office/drawing/2014/main" id="{0DCACB53-2508-9601-071D-9ECDC83685F8}"/>
            </a:ext>
          </a:extLst>
        </xdr:cNvPr>
        <xdr:cNvSpPr/>
      </xdr:nvSpPr>
      <xdr:spPr>
        <a:xfrm>
          <a:off x="331072" y="2665464"/>
          <a:ext cx="5541299" cy="182562"/>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457200" rtl="0" eaLnBrk="1" latinLnBrk="0" hangingPunct="1">
            <a:defRPr sz="1800" kern="1200">
              <a:solidFill>
                <a:schemeClr val="lt1"/>
              </a:solidFill>
              <a:latin typeface="+mn-lt"/>
              <a:ea typeface="+mn-ea"/>
              <a:cs typeface="+mn-cs"/>
            </a:defRPr>
          </a:lvl1pPr>
          <a:lvl2pPr marL="457200" indent="0" algn="l" defTabSz="457200" rtl="0" eaLnBrk="1" latinLnBrk="0" hangingPunct="1">
            <a:defRPr sz="1800" kern="1200">
              <a:solidFill>
                <a:schemeClr val="lt1"/>
              </a:solidFill>
              <a:latin typeface="+mn-lt"/>
              <a:ea typeface="+mn-ea"/>
              <a:cs typeface="+mn-cs"/>
            </a:defRPr>
          </a:lvl2pPr>
          <a:lvl3pPr marL="914400" indent="0" algn="l" defTabSz="457200" rtl="0" eaLnBrk="1" latinLnBrk="0" hangingPunct="1">
            <a:defRPr sz="1800" kern="1200">
              <a:solidFill>
                <a:schemeClr val="lt1"/>
              </a:solidFill>
              <a:latin typeface="+mn-lt"/>
              <a:ea typeface="+mn-ea"/>
              <a:cs typeface="+mn-cs"/>
            </a:defRPr>
          </a:lvl3pPr>
          <a:lvl4pPr marL="1371600" indent="0" algn="l" defTabSz="457200" rtl="0" eaLnBrk="1" latinLnBrk="0" hangingPunct="1">
            <a:defRPr sz="1800" kern="1200">
              <a:solidFill>
                <a:schemeClr val="lt1"/>
              </a:solidFill>
              <a:latin typeface="+mn-lt"/>
              <a:ea typeface="+mn-ea"/>
              <a:cs typeface="+mn-cs"/>
            </a:defRPr>
          </a:lvl4pPr>
          <a:lvl5pPr marL="1828800" indent="0" algn="l" defTabSz="457200" rtl="0" eaLnBrk="1" latinLnBrk="0" hangingPunct="1">
            <a:defRPr sz="1800" kern="1200">
              <a:solidFill>
                <a:schemeClr val="lt1"/>
              </a:solidFill>
              <a:latin typeface="+mn-lt"/>
              <a:ea typeface="+mn-ea"/>
              <a:cs typeface="+mn-cs"/>
            </a:defRPr>
          </a:lvl5pPr>
          <a:lvl6pPr marL="2286000" indent="0" algn="l" defTabSz="457200" rtl="0" eaLnBrk="1" latinLnBrk="0" hangingPunct="1">
            <a:defRPr sz="1800" kern="1200">
              <a:solidFill>
                <a:schemeClr val="lt1"/>
              </a:solidFill>
              <a:latin typeface="+mn-lt"/>
              <a:ea typeface="+mn-ea"/>
              <a:cs typeface="+mn-cs"/>
            </a:defRPr>
          </a:lvl6pPr>
          <a:lvl7pPr marL="2743200" indent="0" algn="l" defTabSz="457200" rtl="0" eaLnBrk="1" latinLnBrk="0" hangingPunct="1">
            <a:defRPr sz="1800" kern="1200">
              <a:solidFill>
                <a:schemeClr val="lt1"/>
              </a:solidFill>
              <a:latin typeface="+mn-lt"/>
              <a:ea typeface="+mn-ea"/>
              <a:cs typeface="+mn-cs"/>
            </a:defRPr>
          </a:lvl7pPr>
          <a:lvl8pPr marL="3200400" indent="0" algn="l" defTabSz="457200" rtl="0" eaLnBrk="1" latinLnBrk="0" hangingPunct="1">
            <a:defRPr sz="1800" kern="1200">
              <a:solidFill>
                <a:schemeClr val="lt1"/>
              </a:solidFill>
              <a:latin typeface="+mn-lt"/>
              <a:ea typeface="+mn-ea"/>
              <a:cs typeface="+mn-cs"/>
            </a:defRPr>
          </a:lvl8pPr>
          <a:lvl9pPr marL="3657600" indent="0" algn="l" defTabSz="457200" rtl="0" eaLnBrk="1" latinLnBrk="0" hangingPunct="1">
            <a:defRPr sz="1800" kern="1200">
              <a:solidFill>
                <a:schemeClr val="lt1"/>
              </a:solidFill>
              <a:latin typeface="+mn-lt"/>
              <a:ea typeface="+mn-ea"/>
              <a:cs typeface="+mn-cs"/>
            </a:defRPr>
          </a:lvl9pPr>
        </a:lstStyle>
        <a:p>
          <a:pPr algn="l"/>
          <a:r>
            <a:rPr lang="en-US" sz="1200">
              <a:solidFill>
                <a:srgbClr val="FFC000"/>
              </a:solidFill>
            </a:rPr>
            <a:t>Daily Call Volume</a:t>
          </a:r>
        </a:p>
      </xdr:txBody>
    </xdr:sp>
    <xdr:clientData/>
  </xdr:twoCellAnchor>
  <xdr:twoCellAnchor>
    <xdr:from>
      <xdr:col>10</xdr:col>
      <xdr:colOff>147521</xdr:colOff>
      <xdr:row>14</xdr:row>
      <xdr:rowOff>141761</xdr:rowOff>
    </xdr:from>
    <xdr:to>
      <xdr:col>18</xdr:col>
      <xdr:colOff>194733</xdr:colOff>
      <xdr:row>16</xdr:row>
      <xdr:rowOff>0</xdr:rowOff>
    </xdr:to>
    <xdr:sp macro="" textlink="">
      <xdr:nvSpPr>
        <xdr:cNvPr id="227" name="Rectangle: Rounded Corners 226">
          <a:extLst>
            <a:ext uri="{FF2B5EF4-FFF2-40B4-BE49-F238E27FC236}">
              <a16:creationId xmlns:a16="http://schemas.microsoft.com/office/drawing/2014/main" id="{72FCBBD1-C5C2-4B8A-85B9-585101CEBBB3}"/>
            </a:ext>
          </a:extLst>
        </xdr:cNvPr>
        <xdr:cNvSpPr/>
      </xdr:nvSpPr>
      <xdr:spPr>
        <a:xfrm>
          <a:off x="6243521" y="2749494"/>
          <a:ext cx="4924012" cy="230773"/>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457200" rtl="0" eaLnBrk="1" latinLnBrk="0" hangingPunct="1">
            <a:defRPr sz="1800" kern="1200">
              <a:solidFill>
                <a:schemeClr val="lt1"/>
              </a:solidFill>
              <a:latin typeface="+mn-lt"/>
              <a:ea typeface="+mn-ea"/>
              <a:cs typeface="+mn-cs"/>
            </a:defRPr>
          </a:lvl1pPr>
          <a:lvl2pPr marL="457200" indent="0" algn="l" defTabSz="457200" rtl="0" eaLnBrk="1" latinLnBrk="0" hangingPunct="1">
            <a:defRPr sz="1800" kern="1200">
              <a:solidFill>
                <a:schemeClr val="lt1"/>
              </a:solidFill>
              <a:latin typeface="+mn-lt"/>
              <a:ea typeface="+mn-ea"/>
              <a:cs typeface="+mn-cs"/>
            </a:defRPr>
          </a:lvl2pPr>
          <a:lvl3pPr marL="914400" indent="0" algn="l" defTabSz="457200" rtl="0" eaLnBrk="1" latinLnBrk="0" hangingPunct="1">
            <a:defRPr sz="1800" kern="1200">
              <a:solidFill>
                <a:schemeClr val="lt1"/>
              </a:solidFill>
              <a:latin typeface="+mn-lt"/>
              <a:ea typeface="+mn-ea"/>
              <a:cs typeface="+mn-cs"/>
            </a:defRPr>
          </a:lvl3pPr>
          <a:lvl4pPr marL="1371600" indent="0" algn="l" defTabSz="457200" rtl="0" eaLnBrk="1" latinLnBrk="0" hangingPunct="1">
            <a:defRPr sz="1800" kern="1200">
              <a:solidFill>
                <a:schemeClr val="lt1"/>
              </a:solidFill>
              <a:latin typeface="+mn-lt"/>
              <a:ea typeface="+mn-ea"/>
              <a:cs typeface="+mn-cs"/>
            </a:defRPr>
          </a:lvl4pPr>
          <a:lvl5pPr marL="1828800" indent="0" algn="l" defTabSz="457200" rtl="0" eaLnBrk="1" latinLnBrk="0" hangingPunct="1">
            <a:defRPr sz="1800" kern="1200">
              <a:solidFill>
                <a:schemeClr val="lt1"/>
              </a:solidFill>
              <a:latin typeface="+mn-lt"/>
              <a:ea typeface="+mn-ea"/>
              <a:cs typeface="+mn-cs"/>
            </a:defRPr>
          </a:lvl5pPr>
          <a:lvl6pPr marL="2286000" indent="0" algn="l" defTabSz="457200" rtl="0" eaLnBrk="1" latinLnBrk="0" hangingPunct="1">
            <a:defRPr sz="1800" kern="1200">
              <a:solidFill>
                <a:schemeClr val="lt1"/>
              </a:solidFill>
              <a:latin typeface="+mn-lt"/>
              <a:ea typeface="+mn-ea"/>
              <a:cs typeface="+mn-cs"/>
            </a:defRPr>
          </a:lvl6pPr>
          <a:lvl7pPr marL="2743200" indent="0" algn="l" defTabSz="457200" rtl="0" eaLnBrk="1" latinLnBrk="0" hangingPunct="1">
            <a:defRPr sz="1800" kern="1200">
              <a:solidFill>
                <a:schemeClr val="lt1"/>
              </a:solidFill>
              <a:latin typeface="+mn-lt"/>
              <a:ea typeface="+mn-ea"/>
              <a:cs typeface="+mn-cs"/>
            </a:defRPr>
          </a:lvl7pPr>
          <a:lvl8pPr marL="3200400" indent="0" algn="l" defTabSz="457200" rtl="0" eaLnBrk="1" latinLnBrk="0" hangingPunct="1">
            <a:defRPr sz="1800" kern="1200">
              <a:solidFill>
                <a:schemeClr val="lt1"/>
              </a:solidFill>
              <a:latin typeface="+mn-lt"/>
              <a:ea typeface="+mn-ea"/>
              <a:cs typeface="+mn-cs"/>
            </a:defRPr>
          </a:lvl8pPr>
          <a:lvl9pPr marL="3657600" indent="0" algn="l" defTabSz="457200" rtl="0" eaLnBrk="1" latinLnBrk="0" hangingPunct="1">
            <a:defRPr sz="1800" kern="1200">
              <a:solidFill>
                <a:schemeClr val="lt1"/>
              </a:solidFill>
              <a:latin typeface="+mn-lt"/>
              <a:ea typeface="+mn-ea"/>
              <a:cs typeface="+mn-cs"/>
            </a:defRPr>
          </a:lvl9pPr>
        </a:lstStyle>
        <a:p>
          <a:pPr algn="l"/>
          <a:r>
            <a:rPr lang="en-US" sz="1200">
              <a:solidFill>
                <a:srgbClr val="FFC000"/>
              </a:solidFill>
            </a:rPr>
            <a:t>Top 10 Agents by</a:t>
          </a:r>
          <a:r>
            <a:rPr lang="en-US" sz="1200" baseline="0">
              <a:solidFill>
                <a:srgbClr val="FFC000"/>
              </a:solidFill>
            </a:rPr>
            <a:t> Call Volume</a:t>
          </a:r>
          <a:endParaRPr lang="en-US" sz="1200">
            <a:solidFill>
              <a:srgbClr val="FFC000"/>
            </a:solidFill>
          </a:endParaRPr>
        </a:p>
      </xdr:txBody>
    </xdr:sp>
    <xdr:clientData/>
  </xdr:twoCellAnchor>
  <xdr:twoCellAnchor>
    <xdr:from>
      <xdr:col>18</xdr:col>
      <xdr:colOff>574068</xdr:colOff>
      <xdr:row>15</xdr:row>
      <xdr:rowOff>11121</xdr:rowOff>
    </xdr:from>
    <xdr:to>
      <xdr:col>26</xdr:col>
      <xdr:colOff>360253</xdr:colOff>
      <xdr:row>16</xdr:row>
      <xdr:rowOff>50965</xdr:rowOff>
    </xdr:to>
    <xdr:sp macro="" textlink="">
      <xdr:nvSpPr>
        <xdr:cNvPr id="228" name="Rectangle: Rounded Corners 227">
          <a:extLst>
            <a:ext uri="{FF2B5EF4-FFF2-40B4-BE49-F238E27FC236}">
              <a16:creationId xmlns:a16="http://schemas.microsoft.com/office/drawing/2014/main" id="{8953686F-3E50-4A1B-94FD-0D6C8B8C4AF1}"/>
            </a:ext>
          </a:extLst>
        </xdr:cNvPr>
        <xdr:cNvSpPr/>
      </xdr:nvSpPr>
      <xdr:spPr>
        <a:xfrm>
          <a:off x="11572747" y="2706876"/>
          <a:ext cx="4674487" cy="219561"/>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457200" rtl="0" eaLnBrk="1" latinLnBrk="0" hangingPunct="1">
            <a:defRPr sz="1800" kern="1200">
              <a:solidFill>
                <a:schemeClr val="lt1"/>
              </a:solidFill>
              <a:latin typeface="+mn-lt"/>
              <a:ea typeface="+mn-ea"/>
              <a:cs typeface="+mn-cs"/>
            </a:defRPr>
          </a:lvl1pPr>
          <a:lvl2pPr marL="457200" indent="0" algn="l" defTabSz="457200" rtl="0" eaLnBrk="1" latinLnBrk="0" hangingPunct="1">
            <a:defRPr sz="1800" kern="1200">
              <a:solidFill>
                <a:schemeClr val="lt1"/>
              </a:solidFill>
              <a:latin typeface="+mn-lt"/>
              <a:ea typeface="+mn-ea"/>
              <a:cs typeface="+mn-cs"/>
            </a:defRPr>
          </a:lvl2pPr>
          <a:lvl3pPr marL="914400" indent="0" algn="l" defTabSz="457200" rtl="0" eaLnBrk="1" latinLnBrk="0" hangingPunct="1">
            <a:defRPr sz="1800" kern="1200">
              <a:solidFill>
                <a:schemeClr val="lt1"/>
              </a:solidFill>
              <a:latin typeface="+mn-lt"/>
              <a:ea typeface="+mn-ea"/>
              <a:cs typeface="+mn-cs"/>
            </a:defRPr>
          </a:lvl3pPr>
          <a:lvl4pPr marL="1371600" indent="0" algn="l" defTabSz="457200" rtl="0" eaLnBrk="1" latinLnBrk="0" hangingPunct="1">
            <a:defRPr sz="1800" kern="1200">
              <a:solidFill>
                <a:schemeClr val="lt1"/>
              </a:solidFill>
              <a:latin typeface="+mn-lt"/>
              <a:ea typeface="+mn-ea"/>
              <a:cs typeface="+mn-cs"/>
            </a:defRPr>
          </a:lvl4pPr>
          <a:lvl5pPr marL="1828800" indent="0" algn="l" defTabSz="457200" rtl="0" eaLnBrk="1" latinLnBrk="0" hangingPunct="1">
            <a:defRPr sz="1800" kern="1200">
              <a:solidFill>
                <a:schemeClr val="lt1"/>
              </a:solidFill>
              <a:latin typeface="+mn-lt"/>
              <a:ea typeface="+mn-ea"/>
              <a:cs typeface="+mn-cs"/>
            </a:defRPr>
          </a:lvl5pPr>
          <a:lvl6pPr marL="2286000" indent="0" algn="l" defTabSz="457200" rtl="0" eaLnBrk="1" latinLnBrk="0" hangingPunct="1">
            <a:defRPr sz="1800" kern="1200">
              <a:solidFill>
                <a:schemeClr val="lt1"/>
              </a:solidFill>
              <a:latin typeface="+mn-lt"/>
              <a:ea typeface="+mn-ea"/>
              <a:cs typeface="+mn-cs"/>
            </a:defRPr>
          </a:lvl6pPr>
          <a:lvl7pPr marL="2743200" indent="0" algn="l" defTabSz="457200" rtl="0" eaLnBrk="1" latinLnBrk="0" hangingPunct="1">
            <a:defRPr sz="1800" kern="1200">
              <a:solidFill>
                <a:schemeClr val="lt1"/>
              </a:solidFill>
              <a:latin typeface="+mn-lt"/>
              <a:ea typeface="+mn-ea"/>
              <a:cs typeface="+mn-cs"/>
            </a:defRPr>
          </a:lvl7pPr>
          <a:lvl8pPr marL="3200400" indent="0" algn="l" defTabSz="457200" rtl="0" eaLnBrk="1" latinLnBrk="0" hangingPunct="1">
            <a:defRPr sz="1800" kern="1200">
              <a:solidFill>
                <a:schemeClr val="lt1"/>
              </a:solidFill>
              <a:latin typeface="+mn-lt"/>
              <a:ea typeface="+mn-ea"/>
              <a:cs typeface="+mn-cs"/>
            </a:defRPr>
          </a:lvl8pPr>
          <a:lvl9pPr marL="3657600" indent="0" algn="l" defTabSz="457200" rtl="0" eaLnBrk="1" latinLnBrk="0" hangingPunct="1">
            <a:defRPr sz="1800" kern="1200">
              <a:solidFill>
                <a:schemeClr val="lt1"/>
              </a:solidFill>
              <a:latin typeface="+mn-lt"/>
              <a:ea typeface="+mn-ea"/>
              <a:cs typeface="+mn-cs"/>
            </a:defRPr>
          </a:lvl9pPr>
        </a:lstStyle>
        <a:p>
          <a:pPr algn="l"/>
          <a:r>
            <a:rPr lang="en-US" sz="1200">
              <a:solidFill>
                <a:srgbClr val="FFC000"/>
              </a:solidFill>
            </a:rPr>
            <a:t>Top 5 Agent by KPI</a:t>
          </a:r>
          <a:r>
            <a:rPr lang="en-US" sz="1200" baseline="0">
              <a:solidFill>
                <a:srgbClr val="FFC000"/>
              </a:solidFill>
            </a:rPr>
            <a:t> Score</a:t>
          </a:r>
          <a:endParaRPr lang="en-US" sz="1200">
            <a:solidFill>
              <a:srgbClr val="FFC000"/>
            </a:solidFill>
          </a:endParaRPr>
        </a:p>
      </xdr:txBody>
    </xdr:sp>
    <xdr:clientData/>
  </xdr:twoCellAnchor>
  <xdr:twoCellAnchor>
    <xdr:from>
      <xdr:col>0</xdr:col>
      <xdr:colOff>382866</xdr:colOff>
      <xdr:row>34</xdr:row>
      <xdr:rowOff>48660</xdr:rowOff>
    </xdr:from>
    <xdr:to>
      <xdr:col>9</xdr:col>
      <xdr:colOff>313765</xdr:colOff>
      <xdr:row>35</xdr:row>
      <xdr:rowOff>71717</xdr:rowOff>
    </xdr:to>
    <xdr:sp macro="" textlink="">
      <xdr:nvSpPr>
        <xdr:cNvPr id="229" name="Rectangle: Rounded Corners 228">
          <a:extLst>
            <a:ext uri="{FF2B5EF4-FFF2-40B4-BE49-F238E27FC236}">
              <a16:creationId xmlns:a16="http://schemas.microsoft.com/office/drawing/2014/main" id="{1162F11B-6C50-4BEB-9695-955DBA4CBE22}"/>
            </a:ext>
          </a:extLst>
        </xdr:cNvPr>
        <xdr:cNvSpPr/>
      </xdr:nvSpPr>
      <xdr:spPr>
        <a:xfrm>
          <a:off x="382866" y="6144660"/>
          <a:ext cx="5417299" cy="202351"/>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457200" rtl="0" eaLnBrk="1" latinLnBrk="0" hangingPunct="1">
            <a:defRPr sz="1800" kern="1200">
              <a:solidFill>
                <a:schemeClr val="lt1"/>
              </a:solidFill>
              <a:latin typeface="+mn-lt"/>
              <a:ea typeface="+mn-ea"/>
              <a:cs typeface="+mn-cs"/>
            </a:defRPr>
          </a:lvl1pPr>
          <a:lvl2pPr marL="457200" indent="0" algn="l" defTabSz="457200" rtl="0" eaLnBrk="1" latinLnBrk="0" hangingPunct="1">
            <a:defRPr sz="1800" kern="1200">
              <a:solidFill>
                <a:schemeClr val="lt1"/>
              </a:solidFill>
              <a:latin typeface="+mn-lt"/>
              <a:ea typeface="+mn-ea"/>
              <a:cs typeface="+mn-cs"/>
            </a:defRPr>
          </a:lvl2pPr>
          <a:lvl3pPr marL="914400" indent="0" algn="l" defTabSz="457200" rtl="0" eaLnBrk="1" latinLnBrk="0" hangingPunct="1">
            <a:defRPr sz="1800" kern="1200">
              <a:solidFill>
                <a:schemeClr val="lt1"/>
              </a:solidFill>
              <a:latin typeface="+mn-lt"/>
              <a:ea typeface="+mn-ea"/>
              <a:cs typeface="+mn-cs"/>
            </a:defRPr>
          </a:lvl3pPr>
          <a:lvl4pPr marL="1371600" indent="0" algn="l" defTabSz="457200" rtl="0" eaLnBrk="1" latinLnBrk="0" hangingPunct="1">
            <a:defRPr sz="1800" kern="1200">
              <a:solidFill>
                <a:schemeClr val="lt1"/>
              </a:solidFill>
              <a:latin typeface="+mn-lt"/>
              <a:ea typeface="+mn-ea"/>
              <a:cs typeface="+mn-cs"/>
            </a:defRPr>
          </a:lvl4pPr>
          <a:lvl5pPr marL="1828800" indent="0" algn="l" defTabSz="457200" rtl="0" eaLnBrk="1" latinLnBrk="0" hangingPunct="1">
            <a:defRPr sz="1800" kern="1200">
              <a:solidFill>
                <a:schemeClr val="lt1"/>
              </a:solidFill>
              <a:latin typeface="+mn-lt"/>
              <a:ea typeface="+mn-ea"/>
              <a:cs typeface="+mn-cs"/>
            </a:defRPr>
          </a:lvl5pPr>
          <a:lvl6pPr marL="2286000" indent="0" algn="l" defTabSz="457200" rtl="0" eaLnBrk="1" latinLnBrk="0" hangingPunct="1">
            <a:defRPr sz="1800" kern="1200">
              <a:solidFill>
                <a:schemeClr val="lt1"/>
              </a:solidFill>
              <a:latin typeface="+mn-lt"/>
              <a:ea typeface="+mn-ea"/>
              <a:cs typeface="+mn-cs"/>
            </a:defRPr>
          </a:lvl6pPr>
          <a:lvl7pPr marL="2743200" indent="0" algn="l" defTabSz="457200" rtl="0" eaLnBrk="1" latinLnBrk="0" hangingPunct="1">
            <a:defRPr sz="1800" kern="1200">
              <a:solidFill>
                <a:schemeClr val="lt1"/>
              </a:solidFill>
              <a:latin typeface="+mn-lt"/>
              <a:ea typeface="+mn-ea"/>
              <a:cs typeface="+mn-cs"/>
            </a:defRPr>
          </a:lvl7pPr>
          <a:lvl8pPr marL="3200400" indent="0" algn="l" defTabSz="457200" rtl="0" eaLnBrk="1" latinLnBrk="0" hangingPunct="1">
            <a:defRPr sz="1800" kern="1200">
              <a:solidFill>
                <a:schemeClr val="lt1"/>
              </a:solidFill>
              <a:latin typeface="+mn-lt"/>
              <a:ea typeface="+mn-ea"/>
              <a:cs typeface="+mn-cs"/>
            </a:defRPr>
          </a:lvl8pPr>
          <a:lvl9pPr marL="3657600" indent="0" algn="l" defTabSz="457200" rtl="0" eaLnBrk="1" latinLnBrk="0" hangingPunct="1">
            <a:defRPr sz="1800" kern="1200">
              <a:solidFill>
                <a:schemeClr val="lt1"/>
              </a:solidFill>
              <a:latin typeface="+mn-lt"/>
              <a:ea typeface="+mn-ea"/>
              <a:cs typeface="+mn-cs"/>
            </a:defRPr>
          </a:lvl9pPr>
        </a:lstStyle>
        <a:p>
          <a:pPr algn="l"/>
          <a:r>
            <a:rPr lang="en-US" sz="1200">
              <a:solidFill>
                <a:srgbClr val="FFC000"/>
              </a:solidFill>
            </a:rPr>
            <a:t>Answer Rate &amp; Service Level</a:t>
          </a:r>
        </a:p>
      </xdr:txBody>
    </xdr:sp>
    <xdr:clientData/>
  </xdr:twoCellAnchor>
  <xdr:twoCellAnchor>
    <xdr:from>
      <xdr:col>10</xdr:col>
      <xdr:colOff>106705</xdr:colOff>
      <xdr:row>34</xdr:row>
      <xdr:rowOff>111670</xdr:rowOff>
    </xdr:from>
    <xdr:to>
      <xdr:col>16</xdr:col>
      <xdr:colOff>597224</xdr:colOff>
      <xdr:row>35</xdr:row>
      <xdr:rowOff>143335</xdr:rowOff>
    </xdr:to>
    <xdr:sp macro="" textlink="">
      <xdr:nvSpPr>
        <xdr:cNvPr id="230" name="Rectangle: Rounded Corners 229">
          <a:extLst>
            <a:ext uri="{FF2B5EF4-FFF2-40B4-BE49-F238E27FC236}">
              <a16:creationId xmlns:a16="http://schemas.microsoft.com/office/drawing/2014/main" id="{5D5E8B3A-DB7E-4ACE-8284-1DD720092CE6}"/>
            </a:ext>
          </a:extLst>
        </xdr:cNvPr>
        <xdr:cNvSpPr/>
      </xdr:nvSpPr>
      <xdr:spPr>
        <a:xfrm>
          <a:off x="6235835" y="6307061"/>
          <a:ext cx="4167998" cy="213883"/>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457200" rtl="0" eaLnBrk="1" latinLnBrk="0" hangingPunct="1">
            <a:defRPr sz="1800" kern="1200">
              <a:solidFill>
                <a:schemeClr val="lt1"/>
              </a:solidFill>
              <a:latin typeface="+mn-lt"/>
              <a:ea typeface="+mn-ea"/>
              <a:cs typeface="+mn-cs"/>
            </a:defRPr>
          </a:lvl1pPr>
          <a:lvl2pPr marL="457200" indent="0" algn="l" defTabSz="457200" rtl="0" eaLnBrk="1" latinLnBrk="0" hangingPunct="1">
            <a:defRPr sz="1800" kern="1200">
              <a:solidFill>
                <a:schemeClr val="lt1"/>
              </a:solidFill>
              <a:latin typeface="+mn-lt"/>
              <a:ea typeface="+mn-ea"/>
              <a:cs typeface="+mn-cs"/>
            </a:defRPr>
          </a:lvl2pPr>
          <a:lvl3pPr marL="914400" indent="0" algn="l" defTabSz="457200" rtl="0" eaLnBrk="1" latinLnBrk="0" hangingPunct="1">
            <a:defRPr sz="1800" kern="1200">
              <a:solidFill>
                <a:schemeClr val="lt1"/>
              </a:solidFill>
              <a:latin typeface="+mn-lt"/>
              <a:ea typeface="+mn-ea"/>
              <a:cs typeface="+mn-cs"/>
            </a:defRPr>
          </a:lvl3pPr>
          <a:lvl4pPr marL="1371600" indent="0" algn="l" defTabSz="457200" rtl="0" eaLnBrk="1" latinLnBrk="0" hangingPunct="1">
            <a:defRPr sz="1800" kern="1200">
              <a:solidFill>
                <a:schemeClr val="lt1"/>
              </a:solidFill>
              <a:latin typeface="+mn-lt"/>
              <a:ea typeface="+mn-ea"/>
              <a:cs typeface="+mn-cs"/>
            </a:defRPr>
          </a:lvl4pPr>
          <a:lvl5pPr marL="1828800" indent="0" algn="l" defTabSz="457200" rtl="0" eaLnBrk="1" latinLnBrk="0" hangingPunct="1">
            <a:defRPr sz="1800" kern="1200">
              <a:solidFill>
                <a:schemeClr val="lt1"/>
              </a:solidFill>
              <a:latin typeface="+mn-lt"/>
              <a:ea typeface="+mn-ea"/>
              <a:cs typeface="+mn-cs"/>
            </a:defRPr>
          </a:lvl5pPr>
          <a:lvl6pPr marL="2286000" indent="0" algn="l" defTabSz="457200" rtl="0" eaLnBrk="1" latinLnBrk="0" hangingPunct="1">
            <a:defRPr sz="1800" kern="1200">
              <a:solidFill>
                <a:schemeClr val="lt1"/>
              </a:solidFill>
              <a:latin typeface="+mn-lt"/>
              <a:ea typeface="+mn-ea"/>
              <a:cs typeface="+mn-cs"/>
            </a:defRPr>
          </a:lvl6pPr>
          <a:lvl7pPr marL="2743200" indent="0" algn="l" defTabSz="457200" rtl="0" eaLnBrk="1" latinLnBrk="0" hangingPunct="1">
            <a:defRPr sz="1800" kern="1200">
              <a:solidFill>
                <a:schemeClr val="lt1"/>
              </a:solidFill>
              <a:latin typeface="+mn-lt"/>
              <a:ea typeface="+mn-ea"/>
              <a:cs typeface="+mn-cs"/>
            </a:defRPr>
          </a:lvl7pPr>
          <a:lvl8pPr marL="3200400" indent="0" algn="l" defTabSz="457200" rtl="0" eaLnBrk="1" latinLnBrk="0" hangingPunct="1">
            <a:defRPr sz="1800" kern="1200">
              <a:solidFill>
                <a:schemeClr val="lt1"/>
              </a:solidFill>
              <a:latin typeface="+mn-lt"/>
              <a:ea typeface="+mn-ea"/>
              <a:cs typeface="+mn-cs"/>
            </a:defRPr>
          </a:lvl8pPr>
          <a:lvl9pPr marL="3657600" indent="0" algn="l" defTabSz="457200" rtl="0" eaLnBrk="1" latinLnBrk="0" hangingPunct="1">
            <a:defRPr sz="1800" kern="1200">
              <a:solidFill>
                <a:schemeClr val="lt1"/>
              </a:solidFill>
              <a:latin typeface="+mn-lt"/>
              <a:ea typeface="+mn-ea"/>
              <a:cs typeface="+mn-cs"/>
            </a:defRPr>
          </a:lvl9pPr>
        </a:lstStyle>
        <a:p>
          <a:pPr algn="l"/>
          <a:r>
            <a:rPr lang="en-US" sz="1200">
              <a:solidFill>
                <a:srgbClr val="FFC000"/>
              </a:solidFill>
            </a:rPr>
            <a:t>Rating Distripution</a:t>
          </a:r>
        </a:p>
      </xdr:txBody>
    </xdr:sp>
    <xdr:clientData/>
  </xdr:twoCellAnchor>
  <xdr:twoCellAnchor>
    <xdr:from>
      <xdr:col>17</xdr:col>
      <xdr:colOff>385712</xdr:colOff>
      <xdr:row>34</xdr:row>
      <xdr:rowOff>82137</xdr:rowOff>
    </xdr:from>
    <xdr:to>
      <xdr:col>23</xdr:col>
      <xdr:colOff>555968</xdr:colOff>
      <xdr:row>35</xdr:row>
      <xdr:rowOff>121823</xdr:rowOff>
    </xdr:to>
    <xdr:sp macro="" textlink="">
      <xdr:nvSpPr>
        <xdr:cNvPr id="231" name="Rectangle: Rounded Corners 230">
          <a:extLst>
            <a:ext uri="{FF2B5EF4-FFF2-40B4-BE49-F238E27FC236}">
              <a16:creationId xmlns:a16="http://schemas.microsoft.com/office/drawing/2014/main" id="{6C2750A3-16A8-4CA1-B289-25436578ADF1}"/>
            </a:ext>
          </a:extLst>
        </xdr:cNvPr>
        <xdr:cNvSpPr/>
      </xdr:nvSpPr>
      <xdr:spPr>
        <a:xfrm>
          <a:off x="10805234" y="6277528"/>
          <a:ext cx="3847734" cy="221904"/>
        </a:xfrm>
        <a:prstGeom prst="roundRect">
          <a:avLst/>
        </a:prstGeom>
        <a:solidFill>
          <a:srgbClr val="3B4D6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457200" rtl="0" eaLnBrk="1" latinLnBrk="0" hangingPunct="1">
            <a:defRPr sz="1800" kern="1200">
              <a:solidFill>
                <a:schemeClr val="lt1"/>
              </a:solidFill>
              <a:latin typeface="+mn-lt"/>
              <a:ea typeface="+mn-ea"/>
              <a:cs typeface="+mn-cs"/>
            </a:defRPr>
          </a:lvl1pPr>
          <a:lvl2pPr marL="457200" indent="0" algn="l" defTabSz="457200" rtl="0" eaLnBrk="1" latinLnBrk="0" hangingPunct="1">
            <a:defRPr sz="1800" kern="1200">
              <a:solidFill>
                <a:schemeClr val="lt1"/>
              </a:solidFill>
              <a:latin typeface="+mn-lt"/>
              <a:ea typeface="+mn-ea"/>
              <a:cs typeface="+mn-cs"/>
            </a:defRPr>
          </a:lvl2pPr>
          <a:lvl3pPr marL="914400" indent="0" algn="l" defTabSz="457200" rtl="0" eaLnBrk="1" latinLnBrk="0" hangingPunct="1">
            <a:defRPr sz="1800" kern="1200">
              <a:solidFill>
                <a:schemeClr val="lt1"/>
              </a:solidFill>
              <a:latin typeface="+mn-lt"/>
              <a:ea typeface="+mn-ea"/>
              <a:cs typeface="+mn-cs"/>
            </a:defRPr>
          </a:lvl3pPr>
          <a:lvl4pPr marL="1371600" indent="0" algn="l" defTabSz="457200" rtl="0" eaLnBrk="1" latinLnBrk="0" hangingPunct="1">
            <a:defRPr sz="1800" kern="1200">
              <a:solidFill>
                <a:schemeClr val="lt1"/>
              </a:solidFill>
              <a:latin typeface="+mn-lt"/>
              <a:ea typeface="+mn-ea"/>
              <a:cs typeface="+mn-cs"/>
            </a:defRPr>
          </a:lvl4pPr>
          <a:lvl5pPr marL="1828800" indent="0" algn="l" defTabSz="457200" rtl="0" eaLnBrk="1" latinLnBrk="0" hangingPunct="1">
            <a:defRPr sz="1800" kern="1200">
              <a:solidFill>
                <a:schemeClr val="lt1"/>
              </a:solidFill>
              <a:latin typeface="+mn-lt"/>
              <a:ea typeface="+mn-ea"/>
              <a:cs typeface="+mn-cs"/>
            </a:defRPr>
          </a:lvl5pPr>
          <a:lvl6pPr marL="2286000" indent="0" algn="l" defTabSz="457200" rtl="0" eaLnBrk="1" latinLnBrk="0" hangingPunct="1">
            <a:defRPr sz="1800" kern="1200">
              <a:solidFill>
                <a:schemeClr val="lt1"/>
              </a:solidFill>
              <a:latin typeface="+mn-lt"/>
              <a:ea typeface="+mn-ea"/>
              <a:cs typeface="+mn-cs"/>
            </a:defRPr>
          </a:lvl6pPr>
          <a:lvl7pPr marL="2743200" indent="0" algn="l" defTabSz="457200" rtl="0" eaLnBrk="1" latinLnBrk="0" hangingPunct="1">
            <a:defRPr sz="1800" kern="1200">
              <a:solidFill>
                <a:schemeClr val="lt1"/>
              </a:solidFill>
              <a:latin typeface="+mn-lt"/>
              <a:ea typeface="+mn-ea"/>
              <a:cs typeface="+mn-cs"/>
            </a:defRPr>
          </a:lvl7pPr>
          <a:lvl8pPr marL="3200400" indent="0" algn="l" defTabSz="457200" rtl="0" eaLnBrk="1" latinLnBrk="0" hangingPunct="1">
            <a:defRPr sz="1800" kern="1200">
              <a:solidFill>
                <a:schemeClr val="lt1"/>
              </a:solidFill>
              <a:latin typeface="+mn-lt"/>
              <a:ea typeface="+mn-ea"/>
              <a:cs typeface="+mn-cs"/>
            </a:defRPr>
          </a:lvl8pPr>
          <a:lvl9pPr marL="3657600" indent="0" algn="l" defTabSz="457200" rtl="0" eaLnBrk="1" latinLnBrk="0" hangingPunct="1">
            <a:defRPr sz="1800" kern="1200">
              <a:solidFill>
                <a:schemeClr val="lt1"/>
              </a:solidFill>
              <a:latin typeface="+mn-lt"/>
              <a:ea typeface="+mn-ea"/>
              <a:cs typeface="+mn-cs"/>
            </a:defRPr>
          </a:lvl9pPr>
        </a:lstStyle>
        <a:p>
          <a:pPr algn="l"/>
          <a:r>
            <a:rPr lang="en-US" sz="1200">
              <a:solidFill>
                <a:srgbClr val="FFC000"/>
              </a:solidFill>
            </a:rPr>
            <a:t>Team</a:t>
          </a:r>
          <a:r>
            <a:rPr lang="en-US" sz="1200" baseline="0">
              <a:solidFill>
                <a:srgbClr val="FFC000"/>
              </a:solidFill>
            </a:rPr>
            <a:t> Leader Performance</a:t>
          </a:r>
          <a:endParaRPr lang="en-US" sz="1200">
            <a:solidFill>
              <a:srgbClr val="FFC000"/>
            </a:solidFill>
          </a:endParaRPr>
        </a:p>
      </xdr:txBody>
    </xdr:sp>
    <xdr:clientData/>
  </xdr:twoCellAnchor>
  <xdr:twoCellAnchor>
    <xdr:from>
      <xdr:col>18</xdr:col>
      <xdr:colOff>344907</xdr:colOff>
      <xdr:row>5</xdr:row>
      <xdr:rowOff>152399</xdr:rowOff>
    </xdr:from>
    <xdr:to>
      <xdr:col>26</xdr:col>
      <xdr:colOff>320843</xdr:colOff>
      <xdr:row>13</xdr:row>
      <xdr:rowOff>152400</xdr:rowOff>
    </xdr:to>
    <xdr:sp macro="" textlink="">
      <xdr:nvSpPr>
        <xdr:cNvPr id="3" name="Rectangle: Rounded Corners 2">
          <a:extLst>
            <a:ext uri="{FF2B5EF4-FFF2-40B4-BE49-F238E27FC236}">
              <a16:creationId xmlns:a16="http://schemas.microsoft.com/office/drawing/2014/main" id="{3958B05A-2050-4666-8A91-D574A5CE1FE8}"/>
            </a:ext>
          </a:extLst>
        </xdr:cNvPr>
        <xdr:cNvSpPr/>
      </xdr:nvSpPr>
      <xdr:spPr>
        <a:xfrm>
          <a:off x="11317707" y="1074820"/>
          <a:ext cx="4852736" cy="1475875"/>
        </a:xfrm>
        <a:prstGeom prst="roundRect">
          <a:avLst>
            <a:gd name="adj" fmla="val 8620"/>
          </a:avLst>
        </a:prstGeom>
        <a:solidFill>
          <a:srgbClr val="1E1E1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18</xdr:col>
      <xdr:colOff>454762</xdr:colOff>
      <xdr:row>6</xdr:row>
      <xdr:rowOff>53371</xdr:rowOff>
    </xdr:from>
    <xdr:to>
      <xdr:col>26</xdr:col>
      <xdr:colOff>195682</xdr:colOff>
      <xdr:row>13</xdr:row>
      <xdr:rowOff>80211</xdr:rowOff>
    </xdr:to>
    <mc:AlternateContent xmlns:mc="http://schemas.openxmlformats.org/markup-compatibility/2006" xmlns:a14="http://schemas.microsoft.com/office/drawing/2010/main">
      <mc:Choice Requires="a14">
        <xdr:graphicFrame macro="">
          <xdr:nvGraphicFramePr>
            <xdr:cNvPr id="2" name="Team Leader [TL]">
              <a:extLst>
                <a:ext uri="{FF2B5EF4-FFF2-40B4-BE49-F238E27FC236}">
                  <a16:creationId xmlns:a16="http://schemas.microsoft.com/office/drawing/2014/main" id="{AB632BB6-1C3D-41A9-A011-464BA1CE5D16}"/>
                </a:ext>
              </a:extLst>
            </xdr:cNvPr>
            <xdr:cNvGraphicFramePr/>
          </xdr:nvGraphicFramePr>
          <xdr:xfrm>
            <a:off x="0" y="0"/>
            <a:ext cx="0" cy="0"/>
          </xdr:xfrm>
          <a:graphic>
            <a:graphicData uri="http://schemas.microsoft.com/office/drawing/2010/slicer">
              <sle:slicer xmlns:sle="http://schemas.microsoft.com/office/drawing/2010/slicer" name="Team Leader [TL]"/>
            </a:graphicData>
          </a:graphic>
        </xdr:graphicFrame>
      </mc:Choice>
      <mc:Fallback xmlns="">
        <xdr:sp macro="" textlink="">
          <xdr:nvSpPr>
            <xdr:cNvPr id="0" name=""/>
            <xdr:cNvSpPr>
              <a:spLocks noTextEdit="1"/>
            </xdr:cNvSpPr>
          </xdr:nvSpPr>
          <xdr:spPr>
            <a:xfrm>
              <a:off x="11381067" y="1138252"/>
              <a:ext cx="4597056" cy="1292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29</xdr:col>
      <xdr:colOff>219559</xdr:colOff>
      <xdr:row>9</xdr:row>
      <xdr:rowOff>25831</xdr:rowOff>
    </xdr:from>
    <xdr:ext cx="184731" cy="264560"/>
    <xdr:sp macro="" textlink="">
      <xdr:nvSpPr>
        <xdr:cNvPr id="5" name="TextBox 4">
          <a:extLst>
            <a:ext uri="{FF2B5EF4-FFF2-40B4-BE49-F238E27FC236}">
              <a16:creationId xmlns:a16="http://schemas.microsoft.com/office/drawing/2014/main" id="{9CB0A5D9-9A48-383B-F9EA-563696996E5B}"/>
            </a:ext>
          </a:extLst>
        </xdr:cNvPr>
        <xdr:cNvSpPr txBox="1"/>
      </xdr:nvSpPr>
      <xdr:spPr>
        <a:xfrm>
          <a:off x="17823051" y="16531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61507</xdr:colOff>
      <xdr:row>10</xdr:row>
      <xdr:rowOff>71409</xdr:rowOff>
    </xdr:from>
    <xdr:ext cx="1080362" cy="381708"/>
    <xdr:sp macro="" textlink="'Pivot Tables'!A5">
      <xdr:nvSpPr>
        <xdr:cNvPr id="6" name="TextBox 5">
          <a:extLst>
            <a:ext uri="{FF2B5EF4-FFF2-40B4-BE49-F238E27FC236}">
              <a16:creationId xmlns:a16="http://schemas.microsoft.com/office/drawing/2014/main" id="{FA072A51-D034-943A-0DC0-824DF378297B}"/>
            </a:ext>
          </a:extLst>
        </xdr:cNvPr>
        <xdr:cNvSpPr txBox="1"/>
      </xdr:nvSpPr>
      <xdr:spPr>
        <a:xfrm>
          <a:off x="669740" y="1916611"/>
          <a:ext cx="1080362"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183F3C10-B383-4ECB-BBC0-166049555865}" type="TxLink">
            <a:rPr lang="en-US" sz="1600" b="0" i="0" u="none" strike="noStrike">
              <a:solidFill>
                <a:schemeClr val="bg1"/>
              </a:solidFill>
              <a:latin typeface="Arial Black" panose="020B0A04020102020204" pitchFamily="34" charset="0"/>
              <a:ea typeface="Calibri"/>
              <a:cs typeface="Calibri"/>
            </a:rPr>
            <a:pPr algn="ctr"/>
            <a:t>246,523</a:t>
          </a:fld>
          <a:endParaRPr lang="en-US" sz="1600" b="0">
            <a:solidFill>
              <a:schemeClr val="bg1"/>
            </a:solidFill>
            <a:latin typeface="Arial Black" panose="020B0A040201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4496</xdr:colOff>
      <xdr:row>18</xdr:row>
      <xdr:rowOff>82930</xdr:rowOff>
    </xdr:from>
    <xdr:to>
      <xdr:col>7</xdr:col>
      <xdr:colOff>804333</xdr:colOff>
      <xdr:row>39</xdr:row>
      <xdr:rowOff>10583</xdr:rowOff>
    </xdr:to>
    <xdr:graphicFrame macro="">
      <xdr:nvGraphicFramePr>
        <xdr:cNvPr id="2" name="Chart 1">
          <a:extLst>
            <a:ext uri="{FF2B5EF4-FFF2-40B4-BE49-F238E27FC236}">
              <a16:creationId xmlns:a16="http://schemas.microsoft.com/office/drawing/2014/main" id="{8DCA0E86-3FC9-92BF-3616-55EA783AE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158434</xdr:rowOff>
    </xdr:from>
    <xdr:to>
      <xdr:col>3</xdr:col>
      <xdr:colOff>173182</xdr:colOff>
      <xdr:row>32</xdr:row>
      <xdr:rowOff>69272</xdr:rowOff>
    </xdr:to>
    <xdr:graphicFrame macro="">
      <xdr:nvGraphicFramePr>
        <xdr:cNvPr id="3" name="Chart 2">
          <a:extLst>
            <a:ext uri="{FF2B5EF4-FFF2-40B4-BE49-F238E27FC236}">
              <a16:creationId xmlns:a16="http://schemas.microsoft.com/office/drawing/2014/main" id="{A4B9D969-809C-B6A7-5074-A1130316B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34558</xdr:colOff>
      <xdr:row>3</xdr:row>
      <xdr:rowOff>42930</xdr:rowOff>
    </xdr:from>
    <xdr:to>
      <xdr:col>9</xdr:col>
      <xdr:colOff>426261</xdr:colOff>
      <xdr:row>16</xdr:row>
      <xdr:rowOff>91220</xdr:rowOff>
    </xdr:to>
    <mc:AlternateContent xmlns:mc="http://schemas.openxmlformats.org/markup-compatibility/2006" xmlns:a14="http://schemas.microsoft.com/office/drawing/2010/main">
      <mc:Choice Requires="a14">
        <xdr:graphicFrame macro="">
          <xdr:nvGraphicFramePr>
            <xdr:cNvPr id="5" name="Week 1">
              <a:extLst>
                <a:ext uri="{FF2B5EF4-FFF2-40B4-BE49-F238E27FC236}">
                  <a16:creationId xmlns:a16="http://schemas.microsoft.com/office/drawing/2014/main" id="{685BF347-B72D-A8FD-17DE-1669DB213FEF}"/>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7584578" y="602767"/>
              <a:ext cx="1822742" cy="2468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865909</xdr:colOff>
      <xdr:row>18</xdr:row>
      <xdr:rowOff>150092</xdr:rowOff>
    </xdr:from>
    <xdr:to>
      <xdr:col>11</xdr:col>
      <xdr:colOff>33052</xdr:colOff>
      <xdr:row>23</xdr:row>
      <xdr:rowOff>117518</xdr:rowOff>
    </xdr:to>
    <mc:AlternateContent xmlns:mc="http://schemas.openxmlformats.org/markup-compatibility/2006" xmlns:a14="http://schemas.microsoft.com/office/drawing/2010/main">
      <mc:Choice Requires="a14">
        <xdr:graphicFrame macro="">
          <xdr:nvGraphicFramePr>
            <xdr:cNvPr id="6" name="Month-Year 1">
              <a:extLst>
                <a:ext uri="{FF2B5EF4-FFF2-40B4-BE49-F238E27FC236}">
                  <a16:creationId xmlns:a16="http://schemas.microsoft.com/office/drawing/2014/main" id="{5D6CE939-6543-B8D9-15BD-E618DFC57582}"/>
                </a:ext>
              </a:extLst>
            </xdr:cNvPr>
            <xdr:cNvGraphicFramePr/>
          </xdr:nvGraphicFramePr>
          <xdr:xfrm>
            <a:off x="0" y="0"/>
            <a:ext cx="0" cy="0"/>
          </xdr:xfrm>
          <a:graphic>
            <a:graphicData uri="http://schemas.microsoft.com/office/drawing/2010/slicer">
              <sle:slicer xmlns:sle="http://schemas.microsoft.com/office/drawing/2010/slicer" name="Month-Year 1"/>
            </a:graphicData>
          </a:graphic>
        </xdr:graphicFrame>
      </mc:Choice>
      <mc:Fallback xmlns="">
        <xdr:sp macro="" textlink="">
          <xdr:nvSpPr>
            <xdr:cNvPr id="0" name=""/>
            <xdr:cNvSpPr>
              <a:spLocks noTextEdit="1"/>
            </xdr:cNvSpPr>
          </xdr:nvSpPr>
          <xdr:spPr>
            <a:xfrm>
              <a:off x="7832766" y="3415806"/>
              <a:ext cx="2560099" cy="874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239156</xdr:colOff>
      <xdr:row>14</xdr:row>
      <xdr:rowOff>97819</xdr:rowOff>
    </xdr:from>
    <xdr:to>
      <xdr:col>20</xdr:col>
      <xdr:colOff>171439</xdr:colOff>
      <xdr:row>40</xdr:row>
      <xdr:rowOff>106406</xdr:rowOff>
    </xdr:to>
    <xdr:graphicFrame macro="">
      <xdr:nvGraphicFramePr>
        <xdr:cNvPr id="8" name="Chart 7">
          <a:extLst>
            <a:ext uri="{FF2B5EF4-FFF2-40B4-BE49-F238E27FC236}">
              <a16:creationId xmlns:a16="http://schemas.microsoft.com/office/drawing/2014/main" id="{2B612781-D9A5-2567-2BF3-B0F3B1C83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435429</xdr:colOff>
      <xdr:row>7</xdr:row>
      <xdr:rowOff>32658</xdr:rowOff>
    </xdr:from>
    <xdr:to>
      <xdr:col>32</xdr:col>
      <xdr:colOff>228601</xdr:colOff>
      <xdr:row>19</xdr:row>
      <xdr:rowOff>65315</xdr:rowOff>
    </xdr:to>
    <xdr:graphicFrame macro="">
      <xdr:nvGraphicFramePr>
        <xdr:cNvPr id="10" name="Chart 9">
          <a:extLst>
            <a:ext uri="{FF2B5EF4-FFF2-40B4-BE49-F238E27FC236}">
              <a16:creationId xmlns:a16="http://schemas.microsoft.com/office/drawing/2014/main" id="{46CB6416-146F-E9A4-E59B-242A3439F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291582</xdr:colOff>
      <xdr:row>4</xdr:row>
      <xdr:rowOff>60390</xdr:rowOff>
    </xdr:from>
    <xdr:to>
      <xdr:col>36</xdr:col>
      <xdr:colOff>552062</xdr:colOff>
      <xdr:row>13</xdr:row>
      <xdr:rowOff>145143</xdr:rowOff>
    </xdr:to>
    <xdr:graphicFrame macro="">
      <xdr:nvGraphicFramePr>
        <xdr:cNvPr id="7" name="Chart 6">
          <a:extLst>
            <a:ext uri="{FF2B5EF4-FFF2-40B4-BE49-F238E27FC236}">
              <a16:creationId xmlns:a16="http://schemas.microsoft.com/office/drawing/2014/main" id="{712A01E9-3ACE-D272-A629-59C752E8E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680357</xdr:colOff>
      <xdr:row>13</xdr:row>
      <xdr:rowOff>81066</xdr:rowOff>
    </xdr:from>
    <xdr:to>
      <xdr:col>40</xdr:col>
      <xdr:colOff>1061357</xdr:colOff>
      <xdr:row>29</xdr:row>
      <xdr:rowOff>29689</xdr:rowOff>
    </xdr:to>
    <xdr:graphicFrame macro="">
      <xdr:nvGraphicFramePr>
        <xdr:cNvPr id="9" name="Chart 8">
          <a:extLst>
            <a:ext uri="{FF2B5EF4-FFF2-40B4-BE49-F238E27FC236}">
              <a16:creationId xmlns:a16="http://schemas.microsoft.com/office/drawing/2014/main" id="{B00D48B8-3676-F797-8952-A099AD56F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79168</xdr:colOff>
      <xdr:row>10</xdr:row>
      <xdr:rowOff>132607</xdr:rowOff>
    </xdr:from>
    <xdr:to>
      <xdr:col>44</xdr:col>
      <xdr:colOff>405740</xdr:colOff>
      <xdr:row>25</xdr:row>
      <xdr:rowOff>0</xdr:rowOff>
    </xdr:to>
    <xdr:graphicFrame macro="">
      <xdr:nvGraphicFramePr>
        <xdr:cNvPr id="11" name="Chart 10">
          <a:extLst>
            <a:ext uri="{FF2B5EF4-FFF2-40B4-BE49-F238E27FC236}">
              <a16:creationId xmlns:a16="http://schemas.microsoft.com/office/drawing/2014/main" id="{268C7D5C-B82D-42EB-17F1-329DD4513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524494</xdr:colOff>
      <xdr:row>10</xdr:row>
      <xdr:rowOff>142503</xdr:rowOff>
    </xdr:from>
    <xdr:to>
      <xdr:col>47</xdr:col>
      <xdr:colOff>940130</xdr:colOff>
      <xdr:row>24</xdr:row>
      <xdr:rowOff>148441</xdr:rowOff>
    </xdr:to>
    <xdr:graphicFrame macro="">
      <xdr:nvGraphicFramePr>
        <xdr:cNvPr id="15" name="Chart 14">
          <a:extLst>
            <a:ext uri="{FF2B5EF4-FFF2-40B4-BE49-F238E27FC236}">
              <a16:creationId xmlns:a16="http://schemas.microsoft.com/office/drawing/2014/main" id="{68D8BC8B-470E-7FD7-1712-EF345BBDD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910770</xdr:colOff>
      <xdr:row>15</xdr:row>
      <xdr:rowOff>21771</xdr:rowOff>
    </xdr:from>
    <xdr:to>
      <xdr:col>53</xdr:col>
      <xdr:colOff>656770</xdr:colOff>
      <xdr:row>30</xdr:row>
      <xdr:rowOff>43543</xdr:rowOff>
    </xdr:to>
    <xdr:graphicFrame macro="">
      <xdr:nvGraphicFramePr>
        <xdr:cNvPr id="17" name="Chart 16">
          <a:extLst>
            <a:ext uri="{FF2B5EF4-FFF2-40B4-BE49-F238E27FC236}">
              <a16:creationId xmlns:a16="http://schemas.microsoft.com/office/drawing/2014/main" id="{89C8177C-5EE1-DDB9-4B9E-A15C1668B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1388891" createdVersion="8" refreshedVersion="8" minRefreshableVersion="3" recordCount="0" supportSubquery="1" supportAdvancedDrill="1" xr:uid="{1379C8F5-006D-4B41-9AD3-0ACE5D86B733}">
  <cacheSource type="external" connectionId="5"/>
  <cacheFields count="4">
    <cacheField name="[CallLog].[Date].[Date]" caption="Date" numFmtId="0" hierarchy="8" level="1">
      <sharedItems containsSemiMixedTypes="0" containsNonDate="0" containsDate="1" containsString="0" minDate="2025-01-01T00:00:00" maxDate="2025-02-10T00:00:00" count="4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sharedItems>
    </cacheField>
    <cacheField name="[Measures].[Sum of Incoming Calls]" caption="Sum of Incoming Calls" numFmtId="0" hierarchy="45" level="32767"/>
    <cacheField name="[Measures].[Sum of Answered Calls]" caption="Sum of Answered Calls" numFmtId="0" hierarchy="46" level="32767"/>
    <cacheField name="[Roaster].[Team Leader [TL]]].[Team Leader [TL]]]" caption="Team Leader [TL]" numFmtId="0" hierarchy="37" level="1">
      <sharedItems containsSemiMixedTypes="0" containsNonDate="0" containsString="0"/>
    </cacheField>
  </cacheFields>
  <cacheHierarchies count="80">
    <cacheHierarchy uniqueName="[Calender].[Date]" caption="Date" attribute="1" time="1" defaultMemberUniqueName="[Calender].[Date].[All]" allUniqueName="[Calender].[Date].[All]" dimensionUniqueName="[Calender]" displayFolder="" count="0"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2" memberValueDatatype="7" unbalanced="0">
      <fieldsUsage count="2">
        <fieldUsage x="-1"/>
        <fieldUsage x="0"/>
      </fieldsUsage>
    </cacheHierarchy>
    <cacheHierarchy uniqueName="[CallLog].[AgentID]" caption="AgentID" attribute="1" defaultMemberUniqueName="[CallLog].[AgentID].[All]" allUniqueName="[CallLog].[AgentID].[All]" dimensionUniqueName="[CallLog]" displayFolder="" count="0" memberValueDatatype="130" unbalanced="0"/>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0" memberValueDatatype="20" unbalanced="0"/>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0"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3"/>
      </fieldsUsage>
    </cacheHierarchy>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oneField="1">
      <fieldsUsage count="1">
        <fieldUsage x="1"/>
      </fieldsUsage>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oneField="1">
      <fieldsUsage count="1">
        <fieldUsage x="2"/>
      </fieldsUsage>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cacheHierarchy uniqueName="[Measures].[Answered]" caption="Answered" measure="1" displayFolder="" measureGroup="CallLog" count="0"/>
    <cacheHierarchy uniqueName="[Measures].[Abandoned]" caption="Abandoned" measure="1" displayFolder="" measureGroup="CallLog" count="0"/>
    <cacheHierarchy uniqueName="[Measures].[Answer Rate]" caption="Answer Rate" measure="1" displayFolder="" measureGroup="CallLog" count="0"/>
    <cacheHierarchy uniqueName="[Measures].[Abandoned Rate]" caption="Abandoned Rate" measure="1" displayFolder="" measureGroup="CallLog" count="0"/>
    <cacheHierarchy uniqueName="[Measures].[Service Level %]" caption="Service Level %" measure="1" displayFolder="" measureGroup="CallLog" count="0"/>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5324071" createdVersion="8" refreshedVersion="8" minRefreshableVersion="3" recordCount="0" supportSubquery="1" supportAdvancedDrill="1" xr:uid="{43841EEC-B789-49C5-94C1-AFED93DE95E1}">
  <cacheSource type="external" connectionId="5"/>
  <cacheFields count="8">
    <cacheField name="[Roaster].[Team Leader [TL]]].[Team Leader [TL]]]" caption="Team Leader [TL]" numFmtId="0" hierarchy="37" level="1">
      <sharedItems count="10">
        <s v="Dylan Kim"/>
        <s v="Evelyn Kimura"/>
        <s v="Jackson Park"/>
        <s v="Logan Lee"/>
        <s v="Mason Gupta"/>
        <s v="Nathan Patel"/>
        <s v="Olivia Wang"/>
        <s v="Sophia Sato"/>
        <s v="Wyatt Kim"/>
        <s v="Zoe Yamamoto"/>
      </sharedItems>
    </cacheField>
    <cacheField name="[Measures].[Offered]" caption="Offered" numFmtId="0" hierarchy="54" level="32767"/>
    <cacheField name="[Measures].[Answered]" caption="Answered" numFmtId="0" hierarchy="55" level="32767"/>
    <cacheField name="[Measures].[Answer Rate]" caption="Answer Rate" numFmtId="0" hierarchy="57" level="32767"/>
    <cacheField name="[Measures].[Service Level %]" caption="Service Level %" numFmtId="0" hierarchy="59" level="32767"/>
    <cacheField name="[Measures].[Average Handle Time]" caption="Average Handle Time" numFmtId="0" hierarchy="60" level="32767"/>
    <cacheField name="[Measures].[KPI Score]" caption="KPI Score" numFmtId="0" hierarchy="74" level="32767"/>
    <cacheField name="Dummy0" numFmtId="0" hierarchy="80" level="32767">
      <extLst>
        <ext xmlns:x14="http://schemas.microsoft.com/office/spreadsheetml/2009/9/main" uri="{63CAB8AC-B538-458d-9737-405883B0398D}">
          <x14:cacheField ignore="1"/>
        </ext>
      </extLst>
    </cacheField>
  </cacheFields>
  <cacheHierarchies count="81">
    <cacheHierarchy uniqueName="[Calender].[Date]" caption="Date" attribute="1" time="1" defaultMemberUniqueName="[Calender].[Date].[All]" allUniqueName="[Calender].[Date].[All]" dimensionUniqueName="[Calender]" displayFolder="" count="0"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0" memberValueDatatype="7" unbalanced="0"/>
    <cacheHierarchy uniqueName="[CallLog].[AgentID]" caption="AgentID" attribute="1" defaultMemberUniqueName="[CallLog].[AgentID].[All]" allUniqueName="[CallLog].[AgentID].[All]" dimensionUniqueName="[CallLog]" displayFolder="" count="0" memberValueDatatype="130" unbalanced="0"/>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0" memberValueDatatype="20" unbalanced="0"/>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0"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0"/>
      </fieldsUsage>
    </cacheHierarchy>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oneField="1">
      <fieldsUsage count="1">
        <fieldUsage x="1"/>
      </fieldsUsage>
    </cacheHierarchy>
    <cacheHierarchy uniqueName="[Measures].[Answered]" caption="Answered" measure="1" displayFolder="" measureGroup="CallLog" count="0" oneField="1">
      <fieldsUsage count="1">
        <fieldUsage x="2"/>
      </fieldsUsage>
    </cacheHierarchy>
    <cacheHierarchy uniqueName="[Measures].[Abandoned]" caption="Abandoned" measure="1" displayFolder="" measureGroup="CallLog" count="0"/>
    <cacheHierarchy uniqueName="[Measures].[Answer Rate]" caption="Answer Rate" measure="1" displayFolder="" measureGroup="CallLog" count="0" oneField="1">
      <fieldsUsage count="1">
        <fieldUsage x="3"/>
      </fieldsUsage>
    </cacheHierarchy>
    <cacheHierarchy uniqueName="[Measures].[Abandoned Rate]" caption="Abandoned Rate" measure="1" displayFolder="" measureGroup="CallLog" count="0"/>
    <cacheHierarchy uniqueName="[Measures].[Service Level %]" caption="Service Level %" measure="1" displayFolder="" measureGroup="CallLog" count="0" oneField="1">
      <fieldsUsage count="1">
        <fieldUsage x="4"/>
      </fieldsUsage>
    </cacheHierarchy>
    <cacheHierarchy uniqueName="[Measures].[Average Handle Time]" caption="Average Handle Time" measure="1" displayFolder="" measureGroup="CallLog" count="0" oneField="1">
      <fieldsUsage count="1">
        <fieldUsage x="5"/>
      </fieldsUsage>
    </cacheHierarchy>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oneField="1">
      <fieldsUsage count="1">
        <fieldUsage x="6"/>
      </fieldsUsage>
    </cacheHierarchy>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636574" createdVersion="8" refreshedVersion="8" minRefreshableVersion="3" recordCount="0" supportSubquery="1" supportAdvancedDrill="1" xr:uid="{884D53CC-EFC7-4C19-8625-56E46F314F92}">
  <cacheSource type="external" connectionId="5"/>
  <cacheFields count="4">
    <cacheField name="[Roaster].[Team Leader [TL]]].[Team Leader [TL]]]" caption="Team Leader [TL]" numFmtId="0" hierarchy="37" level="1">
      <sharedItems count="10">
        <s v="Dylan Kim"/>
        <s v="Evelyn Kimura"/>
        <s v="Jackson Park"/>
        <s v="Logan Lee"/>
        <s v="Mason Gupta"/>
        <s v="Nathan Patel"/>
        <s v="Olivia Wang"/>
        <s v="Sophia Sato"/>
        <s v="Wyatt Kim"/>
        <s v="Zoe Yamamoto"/>
      </sharedItems>
    </cacheField>
    <cacheField name="[Measures].[Answer Rate]" caption="Answer Rate" numFmtId="0" hierarchy="57" level="32767"/>
    <cacheField name="[Measures].[Abandoned Rate]" caption="Abandoned Rate" numFmtId="0" hierarchy="58" level="32767"/>
    <cacheField name="[Measures].[Service Level %]" caption="Service Level %" numFmtId="0" hierarchy="59" level="32767"/>
  </cacheFields>
  <cacheHierarchies count="80">
    <cacheHierarchy uniqueName="[Calender].[Date]" caption="Date" attribute="1" time="1" defaultMemberUniqueName="[Calender].[Date].[All]" allUniqueName="[Calender].[Date].[All]" dimensionUniqueName="[Calender]" displayFolder="" count="2"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2" memberValueDatatype="130" unbalanced="0"/>
    <cacheHierarchy uniqueName="[Calender].[Year]" caption="Year" attribute="1" defaultMemberUniqueName="[Calender].[Year].[All]" allUniqueName="[Calender].[Year].[All]" dimensionUniqueName="[Calender]" displayFolder="" count="2" memberValueDatatype="20" unbalanced="0"/>
    <cacheHierarchy uniqueName="[Calender].[Month-Year (Month)]" caption="Month-Year (Month)" attribute="1" defaultMemberUniqueName="[Calender].[Month-Year (Month)].[All]" allUniqueName="[Calender].[Month-Year (Month)].[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Week (Month)]" caption="Week (Month)" attribute="1" defaultMemberUniqueName="[Calender].[Week (Month)].[All]" allUniqueName="[Calender].[Week (Month)].[All]" dimensionUniqueName="[Calender]" displayFolder="" count="2" memberValueDatatype="130" unbalanced="0"/>
    <cacheHierarchy uniqueName="[CallLog].[Date]" caption="Date" attribute="1" time="1" defaultMemberUniqueName="[CallLog].[Date].[All]" allUniqueName="[CallLog].[Date].[All]" dimensionUniqueName="[CallLog]" displayFolder="" count="2" memberValueDatatype="7" unbalanced="0"/>
    <cacheHierarchy uniqueName="[CallLog].[AgentID]" caption="AgentID" attribute="1" defaultMemberUniqueName="[CallLog].[AgentID].[All]" allUniqueName="[CallLog].[AgentID].[All]" dimensionUniqueName="[CallLog]" displayFolder="" count="2" memberValueDatatype="130" unbalanced="0"/>
    <cacheHierarchy uniqueName="[CallLog].[Incoming Calls]" caption="Incoming Calls" attribute="1" defaultMemberUniqueName="[CallLog].[Incoming Calls].[All]" allUniqueName="[CallLog].[Incoming Calls].[All]" dimensionUniqueName="[CallLog]" displayFolder="" count="2" memberValueDatatype="20" unbalanced="0"/>
    <cacheHierarchy uniqueName="[CallLog].[Answered Calls]" caption="Answered Calls" attribute="1" defaultMemberUniqueName="[CallLog].[Answered Calls].[All]" allUniqueName="[CallLog].[Answered Calls].[All]" dimensionUniqueName="[CallLog]" displayFolder="" count="2"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2" memberValueDatatype="20" unbalanced="0"/>
    <cacheHierarchy uniqueName="[CallLog].[Waiting Time (AVG)]" caption="Waiting Time (AVG)" attribute="1" defaultMemberUniqueName="[CallLog].[Waiting Time (AVG)].[All]" allUniqueName="[CallLog].[Waiting Time (AVG)].[All]" dimensionUniqueName="[CallLog]" displayFolder="" count="2" memberValueDatatype="5" unbalanced="0"/>
    <cacheHierarchy uniqueName="[CallLog].[Answer Speed (AVG)]" caption="Answer Speed (AVG)" attribute="1" defaultMemberUniqueName="[CallLog].[Answer Speed (AVG)].[All]" allUniqueName="[CallLog].[Answer Speed (AVG)].[All]" dimensionUniqueName="[CallLog]" displayFolder="" count="2" memberValueDatatype="5" unbalanced="0"/>
    <cacheHierarchy uniqueName="[CallLog].[Handle]" caption="Handle" attribute="1" defaultMemberUniqueName="[CallLog].[Handle].[All]" allUniqueName="[CallLog].[Handle].[All]" dimensionUniqueName="[CallLog]" displayFolder="" count="2" memberValueDatatype="5" unbalanced="0"/>
    <cacheHierarchy uniqueName="[CallLog].[Talk Duration (AVG)]" caption="Talk Duration (AVG)" attribute="1" defaultMemberUniqueName="[CallLog].[Talk Duration (AVG)].[All]" allUniqueName="[CallLog].[Talk Duration (AVG)].[All]" dimensionUniqueName="[CallLog]" displayFolder="" count="2" memberValueDatatype="5" unbalanced="0"/>
    <cacheHierarchy uniqueName="[CallLog].[Hold Duration (AVG)]" caption="Hold Duration (AVG)" attribute="1" defaultMemberUniqueName="[CallLog].[Hold Duration (AVG)].[All]" allUniqueName="[CallLog].[Hold Duration (AVG)].[All]" dimensionUniqueName="[CallLog]" displayFolder="" count="2" memberValueDatatype="5" unbalanced="0"/>
    <cacheHierarchy uniqueName="[CallLog].[After Call Work (AVG)]" caption="After Call Work (AVG)" attribute="1" defaultMemberUniqueName="[CallLog].[After Call Work (AVG)].[All]" allUniqueName="[CallLog].[After Call Work (AVG)].[All]" dimensionUniqueName="[CallLog]" displayFolder="" count="2"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2"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2"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2" memberValueDatatype="5" unbalanced="0"/>
    <cacheHierarchy uniqueName="[CallLog].[Handle Minutes]" caption="Handle Minutes" attribute="1" defaultMemberUniqueName="[CallLog].[Handle Minutes].[All]" allUniqueName="[CallLog].[Handle Minutes].[All]" dimensionUniqueName="[CallLog]" displayFolder="" count="2"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2"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2"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2" memberValueDatatype="5" unbalanced="0"/>
    <cacheHierarchy uniqueName="[CallLog].[AHT Minutes]" caption="AHT Minutes" attribute="1" defaultMemberUniqueName="[CallLog].[AHT Minutes].[All]" allUniqueName="[CallLog].[AHT Minutes].[All]" dimensionUniqueName="[CallLog]" displayFolder="" count="2" memberValueDatatype="5" unbalanced="0"/>
    <cacheHierarchy uniqueName="[CallLog].[Date (Month)]" caption="Date (Month)" attribute="1" defaultMemberUniqueName="[CallLog].[Date (Month)].[All]" allUniqueName="[CallLog].[Date (Month)].[All]" dimensionUniqueName="[CallLog]" displayFolder="" count="2" memberValueDatatype="130" unbalanced="0"/>
    <cacheHierarchy uniqueName="[CallLog].[Target]" caption="Target" attribute="1" defaultMemberUniqueName="[CallLog].[Target].[All]" allUniqueName="[CallLog].[Target].[All]" dimensionUniqueName="[CallLog]" displayFolder="" count="2" memberValueDatatype="5" unbalanced="0"/>
    <cacheHierarchy uniqueName="[CSAT].[Unique id]" caption="Unique id" attribute="1" defaultMemberUniqueName="[CSAT].[Unique id].[All]" allUniqueName="[CSAT].[Unique id].[All]" dimensionUniqueName="[CSAT]" displayFolder="" count="2" memberValueDatatype="130" unbalanced="0"/>
    <cacheHierarchy uniqueName="[CSAT].[Date]" caption="Date" attribute="1" time="1" defaultMemberUniqueName="[CSAT].[Date].[All]" allUniqueName="[CSAT].[Date].[All]" dimensionUniqueName="[CSAT]" displayFolder="" count="2" memberValueDatatype="7" unbalanced="0"/>
    <cacheHierarchy uniqueName="[CSAT].[AgentID]" caption="AgentID" attribute="1" defaultMemberUniqueName="[CSAT].[AgentID].[All]" allUniqueName="[CSAT].[AgentID].[All]" dimensionUniqueName="[CSAT]" displayFolder="" count="2" memberValueDatatype="130" unbalanced="0"/>
    <cacheHierarchy uniqueName="[CSAT].[category]" caption="category" attribute="1" defaultMemberUniqueName="[CSAT].[category].[All]" allUniqueName="[CSAT].[category].[All]" dimensionUniqueName="[CSAT]" displayFolder="" count="2" memberValueDatatype="130" unbalanced="0"/>
    <cacheHierarchy uniqueName="[CSAT].[Sub-category]" caption="Sub-category" attribute="1" defaultMemberUniqueName="[CSAT].[Sub-category].[All]" allUniqueName="[CSAT].[Sub-category].[All]" dimensionUniqueName="[CSAT]" displayFolder="" count="2" memberValueDatatype="130" unbalanced="0"/>
    <cacheHierarchy uniqueName="[CSAT].[Rating]" caption="Rating" attribute="1" defaultMemberUniqueName="[CSAT].[Rating].[All]" allUniqueName="[CSAT].[Rating].[All]" dimensionUniqueName="[CSAT]" displayFolder="" count="2" memberValueDatatype="20" unbalanced="0"/>
    <cacheHierarchy uniqueName="[Roaster].[Agent_Id]" caption="Agent_Id" attribute="1" defaultMemberUniqueName="[Roaster].[Agent_Id].[All]" allUniqueName="[Roaster].[Agent_Id].[All]" dimensionUniqueName="[Roaster]" displayFolder="" count="2" memberValueDatatype="130" unbalanced="0"/>
    <cacheHierarchy uniqueName="[Roaster].[Agent_name]" caption="Agent_name" attribute="1" defaultMemberUniqueName="[Roaster].[Agent_name].[All]" allUniqueName="[Roaster].[Agent_name].[All]" dimensionUniqueName="[Roaster]" displayFolder="" count="2"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0"/>
      </fieldsUsage>
    </cacheHierarchy>
    <cacheHierarchy uniqueName="[Roaster].[Manager]" caption="Manager" attribute="1" defaultMemberUniqueName="[Roaster].[Manager].[All]" allUniqueName="[Roaster].[Manager].[All]" dimensionUniqueName="[Roaster]" displayFolder="" count="2" memberValueDatatype="130" unbalanced="0"/>
    <cacheHierarchy uniqueName="[Roaster].[Tenure Bucket]" caption="Tenure Bucket" attribute="1" defaultMemberUniqueName="[Roaster].[Tenure Bucket].[All]" allUniqueName="[Roaster].[Tenure Bucket].[All]" dimensionUniqueName="[Roaster]" displayFolder="" count="2" memberValueDatatype="130" unbalanced="0"/>
    <cacheHierarchy uniqueName="[Roaster].[Agent Shift]" caption="Agent Shift" attribute="1" defaultMemberUniqueName="[Roaster].[Agent Shift].[All]" allUniqueName="[Roaster].[Agent Shift].[All]" dimensionUniqueName="[Roaster]" displayFolder="" count="2" memberValueDatatype="130" unbalanced="0"/>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2" memberValueDatatype="20" unbalanced="0" hidden="1"/>
    <cacheHierarchy uniqueName="[Calender].[Week (Month Index)]" caption="Week (Month Index)" attribute="1" defaultMemberUniqueName="[Calender].[Week (Month Index)].[All]" allUniqueName="[Calender].[Week (Month Index)].[All]" dimensionUniqueName="[Calender]" displayFolder="" count="2" memberValueDatatype="20" unbalanced="0" hidden="1"/>
    <cacheHierarchy uniqueName="[CallLog].[Date (Month Index)]" caption="Date (Month Index)" attribute="1" defaultMemberUniqueName="[CallLog].[Date (Month Index)].[All]" allUniqueName="[CallLog].[Date (Month Index)].[All]" dimensionUniqueName="[CallLog]" displayFolder="" count="2"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cacheHierarchy uniqueName="[Measures].[Answered]" caption="Answered" measure="1" displayFolder="" measureGroup="CallLog" count="0"/>
    <cacheHierarchy uniqueName="[Measures].[Abandoned]" caption="Abandoned" measure="1" displayFolder="" measureGroup="CallLog" count="0"/>
    <cacheHierarchy uniqueName="[Measures].[Answer Rate]" caption="Answer Rate" measure="1" displayFolder="" measureGroup="CallLog" count="0" oneField="1">
      <fieldsUsage count="1">
        <fieldUsage x="1"/>
      </fieldsUsage>
    </cacheHierarchy>
    <cacheHierarchy uniqueName="[Measures].[Abandoned Rate]" caption="Abandoned Rate" measure="1" displayFolder="" measureGroup="CallLog" count="0" oneField="1">
      <fieldsUsage count="1">
        <fieldUsage x="2"/>
      </fieldsUsage>
    </cacheHierarchy>
    <cacheHierarchy uniqueName="[Measures].[Service Level %]" caption="Service Level %" measure="1" displayFolder="" measureGroup="CallLog" count="0" oneField="1">
      <fieldsUsage count="1">
        <fieldUsage x="3"/>
      </fieldsUsage>
    </cacheHierarchy>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57.648834143518" createdVersion="3" refreshedVersion="8" minRefreshableVersion="3" recordCount="0" supportSubquery="1" supportAdvancedDrill="1" xr:uid="{8ED570D0-D2A0-4C59-8334-BD9D286E1141}">
  <cacheSource type="external" connectionId="5">
    <extLst>
      <ext xmlns:x14="http://schemas.microsoft.com/office/spreadsheetml/2009/9/main" uri="{F057638F-6D5F-4e77-A914-E7F072B9BCA8}">
        <x14:sourceConnection name="ThisWorkbookDataModel"/>
      </ext>
    </extLst>
  </cacheSource>
  <cacheFields count="0"/>
  <cacheHierarchies count="80">
    <cacheHierarchy uniqueName="[Calender].[Date]" caption="Date" attribute="1" time="1" defaultMemberUniqueName="[Calender].[Date].[All]" allUniqueName="[Calender].[Date].[All]" dimensionUniqueName="[Calender]" displayFolder="" count="0"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0" memberValueDatatype="7" unbalanced="0"/>
    <cacheHierarchy uniqueName="[CallLog].[AgentID]" caption="AgentID" attribute="1" defaultMemberUniqueName="[CallLog].[AgentID].[All]" allUniqueName="[CallLog].[AgentID].[All]" dimensionUniqueName="[CallLog]" displayFolder="" count="0" memberValueDatatype="130" unbalanced="0"/>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0" memberValueDatatype="20" unbalanced="0"/>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2"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cacheHierarchy uniqueName="[Measures].[Answered]" caption="Answered" measure="1" displayFolder="" measureGroup="CallLog" count="0"/>
    <cacheHierarchy uniqueName="[Measures].[Abandoned]" caption="Abandoned" measure="1" displayFolder="" measureGroup="CallLog" count="0"/>
    <cacheHierarchy uniqueName="[Measures].[Answer Rate]" caption="Answer Rate" measure="1" displayFolder="" measureGroup="CallLog" count="0"/>
    <cacheHierarchy uniqueName="[Measures].[Abandoned Rate]" caption="Abandoned Rate" measure="1" displayFolder="" measureGroup="CallLog" count="0"/>
    <cacheHierarchy uniqueName="[Measures].[Service Level %]" caption="Service Level %" measure="1" displayFolder="" measureGroup="CallLog" count="0"/>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067481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2314815" createdVersion="8" refreshedVersion="8" minRefreshableVersion="3" recordCount="0" supportSubquery="1" supportAdvancedDrill="1" xr:uid="{581E995C-FB2C-4550-A7BC-FB511D37D048}">
  <cacheSource type="external" connectionId="5"/>
  <cacheFields count="3">
    <cacheField name="[Measures].[Sum of Rating]" caption="Sum of Rating" numFmtId="0" hierarchy="51" level="32767"/>
    <cacheField name="[CSAT].[Rating].[Rating]" caption="Rating" numFmtId="0" hierarchy="34"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CSAT].[Rating].&amp;[1]"/>
            <x15:cachedUniqueName index="1" name="[CSAT].[Rating].&amp;[2]"/>
            <x15:cachedUniqueName index="2" name="[CSAT].[Rating].&amp;[3]"/>
            <x15:cachedUniqueName index="3" name="[CSAT].[Rating].&amp;[4]"/>
            <x15:cachedUniqueName index="4" name="[CSAT].[Rating].&amp;[5]"/>
          </x15:cachedUniqueNames>
        </ext>
      </extLst>
    </cacheField>
    <cacheField name="[Roaster].[Team Leader [TL]]].[Team Leader [TL]]]" caption="Team Leader [TL]" numFmtId="0" hierarchy="37" level="1">
      <sharedItems containsSemiMixedTypes="0" containsNonDate="0" containsString="0"/>
    </cacheField>
  </cacheFields>
  <cacheHierarchies count="80">
    <cacheHierarchy uniqueName="[Calender].[Date]" caption="Date" attribute="1" time="1" defaultMemberUniqueName="[Calender].[Date].[All]" allUniqueName="[Calender].[Date].[All]" dimensionUniqueName="[Calender]" displayFolder="" count="0"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0" memberValueDatatype="7" unbalanced="0"/>
    <cacheHierarchy uniqueName="[CallLog].[AgentID]" caption="AgentID" attribute="1" defaultMemberUniqueName="[CallLog].[AgentID].[All]" allUniqueName="[CallLog].[AgentID].[All]" dimensionUniqueName="[CallLog]" displayFolder="" count="0" memberValueDatatype="130" unbalanced="0"/>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2" memberValueDatatype="20" unbalanced="0">
      <fieldsUsage count="2">
        <fieldUsage x="-1"/>
        <fieldUsage x="1"/>
      </fieldsUsage>
    </cacheHierarchy>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0"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2"/>
      </fieldsUsage>
    </cacheHierarchy>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oneField="1">
      <fieldsUsage count="1">
        <fieldUsage x="0"/>
      </fieldsUsage>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cacheHierarchy uniqueName="[Measures].[Answered]" caption="Answered" measure="1" displayFolder="" measureGroup="CallLog" count="0"/>
    <cacheHierarchy uniqueName="[Measures].[Abandoned]" caption="Abandoned" measure="1" displayFolder="" measureGroup="CallLog" count="0"/>
    <cacheHierarchy uniqueName="[Measures].[Answer Rate]" caption="Answer Rate" measure="1" displayFolder="" measureGroup="CallLog" count="0"/>
    <cacheHierarchy uniqueName="[Measures].[Abandoned Rate]" caption="Abandoned Rate" measure="1" displayFolder="" measureGroup="CallLog" count="0"/>
    <cacheHierarchy uniqueName="[Measures].[Service Level %]" caption="Service Level %" measure="1" displayFolder="" measureGroup="CallLog" count="0"/>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3125" createdVersion="8" refreshedVersion="8" minRefreshableVersion="3" recordCount="0" supportSubquery="1" supportAdvancedDrill="1" xr:uid="{C1E1E1DD-152D-4998-9AAD-AF581FCAC25F}">
  <cacheSource type="external" connectionId="5"/>
  <cacheFields count="5">
    <cacheField name="[Calender].[Date].[Date]" caption="Date" numFmtId="0" level="1">
      <sharedItems containsSemiMixedTypes="0" containsNonDate="0" containsDate="1" containsString="0" minDate="2025-01-01T00:00:00" maxDate="2025-02-10T00:00:00" count="4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sharedItems>
    </cacheField>
    <cacheField name="[Measures].[Average of Service Level (20 Seconds)]" caption="Average of Service Level (20 Seconds)" numFmtId="0" hierarchy="48" level="32767"/>
    <cacheField name="[Measures].[Answer Rate]" caption="Answer Rate" numFmtId="0" hierarchy="57" level="32767"/>
    <cacheField name="[Measures].[Average of Target]" caption="Average of Target" numFmtId="0" hierarchy="50" level="32767"/>
    <cacheField name="[Roaster].[Team Leader [TL]]].[Team Leader [TL]]]" caption="Team Leader [TL]" numFmtId="0" hierarchy="37" level="1">
      <sharedItems containsSemiMixedTypes="0" containsNonDate="0" containsString="0"/>
    </cacheField>
  </cacheFields>
  <cacheHierarchies count="80">
    <cacheHierarchy uniqueName="[Calender].[Date]" caption="Date" attribute="1" time="1" defaultMemberUniqueName="[Calender].[Date].[All]" allUniqueName="[Calender].[Date].[All]" dimensionUniqueName="[Calender]" displayFolder="" count="2" memberValueDatatype="7" unbalanced="0">
      <fieldsUsage count="2">
        <fieldUsage x="-1"/>
        <fieldUsage x="0"/>
      </fieldsUsage>
    </cacheHierarchy>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0" memberValueDatatype="7" unbalanced="0"/>
    <cacheHierarchy uniqueName="[CallLog].[AgentID]" caption="AgentID" attribute="1" defaultMemberUniqueName="[CallLog].[AgentID].[All]" allUniqueName="[CallLog].[AgentID].[All]" dimensionUniqueName="[CallLog]" displayFolder="" count="0" memberValueDatatype="130" unbalanced="0"/>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0" memberValueDatatype="20" unbalanced="0"/>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0"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4"/>
      </fieldsUsage>
    </cacheHierarchy>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oneField="1">
      <fieldsUsage count="1">
        <fieldUsage x="1"/>
      </fieldsUsage>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oneField="1">
      <fieldsUsage count="1">
        <fieldUsage x="3"/>
      </fieldsUsage>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cacheHierarchy uniqueName="[Measures].[Answered]" caption="Answered" measure="1" displayFolder="" measureGroup="CallLog" count="0"/>
    <cacheHierarchy uniqueName="[Measures].[Abandoned]" caption="Abandoned" measure="1" displayFolder="" measureGroup="CallLog" count="0"/>
    <cacheHierarchy uniqueName="[Measures].[Answer Rate]" caption="Answer Rate" measure="1" displayFolder="" measureGroup="CallLog" count="0" oneField="1">
      <fieldsUsage count="1">
        <fieldUsage x="2"/>
      </fieldsUsage>
    </cacheHierarchy>
    <cacheHierarchy uniqueName="[Measures].[Abandoned Rate]" caption="Abandoned Rate" measure="1" displayFolder="" measureGroup="CallLog" count="0"/>
    <cacheHierarchy uniqueName="[Measures].[Service Level %]" caption="Service Level %" measure="1" displayFolder="" measureGroup="CallLog" count="0"/>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37037" createdVersion="8" refreshedVersion="8" minRefreshableVersion="3" recordCount="0" supportSubquery="1" supportAdvancedDrill="1" xr:uid="{AFB5D0BF-5666-4A86-80D2-02E310C44284}">
  <cacheSource type="external" connectionId="5"/>
  <cacheFields count="3">
    <cacheField name="[Measures].[Answered]" caption="Answered" numFmtId="0" hierarchy="55" level="32767"/>
    <cacheField name="[Measures].[Abandoned]" caption="Abandoned" numFmtId="0" hierarchy="56" level="32767"/>
    <cacheField name="[Roaster].[Team Leader [TL]]].[Team Leader [TL]]]" caption="Team Leader [TL]" numFmtId="0" hierarchy="37" level="1">
      <sharedItems containsSemiMixedTypes="0" containsNonDate="0" containsString="0"/>
    </cacheField>
  </cacheFields>
  <cacheHierarchies count="80">
    <cacheHierarchy uniqueName="[Calender].[Date]" caption="Date" attribute="1" time="1" defaultMemberUniqueName="[Calender].[Date].[All]" allUniqueName="[Calender].[Date].[All]" dimensionUniqueName="[Calender]" displayFolder="" count="0"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0" memberValueDatatype="7" unbalanced="0"/>
    <cacheHierarchy uniqueName="[CallLog].[AgentID]" caption="AgentID" attribute="1" defaultMemberUniqueName="[CallLog].[AgentID].[All]" allUniqueName="[CallLog].[AgentID].[All]" dimensionUniqueName="[CallLog]" displayFolder="" count="0" memberValueDatatype="130" unbalanced="0"/>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0" memberValueDatatype="20" unbalanced="0"/>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0"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2"/>
      </fieldsUsage>
    </cacheHierarchy>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cacheHierarchy uniqueName="[Measures].[Answered]" caption="Answered" measure="1" displayFolder="" measureGroup="CallLog" count="0" oneField="1">
      <fieldsUsage count="1">
        <fieldUsage x="0"/>
      </fieldsUsage>
    </cacheHierarchy>
    <cacheHierarchy uniqueName="[Measures].[Abandoned]" caption="Abandoned" measure="1" displayFolder="" measureGroup="CallLog" count="0" oneField="1">
      <fieldsUsage count="1">
        <fieldUsage x="1"/>
      </fieldsUsage>
    </cacheHierarchy>
    <cacheHierarchy uniqueName="[Measures].[Answer Rate]" caption="Answer Rate" measure="1" displayFolder="" measureGroup="CallLog" count="0"/>
    <cacheHierarchy uniqueName="[Measures].[Abandoned Rate]" caption="Abandoned Rate" measure="1" displayFolder="" measureGroup="CallLog" count="0"/>
    <cacheHierarchy uniqueName="[Measures].[Service Level %]" caption="Service Level %" measure="1" displayFolder="" measureGroup="CallLog" count="0"/>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416667" createdVersion="8" refreshedVersion="8" minRefreshableVersion="3" recordCount="0" supportSubquery="1" supportAdvancedDrill="1" xr:uid="{1C4D1F43-B7BB-477E-A790-809AE647870E}">
  <cacheSource type="external" connectionId="5"/>
  <cacheFields count="3">
    <cacheField name="[CallLog].[AgentID].[AgentID]" caption="AgentID" numFmtId="0" hierarchy="9" level="1">
      <sharedItems count="5">
        <s v="cmorgan"/>
        <s v="dbridges"/>
        <s v="shogan"/>
        <s v="tayala"/>
        <s v="vcollins"/>
      </sharedItems>
    </cacheField>
    <cacheField name="[Measures].[KPI Score]" caption="KPI Score" numFmtId="0" hierarchy="74" level="32767"/>
    <cacheField name="[Roaster].[Team Leader [TL]]].[Team Leader [TL]]]" caption="Team Leader [TL]" numFmtId="0" hierarchy="37" level="1">
      <sharedItems containsSemiMixedTypes="0" containsNonDate="0" containsString="0"/>
    </cacheField>
  </cacheFields>
  <cacheHierarchies count="80">
    <cacheHierarchy uniqueName="[Calender].[Date]" caption="Date" attribute="1" time="1" defaultMemberUniqueName="[Calender].[Date].[All]" allUniqueName="[Calender].[Date].[All]" dimensionUniqueName="[Calender]" displayFolder="" count="0"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0" memberValueDatatype="7" unbalanced="0"/>
    <cacheHierarchy uniqueName="[CallLog].[AgentID]" caption="AgentID" attribute="1" defaultMemberUniqueName="[CallLog].[AgentID].[All]" allUniqueName="[CallLog].[AgentID].[All]" dimensionUniqueName="[CallLog]" displayFolder="" count="2" memberValueDatatype="130" unbalanced="0">
      <fieldsUsage count="2">
        <fieldUsage x="-1"/>
        <fieldUsage x="0"/>
      </fieldsUsage>
    </cacheHierarchy>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0" memberValueDatatype="20" unbalanced="0"/>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0"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2"/>
      </fieldsUsage>
    </cacheHierarchy>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cacheHierarchy uniqueName="[Measures].[Answered]" caption="Answered" measure="1" displayFolder="" measureGroup="CallLog" count="0"/>
    <cacheHierarchy uniqueName="[Measures].[Abandoned]" caption="Abandoned" measure="1" displayFolder="" measureGroup="CallLog" count="0"/>
    <cacheHierarchy uniqueName="[Measures].[Answer Rate]" caption="Answer Rate" measure="1" displayFolder="" measureGroup="CallLog" count="0"/>
    <cacheHierarchy uniqueName="[Measures].[Abandoned Rate]" caption="Abandoned Rate" measure="1" displayFolder="" measureGroup="CallLog" count="0"/>
    <cacheHierarchy uniqueName="[Measures].[Service Level %]" caption="Service Level %" measure="1" displayFolder="" measureGroup="CallLog" count="0"/>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oneField="1">
      <fieldsUsage count="1">
        <fieldUsage x="1"/>
      </fieldsUsage>
    </cacheHierarchy>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4513885" createdVersion="8" refreshedVersion="8" minRefreshableVersion="3" recordCount="0" supportSubquery="1" supportAdvancedDrill="1" xr:uid="{FA87D948-4B51-45C2-9DE0-E94B6B03EB3B}">
  <cacheSource type="external" connectionId="5"/>
  <cacheFields count="3">
    <cacheField name="[CallLog].[AgentID].[AgentID]" caption="AgentID" numFmtId="0" hierarchy="9" level="1">
      <sharedItems count="5">
        <s v="cdouglas"/>
        <s v="cmills"/>
        <s v="jhendricks"/>
        <s v="rmartin dvm"/>
        <s v="wtaylor"/>
      </sharedItems>
    </cacheField>
    <cacheField name="[Measures].[KPI Score]" caption="KPI Score" numFmtId="0" hierarchy="74" level="32767"/>
    <cacheField name="[Roaster].[Team Leader [TL]]].[Team Leader [TL]]]" caption="Team Leader [TL]" numFmtId="0" hierarchy="37" level="1">
      <sharedItems containsSemiMixedTypes="0" containsNonDate="0" containsString="0"/>
    </cacheField>
  </cacheFields>
  <cacheHierarchies count="80">
    <cacheHierarchy uniqueName="[Calender].[Date]" caption="Date" attribute="1" time="1" defaultMemberUniqueName="[Calender].[Date].[All]" allUniqueName="[Calender].[Date].[All]" dimensionUniqueName="[Calender]" displayFolder="" count="0"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0" memberValueDatatype="7" unbalanced="0"/>
    <cacheHierarchy uniqueName="[CallLog].[AgentID]" caption="AgentID" attribute="1" defaultMemberUniqueName="[CallLog].[AgentID].[All]" allUniqueName="[CallLog].[AgentID].[All]" dimensionUniqueName="[CallLog]" displayFolder="" count="2" memberValueDatatype="130" unbalanced="0">
      <fieldsUsage count="2">
        <fieldUsage x="-1"/>
        <fieldUsage x="0"/>
      </fieldsUsage>
    </cacheHierarchy>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0" memberValueDatatype="20" unbalanced="0"/>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0"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2"/>
      </fieldsUsage>
    </cacheHierarchy>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cacheHierarchy uniqueName="[Measures].[Answered]" caption="Answered" measure="1" displayFolder="" measureGroup="CallLog" count="0"/>
    <cacheHierarchy uniqueName="[Measures].[Abandoned]" caption="Abandoned" measure="1" displayFolder="" measureGroup="CallLog" count="0"/>
    <cacheHierarchy uniqueName="[Measures].[Answer Rate]" caption="Answer Rate" measure="1" displayFolder="" measureGroup="CallLog" count="0"/>
    <cacheHierarchy uniqueName="[Measures].[Abandoned Rate]" caption="Abandoned Rate" measure="1" displayFolder="" measureGroup="CallLog" count="0"/>
    <cacheHierarchy uniqueName="[Measures].[Service Level %]" caption="Service Level %" measure="1" displayFolder="" measureGroup="CallLog" count="0"/>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oneField="1">
      <fieldsUsage count="1">
        <fieldUsage x="1"/>
      </fieldsUsage>
    </cacheHierarchy>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4976855" createdVersion="8" refreshedVersion="8" minRefreshableVersion="3" recordCount="0" supportSubquery="1" supportAdvancedDrill="1" xr:uid="{D081422B-B801-40AD-BFAB-C8518EF5DD6F}">
  <cacheSource type="external" connectionId="5"/>
  <cacheFields count="13">
    <cacheField name="[Measures].[Offered]" caption="Offered" numFmtId="0" hierarchy="54" level="32767"/>
    <cacheField name="[Measures].[Answered]" caption="Answered" numFmtId="0" hierarchy="55" level="32767"/>
    <cacheField name="[Measures].[Abandoned]" caption="Abandoned" numFmtId="0" hierarchy="56" level="32767"/>
    <cacheField name="[Measures].[Answer Rate]" caption="Answer Rate" numFmtId="0" hierarchy="57" level="32767"/>
    <cacheField name="[Measures].[Abandoned Rate]" caption="Abandoned Rate" numFmtId="0" hierarchy="58" level="32767"/>
    <cacheField name="[Measures].[Service Level %]" caption="Service Level %" numFmtId="0" hierarchy="59" level="32767"/>
    <cacheField name="[Measures].[Average Handle Time]" caption="Average Handle Time" numFmtId="0" hierarchy="60" level="32767"/>
    <cacheField name="[Measures].[ASA]" caption="ASA" numFmtId="0" hierarchy="61" level="32767"/>
    <cacheField name="[Measures].[Total Handle Duration]" caption="Total Handle Duration" numFmtId="0" hierarchy="62" level="32767"/>
    <cacheField name="[Measures].[CSAT %]" caption="CSAT %" numFmtId="0" hierarchy="65" level="32767"/>
    <cacheField name="[Measures].[Satisfaction Response]" caption="Satisfaction Response" numFmtId="0" hierarchy="66" level="32767"/>
    <cacheField name="[Measures].[KPI Score]" caption="KPI Score" numFmtId="0" hierarchy="74" level="32767"/>
    <cacheField name="[Roaster].[Team Leader [TL]]].[Team Leader [TL]]]" caption="Team Leader [TL]" numFmtId="0" hierarchy="37" level="1">
      <sharedItems containsSemiMixedTypes="0" containsNonDate="0" containsString="0"/>
    </cacheField>
  </cacheFields>
  <cacheHierarchies count="80">
    <cacheHierarchy uniqueName="[Calender].[Date]" caption="Date" attribute="1" time="1" defaultMemberUniqueName="[Calender].[Date].[All]" allUniqueName="[Calender].[Date].[All]" dimensionUniqueName="[Calender]" displayFolder="" count="0"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0" memberValueDatatype="7" unbalanced="0"/>
    <cacheHierarchy uniqueName="[CallLog].[AgentID]" caption="AgentID" attribute="1" defaultMemberUniqueName="[CallLog].[AgentID].[All]" allUniqueName="[CallLog].[AgentID].[All]" dimensionUniqueName="[CallLog]" displayFolder="" count="0" memberValueDatatype="130" unbalanced="0"/>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0" memberValueDatatype="20" unbalanced="0"/>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0"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12"/>
      </fieldsUsage>
    </cacheHierarchy>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oneField="1">
      <fieldsUsage count="1">
        <fieldUsage x="0"/>
      </fieldsUsage>
    </cacheHierarchy>
    <cacheHierarchy uniqueName="[Measures].[Answered]" caption="Answered" measure="1" displayFolder="" measureGroup="CallLog" count="0" oneField="1">
      <fieldsUsage count="1">
        <fieldUsage x="1"/>
      </fieldsUsage>
    </cacheHierarchy>
    <cacheHierarchy uniqueName="[Measures].[Abandoned]" caption="Abandoned" measure="1" displayFolder="" measureGroup="CallLog" count="0" oneField="1">
      <fieldsUsage count="1">
        <fieldUsage x="2"/>
      </fieldsUsage>
    </cacheHierarchy>
    <cacheHierarchy uniqueName="[Measures].[Answer Rate]" caption="Answer Rate" measure="1" displayFolder="" measureGroup="CallLog" count="0" oneField="1">
      <fieldsUsage count="1">
        <fieldUsage x="3"/>
      </fieldsUsage>
    </cacheHierarchy>
    <cacheHierarchy uniqueName="[Measures].[Abandoned Rate]" caption="Abandoned Rate" measure="1" displayFolder="" measureGroup="CallLog" count="0" oneField="1">
      <fieldsUsage count="1">
        <fieldUsage x="4"/>
      </fieldsUsage>
    </cacheHierarchy>
    <cacheHierarchy uniqueName="[Measures].[Service Level %]" caption="Service Level %" measure="1" displayFolder="" measureGroup="CallLog" count="0" oneField="1">
      <fieldsUsage count="1">
        <fieldUsage x="5"/>
      </fieldsUsage>
    </cacheHierarchy>
    <cacheHierarchy uniqueName="[Measures].[Average Handle Time]" caption="Average Handle Time" measure="1" displayFolder="" measureGroup="CallLog" count="0" oneField="1">
      <fieldsUsage count="1">
        <fieldUsage x="6"/>
      </fieldsUsage>
    </cacheHierarchy>
    <cacheHierarchy uniqueName="[Measures].[ASA]" caption="ASA" measure="1" displayFolder="" measureGroup="CallLog" count="0" oneField="1">
      <fieldsUsage count="1">
        <fieldUsage x="7"/>
      </fieldsUsage>
    </cacheHierarchy>
    <cacheHierarchy uniqueName="[Measures].[Total Handle Duration]" caption="Total Handle Duration" measure="1" displayFolder="" measureGroup="CallLog" count="0" oneField="1">
      <fieldsUsage count="1">
        <fieldUsage x="8"/>
      </fieldsUsage>
    </cacheHierarchy>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oneField="1">
      <fieldsUsage count="1">
        <fieldUsage x="9"/>
      </fieldsUsage>
    </cacheHierarchy>
    <cacheHierarchy uniqueName="[Measures].[Satisfaction Response]" caption="Satisfaction Response" measure="1" displayFolder="" measureGroup="CallLog" count="0" oneField="1">
      <fieldsUsage count="1">
        <fieldUsage x="10"/>
      </fieldsUsage>
    </cacheHierarchy>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oneField="1">
      <fieldsUsage count="1">
        <fieldUsage x="11"/>
      </fieldsUsage>
    </cacheHierarchy>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5902778" createdVersion="8" refreshedVersion="8" minRefreshableVersion="3" recordCount="0" supportSubquery="1" supportAdvancedDrill="1" xr:uid="{E697CDED-F067-4A4D-A4BD-5EDEFFDE0761}">
  <cacheSource type="external" connectionId="5"/>
  <cacheFields count="3">
    <cacheField name="[Measures].[Sum of Incoming Calls]" caption="Sum of Incoming Calls" numFmtId="0" hierarchy="45" level="32767"/>
    <cacheField name="[CallLog].[AgentID].[AgentID]" caption="AgentID" numFmtId="0" hierarchy="9" level="1">
      <sharedItems count="10">
        <s v="ahamilton"/>
        <s v="amendez"/>
        <s v="cdouglas"/>
        <s v="cmills"/>
        <s v="jcastro"/>
        <s v="jhendricks"/>
        <s v="mallen"/>
        <s v="smorris"/>
        <s v="sspencer"/>
        <s v="wtaylor"/>
      </sharedItems>
    </cacheField>
    <cacheField name="[Roaster].[Team Leader [TL]]].[Team Leader [TL]]]" caption="Team Leader [TL]" numFmtId="0" hierarchy="37" level="1">
      <sharedItems containsSemiMixedTypes="0" containsNonDate="0" containsString="0"/>
    </cacheField>
  </cacheFields>
  <cacheHierarchies count="80">
    <cacheHierarchy uniqueName="[Calender].[Date]" caption="Date" attribute="1" time="1" defaultMemberUniqueName="[Calender].[Date].[All]" allUniqueName="[Calender].[Date].[All]" dimensionUniqueName="[Calender]" displayFolder="" count="2"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2" memberValueDatatype="130" unbalanced="0"/>
    <cacheHierarchy uniqueName="[Calender].[Year]" caption="Year" attribute="1" defaultMemberUniqueName="[Calender].[Year].[All]" allUniqueName="[Calender].[Year].[All]" dimensionUniqueName="[Calender]" displayFolder="" count="2" memberValueDatatype="20" unbalanced="0"/>
    <cacheHierarchy uniqueName="[Calender].[Month-Year (Month)]" caption="Month-Year (Month)" attribute="1" defaultMemberUniqueName="[Calender].[Month-Year (Month)].[All]" allUniqueName="[Calender].[Month-Year (Month)].[All]" dimensionUniqueName="[Calender]" displayFolder="" count="2" memberValueDatatype="130"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Week (Month)]" caption="Week (Month)" attribute="1" defaultMemberUniqueName="[Calender].[Week (Month)].[All]" allUniqueName="[Calender].[Week (Month)].[All]" dimensionUniqueName="[Calender]" displayFolder="" count="2" memberValueDatatype="130" unbalanced="0"/>
    <cacheHierarchy uniqueName="[CallLog].[Date]" caption="Date" attribute="1" time="1" defaultMemberUniqueName="[CallLog].[Date].[All]" allUniqueName="[CallLog].[Date].[All]" dimensionUniqueName="[CallLog]" displayFolder="" count="2" memberValueDatatype="7" unbalanced="0"/>
    <cacheHierarchy uniqueName="[CallLog].[AgentID]" caption="AgentID" attribute="1" defaultMemberUniqueName="[CallLog].[AgentID].[All]" allUniqueName="[CallLog].[AgentID].[All]" dimensionUniqueName="[CallLog]" displayFolder="" count="2" memberValueDatatype="130" unbalanced="0">
      <fieldsUsage count="2">
        <fieldUsage x="-1"/>
        <fieldUsage x="1"/>
      </fieldsUsage>
    </cacheHierarchy>
    <cacheHierarchy uniqueName="[CallLog].[Incoming Calls]" caption="Incoming Calls" attribute="1" defaultMemberUniqueName="[CallLog].[Incoming Calls].[All]" allUniqueName="[CallLog].[Incoming Calls].[All]" dimensionUniqueName="[CallLog]" displayFolder="" count="2" memberValueDatatype="20" unbalanced="0"/>
    <cacheHierarchy uniqueName="[CallLog].[Answered Calls]" caption="Answered Calls" attribute="1" defaultMemberUniqueName="[CallLog].[Answered Calls].[All]" allUniqueName="[CallLog].[Answered Calls].[All]" dimensionUniqueName="[CallLog]" displayFolder="" count="2"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2" memberValueDatatype="20" unbalanced="0"/>
    <cacheHierarchy uniqueName="[CallLog].[Waiting Time (AVG)]" caption="Waiting Time (AVG)" attribute="1" defaultMemberUniqueName="[CallLog].[Waiting Time (AVG)].[All]" allUniqueName="[CallLog].[Waiting Time (AVG)].[All]" dimensionUniqueName="[CallLog]" displayFolder="" count="2" memberValueDatatype="5" unbalanced="0"/>
    <cacheHierarchy uniqueName="[CallLog].[Answer Speed (AVG)]" caption="Answer Speed (AVG)" attribute="1" defaultMemberUniqueName="[CallLog].[Answer Speed (AVG)].[All]" allUniqueName="[CallLog].[Answer Speed (AVG)].[All]" dimensionUniqueName="[CallLog]" displayFolder="" count="2" memberValueDatatype="5" unbalanced="0"/>
    <cacheHierarchy uniqueName="[CallLog].[Handle]" caption="Handle" attribute="1" defaultMemberUniqueName="[CallLog].[Handle].[All]" allUniqueName="[CallLog].[Handle].[All]" dimensionUniqueName="[CallLog]" displayFolder="" count="2" memberValueDatatype="5" unbalanced="0"/>
    <cacheHierarchy uniqueName="[CallLog].[Talk Duration (AVG)]" caption="Talk Duration (AVG)" attribute="1" defaultMemberUniqueName="[CallLog].[Talk Duration (AVG)].[All]" allUniqueName="[CallLog].[Talk Duration (AVG)].[All]" dimensionUniqueName="[CallLog]" displayFolder="" count="2" memberValueDatatype="5" unbalanced="0"/>
    <cacheHierarchy uniqueName="[CallLog].[Hold Duration (AVG)]" caption="Hold Duration (AVG)" attribute="1" defaultMemberUniqueName="[CallLog].[Hold Duration (AVG)].[All]" allUniqueName="[CallLog].[Hold Duration (AVG)].[All]" dimensionUniqueName="[CallLog]" displayFolder="" count="2" memberValueDatatype="5" unbalanced="0"/>
    <cacheHierarchy uniqueName="[CallLog].[After Call Work (AVG)]" caption="After Call Work (AVG)" attribute="1" defaultMemberUniqueName="[CallLog].[After Call Work (AVG)].[All]" allUniqueName="[CallLog].[After Call Work (AVG)].[All]" dimensionUniqueName="[CallLog]" displayFolder="" count="2"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2"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2"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2" memberValueDatatype="5" unbalanced="0"/>
    <cacheHierarchy uniqueName="[CallLog].[Handle Minutes]" caption="Handle Minutes" attribute="1" defaultMemberUniqueName="[CallLog].[Handle Minutes].[All]" allUniqueName="[CallLog].[Handle Minutes].[All]" dimensionUniqueName="[CallLog]" displayFolder="" count="2"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2"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2"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2" memberValueDatatype="5" unbalanced="0"/>
    <cacheHierarchy uniqueName="[CallLog].[AHT Minutes]" caption="AHT Minutes" attribute="1" defaultMemberUniqueName="[CallLog].[AHT Minutes].[All]" allUniqueName="[CallLog].[AHT Minutes].[All]" dimensionUniqueName="[CallLog]" displayFolder="" count="2" memberValueDatatype="5" unbalanced="0"/>
    <cacheHierarchy uniqueName="[CallLog].[Date (Month)]" caption="Date (Month)" attribute="1" defaultMemberUniqueName="[CallLog].[Date (Month)].[All]" allUniqueName="[CallLog].[Date (Month)].[All]" dimensionUniqueName="[CallLog]" displayFolder="" count="2" memberValueDatatype="130" unbalanced="0"/>
    <cacheHierarchy uniqueName="[CallLog].[Target]" caption="Target" attribute="1" defaultMemberUniqueName="[CallLog].[Target].[All]" allUniqueName="[CallLog].[Target].[All]" dimensionUniqueName="[CallLog]" displayFolder="" count="2" memberValueDatatype="5" unbalanced="0"/>
    <cacheHierarchy uniqueName="[CSAT].[Unique id]" caption="Unique id" attribute="1" defaultMemberUniqueName="[CSAT].[Unique id].[All]" allUniqueName="[CSAT].[Unique id].[All]" dimensionUniqueName="[CSAT]" displayFolder="" count="2" memberValueDatatype="130" unbalanced="0"/>
    <cacheHierarchy uniqueName="[CSAT].[Date]" caption="Date" attribute="1" time="1" defaultMemberUniqueName="[CSAT].[Date].[All]" allUniqueName="[CSAT].[Date].[All]" dimensionUniqueName="[CSAT]" displayFolder="" count="2" memberValueDatatype="7" unbalanced="0"/>
    <cacheHierarchy uniqueName="[CSAT].[AgentID]" caption="AgentID" attribute="1" defaultMemberUniqueName="[CSAT].[AgentID].[All]" allUniqueName="[CSAT].[AgentID].[All]" dimensionUniqueName="[CSAT]" displayFolder="" count="2" memberValueDatatype="130" unbalanced="0"/>
    <cacheHierarchy uniqueName="[CSAT].[category]" caption="category" attribute="1" defaultMemberUniqueName="[CSAT].[category].[All]" allUniqueName="[CSAT].[category].[All]" dimensionUniqueName="[CSAT]" displayFolder="" count="2" memberValueDatatype="130" unbalanced="0"/>
    <cacheHierarchy uniqueName="[CSAT].[Sub-category]" caption="Sub-category" attribute="1" defaultMemberUniqueName="[CSAT].[Sub-category].[All]" allUniqueName="[CSAT].[Sub-category].[All]" dimensionUniqueName="[CSAT]" displayFolder="" count="2" memberValueDatatype="130" unbalanced="0"/>
    <cacheHierarchy uniqueName="[CSAT].[Rating]" caption="Rating" attribute="1" defaultMemberUniqueName="[CSAT].[Rating].[All]" allUniqueName="[CSAT].[Rating].[All]" dimensionUniqueName="[CSAT]" displayFolder="" count="2" memberValueDatatype="20" unbalanced="0"/>
    <cacheHierarchy uniqueName="[Roaster].[Agent_Id]" caption="Agent_Id" attribute="1" defaultMemberUniqueName="[Roaster].[Agent_Id].[All]" allUniqueName="[Roaster].[Agent_Id].[All]" dimensionUniqueName="[Roaster]" displayFolder="" count="2" memberValueDatatype="130" unbalanced="0"/>
    <cacheHierarchy uniqueName="[Roaster].[Agent_name]" caption="Agent_name" attribute="1" defaultMemberUniqueName="[Roaster].[Agent_name].[All]" allUniqueName="[Roaster].[Agent_name].[All]" dimensionUniqueName="[Roaster]" displayFolder="" count="2" memberValueDatatype="130" unbalanced="0"/>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2"/>
      </fieldsUsage>
    </cacheHierarchy>
    <cacheHierarchy uniqueName="[Roaster].[Manager]" caption="Manager" attribute="1" defaultMemberUniqueName="[Roaster].[Manager].[All]" allUniqueName="[Roaster].[Manager].[All]" dimensionUniqueName="[Roaster]" displayFolder="" count="2" memberValueDatatype="130" unbalanced="0"/>
    <cacheHierarchy uniqueName="[Roaster].[Tenure Bucket]" caption="Tenure Bucket" attribute="1" defaultMemberUniqueName="[Roaster].[Tenure Bucket].[All]" allUniqueName="[Roaster].[Tenure Bucket].[All]" dimensionUniqueName="[Roaster]" displayFolder="" count="2" memberValueDatatype="130" unbalanced="0"/>
    <cacheHierarchy uniqueName="[Roaster].[Agent Shift]" caption="Agent Shift" attribute="1" defaultMemberUniqueName="[Roaster].[Agent Shift].[All]" allUniqueName="[Roaster].[Agent Shift].[All]" dimensionUniqueName="[Roaster]" displayFolder="" count="2" memberValueDatatype="130" unbalanced="0"/>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2" memberValueDatatype="20" unbalanced="0" hidden="1"/>
    <cacheHierarchy uniqueName="[Calender].[Week (Month Index)]" caption="Week (Month Index)" attribute="1" defaultMemberUniqueName="[Calender].[Week (Month Index)].[All]" allUniqueName="[Calender].[Week (Month Index)].[All]" dimensionUniqueName="[Calender]" displayFolder="" count="2" memberValueDatatype="20" unbalanced="0" hidden="1"/>
    <cacheHierarchy uniqueName="[CallLog].[Date (Month Index)]" caption="Date (Month Index)" attribute="1" defaultMemberUniqueName="[CallLog].[Date (Month Index)].[All]" allUniqueName="[CallLog].[Date (Month Index)].[All]" dimensionUniqueName="[CallLog]" displayFolder="" count="2" memberValueDatatype="20" unbalanced="0" hidden="1"/>
    <cacheHierarchy uniqueName="[Measures].[Sum of Incoming Calls]" caption="Sum of Incoming Calls" measure="1" displayFolder="" measureGroup="CallLog" count="0" oneField="1">
      <fieldsUsage count="1">
        <fieldUsage x="0"/>
      </fieldsUsage>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cacheHierarchy uniqueName="[Measures].[Answered]" caption="Answered" measure="1" displayFolder="" measureGroup="CallLog" count="0"/>
    <cacheHierarchy uniqueName="[Measures].[Abandoned]" caption="Abandoned" measure="1" displayFolder="" measureGroup="CallLog" count="0"/>
    <cacheHierarchy uniqueName="[Measures].[Answer Rate]" caption="Answer Rate" measure="1" displayFolder="" measureGroup="CallLog" count="0"/>
    <cacheHierarchy uniqueName="[Measures].[Abandoned Rate]" caption="Abandoned Rate" measure="1" displayFolder="" measureGroup="CallLog" count="0"/>
    <cacheHierarchy uniqueName="[Measures].[Service Level %]" caption="Service Level %" measure="1" displayFolder="" measureGroup="CallLog" count="0"/>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cacheHierarchy uniqueName="[Measures].[ASAPct]" caption="ASAPct" measure="1" displayFolder="" measureGroup="CallLog" count="0"/>
    <cacheHierarchy uniqueName="[Measures].[CSATPct]" caption="CSATPct" measure="1" displayFolder="" measureGroup="CallLog" count="0"/>
    <cacheHierarchy uniqueName="[Measures].[KPI Score]" caption="KPI Score" measure="1" displayFolder="" measureGroup="CallLog" count="0"/>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refreshedDate="45864.552651851853" createdVersion="8" refreshedVersion="8" minRefreshableVersion="3" recordCount="0" supportSubquery="1" supportAdvancedDrill="1" xr:uid="{52ABC48C-01A7-4008-93CA-477B1CBE53F0}">
  <cacheSource type="external" connectionId="5"/>
  <cacheFields count="8">
    <cacheField name="[Roaster].[Team Leader [TL]]].[Team Leader [TL]]]" caption="Team Leader [TL]" numFmtId="0" hierarchy="37" level="1">
      <sharedItems count="10">
        <s v="Dylan Kim"/>
        <s v="Evelyn Kimura"/>
        <s v="Jackson Park"/>
        <s v="Logan Lee"/>
        <s v="Mason Gupta"/>
        <s v="Nathan Patel"/>
        <s v="Olivia Wang"/>
        <s v="Sophia Sato"/>
        <s v="Wyatt Kim"/>
        <s v="Zoe Yamamoto"/>
      </sharedItems>
    </cacheField>
    <cacheField name="[Roaster].[Agent_name].[Agent_name]" caption="Agent_name" numFmtId="0" hierarchy="36" level="1">
      <sharedItems count="39">
        <s v="Carmen Snow"/>
        <s v="Christopher Sanchez"/>
        <s v="David Warren"/>
        <s v="Vicki Collins"/>
        <s v="Carl Douglas"/>
        <s v="Kevin Griffin"/>
        <s v="Laura Smith"/>
        <s v="Shannon Hicks"/>
        <s v="Ashley Hamilton"/>
        <s v="Desiree Newton"/>
        <s v="Duane Norman"/>
        <s v="Tina Carroll"/>
        <s v="Charles Williamson"/>
        <s v="Jacob Hendricks"/>
        <s v="Mark Wilson"/>
        <s v="Wendy Taylor"/>
        <s v="Dana Bridges"/>
        <s v="Michael Allen"/>
        <s v="Michelle Williams"/>
        <s v="Richard Buchanan"/>
        <s v="Brandon Martin"/>
        <s v="Carla Morgan"/>
        <s v="David Smith"/>
        <s v="Jake Castro"/>
        <s v="David Butler"/>
        <s v="Matthew Bennett"/>
        <s v="Patrick Flores"/>
        <s v="Ryan Thompson"/>
        <s v="Amy Mendez"/>
        <s v="Christopher Mcintosh"/>
        <s v="Mark Black"/>
        <s v="Tabitha Ayala"/>
        <s v="Cynthia Mills"/>
        <s v="Rhonda Martin DVM"/>
        <s v="Stanley Hogan"/>
        <s v="Stephen Morris"/>
        <s v="Jennifer May"/>
        <s v="Samuel Spencer"/>
        <s v="Timothy Scott"/>
      </sharedItems>
    </cacheField>
    <cacheField name="[Measures].[Offered]" caption="Offered" numFmtId="0" hierarchy="54" level="32767"/>
    <cacheField name="[Measures].[Answered]" caption="Answered" numFmtId="0" hierarchy="55" level="32767"/>
    <cacheField name="[Measures].[AHTPct]" caption="AHTPct" numFmtId="0" hierarchy="71" level="32767"/>
    <cacheField name="[Measures].[ASAPct]" caption="ASAPct" numFmtId="0" hierarchy="72" level="32767"/>
    <cacheField name="[Measures].[CSATPct]" caption="CSATPct" numFmtId="0" hierarchy="73" level="32767"/>
    <cacheField name="[Measures].[KPI Score]" caption="KPI Score" numFmtId="0" hierarchy="74" level="32767"/>
  </cacheFields>
  <cacheHierarchies count="80">
    <cacheHierarchy uniqueName="[Calender].[Date]" caption="Date" attribute="1" time="1" defaultMemberUniqueName="[Calender].[Date].[All]" allUniqueName="[Calender].[Date].[All]" dimensionUniqueName="[Calender]" displayFolder="" count="0" memberValueDatatype="7" unbalanced="0"/>
    <cacheHierarchy uniqueName="[Calender].[Week]" caption="Week" attribute="1" time="1" defaultMemberUniqueName="[Calender].[Week].[All]" allUniqueName="[Calender].[Week].[All]" dimensionUniqueName="[Calender]" displayFolder="" count="2" memberValueDatatype="7" unbalanced="0"/>
    <cacheHierarchy uniqueName="[Calender].[Month-Year]" caption="Month-Year" attribute="1" time="1" defaultMemberUniqueName="[Calender].[Month-Year].[All]" allUniqueName="[Calender].[Month-Year].[All]" dimensionUniqueName="[Calender]" displayFolder="" count="2" memberValueDatatype="7" unbalanced="0"/>
    <cacheHierarchy uniqueName="[Calender].[Quarter]" caption="Quarter" attribute="1" defaultMemberUniqueName="[Calender].[Quarter].[All]" allUniqueName="[Calender].[Quarter].[All]" dimensionUniqueName="[Calender]" displayFolder="" count="0" memberValueDatatype="130" unbalanced="0"/>
    <cacheHierarchy uniqueName="[Calender].[Year]" caption="Year" attribute="1" defaultMemberUniqueName="[Calender].[Year].[All]" allUniqueName="[Calender].[Year].[All]" dimensionUniqueName="[Calender]" displayFolder="" count="0" memberValueDatatype="20" unbalanced="0"/>
    <cacheHierarchy uniqueName="[Calender].[Month-Year (Month)]" caption="Month-Year (Month)" attribute="1" defaultMemberUniqueName="[Calender].[Month-Year (Month)].[All]" allUniqueName="[Calender].[Month-Year (Month)].[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Week (Month)]" caption="Week (Month)" attribute="1" defaultMemberUniqueName="[Calender].[Week (Month)].[All]" allUniqueName="[Calender].[Week (Month)].[All]" dimensionUniqueName="[Calender]" displayFolder="" count="0" memberValueDatatype="130" unbalanced="0"/>
    <cacheHierarchy uniqueName="[CallLog].[Date]" caption="Date" attribute="1" time="1" defaultMemberUniqueName="[CallLog].[Date].[All]" allUniqueName="[CallLog].[Date].[All]" dimensionUniqueName="[CallLog]" displayFolder="" count="0" memberValueDatatype="7" unbalanced="0"/>
    <cacheHierarchy uniqueName="[CallLog].[AgentID]" caption="AgentID" attribute="1" defaultMemberUniqueName="[CallLog].[AgentID].[All]" allUniqueName="[CallLog].[AgentID].[All]" dimensionUniqueName="[CallLog]" displayFolder="" count="0" memberValueDatatype="130" unbalanced="0"/>
    <cacheHierarchy uniqueName="[CallLog].[Incoming Calls]" caption="Incoming Calls" attribute="1" defaultMemberUniqueName="[CallLog].[Incoming Calls].[All]" allUniqueName="[CallLog].[Incoming Calls].[All]" dimensionUniqueName="[CallLog]" displayFolder="" count="0" memberValueDatatype="20" unbalanced="0"/>
    <cacheHierarchy uniqueName="[CallLog].[Answered Calls]" caption="Answered Calls" attribute="1" defaultMemberUniqueName="[CallLog].[Answered Calls].[All]" allUniqueName="[CallLog].[Answered Calls].[All]" dimensionUniqueName="[CallLog]" displayFolder="" count="0" memberValueDatatype="20" unbalanced="0"/>
    <cacheHierarchy uniqueName="[CallLog].[Answered within 20 secs]" caption="Answered within 20 secs" attribute="1" defaultMemberUniqueName="[CallLog].[Answered within 20 secs].[All]" allUniqueName="[CallLog].[Answered within 20 secs].[All]" dimensionUniqueName="[CallLog]" displayFolder="" count="0" memberValueDatatype="20" unbalanced="0"/>
    <cacheHierarchy uniqueName="[CallLog].[Waiting Time (AVG)]" caption="Waiting Time (AVG)" attribute="1" defaultMemberUniqueName="[CallLog].[Waiting Time (AVG)].[All]" allUniqueName="[CallLog].[Waiting Time (AVG)].[All]" dimensionUniqueName="[CallLog]" displayFolder="" count="0" memberValueDatatype="5" unbalanced="0"/>
    <cacheHierarchy uniqueName="[CallLog].[Answer Speed (AVG)]" caption="Answer Speed (AVG)" attribute="1" defaultMemberUniqueName="[CallLog].[Answer Speed (AVG)].[All]" allUniqueName="[CallLog].[Answer Speed (AVG)].[All]" dimensionUniqueName="[CallLog]" displayFolder="" count="0" memberValueDatatype="5" unbalanced="0"/>
    <cacheHierarchy uniqueName="[CallLog].[Handle]" caption="Handle" attribute="1" defaultMemberUniqueName="[CallLog].[Handle].[All]" allUniqueName="[CallLog].[Handle].[All]" dimensionUniqueName="[CallLog]" displayFolder="" count="0" memberValueDatatype="5" unbalanced="0"/>
    <cacheHierarchy uniqueName="[CallLog].[Talk Duration (AVG)]" caption="Talk Duration (AVG)" attribute="1" defaultMemberUniqueName="[CallLog].[Talk Duration (AVG)].[All]" allUniqueName="[CallLog].[Talk Duration (AVG)].[All]" dimensionUniqueName="[CallLog]" displayFolder="" count="0" memberValueDatatype="5" unbalanced="0"/>
    <cacheHierarchy uniqueName="[CallLog].[Hold Duration (AVG)]" caption="Hold Duration (AVG)" attribute="1" defaultMemberUniqueName="[CallLog].[Hold Duration (AVG)].[All]" allUniqueName="[CallLog].[Hold Duration (AVG)].[All]" dimensionUniqueName="[CallLog]" displayFolder="" count="0" memberValueDatatype="5" unbalanced="0"/>
    <cacheHierarchy uniqueName="[CallLog].[After Call Work (AVG)]" caption="After Call Work (AVG)" attribute="1" defaultMemberUniqueName="[CallLog].[After Call Work (AVG)].[All]" allUniqueName="[CallLog].[After Call Work (AVG)].[All]" dimensionUniqueName="[CallLog]" displayFolder="" count="0" memberValueDatatype="5" unbalanced="0"/>
    <cacheHierarchy uniqueName="[CallLog].[Service Level (20 Seconds)]" caption="Service Level (20 Seconds)" attribute="1" defaultMemberUniqueName="[CallLog].[Service Level (20 Seconds)].[All]" allUniqueName="[CallLog].[Service Level (20 Seconds)].[All]" dimensionUniqueName="[CallLog]" displayFolder="" count="0" memberValueDatatype="5" unbalanced="0"/>
    <cacheHierarchy uniqueName="[CallLog].[Waiting Time (AVG) Minutes]" caption="Waiting Time (AVG) Minutes" attribute="1" defaultMemberUniqueName="[CallLog].[Waiting Time (AVG) Minutes].[All]" allUniqueName="[CallLog].[Waiting Time (AVG) Minutes].[All]" dimensionUniqueName="[CallLog]" displayFolder="" count="0" memberValueDatatype="5" unbalanced="0"/>
    <cacheHierarchy uniqueName="[CallLog].[Answer Speed (AVG) Minutes]" caption="Answer Speed (AVG) Minutes" attribute="1" defaultMemberUniqueName="[CallLog].[Answer Speed (AVG) Minutes].[All]" allUniqueName="[CallLog].[Answer Speed (AVG) Minutes].[All]" dimensionUniqueName="[CallLog]" displayFolder="" count="0" memberValueDatatype="5" unbalanced="0"/>
    <cacheHierarchy uniqueName="[CallLog].[Handle Minutes]" caption="Handle Minutes" attribute="1" defaultMemberUniqueName="[CallLog].[Handle Minutes].[All]" allUniqueName="[CallLog].[Handle Minutes].[All]" dimensionUniqueName="[CallLog]" displayFolder="" count="0" memberValueDatatype="5" unbalanced="0"/>
    <cacheHierarchy uniqueName="[CallLog].[Talk Duration (AVG) Minutes]" caption="Talk Duration (AVG) Minutes" attribute="1" defaultMemberUniqueName="[CallLog].[Talk Duration (AVG) Minutes].[All]" allUniqueName="[CallLog].[Talk Duration (AVG) Minutes].[All]" dimensionUniqueName="[CallLog]" displayFolder="" count="0" memberValueDatatype="5" unbalanced="0"/>
    <cacheHierarchy uniqueName="[CallLog].[Hold Duration (AVG) Minutes]" caption="Hold Duration (AVG) Minutes" attribute="1" defaultMemberUniqueName="[CallLog].[Hold Duration (AVG) Minutes].[All]" allUniqueName="[CallLog].[Hold Duration (AVG) Minutes].[All]" dimensionUniqueName="[CallLog]" displayFolder="" count="0" memberValueDatatype="5" unbalanced="0"/>
    <cacheHierarchy uniqueName="[CallLog].[After Call Work (AVG) Minutes]" caption="After Call Work (AVG) Minutes" attribute="1" defaultMemberUniqueName="[CallLog].[After Call Work (AVG) Minutes].[All]" allUniqueName="[CallLog].[After Call Work (AVG) Minutes].[All]" dimensionUniqueName="[CallLog]" displayFolder="" count="0" memberValueDatatype="5" unbalanced="0"/>
    <cacheHierarchy uniqueName="[CallLog].[AHT Minutes]" caption="AHT Minutes" attribute="1" defaultMemberUniqueName="[CallLog].[AHT Minutes].[All]" allUniqueName="[CallLog].[AHT Minutes].[All]" dimensionUniqueName="[CallLog]" displayFolder="" count="0" memberValueDatatype="5" unbalanced="0"/>
    <cacheHierarchy uniqueName="[CallLog].[Date (Month)]" caption="Date (Month)" attribute="1" defaultMemberUniqueName="[CallLog].[Date (Month)].[All]" allUniqueName="[CallLog].[Date (Month)].[All]" dimensionUniqueName="[CallLog]" displayFolder="" count="0" memberValueDatatype="130" unbalanced="0"/>
    <cacheHierarchy uniqueName="[CallLog].[Target]" caption="Target" attribute="1" defaultMemberUniqueName="[CallLog].[Target].[All]" allUniqueName="[CallLog].[Target].[All]" dimensionUniqueName="[CallLog]" displayFolder="" count="0" memberValueDatatype="5" unbalanced="0"/>
    <cacheHierarchy uniqueName="[CSAT].[Unique id]" caption="Unique id" attribute="1" defaultMemberUniqueName="[CSAT].[Unique id].[All]" allUniqueName="[CSAT].[Unique id].[All]" dimensionUniqueName="[CSAT]" displayFolder="" count="0" memberValueDatatype="130" unbalanced="0"/>
    <cacheHierarchy uniqueName="[CSAT].[Date]" caption="Date" attribute="1" time="1" defaultMemberUniqueName="[CSAT].[Date].[All]" allUniqueName="[CSAT].[Date].[All]" dimensionUniqueName="[CSAT]" displayFolder="" count="0" memberValueDatatype="7" unbalanced="0"/>
    <cacheHierarchy uniqueName="[CSAT].[AgentID]" caption="AgentID" attribute="1" defaultMemberUniqueName="[CSAT].[AgentID].[All]" allUniqueName="[CSAT].[AgentID].[All]" dimensionUniqueName="[CSAT]" displayFolder="" count="0" memberValueDatatype="130" unbalanced="0"/>
    <cacheHierarchy uniqueName="[CSAT].[category]" caption="category" attribute="1" defaultMemberUniqueName="[CSAT].[category].[All]" allUniqueName="[CSAT].[category].[All]" dimensionUniqueName="[CSAT]" displayFolder="" count="0" memberValueDatatype="130" unbalanced="0"/>
    <cacheHierarchy uniqueName="[CSAT].[Sub-category]" caption="Sub-category" attribute="1" defaultMemberUniqueName="[CSAT].[Sub-category].[All]" allUniqueName="[CSAT].[Sub-category].[All]" dimensionUniqueName="[CSAT]" displayFolder="" count="0" memberValueDatatype="130" unbalanced="0"/>
    <cacheHierarchy uniqueName="[CSAT].[Rating]" caption="Rating" attribute="1" defaultMemberUniqueName="[CSAT].[Rating].[All]" allUniqueName="[CSAT].[Rating].[All]" dimensionUniqueName="[CSAT]" displayFolder="" count="0" memberValueDatatype="20" unbalanced="0"/>
    <cacheHierarchy uniqueName="[Roaster].[Agent_Id]" caption="Agent_Id" attribute="1" defaultMemberUniqueName="[Roaster].[Agent_Id].[All]" allUniqueName="[Roaster].[Agent_Id].[All]" dimensionUniqueName="[Roaster]" displayFolder="" count="0" memberValueDatatype="130" unbalanced="0"/>
    <cacheHierarchy uniqueName="[Roaster].[Agent_name]" caption="Agent_name" attribute="1" defaultMemberUniqueName="[Roaster].[Agent_name].[All]" allUniqueName="[Roaster].[Agent_name].[All]" dimensionUniqueName="[Roaster]" displayFolder="" count="2" memberValueDatatype="130" unbalanced="0">
      <fieldsUsage count="2">
        <fieldUsage x="-1"/>
        <fieldUsage x="1"/>
      </fieldsUsage>
    </cacheHierarchy>
    <cacheHierarchy uniqueName="[Roaster].[Team Leader [TL]]]" caption="Team Leader [TL]" attribute="1" defaultMemberUniqueName="[Roaster].[Team Leader [TL]]].[All]" allUniqueName="[Roaster].[Team Leader [TL]]].[All]" dimensionUniqueName="[Roaster]" displayFolder="" count="2" memberValueDatatype="130" unbalanced="0">
      <fieldsUsage count="2">
        <fieldUsage x="-1"/>
        <fieldUsage x="0"/>
      </fieldsUsage>
    </cacheHierarchy>
    <cacheHierarchy uniqueName="[Roaster].[Manager]" caption="Manager" attribute="1" defaultMemberUniqueName="[Roaster].[Manager].[All]" allUniqueName="[Roaster].[Manager].[All]" dimensionUniqueName="[Roaster]" displayFolder="" count="0" memberValueDatatype="130" unbalanced="0"/>
    <cacheHierarchy uniqueName="[Roaster].[Tenure Bucket]" caption="Tenure Bucket" attribute="1" defaultMemberUniqueName="[Roaster].[Tenure Bucket].[All]" allUniqueName="[Roaster].[Tenure Bucket].[All]" dimensionUniqueName="[Roaster]" displayFolder="" count="0" memberValueDatatype="130" unbalanced="0"/>
    <cacheHierarchy uniqueName="[Roaster].[Agent Shift]" caption="Agent Shift" attribute="1" defaultMemberUniqueName="[Roaster].[Agent Shift].[All]" allUniqueName="[Roaster].[Agent Shift].[All]" dimensionUniqueName="[Roaster]"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Calender].[Month-Year (Month Index)]" caption="Month-Year (Month Index)" attribute="1" defaultMemberUniqueName="[Calender].[Month-Year (Month Index)].[All]" allUniqueName="[Calender].[Month-Year (Month Index)].[All]" dimensionUniqueName="[Calender]" displayFolder="" count="0" memberValueDatatype="20" unbalanced="0" hidden="1"/>
    <cacheHierarchy uniqueName="[Calender].[Week (Month Index)]" caption="Week (Month Index)" attribute="1" defaultMemberUniqueName="[Calender].[Week (Month Index)].[All]" allUniqueName="[Calender].[Week (Month Index)].[All]" dimensionUniqueName="[Calender]" displayFolder="" count="0" memberValueDatatype="20" unbalanced="0" hidden="1"/>
    <cacheHierarchy uniqueName="[CallLog].[Date (Month Index)]" caption="Date (Month Index)" attribute="1" defaultMemberUniqueName="[CallLog].[Date (Month Index)].[All]" allUniqueName="[CallLog].[Date (Month Index)].[All]" dimensionUniqueName="[CallLog]" displayFolder="" count="0" memberValueDatatype="20" unbalanced="0" hidden="1"/>
    <cacheHierarchy uniqueName="[Measures].[Sum of Incoming Calls]" caption="Sum of Incoming Calls" measure="1" displayFolder="" measureGroup="CallLog" count="0">
      <extLst>
        <ext xmlns:x15="http://schemas.microsoft.com/office/spreadsheetml/2010/11/main" uri="{B97F6D7D-B522-45F9-BDA1-12C45D357490}">
          <x15:cacheHierarchy aggregatedColumn="10"/>
        </ext>
      </extLst>
    </cacheHierarchy>
    <cacheHierarchy uniqueName="[Measures].[Sum of Answered Calls]" caption="Sum of Answered Calls" measure="1" displayFolder="" measureGroup="CallLog" count="0">
      <extLst>
        <ext xmlns:x15="http://schemas.microsoft.com/office/spreadsheetml/2010/11/main" uri="{B97F6D7D-B522-45F9-BDA1-12C45D357490}">
          <x15:cacheHierarchy aggregatedColumn="11"/>
        </ext>
      </extLst>
    </cacheHierarchy>
    <cacheHierarchy uniqueName="[Measures].[Sum of Service Level (20 Seconds)]" caption="Sum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Average of Service Level (20 Seconds)]" caption="Average of Service Level (20 Seconds)" measure="1" displayFolder="" measureGroup="CallLog" count="0">
      <extLst>
        <ext xmlns:x15="http://schemas.microsoft.com/office/spreadsheetml/2010/11/main" uri="{B97F6D7D-B522-45F9-BDA1-12C45D357490}">
          <x15:cacheHierarchy aggregatedColumn="19"/>
        </ext>
      </extLst>
    </cacheHierarchy>
    <cacheHierarchy uniqueName="[Measures].[Sum of Target]" caption="Sum of Target" measure="1" displayFolder="" measureGroup="CallLog" count="0">
      <extLst>
        <ext xmlns:x15="http://schemas.microsoft.com/office/spreadsheetml/2010/11/main" uri="{B97F6D7D-B522-45F9-BDA1-12C45D357490}">
          <x15:cacheHierarchy aggregatedColumn="28"/>
        </ext>
      </extLst>
    </cacheHierarchy>
    <cacheHierarchy uniqueName="[Measures].[Average of Target]" caption="Average of Target" measure="1" displayFolder="" measureGroup="CallLog" count="0">
      <extLst>
        <ext xmlns:x15="http://schemas.microsoft.com/office/spreadsheetml/2010/11/main" uri="{B97F6D7D-B522-45F9-BDA1-12C45D357490}">
          <x15:cacheHierarchy aggregatedColumn="28"/>
        </ext>
      </extLst>
    </cacheHierarchy>
    <cacheHierarchy uniqueName="[Measures].[Sum of Rating]" caption="Sum of Rating" measure="1" displayFolder="" measureGroup="CSAT" count="0">
      <extLst>
        <ext xmlns:x15="http://schemas.microsoft.com/office/spreadsheetml/2010/11/main" uri="{B97F6D7D-B522-45F9-BDA1-12C45D357490}">
          <x15:cacheHierarchy aggregatedColumn="34"/>
        </ext>
      </extLst>
    </cacheHierarchy>
    <cacheHierarchy uniqueName="[Measures].[Count of Rating]" caption="Count of Rating" measure="1" displayFolder="" measureGroup="CSAT" count="0">
      <extLst>
        <ext xmlns:x15="http://schemas.microsoft.com/office/spreadsheetml/2010/11/main" uri="{B97F6D7D-B522-45F9-BDA1-12C45D357490}">
          <x15:cacheHierarchy aggregatedColumn="34"/>
        </ext>
      </extLst>
    </cacheHierarchy>
    <cacheHierarchy uniqueName="[Measures].[Sum of AHT Minutes]" caption="Sum of AHT Minutes" measure="1" displayFolder="" measureGroup="CallLog" count="0">
      <extLst>
        <ext xmlns:x15="http://schemas.microsoft.com/office/spreadsheetml/2010/11/main" uri="{B97F6D7D-B522-45F9-BDA1-12C45D357490}">
          <x15:cacheHierarchy aggregatedColumn="26"/>
        </ext>
      </extLst>
    </cacheHierarchy>
    <cacheHierarchy uniqueName="[Measures].[Offered]" caption="Offered" measure="1" displayFolder="" measureGroup="CallLog" count="0" oneField="1">
      <fieldsUsage count="1">
        <fieldUsage x="2"/>
      </fieldsUsage>
    </cacheHierarchy>
    <cacheHierarchy uniqueName="[Measures].[Answered]" caption="Answered" measure="1" displayFolder="" measureGroup="CallLog" count="0" oneField="1">
      <fieldsUsage count="1">
        <fieldUsage x="3"/>
      </fieldsUsage>
    </cacheHierarchy>
    <cacheHierarchy uniqueName="[Measures].[Abandoned]" caption="Abandoned" measure="1" displayFolder="" measureGroup="CallLog" count="0"/>
    <cacheHierarchy uniqueName="[Measures].[Answer Rate]" caption="Answer Rate" measure="1" displayFolder="" measureGroup="CallLog" count="0"/>
    <cacheHierarchy uniqueName="[Measures].[Abandoned Rate]" caption="Abandoned Rate" measure="1" displayFolder="" measureGroup="CallLog" count="0"/>
    <cacheHierarchy uniqueName="[Measures].[Service Level %]" caption="Service Level %" measure="1" displayFolder="" measureGroup="CallLog" count="0"/>
    <cacheHierarchy uniqueName="[Measures].[Average Handle Time]" caption="Average Handle Time" measure="1" displayFolder="" measureGroup="CallLog" count="0"/>
    <cacheHierarchy uniqueName="[Measures].[ASA]" caption="ASA" measure="1" displayFolder="" measureGroup="CallLog" count="0"/>
    <cacheHierarchy uniqueName="[Measures].[Total Handle Duration]" caption="Total Handle Duration" measure="1" displayFolder="" measureGroup="CallLog" count="0"/>
    <cacheHierarchy uniqueName="[Measures].[Total CSAT]" caption="Total CSAT" measure="1" displayFolder="" measureGroup="CallLog" count="0"/>
    <cacheHierarchy uniqueName="[Measures].[Positive CSAT]" caption="Positive CSAT" measure="1" displayFolder="" measureGroup="CallLog" count="0"/>
    <cacheHierarchy uniqueName="[Measures].[CSAT %]" caption="CSAT %" measure="1" displayFolder="" measureGroup="CallLog" count="0"/>
    <cacheHierarchy uniqueName="[Measures].[Satisfaction Response]" caption="Satisfaction Response" measure="1" displayFolder="" measureGroup="CallLog" count="0"/>
    <cacheHierarchy uniqueName="[Measures].[Days]" caption="Days" measure="1" displayFolder="" measureGroup="CallLog" count="0"/>
    <cacheHierarchy uniqueName="[Measures].[Agents]" caption="Agents" measure="1" displayFolder="" measureGroup="CallLog" count="0"/>
    <cacheHierarchy uniqueName="[Measures].[AnsweredGoal]" caption="AnsweredGoal" measure="1" displayFolder="" measureGroup="CallLog" count="0"/>
    <cacheHierarchy uniqueName="[Measures].[AnsweredPct]" caption="AnsweredPct" measure="1" displayFolder="" measureGroup="CallLog" count="0"/>
    <cacheHierarchy uniqueName="[Measures].[AHTPct]" caption="AHTPct" measure="1" displayFolder="" measureGroup="CallLog" count="0" oneField="1">
      <fieldsUsage count="1">
        <fieldUsage x="4"/>
      </fieldsUsage>
    </cacheHierarchy>
    <cacheHierarchy uniqueName="[Measures].[ASAPct]" caption="ASAPct" measure="1" displayFolder="" measureGroup="CallLog" count="0" oneField="1">
      <fieldsUsage count="1">
        <fieldUsage x="5"/>
      </fieldsUsage>
    </cacheHierarchy>
    <cacheHierarchy uniqueName="[Measures].[CSATPct]" caption="CSATPct" measure="1" displayFolder="" measureGroup="CallLog" count="0" oneField="1">
      <fieldsUsage count="1">
        <fieldUsage x="6"/>
      </fieldsUsage>
    </cacheHierarchy>
    <cacheHierarchy uniqueName="[Measures].[KPI Score]" caption="KPI Score" measure="1" displayFolder="" measureGroup="CallLog" count="0" oneField="1">
      <fieldsUsage count="1">
        <fieldUsage x="7"/>
      </fieldsUsage>
    </cacheHierarchy>
    <cacheHierarchy uniqueName="[Measures].[__XL_Count CallLog]" caption="__XL_Count CallLog" measure="1" displayFolder="" measureGroup="CallLog" count="0" hidden="1"/>
    <cacheHierarchy uniqueName="[Measures].[__XL_Count CSAT]" caption="__XL_Count CSAT" measure="1" displayFolder="" measureGroup="CSAT" count="0" hidden="1"/>
    <cacheHierarchy uniqueName="[Measures].[__XL_Count Roaster]" caption="__XL_Count Roaster" measure="1" displayFolder="" measureGroup="Roaster"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ies>
  <kpis count="0"/>
  <dimensions count="5">
    <dimension name="Calender" uniqueName="[Calender]" caption="Calender"/>
    <dimension name="CallLog" uniqueName="[CallLog]" caption="CallLog"/>
    <dimension name="CSAT" uniqueName="[CSAT]" caption="CSAT"/>
    <dimension measure="1" name="Measures" uniqueName="[Measures]" caption="Measures"/>
    <dimension name="Roaster" uniqueName="[Roaster]" caption="Roaster"/>
  </dimensions>
  <measureGroups count="4">
    <measureGroup name="Calender" caption="Calender"/>
    <measureGroup name="CallLog" caption="CallLog"/>
    <measureGroup name="CSAT" caption="CSAT"/>
    <measureGroup name="Roaster" caption="Roaster"/>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F972DC-D0D6-472B-A081-2C4AB4EE57BF}" name="PivotTable8" cacheId="6" applyNumberFormats="0" applyBorderFormats="0" applyFontFormats="0" applyPatternFormats="0" applyAlignmentFormats="0" applyWidthHeightFormats="1" dataCaption="Values" tag="272658da-cdf1-41f3-abb1-1f9a180b865d" updatedVersion="8" minRefreshableVersion="3" useAutoFormatting="1" subtotalHiddenItems="1" itemPrintTitles="1" createdVersion="8" indent="0" compact="0" compactData="0" multipleFieldFilters="0">
  <location ref="A2:L3" firstHeaderRow="0" firstDataRow="1" firstDataCol="0"/>
  <pivotFields count="13">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12">
    <i>
      <x/>
    </i>
    <i i="1">
      <x v="1"/>
    </i>
    <i i="2">
      <x v="2"/>
    </i>
    <i i="3">
      <x v="3"/>
    </i>
    <i i="4">
      <x v="4"/>
    </i>
    <i i="5">
      <x v="5"/>
    </i>
    <i i="6">
      <x v="6"/>
    </i>
    <i i="7">
      <x v="7"/>
    </i>
    <i i="8">
      <x v="8"/>
    </i>
    <i i="9">
      <x v="9"/>
    </i>
    <i i="10">
      <x v="10"/>
    </i>
    <i i="11">
      <x v="11"/>
    </i>
  </colItems>
  <dataFields count="12">
    <dataField fld="0" subtotal="count" baseField="0" baseItem="0" numFmtId="3"/>
    <dataField fld="1" subtotal="count" baseField="0" baseItem="0"/>
    <dataField fld="2" subtotal="count" baseField="0" baseItem="0"/>
    <dataField fld="3" subtotal="count" baseField="0" baseItem="0"/>
    <dataField fld="4" subtotal="count" baseField="0" baseItem="0"/>
    <dataField fld="5" subtotal="count" baseField="0" baseItem="0" numFmtId="10"/>
    <dataField fld="6" subtotal="count" baseField="0" baseItem="0"/>
    <dataField fld="7" subtotal="count" baseField="0" baseItem="0"/>
    <dataField fld="8" subtotal="count" baseField="0" baseItem="0"/>
    <dataField fld="9" subtotal="count" baseField="0" baseItem="0" numFmtId="10"/>
    <dataField fld="10" subtotal="count" baseField="0" baseItem="0"/>
    <dataField fld="11" subtotal="count" baseField="0" baseItem="0"/>
  </dataField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Log]"/>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A61183-F21D-44AC-805A-5485FDCA905F}" name="PivotTable12" cacheId="10" applyNumberFormats="0" applyBorderFormats="0" applyFontFormats="0" applyPatternFormats="0" applyAlignmentFormats="0" applyWidthHeightFormats="1" dataCaption="Values" tag="02f90626-d375-4064-b8cb-50a479155ed2" updatedVersion="8" minRefreshableVersion="3" useAutoFormatting="1" subtotalHiddenItems="1" rowGrandTotals="0" colGrandTotals="0" itemPrintTitles="1" createdVersion="8" indent="0" compact="0" compactData="0" multipleFieldFilters="0" chartFormat="28">
  <location ref="AX4:BA14" firstHeaderRow="0" firstDataRow="1" firstDataCol="1"/>
  <pivotFields count="4">
    <pivotField axis="axisRow" compact="0" allDrilled="1" outline="0" subtotalTop="0" showAll="0" dataSourceSort="1" defaultSubtotal="0" defaultAttributeDrillState="1">
      <items count="10">
        <item x="0"/>
        <item x="1"/>
        <item x="2"/>
        <item x="3"/>
        <item x="4"/>
        <item x="5"/>
        <item x="6"/>
        <item x="7"/>
        <item x="8"/>
        <item x="9"/>
      </items>
    </pivotField>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10">
    <i>
      <x/>
    </i>
    <i>
      <x v="1"/>
    </i>
    <i>
      <x v="2"/>
    </i>
    <i>
      <x v="3"/>
    </i>
    <i>
      <x v="4"/>
    </i>
    <i>
      <x v="5"/>
    </i>
    <i>
      <x v="6"/>
    </i>
    <i>
      <x v="7"/>
    </i>
    <i>
      <x v="8"/>
    </i>
    <i>
      <x v="9"/>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10">
    <chartFormat chart="1" format="9"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15" format="2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 chart="20" format="14" series="1">
      <pivotArea type="data" outline="0" fieldPosition="0">
        <references count="1">
          <reference field="4294967294" count="1" selected="0">
            <x v="2"/>
          </reference>
        </references>
      </pivotArea>
    </chartFormat>
  </chartFormat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aster]"/>
        <x15:activeTabTopLevelEntity name="[CallLog]"/>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3F69F2-BB17-46E1-8947-CAC6B2640ECA}" name="PivotTable9" cacheId="9" applyNumberFormats="0" applyBorderFormats="0" applyFontFormats="0" applyPatternFormats="0" applyAlignmentFormats="0" applyWidthHeightFormats="1" dataCaption="Values" tag="fa1c070d-3955-4783-b650-7d5e368e45b4" updatedVersion="8" minRefreshableVersion="3" useAutoFormatting="1" subtotalHiddenItems="1" rowGrandTotals="0" colGrandTotals="0" itemPrintTitles="1" createdVersion="8" indent="0" compact="0" compactData="0" multipleFieldFilters="0" chartFormat="16">
  <location ref="N2:U12" firstHeaderRow="0" firstDataRow="1" firstDataCol="1"/>
  <pivotFields count="8">
    <pivotField axis="axisRow" compact="0" allDrilled="1" outline="0" subtotalTop="0" showAll="0" dataSourceSort="1" defaultSubtotal="0" defaultAttributeDrillState="1">
      <items count="10">
        <item x="0"/>
        <item x="1"/>
        <item x="2"/>
        <item x="3"/>
        <item x="4"/>
        <item x="5"/>
        <item x="6"/>
        <item x="7"/>
        <item x="8"/>
        <item x="9"/>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i>
    <i>
      <x v="1"/>
    </i>
    <i>
      <x v="2"/>
    </i>
    <i>
      <x v="3"/>
    </i>
    <i>
      <x v="4"/>
    </i>
    <i>
      <x v="5"/>
    </i>
    <i>
      <x v="6"/>
    </i>
    <i>
      <x v="7"/>
    </i>
    <i>
      <x v="8"/>
    </i>
    <i>
      <x v="9"/>
    </i>
  </rowItems>
  <colFields count="1">
    <field x="-2"/>
  </colFields>
  <colItems count="7">
    <i>
      <x/>
    </i>
    <i i="1">
      <x v="1"/>
    </i>
    <i i="2">
      <x v="2"/>
    </i>
    <i i="3">
      <x v="3"/>
    </i>
    <i i="4">
      <x v="4"/>
    </i>
    <i i="5">
      <x v="5"/>
    </i>
    <i i="6">
      <x v="6"/>
    </i>
  </colItems>
  <dataFields count="7">
    <dataField fld="1" subtotal="count" baseField="0" baseItem="0"/>
    <dataField fld="2" subtotal="count" baseField="0" baseItem="0"/>
    <dataField fld="3" subtotal="count" baseField="0" baseItem="0"/>
    <dataField fld="4" subtotal="count" baseField="0" baseItem="0" numFmtId="10"/>
    <dataField fld="5" subtotal="count" baseField="0" baseItem="0"/>
    <dataField fld="6" subtotal="count" baseField="0" baseItem="0"/>
    <dataField name="KPI Score2" fld="7" subtotal="count" baseField="0" baseItem="0">
      <extLst>
        <ext xmlns:x14="http://schemas.microsoft.com/office/spreadsheetml/2009/9/main" uri="{E15A36E0-9728-4e99-A89B-3F7291B0FE68}">
          <x14:dataField pivotShowAs="rankAscending" sourceField="6" uniqueName="[__Xl2].[Measures].[KPI Score]"/>
        </ext>
      </extLst>
    </dataField>
  </dataFields>
  <chartFormats count="28">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 chart="1" format="11" series="1">
      <pivotArea type="data" outline="0" fieldPosition="0">
        <references count="1">
          <reference field="4294967294" count="1" selected="0">
            <x v="4"/>
          </reference>
        </references>
      </pivotArea>
    </chartFormat>
    <chartFormat chart="1" format="12" series="1">
      <pivotArea type="data" outline="0" fieldPosition="0">
        <references count="1">
          <reference field="4294967294" count="1" selected="0">
            <x v="5"/>
          </reference>
        </references>
      </pivotArea>
    </chartFormat>
    <chartFormat chart="1" format="13" series="1">
      <pivotArea type="data" outline="0" fieldPosition="0">
        <references count="1">
          <reference field="4294967294" count="1" selected="0">
            <x v="6"/>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3" format="17" series="1">
      <pivotArea type="data" outline="0" fieldPosition="0">
        <references count="1">
          <reference field="4294967294" count="1" selected="0">
            <x v="3"/>
          </reference>
        </references>
      </pivotArea>
    </chartFormat>
    <chartFormat chart="3" format="18" series="1">
      <pivotArea type="data" outline="0" fieldPosition="0">
        <references count="1">
          <reference field="4294967294" count="1" selected="0">
            <x v="4"/>
          </reference>
        </references>
      </pivotArea>
    </chartFormat>
    <chartFormat chart="3" format="19" series="1">
      <pivotArea type="data" outline="0" fieldPosition="0">
        <references count="1">
          <reference field="4294967294" count="1" selected="0">
            <x v="5"/>
          </reference>
        </references>
      </pivotArea>
    </chartFormat>
    <chartFormat chart="3" format="20" series="1">
      <pivotArea type="data" outline="0" fieldPosition="0">
        <references count="1">
          <reference field="4294967294" count="1" selected="0">
            <x v="6"/>
          </reference>
        </references>
      </pivotArea>
    </chartFormat>
    <chartFormat chart="15" format="21" series="1">
      <pivotArea type="data" outline="0" fieldPosition="0">
        <references count="1">
          <reference field="4294967294" count="1" selected="0">
            <x v="0"/>
          </reference>
        </references>
      </pivotArea>
    </chartFormat>
    <chartFormat chart="15" format="22" series="1">
      <pivotArea type="data" outline="0" fieldPosition="0">
        <references count="1">
          <reference field="4294967294" count="1" selected="0">
            <x v="1"/>
          </reference>
        </references>
      </pivotArea>
    </chartFormat>
    <chartFormat chart="15" format="23" series="1">
      <pivotArea type="data" outline="0" fieldPosition="0">
        <references count="1">
          <reference field="4294967294" count="1" selected="0">
            <x v="2"/>
          </reference>
        </references>
      </pivotArea>
    </chartFormat>
    <chartFormat chart="15" format="24" series="1">
      <pivotArea type="data" outline="0" fieldPosition="0">
        <references count="1">
          <reference field="4294967294" count="1" selected="0">
            <x v="3"/>
          </reference>
        </references>
      </pivotArea>
    </chartFormat>
    <chartFormat chart="15" format="25" series="1">
      <pivotArea type="data" outline="0" fieldPosition="0">
        <references count="1">
          <reference field="4294967294" count="1" selected="0">
            <x v="4"/>
          </reference>
        </references>
      </pivotArea>
    </chartFormat>
    <chartFormat chart="15" format="26" series="1">
      <pivotArea type="data" outline="0" fieldPosition="0">
        <references count="1">
          <reference field="4294967294" count="1" selected="0">
            <x v="5"/>
          </reference>
        </references>
      </pivotArea>
    </chartFormat>
    <chartFormat chart="15" format="27" series="1">
      <pivotArea type="data" outline="0" fieldPosition="0">
        <references count="1">
          <reference field="4294967294" count="1" selected="0">
            <x v="6"/>
          </reference>
        </references>
      </pivotArea>
    </chartFormat>
  </chartFormats>
  <pivotHierarchies count="8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aster]"/>
        <x15:activeTabTopLevelEntity name="[CallLog]"/>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D1AA54-9724-4FC7-9250-08C2E68D9DA9}" name="PivotTable5" cacheId="4" applyNumberFormats="0" applyBorderFormats="0" applyFontFormats="0" applyPatternFormats="0" applyAlignmentFormats="0" applyWidthHeightFormats="1" dataCaption="Values" tag="905644e1-c25c-4f75-9943-b8aa7b715ada" updatedVersion="8" minRefreshableVersion="3" useAutoFormatting="1" subtotalHiddenItems="1" rowGrandTotals="0" itemPrintTitles="1" createdVersion="8" indent="0" outline="1" outlineData="1" multipleFieldFilters="0" chartFormat="20">
  <location ref="AQ3:AR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4"/>
    </i>
    <i>
      <x v="2"/>
    </i>
    <i>
      <x/>
    </i>
    <i>
      <x v="1"/>
    </i>
  </rowItems>
  <colItems count="1">
    <i/>
  </colItems>
  <dataFields count="1">
    <dataField fld="1" subtotal="count" baseField="0" baseItem="0"/>
  </dataFields>
  <chartFormats count="5">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2"/>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4">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Log]"/>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13F773-BEF9-4DA5-99A6-D921566148CF}" name="PivotTable11" cacheId="1" applyNumberFormats="0" applyBorderFormats="0" applyFontFormats="0" applyPatternFormats="0" applyAlignmentFormats="0" applyWidthHeightFormats="1" dataCaption="Values" tag="61439630-3f83-422c-bf10-6f62c8748c4f" updatedVersion="8" minRefreshableVersion="3" useAutoFormatting="1" subtotalHiddenItems="1" rowGrandTotals="0" itemPrintTitles="1" createdVersion="8" indent="0" outline="1" outlineData="1" multipleFieldFilters="0" chartFormat="24">
  <location ref="AE2:AF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um of Rating" fld="0" baseField="0" baseItem="0"/>
  </dataField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3"/>
          </reference>
        </references>
      </pivotArea>
    </chartFormat>
    <chartFormat chart="5" format="18">
      <pivotArea type="data" outline="0" fieldPosition="0">
        <references count="2">
          <reference field="4294967294" count="1" selected="0">
            <x v="0"/>
          </reference>
          <reference field="1" count="1" selected="0">
            <x v="4"/>
          </reference>
        </references>
      </pivotArea>
    </chartFormat>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1" count="1" selected="0">
            <x v="0"/>
          </reference>
        </references>
      </pivotArea>
    </chartFormat>
    <chartFormat chart="16" format="26">
      <pivotArea type="data" outline="0" fieldPosition="0">
        <references count="2">
          <reference field="4294967294" count="1" selected="0">
            <x v="0"/>
          </reference>
          <reference field="1" count="1" selected="0">
            <x v="1"/>
          </reference>
        </references>
      </pivotArea>
    </chartFormat>
    <chartFormat chart="16" format="27">
      <pivotArea type="data" outline="0" fieldPosition="0">
        <references count="2">
          <reference field="4294967294" count="1" selected="0">
            <x v="0"/>
          </reference>
          <reference field="1" count="1" selected="0">
            <x v="2"/>
          </reference>
        </references>
      </pivotArea>
    </chartFormat>
    <chartFormat chart="16" format="28">
      <pivotArea type="data" outline="0" fieldPosition="0">
        <references count="2">
          <reference field="4294967294" count="1" selected="0">
            <x v="0"/>
          </reference>
          <reference field="1" count="1" selected="0">
            <x v="3"/>
          </reference>
        </references>
      </pivotArea>
    </chartFormat>
    <chartFormat chart="16" format="29">
      <pivotArea type="data" outline="0" fieldPosition="0">
        <references count="2">
          <reference field="4294967294" count="1" selected="0">
            <x v="0"/>
          </reference>
          <reference field="1" count="1" selected="0">
            <x v="4"/>
          </reference>
        </references>
      </pivotArea>
    </chartFormat>
  </chartFormat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SA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C5A833-FACD-4F92-8670-D14F35C1338C}" name="PT_Top10" cacheId="7" applyNumberFormats="0" applyBorderFormats="0" applyFontFormats="0" applyPatternFormats="0" applyAlignmentFormats="0" applyWidthHeightFormats="1" dataCaption="Values" tag="e7238976-7006-4ed8-8195-9f1295a1cf88" updatedVersion="8" minRefreshableVersion="3" useAutoFormatting="1" subtotalHiddenItems="1" rowGrandTotals="0" itemPrintTitles="1" createdVersion="8" indent="0" outline="1" outlineData="1" multipleFieldFilters="0" chartFormat="20" rowHeaderCaption="Agent">
  <location ref="AM3:AN13"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3"/>
    </i>
    <i>
      <x v="7"/>
    </i>
    <i>
      <x v="2"/>
    </i>
    <i>
      <x v="1"/>
    </i>
    <i>
      <x v="6"/>
    </i>
    <i>
      <x v="8"/>
    </i>
    <i>
      <x v="5"/>
    </i>
    <i>
      <x v="4"/>
    </i>
    <i>
      <x/>
    </i>
    <i>
      <x v="9"/>
    </i>
  </rowItems>
  <colItems count="1">
    <i/>
  </colItems>
  <dataFields count="1">
    <dataField name="Sum of Incoming Calls" fld="0" baseField="0" baseItem="0"/>
  </dataFields>
  <chartFormats count="1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6"/>
          </reference>
        </references>
      </pivotArea>
    </chartFormat>
    <chartFormat chart="4" format="10">
      <pivotArea type="data" outline="0" fieldPosition="0">
        <references count="2">
          <reference field="4294967294" count="1" selected="0">
            <x v="0"/>
          </reference>
          <reference field="1" count="1" selected="0">
            <x v="8"/>
          </reference>
        </references>
      </pivotArea>
    </chartFormat>
    <chartFormat chart="4" format="11">
      <pivotArea type="data" outline="0" fieldPosition="0">
        <references count="2">
          <reference field="4294967294" count="1" selected="0">
            <x v="0"/>
          </reference>
          <reference field="1" count="1" selected="0">
            <x v="5"/>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9"/>
          </reference>
        </references>
      </pivotArea>
    </chartFormat>
  </chartFormat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5">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Log]"/>
        <x15:activeTabTopLevelEntity name="[Calender]"/>
        <x15:activeTabTopLevelEntity name="[Ro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3B5FAA-1DA1-45C9-99FA-130173CA6EAE}" name="PivotTable2" cacheId="2" applyNumberFormats="0" applyBorderFormats="0" applyFontFormats="0" applyPatternFormats="0" applyAlignmentFormats="0" applyWidthHeightFormats="1" dataCaption="Values" tag="d6836654-f565-479c-8c0c-70f686212951" updatedVersion="8" minRefreshableVersion="3" useAutoFormatting="1" subtotalHiddenItems="1" rowGrandTotals="0" colGrandTotals="0" itemPrintTitles="1" createdVersion="8" indent="0" outline="1" outlineData="1" multipleFieldFilters="0" chartFormat="29">
  <location ref="E9:H49" firstHeaderRow="0" firstDataRow="1" firstDataCol="1"/>
  <pivotFields count="5">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Fields count="1">
    <field x="-2"/>
  </colFields>
  <colItems count="3">
    <i>
      <x/>
    </i>
    <i i="1">
      <x v="1"/>
    </i>
    <i i="2">
      <x v="2"/>
    </i>
  </colItems>
  <dataFields count="3">
    <dataField name="Average of Service Level (20 Seconds)" fld="1" subtotal="average" baseField="0" baseItem="0"/>
    <dataField fld="2" subtotal="count" baseField="0" baseItem="0" numFmtId="165"/>
    <dataField name="Target" fld="3" subtotal="average" baseField="0" baseItem="3"/>
  </dataFields>
  <chartFormats count="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10" format="11"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1"/>
          </reference>
        </references>
      </pivotArea>
    </chartFormat>
    <chartFormat chart="10" format="13" series="1">
      <pivotArea type="data" outline="0" fieldPosition="0">
        <references count="1">
          <reference field="4294967294" count="1" selected="0">
            <x v="2"/>
          </reference>
        </references>
      </pivotArea>
    </chartFormat>
    <chartFormat chart="14" format="14"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1"/>
          </reference>
        </references>
      </pivotArea>
    </chartFormat>
    <chartFormat chart="14" format="16" series="1">
      <pivotArea type="data" outline="0" fieldPosition="0">
        <references count="1">
          <reference field="4294967294" count="1" selected="0">
            <x v="2"/>
          </reference>
        </references>
      </pivotArea>
    </chartFormat>
  </chartFormat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ervice Level (20 Seconds)"/>
    <pivotHierarchy dragToData="1"/>
    <pivotHierarchy dragToData="1" caption="Target"/>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Call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219437-50CD-4C5E-95EF-3E97A325D9F4}" name="PivotTable10" cacheId="8" applyNumberFormats="0" applyBorderFormats="0" applyFontFormats="0" applyPatternFormats="0" applyAlignmentFormats="0" applyWidthHeightFormats="1" dataCaption="Values" tag="591edbe7-762f-4bcd-965b-41ef87d37526" updatedVersion="8" minRefreshableVersion="3" useAutoFormatting="1" subtotalHiddenItems="1" rowGrandTotals="0" itemPrintTitles="1" createdVersion="8" indent="0" outline="1" outlineData="1" multipleFieldFilters="0">
  <location ref="W2:AC51" firstHeaderRow="0" firstDataRow="1" firstDataCol="1"/>
  <pivotFields count="8">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49">
    <i>
      <x/>
    </i>
    <i r="1">
      <x/>
    </i>
    <i r="1">
      <x v="1"/>
    </i>
    <i r="1">
      <x v="2"/>
    </i>
    <i r="1">
      <x v="3"/>
    </i>
    <i>
      <x v="1"/>
    </i>
    <i r="1">
      <x v="4"/>
    </i>
    <i r="1">
      <x v="5"/>
    </i>
    <i r="1">
      <x v="6"/>
    </i>
    <i r="1">
      <x v="7"/>
    </i>
    <i>
      <x v="2"/>
    </i>
    <i r="1">
      <x v="8"/>
    </i>
    <i r="1">
      <x v="9"/>
    </i>
    <i r="1">
      <x v="10"/>
    </i>
    <i r="1">
      <x v="11"/>
    </i>
    <i>
      <x v="3"/>
    </i>
    <i r="1">
      <x v="12"/>
    </i>
    <i r="1">
      <x v="13"/>
    </i>
    <i r="1">
      <x v="14"/>
    </i>
    <i r="1">
      <x v="15"/>
    </i>
    <i>
      <x v="4"/>
    </i>
    <i r="1">
      <x v="16"/>
    </i>
    <i r="1">
      <x v="17"/>
    </i>
    <i r="1">
      <x v="18"/>
    </i>
    <i r="1">
      <x v="19"/>
    </i>
    <i>
      <x v="5"/>
    </i>
    <i r="1">
      <x v="20"/>
    </i>
    <i r="1">
      <x v="21"/>
    </i>
    <i r="1">
      <x v="22"/>
    </i>
    <i r="1">
      <x v="23"/>
    </i>
    <i>
      <x v="6"/>
    </i>
    <i r="1">
      <x v="24"/>
    </i>
    <i r="1">
      <x v="25"/>
    </i>
    <i r="1">
      <x v="26"/>
    </i>
    <i r="1">
      <x v="27"/>
    </i>
    <i>
      <x v="7"/>
    </i>
    <i r="1">
      <x v="28"/>
    </i>
    <i r="1">
      <x v="29"/>
    </i>
    <i r="1">
      <x v="30"/>
    </i>
    <i r="1">
      <x v="31"/>
    </i>
    <i>
      <x v="8"/>
    </i>
    <i r="1">
      <x v="32"/>
    </i>
    <i r="1">
      <x v="33"/>
    </i>
    <i r="1">
      <x v="34"/>
    </i>
    <i r="1">
      <x v="35"/>
    </i>
    <i>
      <x v="9"/>
    </i>
    <i r="1">
      <x v="36"/>
    </i>
    <i r="1">
      <x v="37"/>
    </i>
    <i r="1">
      <x v="38"/>
    </i>
  </rowItems>
  <colFields count="1">
    <field x="-2"/>
  </colFields>
  <colItems count="6">
    <i>
      <x/>
    </i>
    <i i="1">
      <x v="1"/>
    </i>
    <i i="2">
      <x v="2"/>
    </i>
    <i i="3">
      <x v="3"/>
    </i>
    <i i="4">
      <x v="4"/>
    </i>
    <i i="5">
      <x v="5"/>
    </i>
  </colItems>
  <dataFields count="6">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ating"/>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7"/>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SAT]"/>
        <x15:activeTabTopLevelEntity name="[CallLog]"/>
        <x15:activeTabTopLevelEntity name="[Roaster]"/>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01BED5-34D3-48DB-A255-3DEE6EBC70B4}" name="PivotTable3" cacheId="3" applyNumberFormats="0" applyBorderFormats="0" applyFontFormats="0" applyPatternFormats="0" applyAlignmentFormats="0" applyWidthHeightFormats="1" dataCaption="Values" tag="9be7a0c4-5318-498d-add2-8fb7556a009c" updatedVersion="8" minRefreshableVersion="3" useAutoFormatting="1" subtotalHiddenItems="1" itemPrintTitles="1" createdVersion="8" indent="0" outline="1" outlineData="1" multipleFieldFilters="0" chartFormat="11">
  <location ref="AI3:AJ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Lo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1869D1-D3AF-4832-A20E-6502ED333324}" name="PivotTable1" cacheId="0" applyNumberFormats="0" applyBorderFormats="0" applyFontFormats="0" applyPatternFormats="0" applyAlignmentFormats="0" applyWidthHeightFormats="1" dataCaption="Values" tag="4a67e65e-0e53-4b59-bb2c-d40370c097db" updatedVersion="8" minRefreshableVersion="3" useAutoFormatting="1" subtotalHiddenItems="1" rowGrandTotals="0" colGrandTotals="0" itemPrintTitles="1" createdVersion="8" indent="0" compact="0" compactData="0" multipleFieldFilters="0" chartFormat="21">
  <location ref="A9:C49" firstHeaderRow="0" firstDataRow="1" firstDataCol="1"/>
  <pivotFields count="4">
    <pivotField axis="axisRow" compact="0" allDrilled="1" outline="0"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Fields count="1">
    <field x="-2"/>
  </colFields>
  <colItems count="2">
    <i>
      <x/>
    </i>
    <i i="1">
      <x v="1"/>
    </i>
  </colItems>
  <dataFields count="2">
    <dataField name="Sum of Incoming Calls" fld="1" baseField="0" baseItem="0"/>
    <dataField name="Sum of Answered Call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Log]"/>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5CC41E-77C5-4894-B3BB-69AB53CCCB02}" name="PivotTable6" cacheId="5" applyNumberFormats="0" applyBorderFormats="0" applyFontFormats="0" applyPatternFormats="0" applyAlignmentFormats="0" applyWidthHeightFormats="1" dataCaption="Values" tag="2643adbd-6046-46b0-9476-f06cc42681d4" updatedVersion="8" minRefreshableVersion="3" useAutoFormatting="1" subtotalHiddenItems="1" rowGrandTotals="0" itemPrintTitles="1" createdVersion="8" indent="0" outline="1" outlineData="1" multipleFieldFilters="0" chartFormat="3">
  <location ref="AT3:AU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4"/>
    </i>
    <i>
      <x v="3"/>
    </i>
    <i>
      <x/>
    </i>
    <i>
      <x v="2"/>
    </i>
  </rowItems>
  <colItems count="1">
    <i/>
  </colItems>
  <dataFields count="1">
    <dataField fld="1"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8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74">
      <autoFilter ref="A1">
        <filterColumn colId="0">
          <top10 top="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Lo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1" xr10:uid="{C50234F9-A0A5-43D2-AFA1-49AA0ABFAEEB}" sourceName="[Calender].[Week]">
  <pivotTables>
    <pivotTable tabId="12" name="PivotTable1"/>
    <pivotTable tabId="12" name="PivotTable2"/>
    <pivotTable tabId="12" name="PivotTable8"/>
    <pivotTable tabId="12" name="PivotTable10"/>
    <pivotTable tabId="12" name="PivotTable11"/>
    <pivotTable tabId="12" name="PT_Top10"/>
    <pivotTable tabId="12" name="PivotTable5"/>
    <pivotTable tabId="12" name="PivotTable6"/>
    <pivotTable tabId="12" name="PivotTable9"/>
    <pivotTable tabId="12" name="PivotTable12"/>
    <pivotTable tabId="12" name="PivotTable3"/>
  </pivotTables>
  <data>
    <olap pivotCacheId="1706748101">
      <levels count="2">
        <level uniqueName="[Calender].[Week].[(All)]" sourceCaption="(All)" count="0"/>
        <level uniqueName="[Calender].[Week].[Week]" sourceCaption="Week" count="7">
          <ranges>
            <range startItem="0">
              <i n="[Calender].[Week].&amp;[2025-01-05T00:00:00]" c="1/5/2025"/>
              <i n="[Calender].[Week].&amp;[2025-01-12T00:00:00]" c="1/12/2025"/>
              <i n="[Calender].[Week].&amp;[2025-01-19T00:00:00]" c="1/19/2025"/>
              <i n="[Calender].[Week].&amp;[2025-01-26T00:00:00]" c="1/26/2025"/>
              <i n="[Calender].[Week].&amp;[2025-02-02T00:00:00]" c="2/2/2025"/>
              <i n="[Calender].[Week].&amp;[2025-02-09T00:00:00]" c="2/9/2025"/>
              <i n="[Calender].[Week].&amp;[2025-02-16T00:00:00]" c="2/16/2025"/>
            </range>
          </ranges>
        </level>
      </levels>
      <selections count="1">
        <selection n="[Calender].[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1" xr10:uid="{1DF1780D-EA43-4836-9584-43A5E69C1F2A}" sourceName="[Calender].[Month-Year]">
  <pivotTables>
    <pivotTable tabId="12" name="PivotTable1"/>
    <pivotTable tabId="12" name="PivotTable2"/>
    <pivotTable tabId="12" name="PivotTable8"/>
    <pivotTable tabId="12" name="PivotTable10"/>
    <pivotTable tabId="12" name="PivotTable11"/>
    <pivotTable tabId="12" name="PivotTable3"/>
    <pivotTable tabId="12" name="PT_Top10"/>
    <pivotTable tabId="12" name="PivotTable5"/>
    <pivotTable tabId="12" name="PivotTable6"/>
    <pivotTable tabId="12" name="PivotTable9"/>
    <pivotTable tabId="12" name="PivotTable12"/>
  </pivotTables>
  <data>
    <olap pivotCacheId="1706748101">
      <levels count="2">
        <level uniqueName="[Calender].[Month-Year].[(All)]" sourceCaption="(All)" count="0"/>
        <level uniqueName="[Calender].[Month-Year].[Month-Year]" sourceCaption="Month-Year" count="2">
          <ranges>
            <range startItem="0">
              <i n="[Calender].[Month-Year].&amp;[2025-01-01T00:00:00]" c="1/1/2025"/>
              <i n="[Calender].[Month-Year].&amp;[2025-02-01T00:00:00]" c="2/1/2025"/>
            </range>
          </ranges>
        </level>
      </levels>
      <selections count="1">
        <selection n="[Calender].[Month-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Leader__TL" xr10:uid="{635B7CEB-D3BE-41C5-85F8-AA446FAE497D}" sourceName="[Roaster].[Team Leader [TL]]]">
  <pivotTables>
    <pivotTable tabId="12" name="PivotTable12"/>
    <pivotTable tabId="12" name="PivotTable1"/>
    <pivotTable tabId="12" name="PivotTable10"/>
    <pivotTable tabId="12" name="PivotTable11"/>
    <pivotTable tabId="12" name="PivotTable2"/>
    <pivotTable tabId="12" name="PivotTable3"/>
    <pivotTable tabId="12" name="PivotTable5"/>
    <pivotTable tabId="12" name="PivotTable6"/>
    <pivotTable tabId="12" name="PivotTable8"/>
    <pivotTable tabId="12" name="PivotTable9"/>
    <pivotTable tabId="12" name="PT_Top10"/>
  </pivotTables>
  <data>
    <olap pivotCacheId="1706748101">
      <levels count="2">
        <level uniqueName="[Roaster].[Team Leader [TL]]].[(All)]" sourceCaption="(All)" count="0"/>
        <level uniqueName="[Roaster].[Team Leader [TL]]].[Team Leader [TL]]]" sourceCaption="Team Leader [TL]" count="10">
          <ranges>
            <range startItem="0">
              <i n="[Roaster].[Team Leader [TL]]].&amp;[Dylan Kim]" c="Dylan Kim"/>
              <i n="[Roaster].[Team Leader [TL]]].&amp;[Evelyn Kimura]" c="Evelyn Kimura"/>
              <i n="[Roaster].[Team Leader [TL]]].&amp;[Jackson Park]" c="Jackson Park"/>
              <i n="[Roaster].[Team Leader [TL]]].&amp;[Logan Lee]" c="Logan Lee"/>
              <i n="[Roaster].[Team Leader [TL]]].&amp;[Mason Gupta]" c="Mason Gupta"/>
              <i n="[Roaster].[Team Leader [TL]]].&amp;[Nathan Patel]" c="Nathan Patel"/>
              <i n="[Roaster].[Team Leader [TL]]].&amp;[Olivia Wang]" c="Olivia Wang"/>
              <i n="[Roaster].[Team Leader [TL]]].&amp;[Sophia Sato]" c="Sophia Sato"/>
              <i n="[Roaster].[Team Leader [TL]]].&amp;[Wyatt Kim]" c="Wyatt Kim"/>
              <i n="[Roaster].[Team Leader [TL]]].&amp;[Zoe Yamamoto]" c="Zoe Yamamoto"/>
            </range>
          </ranges>
        </level>
      </levels>
      <selections count="1">
        <selection n="[Roaster].[Team Leader [T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2" xr10:uid="{E17A8A33-F9FB-4462-A173-6AA45C3A8CD6}" cache="Slicer_Week1" caption="Week" columnCount="2" level="1" style="New" rowHeight="234950"/>
  <slicer name="Month-Year 2" xr10:uid="{AEAD01F5-9123-4DCE-920D-69652F1DDE24}" cache="Slicer_Month_Year1" caption="Month" level="1" style="New" rowHeight="234950"/>
  <slicer name="Team Leader [TL]" xr10:uid="{DD085EF8-EB90-434D-B32C-AB3632B06BDC}" cache="Slicer_Team_Leader__TL" caption="Team Leader [TL]" columnCount="3" level="1" style="New"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1" xr10:uid="{F0BAA6D4-28C9-489C-A239-C52D24FFD6DA}" cache="Slicer_Week1" caption="Week" level="1" rowHeight="234950"/>
  <slicer name="Month-Year 1" xr10:uid="{CF42D78C-AFF1-4D96-87C9-D0EAB60227E9}" cache="Slicer_Month_Year1" caption="Month-Year"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39E0B-FA29-468E-8143-E9E3995B046F}" name="Table1" displayName="Table1" ref="A1:L1241" totalsRowShown="0">
  <autoFilter ref="A1:L1241" xr:uid="{E6F39E0B-FA29-468E-8143-E9E3995B046F}"/>
  <tableColumns count="12">
    <tableColumn id="1" xr3:uid="{79BAFC81-DFF3-4DAD-8F4F-7D49CB12BA6A}" name="Date" dataDxfId="12"/>
    <tableColumn id="2" xr3:uid="{42BA65C8-2F73-4E7E-A40F-79B29B387A0D}" name="AgentID"/>
    <tableColumn id="3" xr3:uid="{BF7B161C-3D1C-4E43-BFBC-F54BF804AFF0}" name="Incoming Calls"/>
    <tableColumn id="4" xr3:uid="{7816EDF9-D01B-4F07-9C70-F97A213C16D5}" name="Answered Calls"/>
    <tableColumn id="5" xr3:uid="{E498E236-2238-42B9-986A-D2DD52DF2837}" name="Answered within 20 secs"/>
    <tableColumn id="6" xr3:uid="{6F37F661-9468-4ED1-8B07-47780CEE6832}" name="Waiting Time (AVG)" dataDxfId="11"/>
    <tableColumn id="7" xr3:uid="{AEC76124-9C0B-446F-B351-02AD5D2BDD89}" name="Answer Speed (AVG)" dataDxfId="10"/>
    <tableColumn id="8" xr3:uid="{F618D483-1F36-4AAF-9BB1-2C3FA58D7656}" name="Handle" dataDxfId="9">
      <calculatedColumnFormula>(I2*D2)+(J2*D2)+(K2*D2)</calculatedColumnFormula>
    </tableColumn>
    <tableColumn id="9" xr3:uid="{3D622974-728D-408A-9395-BABBA027B923}" name="Talk Duration (AVG)" dataDxfId="8"/>
    <tableColumn id="10" xr3:uid="{198590E9-E53D-4AFF-AF02-E133DE925F89}" name="Hold Duration (AVG)" dataDxfId="7"/>
    <tableColumn id="11" xr3:uid="{46A77763-3CC7-41DD-973A-9BF7435BFFB1}" name="After Call Work (AVG)" dataDxfId="6"/>
    <tableColumn id="12" xr3:uid="{FFBF7C86-7853-4DFC-A07F-E0983DF4E181}" name="Service Level (20 Seconds)" dataDxfId="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30320D-ACD2-4472-8829-9DBC692E9E27}" name="Table2" displayName="Table2" ref="A1:F1149" totalsRowShown="0">
  <tableColumns count="6">
    <tableColumn id="1" xr3:uid="{DCAECA32-AB54-49B6-A4DE-A763EDEB0A3A}" name="Unique id"/>
    <tableColumn id="2" xr3:uid="{BDEF93F7-625C-4F88-BE7B-36ECDFAA4B70}" name="Date" dataDxfId="4"/>
    <tableColumn id="3" xr3:uid="{EE2628BB-E9D5-4B59-A330-B495A4E26EAF}" name="AgentID"/>
    <tableColumn id="4" xr3:uid="{DBA98233-0B65-4275-BBE9-E747DA4131DE}" name="category"/>
    <tableColumn id="5" xr3:uid="{F1C44178-6E31-43E0-BE56-FA3A8888453D}" name="Sub-category"/>
    <tableColumn id="6" xr3:uid="{7FA801EE-E1AE-4431-8A92-39FCF118E600}" name="Rating"/>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07F0D7-3A1A-4FBB-9A7C-86406072328B}" name="Table3" displayName="Table3" ref="A1:F40" totalsRowShown="0">
  <tableColumns count="6">
    <tableColumn id="1" xr3:uid="{2A96A8FB-6626-41A2-A52A-B4F6231D0E7F}" name="Agent_Id">
      <calculatedColumnFormula>LOWER(LEFT(B2,1))&amp;LOWER(TRIM(RIGHT(B2,LEN(B2)-SEARCH(" ",B2))))</calculatedColumnFormula>
    </tableColumn>
    <tableColumn id="2" xr3:uid="{E7C8429A-C36D-46D1-A8ED-C5EF8C6BD726}" name="Agent_name"/>
    <tableColumn id="3" xr3:uid="{4A2F6E25-C856-41A2-8942-D553767202E3}" name="Team Leader [TL]"/>
    <tableColumn id="4" xr3:uid="{1226F4E8-8EAE-49B0-85E1-9CAD0F999D7C}" name="Manager"/>
    <tableColumn id="5" xr3:uid="{AE0DC701-785B-49C9-AA2B-B8153D39BBCF}" name="Tenure Bucket"/>
    <tableColumn id="6" xr3:uid="{D2D39196-F3DF-4AE9-8016-2AA6760A324C}" name="Agent Shif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A02087-701D-4501-A8A3-10A5153C64A8}" name="Table4" displayName="Table4" ref="A1:E42" totalsRowShown="0">
  <tableColumns count="5">
    <tableColumn id="1" xr3:uid="{785B85F1-B23F-47FA-A54B-79878CA357C4}" name="Date" dataDxfId="3">
      <calculatedColumnFormula>A1+1</calculatedColumnFormula>
    </tableColumn>
    <tableColumn id="2" xr3:uid="{3019BA22-2E5F-4DDC-BA51-39B272A38A43}" name="Week" dataDxfId="2"/>
    <tableColumn id="3" xr3:uid="{ECB9B899-0A34-4119-9095-82352F4B012E}" name="Month-Year"/>
    <tableColumn id="4" xr3:uid="{23EFD371-8E74-419A-ACC4-42D5C2243524}" name="Quarter"/>
    <tableColumn id="5" xr3:uid="{C9BD6B9F-A5C0-4852-B4E5-F6C893C2F0ED}" name="Yea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D31C3-8115-4626-A7AF-1A8DE585BAF5}">
  <dimension ref="C2:W33"/>
  <sheetViews>
    <sheetView showGridLines="0" workbookViewId="0">
      <selection activeCell="C2" sqref="C2:W33"/>
    </sheetView>
  </sheetViews>
  <sheetFormatPr defaultRowHeight="14.4" x14ac:dyDescent="0.3"/>
  <cols>
    <col min="25" max="25" width="14.88671875" bestFit="1" customWidth="1"/>
  </cols>
  <sheetData>
    <row r="2" spans="3:23" x14ac:dyDescent="0.3">
      <c r="C2" s="44" t="s">
        <v>1412</v>
      </c>
      <c r="D2" s="45"/>
      <c r="E2" s="45"/>
      <c r="F2" s="45"/>
      <c r="G2" s="45"/>
      <c r="H2" s="45"/>
      <c r="I2" s="45"/>
      <c r="J2" s="45"/>
      <c r="K2" s="45"/>
      <c r="L2" s="45"/>
      <c r="M2" s="45"/>
      <c r="N2" s="45"/>
      <c r="O2" s="45"/>
      <c r="P2" s="45"/>
      <c r="Q2" s="45"/>
      <c r="R2" s="45"/>
      <c r="S2" s="45"/>
      <c r="T2" s="45"/>
      <c r="U2" s="45"/>
      <c r="V2" s="45"/>
      <c r="W2" s="45"/>
    </row>
    <row r="3" spans="3:23" x14ac:dyDescent="0.3">
      <c r="C3" s="45"/>
      <c r="D3" s="45"/>
      <c r="E3" s="45"/>
      <c r="F3" s="45"/>
      <c r="G3" s="45"/>
      <c r="H3" s="45"/>
      <c r="I3" s="45"/>
      <c r="J3" s="45"/>
      <c r="K3" s="45"/>
      <c r="L3" s="45"/>
      <c r="M3" s="45"/>
      <c r="N3" s="45"/>
      <c r="O3" s="45"/>
      <c r="P3" s="45"/>
      <c r="Q3" s="45"/>
      <c r="R3" s="45"/>
      <c r="S3" s="45"/>
      <c r="T3" s="45"/>
      <c r="U3" s="45"/>
      <c r="V3" s="45"/>
      <c r="W3" s="45"/>
    </row>
    <row r="4" spans="3:23" x14ac:dyDescent="0.3">
      <c r="C4" s="45"/>
      <c r="D4" s="45"/>
      <c r="E4" s="45"/>
      <c r="F4" s="45"/>
      <c r="G4" s="45"/>
      <c r="H4" s="45"/>
      <c r="I4" s="45"/>
      <c r="J4" s="45"/>
      <c r="K4" s="45"/>
      <c r="L4" s="45"/>
      <c r="M4" s="45"/>
      <c r="N4" s="45"/>
      <c r="O4" s="45"/>
      <c r="P4" s="45"/>
      <c r="Q4" s="45"/>
      <c r="R4" s="45"/>
      <c r="S4" s="45"/>
      <c r="T4" s="45"/>
      <c r="U4" s="45"/>
      <c r="V4" s="45"/>
      <c r="W4" s="45"/>
    </row>
    <row r="5" spans="3:23" x14ac:dyDescent="0.3">
      <c r="C5" s="45"/>
      <c r="D5" s="45"/>
      <c r="E5" s="45"/>
      <c r="F5" s="45"/>
      <c r="G5" s="45"/>
      <c r="H5" s="45"/>
      <c r="I5" s="45"/>
      <c r="J5" s="45"/>
      <c r="K5" s="45"/>
      <c r="L5" s="45"/>
      <c r="M5" s="45"/>
      <c r="N5" s="45"/>
      <c r="O5" s="45"/>
      <c r="P5" s="45"/>
      <c r="Q5" s="45"/>
      <c r="R5" s="45"/>
      <c r="S5" s="45"/>
      <c r="T5" s="45"/>
      <c r="U5" s="45"/>
      <c r="V5" s="45"/>
      <c r="W5" s="45"/>
    </row>
    <row r="6" spans="3:23" x14ac:dyDescent="0.3">
      <c r="C6" s="45"/>
      <c r="D6" s="45"/>
      <c r="E6" s="45"/>
      <c r="F6" s="45"/>
      <c r="G6" s="45"/>
      <c r="H6" s="45"/>
      <c r="I6" s="45"/>
      <c r="J6" s="45"/>
      <c r="K6" s="45"/>
      <c r="L6" s="45"/>
      <c r="M6" s="45"/>
      <c r="N6" s="45"/>
      <c r="O6" s="45"/>
      <c r="P6" s="45"/>
      <c r="Q6" s="45"/>
      <c r="R6" s="45"/>
      <c r="S6" s="45"/>
      <c r="T6" s="45"/>
      <c r="U6" s="45"/>
      <c r="V6" s="45"/>
      <c r="W6" s="45"/>
    </row>
    <row r="7" spans="3:23" x14ac:dyDescent="0.3">
      <c r="C7" s="45"/>
      <c r="D7" s="45"/>
      <c r="E7" s="45"/>
      <c r="F7" s="45"/>
      <c r="G7" s="45"/>
      <c r="H7" s="45"/>
      <c r="I7" s="45"/>
      <c r="J7" s="45"/>
      <c r="K7" s="45"/>
      <c r="L7" s="45"/>
      <c r="M7" s="45"/>
      <c r="N7" s="45"/>
      <c r="O7" s="45"/>
      <c r="P7" s="45"/>
      <c r="Q7" s="45"/>
      <c r="R7" s="45"/>
      <c r="S7" s="45"/>
      <c r="T7" s="45"/>
      <c r="U7" s="45"/>
      <c r="V7" s="45"/>
      <c r="W7" s="45"/>
    </row>
    <row r="8" spans="3:23" x14ac:dyDescent="0.3">
      <c r="C8" s="45"/>
      <c r="D8" s="45"/>
      <c r="E8" s="45"/>
      <c r="F8" s="45"/>
      <c r="G8" s="45"/>
      <c r="H8" s="45"/>
      <c r="I8" s="45"/>
      <c r="J8" s="45"/>
      <c r="K8" s="45"/>
      <c r="L8" s="45"/>
      <c r="M8" s="45"/>
      <c r="N8" s="45"/>
      <c r="O8" s="45"/>
      <c r="P8" s="45"/>
      <c r="Q8" s="45"/>
      <c r="R8" s="45"/>
      <c r="S8" s="45"/>
      <c r="T8" s="45"/>
      <c r="U8" s="45"/>
      <c r="V8" s="45"/>
      <c r="W8" s="45"/>
    </row>
    <row r="9" spans="3:23" x14ac:dyDescent="0.3">
      <c r="C9" s="45"/>
      <c r="D9" s="45"/>
      <c r="E9" s="45"/>
      <c r="F9" s="45"/>
      <c r="G9" s="45"/>
      <c r="H9" s="45"/>
      <c r="I9" s="45"/>
      <c r="J9" s="45"/>
      <c r="K9" s="45"/>
      <c r="L9" s="45"/>
      <c r="M9" s="45"/>
      <c r="N9" s="45"/>
      <c r="O9" s="45"/>
      <c r="P9" s="45"/>
      <c r="Q9" s="45"/>
      <c r="R9" s="45"/>
      <c r="S9" s="45"/>
      <c r="T9" s="45"/>
      <c r="U9" s="45"/>
      <c r="V9" s="45"/>
      <c r="W9" s="45"/>
    </row>
    <row r="10" spans="3:23" x14ac:dyDescent="0.3">
      <c r="C10" s="45"/>
      <c r="D10" s="45"/>
      <c r="E10" s="45"/>
      <c r="F10" s="45"/>
      <c r="G10" s="45"/>
      <c r="H10" s="45"/>
      <c r="I10" s="45"/>
      <c r="J10" s="45"/>
      <c r="K10" s="45"/>
      <c r="L10" s="45"/>
      <c r="M10" s="45"/>
      <c r="N10" s="45"/>
      <c r="O10" s="45"/>
      <c r="P10" s="45"/>
      <c r="Q10" s="45"/>
      <c r="R10" s="45"/>
      <c r="S10" s="45"/>
      <c r="T10" s="45"/>
      <c r="U10" s="45"/>
      <c r="V10" s="45"/>
      <c r="W10" s="45"/>
    </row>
    <row r="11" spans="3:23" x14ac:dyDescent="0.3">
      <c r="C11" s="45"/>
      <c r="D11" s="45"/>
      <c r="E11" s="45"/>
      <c r="F11" s="45"/>
      <c r="G11" s="45"/>
      <c r="H11" s="45"/>
      <c r="I11" s="45"/>
      <c r="J11" s="45"/>
      <c r="K11" s="45"/>
      <c r="L11" s="45"/>
      <c r="M11" s="45"/>
      <c r="N11" s="45"/>
      <c r="O11" s="45"/>
      <c r="P11" s="45"/>
      <c r="Q11" s="45"/>
      <c r="R11" s="45"/>
      <c r="S11" s="45"/>
      <c r="T11" s="45"/>
      <c r="U11" s="45"/>
      <c r="V11" s="45"/>
      <c r="W11" s="45"/>
    </row>
    <row r="12" spans="3:23" x14ac:dyDescent="0.3">
      <c r="C12" s="45"/>
      <c r="D12" s="45"/>
      <c r="E12" s="45"/>
      <c r="F12" s="45"/>
      <c r="G12" s="45"/>
      <c r="H12" s="45"/>
      <c r="I12" s="45"/>
      <c r="J12" s="45"/>
      <c r="K12" s="45"/>
      <c r="L12" s="45"/>
      <c r="M12" s="45"/>
      <c r="N12" s="45"/>
      <c r="O12" s="45"/>
      <c r="P12" s="45"/>
      <c r="Q12" s="45"/>
      <c r="R12" s="45"/>
      <c r="S12" s="45"/>
      <c r="T12" s="45"/>
      <c r="U12" s="45"/>
      <c r="V12" s="45"/>
      <c r="W12" s="45"/>
    </row>
    <row r="13" spans="3:23" x14ac:dyDescent="0.3">
      <c r="C13" s="45"/>
      <c r="D13" s="45"/>
      <c r="E13" s="45"/>
      <c r="F13" s="45"/>
      <c r="G13" s="45"/>
      <c r="H13" s="45"/>
      <c r="I13" s="45"/>
      <c r="J13" s="45"/>
      <c r="K13" s="45"/>
      <c r="L13" s="45"/>
      <c r="M13" s="45"/>
      <c r="N13" s="45"/>
      <c r="O13" s="45"/>
      <c r="P13" s="45"/>
      <c r="Q13" s="45"/>
      <c r="R13" s="45"/>
      <c r="S13" s="45"/>
      <c r="T13" s="45"/>
      <c r="U13" s="45"/>
      <c r="V13" s="45"/>
      <c r="W13" s="45"/>
    </row>
    <row r="14" spans="3:23" x14ac:dyDescent="0.3">
      <c r="C14" s="45"/>
      <c r="D14" s="45"/>
      <c r="E14" s="45"/>
      <c r="F14" s="45"/>
      <c r="G14" s="45"/>
      <c r="H14" s="45"/>
      <c r="I14" s="45"/>
      <c r="J14" s="45"/>
      <c r="K14" s="45"/>
      <c r="L14" s="45"/>
      <c r="M14" s="45"/>
      <c r="N14" s="45"/>
      <c r="O14" s="45"/>
      <c r="P14" s="45"/>
      <c r="Q14" s="45"/>
      <c r="R14" s="45"/>
      <c r="S14" s="45"/>
      <c r="T14" s="45"/>
      <c r="U14" s="45"/>
      <c r="V14" s="45"/>
      <c r="W14" s="45"/>
    </row>
    <row r="15" spans="3:23" x14ac:dyDescent="0.3">
      <c r="C15" s="45"/>
      <c r="D15" s="45"/>
      <c r="E15" s="45"/>
      <c r="F15" s="45"/>
      <c r="G15" s="45"/>
      <c r="H15" s="45"/>
      <c r="I15" s="45"/>
      <c r="J15" s="45"/>
      <c r="K15" s="45"/>
      <c r="L15" s="45"/>
      <c r="M15" s="45"/>
      <c r="N15" s="45"/>
      <c r="O15" s="45"/>
      <c r="P15" s="45"/>
      <c r="Q15" s="45"/>
      <c r="R15" s="45"/>
      <c r="S15" s="45"/>
      <c r="T15" s="45"/>
      <c r="U15" s="45"/>
      <c r="V15" s="45"/>
      <c r="W15" s="45"/>
    </row>
    <row r="16" spans="3:23" x14ac:dyDescent="0.3">
      <c r="C16" s="45"/>
      <c r="D16" s="45"/>
      <c r="E16" s="45"/>
      <c r="F16" s="45"/>
      <c r="G16" s="45"/>
      <c r="H16" s="45"/>
      <c r="I16" s="45"/>
      <c r="J16" s="45"/>
      <c r="K16" s="45"/>
      <c r="L16" s="45"/>
      <c r="M16" s="45"/>
      <c r="N16" s="45"/>
      <c r="O16" s="45"/>
      <c r="P16" s="45"/>
      <c r="Q16" s="45"/>
      <c r="R16" s="45"/>
      <c r="S16" s="45"/>
      <c r="T16" s="45"/>
      <c r="U16" s="45"/>
      <c r="V16" s="45"/>
      <c r="W16" s="45"/>
    </row>
    <row r="17" spans="3:23" x14ac:dyDescent="0.3">
      <c r="C17" s="45"/>
      <c r="D17" s="45"/>
      <c r="E17" s="45"/>
      <c r="F17" s="45"/>
      <c r="G17" s="45"/>
      <c r="H17" s="45"/>
      <c r="I17" s="45"/>
      <c r="J17" s="45"/>
      <c r="K17" s="45"/>
      <c r="L17" s="45"/>
      <c r="M17" s="45"/>
      <c r="N17" s="45"/>
      <c r="O17" s="45"/>
      <c r="P17" s="45"/>
      <c r="Q17" s="45"/>
      <c r="R17" s="45"/>
      <c r="S17" s="45"/>
      <c r="T17" s="45"/>
      <c r="U17" s="45"/>
      <c r="V17" s="45"/>
      <c r="W17" s="45"/>
    </row>
    <row r="18" spans="3:23" x14ac:dyDescent="0.3">
      <c r="C18" s="45"/>
      <c r="D18" s="45"/>
      <c r="E18" s="45"/>
      <c r="F18" s="45"/>
      <c r="G18" s="45"/>
      <c r="H18" s="45"/>
      <c r="I18" s="45"/>
      <c r="J18" s="45"/>
      <c r="K18" s="45"/>
      <c r="L18" s="45"/>
      <c r="M18" s="45"/>
      <c r="N18" s="45"/>
      <c r="O18" s="45"/>
      <c r="P18" s="45"/>
      <c r="Q18" s="45"/>
      <c r="R18" s="45"/>
      <c r="S18" s="45"/>
      <c r="T18" s="45"/>
      <c r="U18" s="45"/>
      <c r="V18" s="45"/>
      <c r="W18" s="45"/>
    </row>
    <row r="19" spans="3:23" x14ac:dyDescent="0.3">
      <c r="C19" s="45"/>
      <c r="D19" s="45"/>
      <c r="E19" s="45"/>
      <c r="F19" s="45"/>
      <c r="G19" s="45"/>
      <c r="H19" s="45"/>
      <c r="I19" s="45"/>
      <c r="J19" s="45"/>
      <c r="K19" s="45"/>
      <c r="L19" s="45"/>
      <c r="M19" s="45"/>
      <c r="N19" s="45"/>
      <c r="O19" s="45"/>
      <c r="P19" s="45"/>
      <c r="Q19" s="45"/>
      <c r="R19" s="45"/>
      <c r="S19" s="45"/>
      <c r="T19" s="45"/>
      <c r="U19" s="45"/>
      <c r="V19" s="45"/>
      <c r="W19" s="45"/>
    </row>
    <row r="20" spans="3:23" x14ac:dyDescent="0.3">
      <c r="C20" s="45"/>
      <c r="D20" s="45"/>
      <c r="E20" s="45"/>
      <c r="F20" s="45"/>
      <c r="G20" s="45"/>
      <c r="H20" s="45"/>
      <c r="I20" s="45"/>
      <c r="J20" s="45"/>
      <c r="K20" s="45"/>
      <c r="L20" s="45"/>
      <c r="M20" s="45"/>
      <c r="N20" s="45"/>
      <c r="O20" s="45"/>
      <c r="P20" s="45"/>
      <c r="Q20" s="45"/>
      <c r="R20" s="45"/>
      <c r="S20" s="45"/>
      <c r="T20" s="45"/>
      <c r="U20" s="45"/>
      <c r="V20" s="45"/>
      <c r="W20" s="45"/>
    </row>
    <row r="21" spans="3:23" x14ac:dyDescent="0.3">
      <c r="C21" s="45"/>
      <c r="D21" s="45"/>
      <c r="E21" s="45"/>
      <c r="F21" s="45"/>
      <c r="G21" s="45"/>
      <c r="H21" s="45"/>
      <c r="I21" s="45"/>
      <c r="J21" s="45"/>
      <c r="K21" s="45"/>
      <c r="L21" s="45"/>
      <c r="M21" s="45"/>
      <c r="N21" s="45"/>
      <c r="O21" s="45"/>
      <c r="P21" s="45"/>
      <c r="Q21" s="45"/>
      <c r="R21" s="45"/>
      <c r="S21" s="45"/>
      <c r="T21" s="45"/>
      <c r="U21" s="45"/>
      <c r="V21" s="45"/>
      <c r="W21" s="45"/>
    </row>
    <row r="22" spans="3:23" x14ac:dyDescent="0.3">
      <c r="C22" s="45"/>
      <c r="D22" s="45"/>
      <c r="E22" s="45"/>
      <c r="F22" s="45"/>
      <c r="G22" s="45"/>
      <c r="H22" s="45"/>
      <c r="I22" s="45"/>
      <c r="J22" s="45"/>
      <c r="K22" s="45"/>
      <c r="L22" s="45"/>
      <c r="M22" s="45"/>
      <c r="N22" s="45"/>
      <c r="O22" s="45"/>
      <c r="P22" s="45"/>
      <c r="Q22" s="45"/>
      <c r="R22" s="45"/>
      <c r="S22" s="45"/>
      <c r="T22" s="45"/>
      <c r="U22" s="45"/>
      <c r="V22" s="45"/>
      <c r="W22" s="45"/>
    </row>
    <row r="23" spans="3:23" x14ac:dyDescent="0.3">
      <c r="C23" s="45"/>
      <c r="D23" s="45"/>
      <c r="E23" s="45"/>
      <c r="F23" s="45"/>
      <c r="G23" s="45"/>
      <c r="H23" s="45"/>
      <c r="I23" s="45"/>
      <c r="J23" s="45"/>
      <c r="K23" s="45"/>
      <c r="L23" s="45"/>
      <c r="M23" s="45"/>
      <c r="N23" s="45"/>
      <c r="O23" s="45"/>
      <c r="P23" s="45"/>
      <c r="Q23" s="45"/>
      <c r="R23" s="45"/>
      <c r="S23" s="45"/>
      <c r="T23" s="45"/>
      <c r="U23" s="45"/>
      <c r="V23" s="45"/>
      <c r="W23" s="45"/>
    </row>
    <row r="24" spans="3:23" x14ac:dyDescent="0.3">
      <c r="C24" s="45"/>
      <c r="D24" s="45"/>
      <c r="E24" s="45"/>
      <c r="F24" s="45"/>
      <c r="G24" s="45"/>
      <c r="H24" s="45"/>
      <c r="I24" s="45"/>
      <c r="J24" s="45"/>
      <c r="K24" s="45"/>
      <c r="L24" s="45"/>
      <c r="M24" s="45"/>
      <c r="N24" s="45"/>
      <c r="O24" s="45"/>
      <c r="P24" s="45"/>
      <c r="Q24" s="45"/>
      <c r="R24" s="45"/>
      <c r="S24" s="45"/>
      <c r="T24" s="45"/>
      <c r="U24" s="45"/>
      <c r="V24" s="45"/>
      <c r="W24" s="45"/>
    </row>
    <row r="25" spans="3:23" x14ac:dyDescent="0.3">
      <c r="C25" s="45"/>
      <c r="D25" s="45"/>
      <c r="E25" s="45"/>
      <c r="F25" s="45"/>
      <c r="G25" s="45"/>
      <c r="H25" s="45"/>
      <c r="I25" s="45"/>
      <c r="J25" s="45"/>
      <c r="K25" s="45"/>
      <c r="L25" s="45"/>
      <c r="M25" s="45"/>
      <c r="N25" s="45"/>
      <c r="O25" s="45"/>
      <c r="P25" s="45"/>
      <c r="Q25" s="45"/>
      <c r="R25" s="45"/>
      <c r="S25" s="45"/>
      <c r="T25" s="45"/>
      <c r="U25" s="45"/>
      <c r="V25" s="45"/>
      <c r="W25" s="45"/>
    </row>
    <row r="26" spans="3:23" x14ac:dyDescent="0.3">
      <c r="C26" s="45"/>
      <c r="D26" s="45"/>
      <c r="E26" s="45"/>
      <c r="F26" s="45"/>
      <c r="G26" s="45"/>
      <c r="H26" s="45"/>
      <c r="I26" s="45"/>
      <c r="J26" s="45"/>
      <c r="K26" s="45"/>
      <c r="L26" s="45"/>
      <c r="M26" s="45"/>
      <c r="N26" s="45"/>
      <c r="O26" s="45"/>
      <c r="P26" s="45"/>
      <c r="Q26" s="45"/>
      <c r="R26" s="45"/>
      <c r="S26" s="45"/>
      <c r="T26" s="45"/>
      <c r="U26" s="45"/>
      <c r="V26" s="45"/>
      <c r="W26" s="45"/>
    </row>
    <row r="27" spans="3:23" x14ac:dyDescent="0.3">
      <c r="C27" s="45"/>
      <c r="D27" s="45"/>
      <c r="E27" s="45"/>
      <c r="F27" s="45"/>
      <c r="G27" s="45"/>
      <c r="H27" s="45"/>
      <c r="I27" s="45"/>
      <c r="J27" s="45"/>
      <c r="K27" s="45"/>
      <c r="L27" s="45"/>
      <c r="M27" s="45"/>
      <c r="N27" s="45"/>
      <c r="O27" s="45"/>
      <c r="P27" s="45"/>
      <c r="Q27" s="45"/>
      <c r="R27" s="45"/>
      <c r="S27" s="45"/>
      <c r="T27" s="45"/>
      <c r="U27" s="45"/>
      <c r="V27" s="45"/>
      <c r="W27" s="45"/>
    </row>
    <row r="28" spans="3:23" x14ac:dyDescent="0.3">
      <c r="C28" s="45"/>
      <c r="D28" s="45"/>
      <c r="E28" s="45"/>
      <c r="F28" s="45"/>
      <c r="G28" s="45"/>
      <c r="H28" s="45"/>
      <c r="I28" s="45"/>
      <c r="J28" s="45"/>
      <c r="K28" s="45"/>
      <c r="L28" s="45"/>
      <c r="M28" s="45"/>
      <c r="N28" s="45"/>
      <c r="O28" s="45"/>
      <c r="P28" s="45"/>
      <c r="Q28" s="45"/>
      <c r="R28" s="45"/>
      <c r="S28" s="45"/>
      <c r="T28" s="45"/>
      <c r="U28" s="45"/>
      <c r="V28" s="45"/>
      <c r="W28" s="45"/>
    </row>
    <row r="29" spans="3:23" x14ac:dyDescent="0.3">
      <c r="C29" s="45"/>
      <c r="D29" s="45"/>
      <c r="E29" s="45"/>
      <c r="F29" s="45"/>
      <c r="G29" s="45"/>
      <c r="H29" s="45"/>
      <c r="I29" s="45"/>
      <c r="J29" s="45"/>
      <c r="K29" s="45"/>
      <c r="L29" s="45"/>
      <c r="M29" s="45"/>
      <c r="N29" s="45"/>
      <c r="O29" s="45"/>
      <c r="P29" s="45"/>
      <c r="Q29" s="45"/>
      <c r="R29" s="45"/>
      <c r="S29" s="45"/>
      <c r="T29" s="45"/>
      <c r="U29" s="45"/>
      <c r="V29" s="45"/>
      <c r="W29" s="45"/>
    </row>
    <row r="30" spans="3:23" x14ac:dyDescent="0.3">
      <c r="C30" s="45"/>
      <c r="D30" s="45"/>
      <c r="E30" s="45"/>
      <c r="F30" s="45"/>
      <c r="G30" s="45"/>
      <c r="H30" s="45"/>
      <c r="I30" s="45"/>
      <c r="J30" s="45"/>
      <c r="K30" s="45"/>
      <c r="L30" s="45"/>
      <c r="M30" s="45"/>
      <c r="N30" s="45"/>
      <c r="O30" s="45"/>
      <c r="P30" s="45"/>
      <c r="Q30" s="45"/>
      <c r="R30" s="45"/>
      <c r="S30" s="45"/>
      <c r="T30" s="45"/>
      <c r="U30" s="45"/>
      <c r="V30" s="45"/>
      <c r="W30" s="45"/>
    </row>
    <row r="31" spans="3:23" x14ac:dyDescent="0.3">
      <c r="C31" s="45"/>
      <c r="D31" s="45"/>
      <c r="E31" s="45"/>
      <c r="F31" s="45"/>
      <c r="G31" s="45"/>
      <c r="H31" s="45"/>
      <c r="I31" s="45"/>
      <c r="J31" s="45"/>
      <c r="K31" s="45"/>
      <c r="L31" s="45"/>
      <c r="M31" s="45"/>
      <c r="N31" s="45"/>
      <c r="O31" s="45"/>
      <c r="P31" s="45"/>
      <c r="Q31" s="45"/>
      <c r="R31" s="45"/>
      <c r="S31" s="45"/>
      <c r="T31" s="45"/>
      <c r="U31" s="45"/>
      <c r="V31" s="45"/>
      <c r="W31" s="45"/>
    </row>
    <row r="32" spans="3:23" x14ac:dyDescent="0.3">
      <c r="C32" s="45"/>
      <c r="D32" s="45"/>
      <c r="E32" s="45"/>
      <c r="F32" s="45"/>
      <c r="G32" s="45"/>
      <c r="H32" s="45"/>
      <c r="I32" s="45"/>
      <c r="J32" s="45"/>
      <c r="K32" s="45"/>
      <c r="L32" s="45"/>
      <c r="M32" s="45"/>
      <c r="N32" s="45"/>
      <c r="O32" s="45"/>
      <c r="P32" s="45"/>
      <c r="Q32" s="45"/>
      <c r="R32" s="45"/>
      <c r="S32" s="45"/>
      <c r="T32" s="45"/>
      <c r="U32" s="45"/>
      <c r="V32" s="45"/>
      <c r="W32" s="45"/>
    </row>
    <row r="33" spans="3:23" x14ac:dyDescent="0.3">
      <c r="C33" s="45"/>
      <c r="D33" s="45"/>
      <c r="E33" s="45"/>
      <c r="F33" s="45"/>
      <c r="G33" s="45"/>
      <c r="H33" s="45"/>
      <c r="I33" s="45"/>
      <c r="J33" s="45"/>
      <c r="K33" s="45"/>
      <c r="L33" s="45"/>
      <c r="M33" s="45"/>
      <c r="N33" s="45"/>
      <c r="O33" s="45"/>
      <c r="P33" s="45"/>
      <c r="Q33" s="45"/>
      <c r="R33" s="45"/>
      <c r="S33" s="45"/>
      <c r="T33" s="45"/>
      <c r="U33" s="45"/>
      <c r="V33" s="45"/>
      <c r="W33" s="45"/>
    </row>
  </sheetData>
  <mergeCells count="1">
    <mergeCell ref="C2:W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7"/>
  <sheetViews>
    <sheetView showGridLines="0" zoomScale="70" zoomScaleNormal="100" workbookViewId="0">
      <selection activeCell="B2" sqref="B2:D22"/>
    </sheetView>
  </sheetViews>
  <sheetFormatPr defaultColWidth="9.109375" defaultRowHeight="14.4" x14ac:dyDescent="0.3"/>
  <cols>
    <col min="1" max="1" width="1.6640625" style="5" customWidth="1"/>
    <col min="2" max="3" width="7.88671875" style="5" customWidth="1"/>
    <col min="4" max="4" width="108.88671875" style="5" customWidth="1"/>
    <col min="5" max="5" width="1.6640625" style="5" customWidth="1"/>
    <col min="6" max="6" width="25.88671875" style="5" bestFit="1" customWidth="1"/>
    <col min="7" max="7" width="9.5546875" style="5" customWidth="1"/>
    <col min="8" max="8" width="20.109375" style="5" bestFit="1" customWidth="1"/>
    <col min="9" max="9" width="18.5546875" style="5" bestFit="1" customWidth="1"/>
    <col min="10" max="10" width="64" style="5" bestFit="1" customWidth="1"/>
    <col min="11" max="16384" width="9.109375" style="5"/>
  </cols>
  <sheetData>
    <row r="1" spans="2:10" x14ac:dyDescent="0.3">
      <c r="B1" s="5" t="s">
        <v>1364</v>
      </c>
      <c r="F1" s="5" t="s">
        <v>1365</v>
      </c>
    </row>
    <row r="2" spans="2:10" ht="20.100000000000001" customHeight="1" x14ac:dyDescent="0.3">
      <c r="B2" s="21" t="s">
        <v>1352</v>
      </c>
      <c r="C2" s="14"/>
      <c r="D2" s="15" t="s">
        <v>1358</v>
      </c>
      <c r="F2" s="7" t="s">
        <v>123</v>
      </c>
      <c r="G2" s="10" t="s">
        <v>1342</v>
      </c>
      <c r="H2" s="10" t="s">
        <v>1343</v>
      </c>
      <c r="I2" s="7" t="s">
        <v>1347</v>
      </c>
      <c r="J2" s="7" t="s">
        <v>122</v>
      </c>
    </row>
    <row r="3" spans="2:10" ht="20.100000000000001" customHeight="1" x14ac:dyDescent="0.3">
      <c r="B3" s="16">
        <v>1</v>
      </c>
      <c r="C3" s="48" t="s">
        <v>1353</v>
      </c>
      <c r="D3" s="29" t="s">
        <v>1394</v>
      </c>
      <c r="F3" s="27" t="s">
        <v>117</v>
      </c>
      <c r="G3" s="11"/>
      <c r="H3" s="11"/>
      <c r="I3" s="8" t="s">
        <v>1348</v>
      </c>
      <c r="J3" s="8" t="s">
        <v>1395</v>
      </c>
    </row>
    <row r="4" spans="2:10" ht="20.100000000000001" customHeight="1" x14ac:dyDescent="0.3">
      <c r="B4" s="16">
        <v>2</v>
      </c>
      <c r="C4" s="49"/>
      <c r="D4" s="29" t="s">
        <v>1393</v>
      </c>
      <c r="F4" s="26" t="s">
        <v>118</v>
      </c>
      <c r="G4" s="12">
        <v>0.2</v>
      </c>
      <c r="H4" s="12" t="s">
        <v>1344</v>
      </c>
      <c r="I4" s="9" t="s">
        <v>1349</v>
      </c>
      <c r="J4" s="9" t="s">
        <v>1396</v>
      </c>
    </row>
    <row r="5" spans="2:10" ht="20.100000000000001" customHeight="1" x14ac:dyDescent="0.3">
      <c r="B5" s="16">
        <v>3</v>
      </c>
      <c r="C5" s="49"/>
      <c r="D5" s="29" t="s">
        <v>1392</v>
      </c>
      <c r="F5" s="27" t="s">
        <v>119</v>
      </c>
      <c r="G5" s="11"/>
      <c r="H5" s="11"/>
      <c r="I5" s="8" t="s">
        <v>1348</v>
      </c>
      <c r="J5" s="8" t="s">
        <v>1397</v>
      </c>
    </row>
    <row r="6" spans="2:10" ht="20.100000000000001" customHeight="1" x14ac:dyDescent="0.3">
      <c r="B6" s="16">
        <v>4</v>
      </c>
      <c r="C6" s="49"/>
      <c r="D6" s="29" t="s">
        <v>1391</v>
      </c>
      <c r="F6" s="24" t="s">
        <v>2</v>
      </c>
      <c r="G6" s="11"/>
      <c r="H6" s="11"/>
      <c r="I6" s="8" t="s">
        <v>1348</v>
      </c>
      <c r="J6" s="8" t="s">
        <v>1398</v>
      </c>
    </row>
    <row r="7" spans="2:10" ht="20.100000000000001" customHeight="1" x14ac:dyDescent="0.3">
      <c r="B7" s="46"/>
      <c r="C7" s="49"/>
      <c r="D7" s="57" t="s">
        <v>1387</v>
      </c>
      <c r="F7" s="24" t="s">
        <v>120</v>
      </c>
      <c r="G7" s="11"/>
      <c r="H7" s="11"/>
      <c r="I7" s="8" t="s">
        <v>1348</v>
      </c>
      <c r="J7" s="8" t="s">
        <v>1362</v>
      </c>
    </row>
    <row r="8" spans="2:10" ht="20.100000000000001" customHeight="1" x14ac:dyDescent="0.3">
      <c r="B8" s="47"/>
      <c r="C8" s="49"/>
      <c r="D8" s="58"/>
      <c r="F8" s="24" t="s">
        <v>121</v>
      </c>
      <c r="G8" s="11"/>
      <c r="H8" s="11"/>
      <c r="I8" s="8" t="s">
        <v>1348</v>
      </c>
      <c r="J8" s="8" t="s">
        <v>1363</v>
      </c>
    </row>
    <row r="9" spans="2:10" ht="20.100000000000001" customHeight="1" x14ac:dyDescent="0.3">
      <c r="B9" s="16">
        <v>5</v>
      </c>
      <c r="C9" s="49"/>
      <c r="D9" s="29" t="s">
        <v>1390</v>
      </c>
      <c r="F9" s="26" t="s">
        <v>124</v>
      </c>
      <c r="G9" s="12">
        <v>0.15</v>
      </c>
      <c r="H9" s="13" t="s">
        <v>1351</v>
      </c>
      <c r="I9" s="9" t="s">
        <v>1349</v>
      </c>
      <c r="J9" s="9" t="s">
        <v>1399</v>
      </c>
    </row>
    <row r="10" spans="2:10" ht="20.100000000000001" customHeight="1" x14ac:dyDescent="0.3">
      <c r="B10" s="16">
        <v>6</v>
      </c>
      <c r="C10" s="49"/>
      <c r="D10" s="29" t="s">
        <v>1388</v>
      </c>
      <c r="F10" s="27" t="s">
        <v>128</v>
      </c>
      <c r="G10" s="11"/>
      <c r="H10" s="11"/>
      <c r="I10" s="8" t="s">
        <v>1348</v>
      </c>
      <c r="J10" s="8" t="s">
        <v>1406</v>
      </c>
    </row>
    <row r="11" spans="2:10" ht="20.100000000000001" customHeight="1" x14ac:dyDescent="0.3">
      <c r="B11" s="16">
        <v>7</v>
      </c>
      <c r="C11" s="50"/>
      <c r="D11" s="29" t="s">
        <v>1389</v>
      </c>
      <c r="F11" s="25" t="s">
        <v>129</v>
      </c>
      <c r="G11" s="12">
        <v>0.3</v>
      </c>
      <c r="H11" s="12" t="s">
        <v>1346</v>
      </c>
      <c r="I11" s="9" t="s">
        <v>1349</v>
      </c>
      <c r="J11" s="9" t="s">
        <v>1356</v>
      </c>
    </row>
    <row r="12" spans="2:10" ht="20.100000000000001" customHeight="1" x14ac:dyDescent="0.3">
      <c r="B12" s="17">
        <v>8</v>
      </c>
      <c r="C12" s="51" t="s">
        <v>1361</v>
      </c>
      <c r="D12" s="30" t="s">
        <v>1368</v>
      </c>
      <c r="F12" s="25" t="s">
        <v>1340</v>
      </c>
      <c r="G12" s="12">
        <v>0.35</v>
      </c>
      <c r="H12" s="12">
        <v>0.8</v>
      </c>
      <c r="I12" s="9" t="s">
        <v>1349</v>
      </c>
      <c r="J12" s="9" t="s">
        <v>1407</v>
      </c>
    </row>
    <row r="13" spans="2:10" ht="20.100000000000001" customHeight="1" x14ac:dyDescent="0.3">
      <c r="B13" s="18"/>
      <c r="C13" s="52"/>
      <c r="D13" s="32" t="s">
        <v>1411</v>
      </c>
      <c r="F13" s="27" t="s">
        <v>1341</v>
      </c>
      <c r="G13" s="11"/>
      <c r="H13" s="11"/>
      <c r="I13" s="8" t="s">
        <v>1348</v>
      </c>
      <c r="J13" s="8" t="s">
        <v>1400</v>
      </c>
    </row>
    <row r="14" spans="2:10" ht="20.100000000000001" customHeight="1" x14ac:dyDescent="0.3">
      <c r="B14" s="17">
        <v>9</v>
      </c>
      <c r="C14" s="52"/>
      <c r="D14" s="30" t="s">
        <v>1369</v>
      </c>
      <c r="F14" s="25" t="s">
        <v>1357</v>
      </c>
      <c r="G14" s="12">
        <v>1</v>
      </c>
      <c r="H14" s="12"/>
      <c r="I14" s="9" t="s">
        <v>1349</v>
      </c>
      <c r="J14" s="9" t="s">
        <v>1355</v>
      </c>
    </row>
    <row r="15" spans="2:10" ht="20.100000000000001" customHeight="1" x14ac:dyDescent="0.3">
      <c r="B15" s="18"/>
      <c r="C15" s="52"/>
      <c r="D15" s="32" t="s">
        <v>1377</v>
      </c>
    </row>
    <row r="16" spans="2:10" ht="20.100000000000001" customHeight="1" x14ac:dyDescent="0.3">
      <c r="B16" s="17">
        <v>10</v>
      </c>
      <c r="C16" s="52"/>
      <c r="D16" s="30" t="s">
        <v>1370</v>
      </c>
    </row>
    <row r="17" spans="2:4" ht="20.100000000000001" customHeight="1" x14ac:dyDescent="0.3">
      <c r="B17" s="18"/>
      <c r="C17" s="52"/>
      <c r="D17" s="32" t="s">
        <v>1371</v>
      </c>
    </row>
    <row r="18" spans="2:4" ht="20.100000000000001" customHeight="1" x14ac:dyDescent="0.3">
      <c r="B18" s="18"/>
      <c r="C18" s="53"/>
      <c r="D18" s="32" t="s">
        <v>1372</v>
      </c>
    </row>
    <row r="19" spans="2:4" ht="20.100000000000001" customHeight="1" x14ac:dyDescent="0.3">
      <c r="B19" s="19">
        <v>11</v>
      </c>
      <c r="C19" s="54" t="s">
        <v>1354</v>
      </c>
      <c r="D19" s="31" t="s">
        <v>1373</v>
      </c>
    </row>
    <row r="20" spans="2:4" ht="20.100000000000001" customHeight="1" x14ac:dyDescent="0.3">
      <c r="B20" s="20"/>
      <c r="C20" s="55"/>
      <c r="D20" s="33" t="s">
        <v>1374</v>
      </c>
    </row>
    <row r="21" spans="2:4" ht="20.100000000000001" customHeight="1" x14ac:dyDescent="0.3">
      <c r="B21" s="20"/>
      <c r="C21" s="55"/>
      <c r="D21" s="33" t="s">
        <v>1375</v>
      </c>
    </row>
    <row r="22" spans="2:4" ht="20.100000000000001" customHeight="1" x14ac:dyDescent="0.3">
      <c r="B22" s="20"/>
      <c r="C22" s="56"/>
      <c r="D22" s="33" t="s">
        <v>1376</v>
      </c>
    </row>
    <row r="23" spans="2:4" ht="20.100000000000001" customHeight="1" x14ac:dyDescent="0.3"/>
    <row r="24" spans="2:4" ht="20.100000000000001" customHeight="1" x14ac:dyDescent="0.3">
      <c r="D24" s="34" t="s">
        <v>1401</v>
      </c>
    </row>
    <row r="25" spans="2:4" ht="20.100000000000001" customHeight="1" x14ac:dyDescent="0.3">
      <c r="D25" s="23" t="s">
        <v>1402</v>
      </c>
    </row>
    <row r="26" spans="2:4" ht="20.100000000000001" customHeight="1" x14ac:dyDescent="0.3">
      <c r="D26" s="23" t="s">
        <v>1403</v>
      </c>
    </row>
    <row r="27" spans="2:4" ht="20.100000000000001" customHeight="1" x14ac:dyDescent="0.3">
      <c r="D27" s="23" t="s">
        <v>1360</v>
      </c>
    </row>
    <row r="28" spans="2:4" ht="20.100000000000001" customHeight="1" x14ac:dyDescent="0.3">
      <c r="D28" s="23" t="s">
        <v>1359</v>
      </c>
    </row>
    <row r="29" spans="2:4" ht="20.100000000000001" customHeight="1" x14ac:dyDescent="0.3">
      <c r="D29" s="23" t="s">
        <v>1410</v>
      </c>
    </row>
    <row r="30" spans="2:4" ht="20.100000000000001" customHeight="1" x14ac:dyDescent="0.3">
      <c r="D30" s="23" t="s">
        <v>1404</v>
      </c>
    </row>
    <row r="31" spans="2:4" ht="20.100000000000001" customHeight="1" x14ac:dyDescent="0.3">
      <c r="D31" s="23" t="s">
        <v>1409</v>
      </c>
    </row>
    <row r="32" spans="2:4" ht="20.100000000000001" customHeight="1" x14ac:dyDescent="0.3">
      <c r="D32" s="23" t="s">
        <v>1378</v>
      </c>
    </row>
    <row r="33" spans="4:4" ht="20.100000000000001" customHeight="1" x14ac:dyDescent="0.3">
      <c r="D33" s="23" t="s">
        <v>125</v>
      </c>
    </row>
    <row r="34" spans="4:4" ht="20.100000000000001" customHeight="1" x14ac:dyDescent="0.3">
      <c r="D34" s="23" t="s">
        <v>1350</v>
      </c>
    </row>
    <row r="35" spans="4:4" ht="20.100000000000001" customHeight="1" x14ac:dyDescent="0.3">
      <c r="D35" s="23" t="s">
        <v>1367</v>
      </c>
    </row>
    <row r="36" spans="4:4" ht="20.100000000000001" customHeight="1" x14ac:dyDescent="0.3">
      <c r="D36" s="23" t="s">
        <v>1405</v>
      </c>
    </row>
    <row r="37" spans="4:4" ht="20.100000000000001" customHeight="1" x14ac:dyDescent="0.3">
      <c r="D37" s="23" t="s">
        <v>1408</v>
      </c>
    </row>
  </sheetData>
  <mergeCells count="5">
    <mergeCell ref="B7:B8"/>
    <mergeCell ref="C3:C11"/>
    <mergeCell ref="C12:C18"/>
    <mergeCell ref="C19:C22"/>
    <mergeCell ref="D7:D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Q1243"/>
  <sheetViews>
    <sheetView topLeftCell="I1" workbookViewId="0">
      <selection activeCell="A128" sqref="A128:L128"/>
    </sheetView>
  </sheetViews>
  <sheetFormatPr defaultRowHeight="14.4" x14ac:dyDescent="0.3"/>
  <cols>
    <col min="1" max="2" width="14.6640625" customWidth="1"/>
    <col min="3" max="3" width="15" customWidth="1"/>
    <col min="4" max="4" width="15.44140625" customWidth="1"/>
    <col min="5" max="5" width="23.21875" customWidth="1"/>
    <col min="6" max="6" width="19.33203125" customWidth="1"/>
    <col min="7" max="7" width="20.21875" customWidth="1"/>
    <col min="8" max="8" width="14.6640625" customWidth="1"/>
    <col min="9" max="9" width="19.5546875" customWidth="1"/>
    <col min="10" max="10" width="20" customWidth="1"/>
    <col min="11" max="11" width="21" customWidth="1"/>
    <col min="12" max="12" width="24.88671875" customWidth="1"/>
  </cols>
  <sheetData>
    <row r="1" spans="1:17" s="3" customFormat="1" x14ac:dyDescent="0.3">
      <c r="A1" t="s">
        <v>76</v>
      </c>
      <c r="B1" t="s">
        <v>130</v>
      </c>
      <c r="C1" t="s">
        <v>0</v>
      </c>
      <c r="D1" t="s">
        <v>1</v>
      </c>
      <c r="E1" t="s">
        <v>7</v>
      </c>
      <c r="F1" t="s">
        <v>5</v>
      </c>
      <c r="G1" t="s">
        <v>3</v>
      </c>
      <c r="H1" t="s">
        <v>1345</v>
      </c>
      <c r="I1" t="s">
        <v>4</v>
      </c>
      <c r="J1" t="s">
        <v>126</v>
      </c>
      <c r="K1" t="s">
        <v>127</v>
      </c>
      <c r="L1" t="s">
        <v>6</v>
      </c>
    </row>
    <row r="2" spans="1:17" x14ac:dyDescent="0.3">
      <c r="A2" s="22">
        <v>45658</v>
      </c>
      <c r="B2" t="s">
        <v>78</v>
      </c>
      <c r="C2">
        <v>217</v>
      </c>
      <c r="D2">
        <v>204</v>
      </c>
      <c r="E2">
        <v>156</v>
      </c>
      <c r="F2" s="2">
        <v>1.9097222222222222E-3</v>
      </c>
      <c r="G2" s="2">
        <v>1.9675925925925926E-4</v>
      </c>
      <c r="H2" s="2">
        <f>(I2*D2)+(J2*D2)+(K2*D2)</f>
        <v>0.73902777777777784</v>
      </c>
      <c r="I2" s="2">
        <v>1.5509259259259261E-3</v>
      </c>
      <c r="J2" s="2">
        <v>9.2592592592592585E-4</v>
      </c>
      <c r="K2" s="2">
        <v>1.1458333333333333E-3</v>
      </c>
      <c r="L2" s="1">
        <v>0.76280000000000003</v>
      </c>
      <c r="M2" s="3"/>
    </row>
    <row r="3" spans="1:17" x14ac:dyDescent="0.3">
      <c r="A3" s="22">
        <v>45658</v>
      </c>
      <c r="B3" t="s">
        <v>79</v>
      </c>
      <c r="C3">
        <v>200</v>
      </c>
      <c r="D3">
        <v>182</v>
      </c>
      <c r="E3">
        <v>133</v>
      </c>
      <c r="F3" s="2">
        <v>4.8032407407407407E-3</v>
      </c>
      <c r="G3" s="2">
        <v>2.3148148148148146E-4</v>
      </c>
      <c r="H3" s="2">
        <f t="shared" ref="H3:H66" si="0">(I3*D3)+(J3*D3)+(K3*D3)</f>
        <v>0.48238425925925921</v>
      </c>
      <c r="I3" s="2">
        <v>1.6435185185185183E-3</v>
      </c>
      <c r="J3" s="2">
        <v>3.4722222222222224E-4</v>
      </c>
      <c r="K3" s="2">
        <v>6.5972222222222213E-4</v>
      </c>
      <c r="L3" s="1">
        <v>0.72729999999999995</v>
      </c>
    </row>
    <row r="4" spans="1:17" x14ac:dyDescent="0.3">
      <c r="A4" s="22">
        <v>45658</v>
      </c>
      <c r="B4" t="s">
        <v>80</v>
      </c>
      <c r="C4">
        <v>216</v>
      </c>
      <c r="D4">
        <v>198</v>
      </c>
      <c r="E4">
        <v>148</v>
      </c>
      <c r="F4" s="2">
        <v>2.6620370370370374E-3</v>
      </c>
      <c r="G4" s="2">
        <v>2.0833333333333335E-4</v>
      </c>
      <c r="H4" s="2">
        <f t="shared" si="0"/>
        <v>0.62791666666666668</v>
      </c>
      <c r="I4" s="2">
        <v>1.8287037037037037E-3</v>
      </c>
      <c r="J4" s="2">
        <v>3.2407407407407406E-4</v>
      </c>
      <c r="K4" s="2">
        <v>1.0185185185185186E-3</v>
      </c>
      <c r="L4" s="1">
        <v>0.74299999999999999</v>
      </c>
    </row>
    <row r="5" spans="1:17" x14ac:dyDescent="0.3">
      <c r="A5" s="22">
        <v>45658</v>
      </c>
      <c r="B5" t="s">
        <v>81</v>
      </c>
      <c r="C5">
        <v>155</v>
      </c>
      <c r="D5">
        <v>145</v>
      </c>
      <c r="E5">
        <v>116</v>
      </c>
      <c r="F5" s="2">
        <v>2.2222222222222222E-3</v>
      </c>
      <c r="G5" s="2">
        <v>1.7361111111111112E-4</v>
      </c>
      <c r="H5" s="2">
        <f t="shared" si="0"/>
        <v>0.5068287037037037</v>
      </c>
      <c r="I5" s="2">
        <v>1.7245370370370372E-3</v>
      </c>
      <c r="J5" s="2">
        <v>1.0995370370370371E-3</v>
      </c>
      <c r="K5" s="2">
        <v>6.7129629629629625E-4</v>
      </c>
      <c r="L5" s="1">
        <v>0.79610000000000003</v>
      </c>
    </row>
    <row r="6" spans="1:17" x14ac:dyDescent="0.3">
      <c r="A6" s="22">
        <v>45658</v>
      </c>
      <c r="B6" t="s">
        <v>82</v>
      </c>
      <c r="C6">
        <v>37</v>
      </c>
      <c r="D6">
        <v>37</v>
      </c>
      <c r="E6">
        <v>37</v>
      </c>
      <c r="F6" s="2">
        <v>4.0509259259259258E-4</v>
      </c>
      <c r="G6" s="2">
        <v>3.4722222222222222E-5</v>
      </c>
      <c r="H6" s="2">
        <f t="shared" si="0"/>
        <v>8.7789351851851855E-2</v>
      </c>
      <c r="I6" s="2">
        <v>1.4583333333333334E-3</v>
      </c>
      <c r="J6" s="2">
        <v>5.3240740740740744E-4</v>
      </c>
      <c r="K6" s="2">
        <v>3.8194444444444446E-4</v>
      </c>
      <c r="L6" s="1">
        <v>0.97299999999999998</v>
      </c>
    </row>
    <row r="7" spans="1:17" x14ac:dyDescent="0.3">
      <c r="A7" s="22">
        <v>45658</v>
      </c>
      <c r="B7" t="s">
        <v>83</v>
      </c>
      <c r="C7">
        <v>315</v>
      </c>
      <c r="D7">
        <v>304</v>
      </c>
      <c r="E7">
        <v>235</v>
      </c>
      <c r="F7" s="2">
        <v>1.8171296296296297E-3</v>
      </c>
      <c r="G7" s="2">
        <v>2.0833333333333335E-4</v>
      </c>
      <c r="H7" s="2">
        <f t="shared" si="0"/>
        <v>0.5981481481481481</v>
      </c>
      <c r="I7" s="2">
        <v>1.0995370370370371E-3</v>
      </c>
      <c r="J7" s="2">
        <v>5.2083333333333333E-4</v>
      </c>
      <c r="K7" s="2">
        <v>3.4722222222222224E-4</v>
      </c>
      <c r="L7" s="1">
        <v>0.77170000000000005</v>
      </c>
    </row>
    <row r="8" spans="1:17" x14ac:dyDescent="0.3">
      <c r="A8" s="22">
        <v>45658</v>
      </c>
      <c r="B8" t="s">
        <v>84</v>
      </c>
      <c r="C8">
        <v>252</v>
      </c>
      <c r="D8">
        <v>244</v>
      </c>
      <c r="E8">
        <v>201</v>
      </c>
      <c r="F8" s="2">
        <v>1.4120370370370369E-3</v>
      </c>
      <c r="G8" s="2">
        <v>1.5046296296296297E-4</v>
      </c>
      <c r="H8" s="2">
        <f t="shared" si="0"/>
        <v>0.56199074074074074</v>
      </c>
      <c r="I8" s="2">
        <v>1.2731481481481483E-3</v>
      </c>
      <c r="J8" s="2">
        <v>6.8287037037037025E-4</v>
      </c>
      <c r="K8" s="2">
        <v>3.4722222222222224E-4</v>
      </c>
      <c r="L8" s="1">
        <v>0.82</v>
      </c>
    </row>
    <row r="9" spans="1:17" x14ac:dyDescent="0.3">
      <c r="A9" s="22">
        <v>45658</v>
      </c>
      <c r="B9" t="s">
        <v>85</v>
      </c>
      <c r="C9">
        <v>213</v>
      </c>
      <c r="D9">
        <v>205</v>
      </c>
      <c r="E9">
        <v>181</v>
      </c>
      <c r="F9" s="2">
        <v>2.3379629629629631E-3</v>
      </c>
      <c r="G9" s="2">
        <v>1.1574074074074073E-4</v>
      </c>
      <c r="H9" s="2">
        <f t="shared" si="0"/>
        <v>0.61927083333333321</v>
      </c>
      <c r="I9" s="2">
        <v>1.5046296296296294E-3</v>
      </c>
      <c r="J9" s="2">
        <v>6.8287037037037025E-4</v>
      </c>
      <c r="K9" s="2">
        <v>8.3333333333333339E-4</v>
      </c>
      <c r="L9" s="1">
        <v>0.88100000000000001</v>
      </c>
    </row>
    <row r="10" spans="1:17" x14ac:dyDescent="0.3">
      <c r="A10" s="22">
        <v>45658</v>
      </c>
      <c r="B10" t="s">
        <v>86</v>
      </c>
      <c r="C10">
        <v>219</v>
      </c>
      <c r="D10">
        <v>200</v>
      </c>
      <c r="E10">
        <v>159</v>
      </c>
      <c r="F10" s="2">
        <v>4.3055555555555555E-3</v>
      </c>
      <c r="G10" s="2">
        <v>1.7361111111111112E-4</v>
      </c>
      <c r="H10" s="2">
        <f t="shared" si="0"/>
        <v>0.5532407407407407</v>
      </c>
      <c r="I10" s="2">
        <v>1.5972222222222221E-3</v>
      </c>
      <c r="J10" s="2">
        <v>6.5972222222222213E-4</v>
      </c>
      <c r="K10" s="2">
        <v>5.0925925925925921E-4</v>
      </c>
      <c r="L10" s="1">
        <v>0.79449999999999998</v>
      </c>
    </row>
    <row r="11" spans="1:17" x14ac:dyDescent="0.3">
      <c r="A11" s="22">
        <v>45658</v>
      </c>
      <c r="B11" t="s">
        <v>87</v>
      </c>
      <c r="C11">
        <v>371</v>
      </c>
      <c r="D11">
        <v>348</v>
      </c>
      <c r="E11">
        <v>257</v>
      </c>
      <c r="F11" s="2">
        <v>2.4189814814814816E-3</v>
      </c>
      <c r="G11" s="2">
        <v>2.199074074074074E-4</v>
      </c>
      <c r="H11" s="2">
        <f t="shared" si="0"/>
        <v>0.67263888888888879</v>
      </c>
      <c r="I11" s="2">
        <v>1.1574074074074073E-3</v>
      </c>
      <c r="J11" s="2">
        <v>4.1666666666666669E-4</v>
      </c>
      <c r="K11" s="2">
        <v>3.5879629629629635E-4</v>
      </c>
      <c r="L11" s="1">
        <v>0.73629999999999995</v>
      </c>
    </row>
    <row r="12" spans="1:17" x14ac:dyDescent="0.3">
      <c r="A12" s="22">
        <v>45658</v>
      </c>
      <c r="B12" t="s">
        <v>88</v>
      </c>
      <c r="C12">
        <v>166</v>
      </c>
      <c r="D12">
        <v>164</v>
      </c>
      <c r="E12">
        <v>134</v>
      </c>
      <c r="F12" s="2">
        <v>1.9212962962962962E-3</v>
      </c>
      <c r="G12" s="2">
        <v>1.3888888888888889E-4</v>
      </c>
      <c r="H12" s="2">
        <f t="shared" si="0"/>
        <v>0.45935185185185184</v>
      </c>
      <c r="I12" s="2">
        <v>1.5046296296296294E-3</v>
      </c>
      <c r="J12" s="2">
        <v>3.0092592592592595E-4</v>
      </c>
      <c r="K12" s="2">
        <v>9.9537037037037042E-4</v>
      </c>
      <c r="L12" s="1">
        <v>0.81330000000000002</v>
      </c>
    </row>
    <row r="13" spans="1:17" x14ac:dyDescent="0.3">
      <c r="A13" s="22">
        <v>45658</v>
      </c>
      <c r="B13" t="s">
        <v>89</v>
      </c>
      <c r="C13">
        <v>32</v>
      </c>
      <c r="D13">
        <v>32</v>
      </c>
      <c r="E13">
        <v>32</v>
      </c>
      <c r="F13" s="2">
        <v>3.4722222222222222E-5</v>
      </c>
      <c r="G13" s="2">
        <v>2.3148148148148147E-5</v>
      </c>
      <c r="H13" s="2">
        <f t="shared" si="0"/>
        <v>6.2962962962962957E-2</v>
      </c>
      <c r="I13" s="2">
        <v>1.423611111111111E-3</v>
      </c>
      <c r="J13" s="2">
        <v>4.8611111111111104E-4</v>
      </c>
      <c r="K13" s="2">
        <v>5.7870370370370366E-5</v>
      </c>
      <c r="L13" s="1">
        <v>1</v>
      </c>
      <c r="P13" t="s">
        <v>4</v>
      </c>
      <c r="Q13" t="str">
        <f>P13</f>
        <v>Talk Duration (AVG)</v>
      </c>
    </row>
    <row r="14" spans="1:17" x14ac:dyDescent="0.3">
      <c r="A14" s="22">
        <v>45658</v>
      </c>
      <c r="B14" t="s">
        <v>90</v>
      </c>
      <c r="C14">
        <v>231</v>
      </c>
      <c r="D14">
        <v>222</v>
      </c>
      <c r="E14">
        <v>192</v>
      </c>
      <c r="F14" s="2">
        <v>1.5972222222222221E-3</v>
      </c>
      <c r="G14" s="2">
        <v>9.2592592592592588E-5</v>
      </c>
      <c r="H14" s="2">
        <f t="shared" si="0"/>
        <v>0.43166666666666664</v>
      </c>
      <c r="I14" s="2">
        <v>1.261574074074074E-3</v>
      </c>
      <c r="J14" s="2">
        <v>3.0092592592592595E-4</v>
      </c>
      <c r="K14" s="2">
        <v>3.8194444444444446E-4</v>
      </c>
      <c r="L14" s="1">
        <v>0.86460000000000004</v>
      </c>
      <c r="P14" t="s">
        <v>126</v>
      </c>
      <c r="Q14" t="str">
        <f>Q13&amp;", "&amp;P14</f>
        <v>Talk Duration (AVG), Hold Duration (AVG)</v>
      </c>
    </row>
    <row r="15" spans="1:17" x14ac:dyDescent="0.3">
      <c r="A15" s="22">
        <v>45658</v>
      </c>
      <c r="B15" t="s">
        <v>91</v>
      </c>
      <c r="C15">
        <v>205</v>
      </c>
      <c r="D15">
        <v>197</v>
      </c>
      <c r="E15">
        <v>183</v>
      </c>
      <c r="F15" s="2">
        <v>1.9444444444444442E-3</v>
      </c>
      <c r="G15" s="2">
        <v>8.1018518518518516E-5</v>
      </c>
      <c r="H15" s="2">
        <f t="shared" si="0"/>
        <v>0.34657407407407409</v>
      </c>
      <c r="I15" s="2">
        <v>1.2962962962962963E-3</v>
      </c>
      <c r="J15" s="2">
        <v>1.9675925925925926E-4</v>
      </c>
      <c r="K15" s="2">
        <v>2.6620370370370372E-4</v>
      </c>
      <c r="L15" s="1">
        <v>0.92610000000000003</v>
      </c>
      <c r="P15" t="s">
        <v>127</v>
      </c>
      <c r="Q15" t="str">
        <f>Q14&amp;", "&amp;P15</f>
        <v>Talk Duration (AVG), Hold Duration (AVG), After Call Work (AVG)</v>
      </c>
    </row>
    <row r="16" spans="1:17" x14ac:dyDescent="0.3">
      <c r="A16" s="22">
        <v>45658</v>
      </c>
      <c r="B16" t="s">
        <v>92</v>
      </c>
      <c r="C16">
        <v>338</v>
      </c>
      <c r="D16">
        <v>313</v>
      </c>
      <c r="E16">
        <v>251</v>
      </c>
      <c r="F16" s="2">
        <v>2.5462962962962961E-3</v>
      </c>
      <c r="G16" s="2">
        <v>1.5046296296296297E-4</v>
      </c>
      <c r="H16" s="2">
        <f t="shared" si="0"/>
        <v>0.61947916666666669</v>
      </c>
      <c r="I16" s="2">
        <v>1.2847222222222223E-3</v>
      </c>
      <c r="J16" s="2">
        <v>4.5138888888888892E-4</v>
      </c>
      <c r="K16" s="2">
        <v>2.4305555555555552E-4</v>
      </c>
      <c r="L16" s="1">
        <v>0.80059999999999998</v>
      </c>
      <c r="P16" t="s">
        <v>126</v>
      </c>
      <c r="Q16" t="str">
        <f>Q15&amp;", "&amp;P16</f>
        <v>Talk Duration (AVG), Hold Duration (AVG), After Call Work (AVG), Hold Duration (AVG)</v>
      </c>
    </row>
    <row r="17" spans="1:17" x14ac:dyDescent="0.3">
      <c r="A17" s="22">
        <v>45658</v>
      </c>
      <c r="B17" t="s">
        <v>93</v>
      </c>
      <c r="C17">
        <v>180</v>
      </c>
      <c r="D17">
        <v>174</v>
      </c>
      <c r="E17">
        <v>146</v>
      </c>
      <c r="F17" s="2">
        <v>2.3842592592592591E-3</v>
      </c>
      <c r="G17" s="2">
        <v>1.5046296296296297E-4</v>
      </c>
      <c r="H17" s="2">
        <f t="shared" si="0"/>
        <v>0.38666666666666666</v>
      </c>
      <c r="I17" s="2">
        <v>1.5972222222222221E-3</v>
      </c>
      <c r="J17" s="2">
        <v>3.7037037037037035E-4</v>
      </c>
      <c r="K17" s="2">
        <v>2.5462962962962961E-4</v>
      </c>
      <c r="L17" s="1">
        <v>0.83799999999999997</v>
      </c>
      <c r="P17" t="s">
        <v>127</v>
      </c>
      <c r="Q17" t="s">
        <v>1386</v>
      </c>
    </row>
    <row r="18" spans="1:17" x14ac:dyDescent="0.3">
      <c r="A18" s="22">
        <v>45658</v>
      </c>
      <c r="B18" t="s">
        <v>94</v>
      </c>
      <c r="C18">
        <v>226</v>
      </c>
      <c r="D18">
        <v>211</v>
      </c>
      <c r="E18">
        <v>161</v>
      </c>
      <c r="F18" s="2">
        <v>3.3912037037037036E-3</v>
      </c>
      <c r="G18" s="2">
        <v>2.3148148148148146E-4</v>
      </c>
      <c r="H18" s="2">
        <f t="shared" si="0"/>
        <v>0.69600694444444455</v>
      </c>
      <c r="I18" s="2">
        <v>1.4351851851851854E-3</v>
      </c>
      <c r="J18" s="2">
        <v>1.2847222222222223E-3</v>
      </c>
      <c r="K18" s="2">
        <v>5.7870370370370378E-4</v>
      </c>
      <c r="L18" s="1">
        <v>0.76229999999999998</v>
      </c>
    </row>
    <row r="19" spans="1:17" x14ac:dyDescent="0.3">
      <c r="A19" s="22">
        <v>45658</v>
      </c>
      <c r="B19" t="s">
        <v>95</v>
      </c>
      <c r="C19">
        <v>226</v>
      </c>
      <c r="D19">
        <v>212</v>
      </c>
      <c r="E19">
        <v>180</v>
      </c>
      <c r="F19" s="2">
        <v>1.9097222222222222E-3</v>
      </c>
      <c r="G19" s="2">
        <v>1.1574074074074073E-4</v>
      </c>
      <c r="H19" s="2">
        <f t="shared" si="0"/>
        <v>0.65023148148148147</v>
      </c>
      <c r="I19" s="2">
        <v>1.423611111111111E-3</v>
      </c>
      <c r="J19" s="2">
        <v>2.5462962962962961E-4</v>
      </c>
      <c r="K19" s="2">
        <v>1.3888888888888889E-3</v>
      </c>
      <c r="L19" s="1">
        <v>0.84440000000000004</v>
      </c>
    </row>
    <row r="20" spans="1:17" x14ac:dyDescent="0.3">
      <c r="A20" s="22">
        <v>45658</v>
      </c>
      <c r="B20" t="s">
        <v>96</v>
      </c>
      <c r="C20">
        <v>45</v>
      </c>
      <c r="D20">
        <v>44</v>
      </c>
      <c r="E20">
        <v>44</v>
      </c>
      <c r="F20" s="2">
        <v>6.3657407407407402E-4</v>
      </c>
      <c r="G20" s="2">
        <v>2.3148148148148147E-5</v>
      </c>
      <c r="H20" s="2">
        <f t="shared" si="0"/>
        <v>7.4861111111111128E-2</v>
      </c>
      <c r="I20" s="2">
        <v>1.4351851851851854E-3</v>
      </c>
      <c r="J20" s="2">
        <v>2.3148148148148146E-4</v>
      </c>
      <c r="K20" s="2">
        <v>3.4722222222222222E-5</v>
      </c>
      <c r="L20" s="1">
        <v>0.9778</v>
      </c>
    </row>
    <row r="21" spans="1:17" x14ac:dyDescent="0.3">
      <c r="A21" s="22">
        <v>45658</v>
      </c>
      <c r="B21" t="s">
        <v>97</v>
      </c>
      <c r="C21">
        <v>218</v>
      </c>
      <c r="D21">
        <v>194</v>
      </c>
      <c r="E21">
        <v>134</v>
      </c>
      <c r="F21" s="2">
        <v>4.4907407407407405E-3</v>
      </c>
      <c r="G21" s="2">
        <v>3.0092592592592595E-4</v>
      </c>
      <c r="H21" s="2">
        <f t="shared" si="0"/>
        <v>0.64891203703703704</v>
      </c>
      <c r="I21" s="2">
        <v>1.8865740740740742E-3</v>
      </c>
      <c r="J21" s="2">
        <v>9.7222222222222209E-4</v>
      </c>
      <c r="K21" s="2">
        <v>4.8611111111111104E-4</v>
      </c>
      <c r="L21" s="1">
        <v>0.68979999999999997</v>
      </c>
    </row>
    <row r="22" spans="1:17" x14ac:dyDescent="0.3">
      <c r="A22" s="22">
        <v>45658</v>
      </c>
      <c r="B22" t="s">
        <v>98</v>
      </c>
      <c r="C22">
        <v>187</v>
      </c>
      <c r="D22">
        <v>174</v>
      </c>
      <c r="E22">
        <v>142</v>
      </c>
      <c r="F22" s="2">
        <v>3.2291666666666666E-3</v>
      </c>
      <c r="G22" s="2">
        <v>1.7361111111111112E-4</v>
      </c>
      <c r="H22" s="2">
        <f t="shared" si="0"/>
        <v>0.46319444444444446</v>
      </c>
      <c r="I22" s="2">
        <v>1.5740740740740741E-3</v>
      </c>
      <c r="J22" s="2">
        <v>8.564814814814815E-4</v>
      </c>
      <c r="K22" s="2">
        <v>2.3148148148148146E-4</v>
      </c>
      <c r="L22" s="1">
        <v>0.81520000000000004</v>
      </c>
    </row>
    <row r="23" spans="1:17" x14ac:dyDescent="0.3">
      <c r="A23" s="22">
        <v>45658</v>
      </c>
      <c r="B23" t="s">
        <v>99</v>
      </c>
      <c r="C23">
        <v>191</v>
      </c>
      <c r="D23">
        <v>184</v>
      </c>
      <c r="E23">
        <v>158</v>
      </c>
      <c r="F23" s="2">
        <v>2.5462962962962961E-3</v>
      </c>
      <c r="G23" s="2">
        <v>1.1574074074074073E-4</v>
      </c>
      <c r="H23" s="2">
        <f t="shared" si="0"/>
        <v>0.74962962962962965</v>
      </c>
      <c r="I23" s="2">
        <v>1.4930555555555556E-3</v>
      </c>
      <c r="J23" s="2">
        <v>1.3773148148148147E-3</v>
      </c>
      <c r="K23" s="2">
        <v>1.2037037037037038E-3</v>
      </c>
      <c r="L23" s="1">
        <v>0.85640000000000005</v>
      </c>
    </row>
    <row r="24" spans="1:17" x14ac:dyDescent="0.3">
      <c r="A24" s="22">
        <v>45658</v>
      </c>
      <c r="B24" t="s">
        <v>100</v>
      </c>
      <c r="C24">
        <v>188</v>
      </c>
      <c r="D24">
        <v>174</v>
      </c>
      <c r="E24">
        <v>134</v>
      </c>
      <c r="F24" s="2">
        <v>2.1874999999999998E-3</v>
      </c>
      <c r="G24" s="2">
        <v>1.7361111111111112E-4</v>
      </c>
      <c r="H24" s="2">
        <f t="shared" si="0"/>
        <v>0.54374999999999996</v>
      </c>
      <c r="I24" s="2">
        <v>1.6782407407407406E-3</v>
      </c>
      <c r="J24" s="2">
        <v>7.9861111111111105E-4</v>
      </c>
      <c r="K24" s="2">
        <v>6.4814814814814813E-4</v>
      </c>
      <c r="L24" s="1">
        <v>0.76880000000000004</v>
      </c>
    </row>
    <row r="25" spans="1:17" x14ac:dyDescent="0.3">
      <c r="A25" s="22">
        <v>45658</v>
      </c>
      <c r="B25" t="s">
        <v>101</v>
      </c>
      <c r="C25">
        <v>154</v>
      </c>
      <c r="D25">
        <v>148</v>
      </c>
      <c r="E25">
        <v>126</v>
      </c>
      <c r="F25" s="2">
        <v>2.5000000000000001E-3</v>
      </c>
      <c r="G25" s="2">
        <v>1.1574074074074073E-4</v>
      </c>
      <c r="H25" s="2">
        <f t="shared" si="0"/>
        <v>0.32203703703703712</v>
      </c>
      <c r="I25" s="2">
        <v>1.7013888888888892E-3</v>
      </c>
      <c r="J25" s="2">
        <v>1.6203703703703703E-4</v>
      </c>
      <c r="K25" s="2">
        <v>3.1250000000000001E-4</v>
      </c>
      <c r="L25" s="1">
        <v>0.85060000000000002</v>
      </c>
    </row>
    <row r="26" spans="1:17" x14ac:dyDescent="0.3">
      <c r="A26" s="22">
        <v>45658</v>
      </c>
      <c r="B26" t="s">
        <v>102</v>
      </c>
      <c r="C26">
        <v>166</v>
      </c>
      <c r="D26">
        <v>150</v>
      </c>
      <c r="E26">
        <v>116</v>
      </c>
      <c r="F26" s="2">
        <v>3.2175925925925926E-3</v>
      </c>
      <c r="G26" s="2">
        <v>2.0833333333333335E-4</v>
      </c>
      <c r="H26" s="2">
        <f t="shared" si="0"/>
        <v>0.45833333333333331</v>
      </c>
      <c r="I26" s="2">
        <v>1.689814814814815E-3</v>
      </c>
      <c r="J26" s="2">
        <v>6.8287037037037025E-4</v>
      </c>
      <c r="K26" s="2">
        <v>6.8287037037037025E-4</v>
      </c>
      <c r="L26" s="1">
        <v>0.76829999999999998</v>
      </c>
    </row>
    <row r="27" spans="1:17" x14ac:dyDescent="0.3">
      <c r="A27" s="22">
        <v>45658</v>
      </c>
      <c r="B27" t="s">
        <v>103</v>
      </c>
      <c r="C27">
        <v>58</v>
      </c>
      <c r="D27">
        <v>57</v>
      </c>
      <c r="E27">
        <v>55</v>
      </c>
      <c r="F27" s="2">
        <v>6.7129629629629625E-4</v>
      </c>
      <c r="G27" s="2">
        <v>4.6296296296296294E-5</v>
      </c>
      <c r="H27" s="2">
        <f t="shared" si="0"/>
        <v>0.16097222222222224</v>
      </c>
      <c r="I27" s="2">
        <v>1.689814814814815E-3</v>
      </c>
      <c r="J27" s="2">
        <v>9.6064814814814808E-4</v>
      </c>
      <c r="K27" s="2">
        <v>1.7361111111111112E-4</v>
      </c>
      <c r="L27" s="1">
        <v>0.94830000000000003</v>
      </c>
    </row>
    <row r="28" spans="1:17" x14ac:dyDescent="0.3">
      <c r="A28" s="22">
        <v>45658</v>
      </c>
      <c r="B28" t="s">
        <v>104</v>
      </c>
      <c r="C28">
        <v>160</v>
      </c>
      <c r="D28">
        <v>153</v>
      </c>
      <c r="E28">
        <v>130</v>
      </c>
      <c r="F28" s="2">
        <v>1.9097222222222222E-3</v>
      </c>
      <c r="G28" s="2">
        <v>1.1574074074074073E-4</v>
      </c>
      <c r="H28" s="2">
        <f t="shared" si="0"/>
        <v>0.35416666666666663</v>
      </c>
      <c r="I28" s="2">
        <v>1.6550925925925926E-3</v>
      </c>
      <c r="J28" s="2">
        <v>2.199074074074074E-4</v>
      </c>
      <c r="K28" s="2">
        <v>4.3981481481481481E-4</v>
      </c>
      <c r="L28" s="1">
        <v>0.84909999999999997</v>
      </c>
    </row>
    <row r="29" spans="1:17" x14ac:dyDescent="0.3">
      <c r="A29" s="22">
        <v>45658</v>
      </c>
      <c r="B29" t="s">
        <v>105</v>
      </c>
      <c r="C29">
        <v>86</v>
      </c>
      <c r="D29">
        <v>79</v>
      </c>
      <c r="E29">
        <v>49</v>
      </c>
      <c r="F29" s="2">
        <v>3.2407407407407406E-3</v>
      </c>
      <c r="G29" s="2">
        <v>3.7037037037037035E-4</v>
      </c>
      <c r="H29" s="2">
        <f t="shared" si="0"/>
        <v>0.30905092592592592</v>
      </c>
      <c r="I29" s="2">
        <v>1.8865740740740742E-3</v>
      </c>
      <c r="J29" s="2">
        <v>1.2268518518518518E-3</v>
      </c>
      <c r="K29" s="2">
        <v>7.9861111111111105E-4</v>
      </c>
      <c r="L29" s="1">
        <v>0.61629999999999996</v>
      </c>
    </row>
    <row r="30" spans="1:17" x14ac:dyDescent="0.3">
      <c r="A30" s="22">
        <v>45658</v>
      </c>
      <c r="B30" t="s">
        <v>106</v>
      </c>
      <c r="C30">
        <v>180</v>
      </c>
      <c r="D30">
        <v>170</v>
      </c>
      <c r="E30">
        <v>132</v>
      </c>
      <c r="F30" s="2">
        <v>3.9930555555555561E-3</v>
      </c>
      <c r="G30" s="2">
        <v>2.6620370370370372E-4</v>
      </c>
      <c r="H30" s="2">
        <f t="shared" si="0"/>
        <v>0.52337962962962969</v>
      </c>
      <c r="I30" s="2">
        <v>1.7476851851851852E-3</v>
      </c>
      <c r="J30" s="2">
        <v>3.3564814814814812E-4</v>
      </c>
      <c r="K30" s="2">
        <v>9.9537037037037042E-4</v>
      </c>
      <c r="L30" s="1">
        <v>0.77529999999999999</v>
      </c>
    </row>
    <row r="31" spans="1:17" x14ac:dyDescent="0.3">
      <c r="A31" s="22">
        <v>45658</v>
      </c>
      <c r="B31" t="s">
        <v>107</v>
      </c>
      <c r="C31">
        <v>210</v>
      </c>
      <c r="D31">
        <v>192</v>
      </c>
      <c r="E31">
        <v>130</v>
      </c>
      <c r="F31" s="2">
        <v>3.8773148148148143E-3</v>
      </c>
      <c r="G31" s="2">
        <v>3.0092592592592595E-4</v>
      </c>
      <c r="H31" s="2">
        <f t="shared" si="0"/>
        <v>0.65777777777777779</v>
      </c>
      <c r="I31" s="2">
        <v>1.5740740740740741E-3</v>
      </c>
      <c r="J31" s="2">
        <v>9.4907407407407408E-4</v>
      </c>
      <c r="K31" s="2">
        <v>9.0277777777777784E-4</v>
      </c>
      <c r="L31" s="1">
        <v>0.67459999999999998</v>
      </c>
    </row>
    <row r="32" spans="1:17" x14ac:dyDescent="0.3">
      <c r="A32" s="22">
        <v>45658</v>
      </c>
      <c r="B32" t="s">
        <v>108</v>
      </c>
      <c r="C32">
        <v>163</v>
      </c>
      <c r="D32">
        <v>157</v>
      </c>
      <c r="E32">
        <v>128</v>
      </c>
      <c r="F32" s="2">
        <v>2.0254629629629629E-3</v>
      </c>
      <c r="G32" s="2">
        <v>1.6203703703703703E-4</v>
      </c>
      <c r="H32" s="2">
        <f t="shared" si="0"/>
        <v>0.5087962962962963</v>
      </c>
      <c r="I32" s="2">
        <v>1.6087962962962963E-3</v>
      </c>
      <c r="J32" s="2">
        <v>1.1574074074074073E-3</v>
      </c>
      <c r="K32" s="2">
        <v>4.7453703703703704E-4</v>
      </c>
      <c r="L32" s="1">
        <v>0.81369999999999998</v>
      </c>
    </row>
    <row r="33" spans="1:12" x14ac:dyDescent="0.3">
      <c r="A33" s="22">
        <v>45659</v>
      </c>
      <c r="B33" t="s">
        <v>109</v>
      </c>
      <c r="C33">
        <v>143</v>
      </c>
      <c r="D33">
        <v>140</v>
      </c>
      <c r="E33">
        <v>116</v>
      </c>
      <c r="F33" s="2">
        <v>3.2754629629629631E-3</v>
      </c>
      <c r="G33" s="2">
        <v>1.7361111111111112E-4</v>
      </c>
      <c r="H33" s="2">
        <f t="shared" si="0"/>
        <v>0.38402777777777775</v>
      </c>
      <c r="I33" s="2">
        <v>1.6203703703703703E-3</v>
      </c>
      <c r="J33" s="2">
        <v>8.6805555555555551E-4</v>
      </c>
      <c r="K33" s="2">
        <v>2.5462962962962961E-4</v>
      </c>
      <c r="L33" s="1">
        <v>0.82520000000000004</v>
      </c>
    </row>
    <row r="34" spans="1:12" x14ac:dyDescent="0.3">
      <c r="A34" s="22">
        <v>45659</v>
      </c>
      <c r="B34" t="s">
        <v>110</v>
      </c>
      <c r="C34">
        <v>57</v>
      </c>
      <c r="D34">
        <v>55</v>
      </c>
      <c r="E34">
        <v>51</v>
      </c>
      <c r="F34" s="2">
        <v>1.2731481481481483E-3</v>
      </c>
      <c r="G34" s="2">
        <v>6.9444444444444444E-5</v>
      </c>
      <c r="H34" s="2">
        <f t="shared" si="0"/>
        <v>0.1540509259259259</v>
      </c>
      <c r="I34" s="2">
        <v>1.423611111111111E-3</v>
      </c>
      <c r="J34" s="2">
        <v>8.7962962962962962E-4</v>
      </c>
      <c r="K34" s="2">
        <v>4.9768518518518521E-4</v>
      </c>
      <c r="L34" s="1">
        <v>0.9123</v>
      </c>
    </row>
    <row r="35" spans="1:12" x14ac:dyDescent="0.3">
      <c r="A35" s="22">
        <v>45659</v>
      </c>
      <c r="B35" t="s">
        <v>111</v>
      </c>
      <c r="C35">
        <v>179</v>
      </c>
      <c r="D35">
        <v>172</v>
      </c>
      <c r="E35">
        <v>142</v>
      </c>
      <c r="F35" s="2">
        <v>2.3495370370370371E-3</v>
      </c>
      <c r="G35" s="2">
        <v>1.5046296296296297E-4</v>
      </c>
      <c r="H35" s="2">
        <f t="shared" si="0"/>
        <v>0.4280092592592592</v>
      </c>
      <c r="I35" s="2">
        <v>1.5856481481481479E-3</v>
      </c>
      <c r="J35" s="2">
        <v>3.1250000000000001E-4</v>
      </c>
      <c r="K35" s="2">
        <v>5.9027777777777778E-4</v>
      </c>
      <c r="L35" s="1">
        <v>0.82489999999999997</v>
      </c>
    </row>
    <row r="36" spans="1:12" x14ac:dyDescent="0.3">
      <c r="A36" s="22">
        <v>45659</v>
      </c>
      <c r="B36" t="s">
        <v>112</v>
      </c>
      <c r="C36">
        <v>194</v>
      </c>
      <c r="D36">
        <v>184</v>
      </c>
      <c r="E36">
        <v>129</v>
      </c>
      <c r="F36" s="2">
        <v>2.3032407407407407E-3</v>
      </c>
      <c r="G36" s="2">
        <v>2.7777777777777778E-4</v>
      </c>
      <c r="H36" s="2">
        <f t="shared" si="0"/>
        <v>0.67722222222222228</v>
      </c>
      <c r="I36" s="2">
        <v>1.6666666666666668E-3</v>
      </c>
      <c r="J36" s="2">
        <v>1.0879629629629629E-3</v>
      </c>
      <c r="K36" s="2">
        <v>9.2592592592592585E-4</v>
      </c>
      <c r="L36" s="1">
        <v>0.70099999999999996</v>
      </c>
    </row>
    <row r="37" spans="1:12" x14ac:dyDescent="0.3">
      <c r="A37" s="22">
        <v>45659</v>
      </c>
      <c r="B37" t="s">
        <v>113</v>
      </c>
      <c r="C37">
        <v>201</v>
      </c>
      <c r="D37">
        <v>196</v>
      </c>
      <c r="E37">
        <v>160</v>
      </c>
      <c r="F37" s="2">
        <v>3.3912037037037036E-3</v>
      </c>
      <c r="G37" s="2">
        <v>1.7361111111111112E-4</v>
      </c>
      <c r="H37" s="2">
        <f t="shared" si="0"/>
        <v>0.68736111111111109</v>
      </c>
      <c r="I37" s="2">
        <v>1.5740740740740741E-3</v>
      </c>
      <c r="J37" s="2">
        <v>1.0532407407407407E-3</v>
      </c>
      <c r="K37" s="2">
        <v>8.7962962962962962E-4</v>
      </c>
      <c r="L37" s="1">
        <v>0.81589999999999996</v>
      </c>
    </row>
    <row r="38" spans="1:12" x14ac:dyDescent="0.3">
      <c r="A38" s="22">
        <v>45659</v>
      </c>
      <c r="B38" t="s">
        <v>114</v>
      </c>
      <c r="C38">
        <v>218</v>
      </c>
      <c r="D38">
        <v>189</v>
      </c>
      <c r="E38">
        <v>109</v>
      </c>
      <c r="F38" s="2">
        <v>5.6018518518518518E-3</v>
      </c>
      <c r="G38" s="2">
        <v>3.7037037037037035E-4</v>
      </c>
      <c r="H38" s="2">
        <f t="shared" si="0"/>
        <v>0.69124999999999992</v>
      </c>
      <c r="I38" s="2">
        <v>1.8171296296296297E-3</v>
      </c>
      <c r="J38" s="2">
        <v>8.9120370370370362E-4</v>
      </c>
      <c r="K38" s="2">
        <v>9.4907407407407408E-4</v>
      </c>
      <c r="L38" s="1">
        <v>0.57410000000000005</v>
      </c>
    </row>
    <row r="39" spans="1:12" x14ac:dyDescent="0.3">
      <c r="A39" s="22">
        <v>45659</v>
      </c>
      <c r="B39" t="s">
        <v>115</v>
      </c>
      <c r="C39">
        <v>194</v>
      </c>
      <c r="D39">
        <v>190</v>
      </c>
      <c r="E39">
        <v>156</v>
      </c>
      <c r="F39" s="2">
        <v>1.4120370370370369E-3</v>
      </c>
      <c r="G39" s="2">
        <v>1.8518518518518518E-4</v>
      </c>
      <c r="H39" s="2">
        <f t="shared" si="0"/>
        <v>0.51458333333333328</v>
      </c>
      <c r="I39" s="2">
        <v>1.6435185185185183E-3</v>
      </c>
      <c r="J39" s="2">
        <v>7.6388888888888893E-4</v>
      </c>
      <c r="K39" s="2">
        <v>3.0092592592592595E-4</v>
      </c>
      <c r="L39" s="1">
        <v>0.81769999999999998</v>
      </c>
    </row>
    <row r="40" spans="1:12" x14ac:dyDescent="0.3">
      <c r="A40" s="22">
        <v>45659</v>
      </c>
      <c r="B40" t="s">
        <v>116</v>
      </c>
      <c r="C40">
        <v>227</v>
      </c>
      <c r="D40">
        <v>219</v>
      </c>
      <c r="E40">
        <v>184</v>
      </c>
      <c r="F40" s="2">
        <v>2.7199074074074074E-3</v>
      </c>
      <c r="G40" s="2">
        <v>1.7361111111111112E-4</v>
      </c>
      <c r="H40" s="2">
        <f t="shared" si="0"/>
        <v>0.51708333333333334</v>
      </c>
      <c r="I40" s="2">
        <v>1.8981481481481482E-3</v>
      </c>
      <c r="J40" s="2">
        <v>1.8518518518518518E-4</v>
      </c>
      <c r="K40" s="2">
        <v>2.7777777777777778E-4</v>
      </c>
      <c r="L40" s="1">
        <v>0.83630000000000004</v>
      </c>
    </row>
    <row r="41" spans="1:12" x14ac:dyDescent="0.3">
      <c r="A41" s="22">
        <v>45659</v>
      </c>
      <c r="B41" t="s">
        <v>78</v>
      </c>
      <c r="C41">
        <v>52</v>
      </c>
      <c r="D41">
        <v>52</v>
      </c>
      <c r="E41">
        <v>49</v>
      </c>
      <c r="F41" s="2">
        <v>6.018518518518519E-4</v>
      </c>
      <c r="G41" s="2">
        <v>1.0416666666666667E-4</v>
      </c>
      <c r="H41" s="2">
        <f t="shared" si="0"/>
        <v>0.20523148148148151</v>
      </c>
      <c r="I41" s="2">
        <v>1.5740740740740741E-3</v>
      </c>
      <c r="J41" s="2">
        <v>9.8379629629629642E-4</v>
      </c>
      <c r="K41" s="2">
        <v>1.3888888888888889E-3</v>
      </c>
      <c r="L41" s="1">
        <v>0.94230000000000003</v>
      </c>
    </row>
    <row r="42" spans="1:12" x14ac:dyDescent="0.3">
      <c r="A42" s="22">
        <v>45659</v>
      </c>
      <c r="B42" t="s">
        <v>79</v>
      </c>
      <c r="C42">
        <v>385</v>
      </c>
      <c r="D42">
        <v>370</v>
      </c>
      <c r="E42">
        <v>282</v>
      </c>
      <c r="F42" s="2">
        <v>2.1990740740740742E-3</v>
      </c>
      <c r="G42" s="2">
        <v>2.3148148148148146E-4</v>
      </c>
      <c r="H42" s="2">
        <f t="shared" si="0"/>
        <v>0.91215277777777781</v>
      </c>
      <c r="I42" s="2">
        <v>1.5162037037037036E-3</v>
      </c>
      <c r="J42" s="2">
        <v>8.2175925925925917E-4</v>
      </c>
      <c r="K42" s="2">
        <v>1.273148148148148E-4</v>
      </c>
      <c r="L42" s="1">
        <v>0.76190000000000002</v>
      </c>
    </row>
    <row r="43" spans="1:12" x14ac:dyDescent="0.3">
      <c r="A43" s="22">
        <v>45659</v>
      </c>
      <c r="B43" t="s">
        <v>80</v>
      </c>
      <c r="C43">
        <v>137</v>
      </c>
      <c r="D43">
        <v>130</v>
      </c>
      <c r="E43">
        <v>99</v>
      </c>
      <c r="F43" s="2">
        <v>6.7939814814814816E-3</v>
      </c>
      <c r="G43" s="2">
        <v>1.8518518518518518E-4</v>
      </c>
      <c r="H43" s="2">
        <f t="shared" si="0"/>
        <v>0.52060185185185182</v>
      </c>
      <c r="I43" s="2">
        <v>1.689814814814815E-3</v>
      </c>
      <c r="J43" s="2">
        <v>1.1574074074074073E-3</v>
      </c>
      <c r="K43" s="2">
        <v>1.1574074074074073E-3</v>
      </c>
      <c r="L43" s="1">
        <v>0.7591</v>
      </c>
    </row>
    <row r="44" spans="1:12" x14ac:dyDescent="0.3">
      <c r="A44" s="22">
        <v>45659</v>
      </c>
      <c r="B44" t="s">
        <v>81</v>
      </c>
      <c r="C44">
        <v>254</v>
      </c>
      <c r="D44">
        <v>252</v>
      </c>
      <c r="E44">
        <v>231</v>
      </c>
      <c r="F44" s="2">
        <v>8.1018518518518516E-4</v>
      </c>
      <c r="G44" s="2">
        <v>1.1574074074074073E-4</v>
      </c>
      <c r="H44" s="2">
        <f t="shared" si="0"/>
        <v>0.68249999999999988</v>
      </c>
      <c r="I44" s="2">
        <v>1.4814814814814814E-3</v>
      </c>
      <c r="J44" s="2">
        <v>1.0532407407407407E-3</v>
      </c>
      <c r="K44" s="2">
        <v>1.7361111111111112E-4</v>
      </c>
      <c r="L44" s="1">
        <v>0.91339999999999999</v>
      </c>
    </row>
    <row r="45" spans="1:12" x14ac:dyDescent="0.3">
      <c r="A45" s="22">
        <v>45659</v>
      </c>
      <c r="B45" t="s">
        <v>82</v>
      </c>
      <c r="C45">
        <v>211</v>
      </c>
      <c r="D45">
        <v>206</v>
      </c>
      <c r="E45">
        <v>180</v>
      </c>
      <c r="F45" s="2">
        <v>3.2060185185185191E-3</v>
      </c>
      <c r="G45" s="2">
        <v>1.273148148148148E-4</v>
      </c>
      <c r="H45" s="2">
        <f t="shared" si="0"/>
        <v>0.69620370370370388</v>
      </c>
      <c r="I45" s="2">
        <v>1.6666666666666668E-3</v>
      </c>
      <c r="J45" s="2">
        <v>9.9537037037037042E-4</v>
      </c>
      <c r="K45" s="2">
        <v>7.175925925925927E-4</v>
      </c>
      <c r="L45" s="1">
        <v>0.87139999999999995</v>
      </c>
    </row>
    <row r="46" spans="1:12" x14ac:dyDescent="0.3">
      <c r="A46" s="22">
        <v>45659</v>
      </c>
      <c r="B46" t="s">
        <v>83</v>
      </c>
      <c r="C46">
        <v>282</v>
      </c>
      <c r="D46">
        <v>279</v>
      </c>
      <c r="E46">
        <v>261</v>
      </c>
      <c r="F46" s="2">
        <v>8.2175925925925917E-4</v>
      </c>
      <c r="G46" s="2">
        <v>8.1018518518518516E-5</v>
      </c>
      <c r="H46" s="2">
        <f t="shared" si="0"/>
        <v>0.63291666666666668</v>
      </c>
      <c r="I46" s="2">
        <v>1.5972222222222221E-3</v>
      </c>
      <c r="J46" s="2">
        <v>4.9768518518518521E-4</v>
      </c>
      <c r="K46" s="2">
        <v>1.7361111111111112E-4</v>
      </c>
      <c r="L46" s="1">
        <v>0.93210000000000004</v>
      </c>
    </row>
    <row r="47" spans="1:12" x14ac:dyDescent="0.3">
      <c r="A47" s="22">
        <v>45659</v>
      </c>
      <c r="B47" t="s">
        <v>84</v>
      </c>
      <c r="C47">
        <v>262</v>
      </c>
      <c r="D47">
        <v>260</v>
      </c>
      <c r="E47">
        <v>237</v>
      </c>
      <c r="F47" s="2">
        <v>8.449074074074075E-4</v>
      </c>
      <c r="G47" s="2">
        <v>9.2592592592592588E-5</v>
      </c>
      <c r="H47" s="2">
        <f t="shared" si="0"/>
        <v>0.66203703703703709</v>
      </c>
      <c r="I47" s="2">
        <v>1.7476851851851852E-3</v>
      </c>
      <c r="J47" s="2">
        <v>2.199074074074074E-4</v>
      </c>
      <c r="K47" s="2">
        <v>5.7870370370370378E-4</v>
      </c>
      <c r="L47" s="1">
        <v>0.90800000000000003</v>
      </c>
    </row>
    <row r="48" spans="1:12" x14ac:dyDescent="0.3">
      <c r="A48" s="22">
        <v>45659</v>
      </c>
      <c r="B48" t="s">
        <v>85</v>
      </c>
      <c r="C48">
        <v>65</v>
      </c>
      <c r="D48">
        <v>63</v>
      </c>
      <c r="E48">
        <v>55</v>
      </c>
      <c r="F48" s="2">
        <v>1.5046296296296294E-3</v>
      </c>
      <c r="G48" s="2">
        <v>1.3888888888888889E-4</v>
      </c>
      <c r="H48" s="2">
        <f t="shared" si="0"/>
        <v>0.18083333333333335</v>
      </c>
      <c r="I48" s="2">
        <v>1.6435185185185183E-3</v>
      </c>
      <c r="J48" s="2">
        <v>1.273148148148148E-4</v>
      </c>
      <c r="K48" s="2">
        <v>1.0995370370370371E-3</v>
      </c>
      <c r="L48" s="1">
        <v>0.85940000000000005</v>
      </c>
    </row>
    <row r="49" spans="1:12" x14ac:dyDescent="0.3">
      <c r="A49" s="22">
        <v>45659</v>
      </c>
      <c r="B49" t="s">
        <v>86</v>
      </c>
      <c r="C49">
        <v>325</v>
      </c>
      <c r="D49">
        <v>323</v>
      </c>
      <c r="E49">
        <v>313</v>
      </c>
      <c r="F49" s="2">
        <v>8.564814814814815E-4</v>
      </c>
      <c r="G49" s="2">
        <v>5.7870370370370366E-5</v>
      </c>
      <c r="H49" s="2">
        <f t="shared" si="0"/>
        <v>0.7775925925925925</v>
      </c>
      <c r="I49" s="2">
        <v>1.5393518518518519E-3</v>
      </c>
      <c r="J49" s="2">
        <v>3.1250000000000001E-4</v>
      </c>
      <c r="K49" s="2">
        <v>5.5555555555555556E-4</v>
      </c>
      <c r="L49" s="1">
        <v>0.96899999999999997</v>
      </c>
    </row>
    <row r="50" spans="1:12" x14ac:dyDescent="0.3">
      <c r="A50" s="22">
        <v>45659</v>
      </c>
      <c r="B50" t="s">
        <v>87</v>
      </c>
      <c r="C50">
        <v>235</v>
      </c>
      <c r="D50">
        <v>230</v>
      </c>
      <c r="E50">
        <v>222</v>
      </c>
      <c r="F50" s="2">
        <v>6.7129629629629625E-4</v>
      </c>
      <c r="G50" s="2">
        <v>5.7870370370370366E-5</v>
      </c>
      <c r="H50" s="2">
        <f t="shared" si="0"/>
        <v>0.66018518518518521</v>
      </c>
      <c r="I50" s="2">
        <v>1.6087962962962963E-3</v>
      </c>
      <c r="J50" s="2">
        <v>1.2384259259259258E-3</v>
      </c>
      <c r="K50" s="2">
        <v>2.3148148148148147E-5</v>
      </c>
      <c r="L50" s="1">
        <v>0.96140000000000003</v>
      </c>
    </row>
    <row r="51" spans="1:12" x14ac:dyDescent="0.3">
      <c r="A51" s="22">
        <v>45659</v>
      </c>
      <c r="B51" t="s">
        <v>88</v>
      </c>
      <c r="C51">
        <v>215</v>
      </c>
      <c r="D51">
        <v>212</v>
      </c>
      <c r="E51">
        <v>204</v>
      </c>
      <c r="F51" s="2">
        <v>6.7129629629629625E-4</v>
      </c>
      <c r="G51" s="2">
        <v>5.7870370370370366E-5</v>
      </c>
      <c r="H51" s="2">
        <f t="shared" si="0"/>
        <v>0.74592592592592588</v>
      </c>
      <c r="I51" s="2">
        <v>1.5509259259259261E-3</v>
      </c>
      <c r="J51" s="2">
        <v>1.0763888888888889E-3</v>
      </c>
      <c r="K51" s="2">
        <v>8.9120370370370362E-4</v>
      </c>
      <c r="L51" s="1">
        <v>0.95809999999999995</v>
      </c>
    </row>
    <row r="52" spans="1:12" x14ac:dyDescent="0.3">
      <c r="A52" s="22">
        <v>45659</v>
      </c>
      <c r="B52" t="s">
        <v>89</v>
      </c>
      <c r="C52">
        <v>85</v>
      </c>
      <c r="D52">
        <v>85</v>
      </c>
      <c r="E52">
        <v>84</v>
      </c>
      <c r="F52" s="2">
        <v>6.3657407407407402E-4</v>
      </c>
      <c r="G52" s="2">
        <v>3.4722222222222222E-5</v>
      </c>
      <c r="H52" s="2">
        <f t="shared" si="0"/>
        <v>0.20167824074074076</v>
      </c>
      <c r="I52" s="2">
        <v>1.689814814814815E-3</v>
      </c>
      <c r="J52" s="2">
        <v>4.3981481481481481E-4</v>
      </c>
      <c r="K52" s="2">
        <v>2.4305555555555552E-4</v>
      </c>
      <c r="L52" s="1">
        <v>0.97650000000000003</v>
      </c>
    </row>
    <row r="53" spans="1:12" x14ac:dyDescent="0.3">
      <c r="A53" s="22">
        <v>45659</v>
      </c>
      <c r="B53" t="s">
        <v>90</v>
      </c>
      <c r="C53">
        <v>195</v>
      </c>
      <c r="D53">
        <v>195</v>
      </c>
      <c r="E53">
        <v>191</v>
      </c>
      <c r="F53" s="2">
        <v>1.5393518518518519E-3</v>
      </c>
      <c r="G53" s="2">
        <v>5.7870370370370366E-5</v>
      </c>
      <c r="H53" s="2">
        <f t="shared" si="0"/>
        <v>0.5439236111111112</v>
      </c>
      <c r="I53" s="2">
        <v>1.6666666666666668E-3</v>
      </c>
      <c r="J53" s="2">
        <v>1.0416666666666667E-4</v>
      </c>
      <c r="K53" s="2">
        <v>1.0185185185185186E-3</v>
      </c>
      <c r="L53" s="1">
        <v>0.97440000000000004</v>
      </c>
    </row>
    <row r="54" spans="1:12" x14ac:dyDescent="0.3">
      <c r="A54" s="22">
        <v>45659</v>
      </c>
      <c r="B54" t="s">
        <v>91</v>
      </c>
      <c r="C54">
        <v>188</v>
      </c>
      <c r="D54">
        <v>182</v>
      </c>
      <c r="E54">
        <v>153</v>
      </c>
      <c r="F54" s="2">
        <v>1.2847222222222223E-3</v>
      </c>
      <c r="G54" s="2">
        <v>1.7361111111111112E-4</v>
      </c>
      <c r="H54" s="2">
        <f t="shared" si="0"/>
        <v>0.50134259259259262</v>
      </c>
      <c r="I54" s="2">
        <v>1.5509259259259261E-3</v>
      </c>
      <c r="J54" s="2">
        <v>1.0416666666666667E-3</v>
      </c>
      <c r="K54" s="2">
        <v>1.6203703703703703E-4</v>
      </c>
      <c r="L54" s="1">
        <v>0.83609999999999995</v>
      </c>
    </row>
    <row r="55" spans="1:12" x14ac:dyDescent="0.3">
      <c r="A55" s="22">
        <v>45659</v>
      </c>
      <c r="B55" t="s">
        <v>92</v>
      </c>
      <c r="C55">
        <v>58</v>
      </c>
      <c r="D55">
        <v>58</v>
      </c>
      <c r="E55">
        <v>56</v>
      </c>
      <c r="F55" s="2">
        <v>6.018518518518519E-4</v>
      </c>
      <c r="G55" s="2">
        <v>6.9444444444444444E-5</v>
      </c>
      <c r="H55" s="2">
        <f t="shared" si="0"/>
        <v>0.19131944444444443</v>
      </c>
      <c r="I55" s="2">
        <v>1.6435185185185183E-3</v>
      </c>
      <c r="J55" s="2">
        <v>3.4722222222222224E-4</v>
      </c>
      <c r="K55" s="2">
        <v>1.3078703703703705E-3</v>
      </c>
      <c r="L55" s="1">
        <v>0.94830000000000003</v>
      </c>
    </row>
    <row r="56" spans="1:12" x14ac:dyDescent="0.3">
      <c r="A56" s="22">
        <v>45659</v>
      </c>
      <c r="B56" t="s">
        <v>93</v>
      </c>
      <c r="C56">
        <v>251</v>
      </c>
      <c r="D56">
        <v>247</v>
      </c>
      <c r="E56">
        <v>207</v>
      </c>
      <c r="F56" s="2">
        <v>1.3078703703703705E-3</v>
      </c>
      <c r="G56" s="2">
        <v>1.6203703703703703E-4</v>
      </c>
      <c r="H56" s="2">
        <f t="shared" si="0"/>
        <v>0.62893518518518521</v>
      </c>
      <c r="I56" s="2">
        <v>1.5740740740740741E-3</v>
      </c>
      <c r="J56" s="2">
        <v>1.3888888888888889E-4</v>
      </c>
      <c r="K56" s="2">
        <v>8.3333333333333339E-4</v>
      </c>
      <c r="L56" s="1">
        <v>0.83530000000000004</v>
      </c>
    </row>
    <row r="57" spans="1:12" x14ac:dyDescent="0.3">
      <c r="A57" s="22">
        <v>45659</v>
      </c>
      <c r="B57" t="s">
        <v>94</v>
      </c>
      <c r="C57">
        <v>181</v>
      </c>
      <c r="D57">
        <v>178</v>
      </c>
      <c r="E57">
        <v>154</v>
      </c>
      <c r="F57" s="2">
        <v>1.3541666666666667E-3</v>
      </c>
      <c r="G57" s="2">
        <v>1.3888888888888889E-4</v>
      </c>
      <c r="H57" s="2">
        <f t="shared" si="0"/>
        <v>0.69840277777777771</v>
      </c>
      <c r="I57" s="2">
        <v>1.6666666666666668E-3</v>
      </c>
      <c r="J57" s="2">
        <v>1.3310185185185185E-3</v>
      </c>
      <c r="K57" s="2">
        <v>9.2592592592592585E-4</v>
      </c>
      <c r="L57" s="1">
        <v>0.8619</v>
      </c>
    </row>
    <row r="58" spans="1:12" x14ac:dyDescent="0.3">
      <c r="A58" s="22">
        <v>45659</v>
      </c>
      <c r="B58" t="s">
        <v>95</v>
      </c>
      <c r="C58">
        <v>228</v>
      </c>
      <c r="D58">
        <v>213</v>
      </c>
      <c r="E58">
        <v>136</v>
      </c>
      <c r="F58" s="2">
        <v>2.1643518518518518E-3</v>
      </c>
      <c r="G58" s="2">
        <v>3.0092592592592595E-4</v>
      </c>
      <c r="H58" s="2">
        <f t="shared" si="0"/>
        <v>0.80368055555555562</v>
      </c>
      <c r="I58" s="2">
        <v>1.5740740740740741E-3</v>
      </c>
      <c r="J58" s="2">
        <v>1.0879629629629629E-3</v>
      </c>
      <c r="K58" s="2">
        <v>1.1111111111111111E-3</v>
      </c>
      <c r="L58" s="1">
        <v>0.63560000000000005</v>
      </c>
    </row>
    <row r="59" spans="1:12" x14ac:dyDescent="0.3">
      <c r="A59" s="22">
        <v>45659</v>
      </c>
      <c r="B59" t="s">
        <v>96</v>
      </c>
      <c r="C59">
        <v>165</v>
      </c>
      <c r="D59">
        <v>163</v>
      </c>
      <c r="E59">
        <v>148</v>
      </c>
      <c r="F59" s="2">
        <v>1.6203703703703703E-3</v>
      </c>
      <c r="G59" s="2">
        <v>1.0416666666666667E-4</v>
      </c>
      <c r="H59" s="2">
        <f t="shared" si="0"/>
        <v>0.49050925925925926</v>
      </c>
      <c r="I59" s="2">
        <v>1.6782407407407406E-3</v>
      </c>
      <c r="J59" s="2">
        <v>1.261574074074074E-3</v>
      </c>
      <c r="K59" s="2">
        <v>6.9444444444444444E-5</v>
      </c>
      <c r="L59" s="1">
        <v>0.90239999999999998</v>
      </c>
    </row>
    <row r="60" spans="1:12" x14ac:dyDescent="0.3">
      <c r="A60" s="22">
        <v>45659</v>
      </c>
      <c r="B60" t="s">
        <v>97</v>
      </c>
      <c r="C60">
        <v>185</v>
      </c>
      <c r="D60">
        <v>179</v>
      </c>
      <c r="E60">
        <v>141</v>
      </c>
      <c r="F60" s="2">
        <v>1.7708333333333332E-3</v>
      </c>
      <c r="G60" s="2">
        <v>1.9675925925925926E-4</v>
      </c>
      <c r="H60" s="2">
        <f t="shared" si="0"/>
        <v>0.38327546296296294</v>
      </c>
      <c r="I60" s="2">
        <v>1.5856481481481479E-3</v>
      </c>
      <c r="J60" s="2">
        <v>1.8518518518518518E-4</v>
      </c>
      <c r="K60" s="2">
        <v>3.7037037037037035E-4</v>
      </c>
      <c r="L60" s="1">
        <v>0.78569999999999995</v>
      </c>
    </row>
    <row r="61" spans="1:12" x14ac:dyDescent="0.3">
      <c r="A61" s="22">
        <v>45659</v>
      </c>
      <c r="B61" t="s">
        <v>98</v>
      </c>
      <c r="C61">
        <v>172</v>
      </c>
      <c r="D61">
        <v>164</v>
      </c>
      <c r="E61">
        <v>127</v>
      </c>
      <c r="F61" s="2">
        <v>2.8819444444444444E-3</v>
      </c>
      <c r="G61" s="2">
        <v>2.0833333333333335E-4</v>
      </c>
      <c r="H61" s="2">
        <f t="shared" si="0"/>
        <v>0.50490740740740747</v>
      </c>
      <c r="I61" s="2">
        <v>1.7013888888888892E-3</v>
      </c>
      <c r="J61" s="2">
        <v>8.1018518518518516E-5</v>
      </c>
      <c r="K61" s="2">
        <v>1.2962962962962963E-3</v>
      </c>
      <c r="L61" s="1">
        <v>0.77059999999999995</v>
      </c>
    </row>
    <row r="62" spans="1:12" x14ac:dyDescent="0.3">
      <c r="A62" s="22">
        <v>45659</v>
      </c>
      <c r="B62" t="s">
        <v>99</v>
      </c>
      <c r="C62">
        <v>57</v>
      </c>
      <c r="D62">
        <v>51</v>
      </c>
      <c r="E62">
        <v>47</v>
      </c>
      <c r="F62" s="2">
        <v>2.5462962962962961E-3</v>
      </c>
      <c r="G62" s="2">
        <v>8.1018518518518516E-5</v>
      </c>
      <c r="H62" s="2">
        <f t="shared" si="0"/>
        <v>7.9687499999999994E-2</v>
      </c>
      <c r="I62" s="2">
        <v>1.2384259259259258E-3</v>
      </c>
      <c r="J62" s="2">
        <v>5.7870370370370366E-5</v>
      </c>
      <c r="K62" s="2">
        <v>2.6620370370370372E-4</v>
      </c>
      <c r="L62" s="1">
        <v>0.90569999999999995</v>
      </c>
    </row>
    <row r="63" spans="1:12" x14ac:dyDescent="0.3">
      <c r="A63" s="22">
        <v>45659</v>
      </c>
      <c r="B63" t="s">
        <v>100</v>
      </c>
      <c r="C63">
        <v>200</v>
      </c>
      <c r="D63">
        <v>192</v>
      </c>
      <c r="E63">
        <v>166</v>
      </c>
      <c r="F63" s="2">
        <v>1.9560185185185184E-3</v>
      </c>
      <c r="G63" s="2">
        <v>1.1574074074074073E-4</v>
      </c>
      <c r="H63" s="2">
        <f t="shared" si="0"/>
        <v>0.36</v>
      </c>
      <c r="I63" s="2">
        <v>1.5972222222222221E-3</v>
      </c>
      <c r="J63" s="2">
        <v>1.9675925925925926E-4</v>
      </c>
      <c r="K63" s="2">
        <v>8.1018518518518516E-5</v>
      </c>
      <c r="L63" s="1">
        <v>0.86429999999999996</v>
      </c>
    </row>
    <row r="64" spans="1:12" x14ac:dyDescent="0.3">
      <c r="A64" s="22">
        <v>45660</v>
      </c>
      <c r="B64" t="s">
        <v>101</v>
      </c>
      <c r="C64">
        <v>202</v>
      </c>
      <c r="D64">
        <v>199</v>
      </c>
      <c r="E64">
        <v>182</v>
      </c>
      <c r="F64" s="2">
        <v>8.9120370370370362E-4</v>
      </c>
      <c r="G64" s="2">
        <v>9.2592592592592588E-5</v>
      </c>
      <c r="H64" s="2">
        <f t="shared" si="0"/>
        <v>0.61266203703703703</v>
      </c>
      <c r="I64" s="2">
        <v>1.4467592592592594E-3</v>
      </c>
      <c r="J64" s="2">
        <v>4.7453703703703704E-4</v>
      </c>
      <c r="K64" s="2">
        <v>1.1574074074074073E-3</v>
      </c>
      <c r="L64" s="1">
        <v>0.91</v>
      </c>
    </row>
    <row r="65" spans="1:12" x14ac:dyDescent="0.3">
      <c r="A65" s="22">
        <v>45660</v>
      </c>
      <c r="B65" t="s">
        <v>102</v>
      </c>
      <c r="C65">
        <v>217</v>
      </c>
      <c r="D65">
        <v>212</v>
      </c>
      <c r="E65">
        <v>201</v>
      </c>
      <c r="F65" s="2">
        <v>1.2731481481481483E-3</v>
      </c>
      <c r="G65" s="2">
        <v>8.1018518518518516E-5</v>
      </c>
      <c r="H65" s="2">
        <f t="shared" si="0"/>
        <v>0.47111111111111115</v>
      </c>
      <c r="I65" s="2">
        <v>1.3310185185185185E-3</v>
      </c>
      <c r="J65" s="2">
        <v>6.2500000000000001E-4</v>
      </c>
      <c r="K65" s="2">
        <v>2.6620370370370372E-4</v>
      </c>
      <c r="L65" s="1">
        <v>0.94420000000000004</v>
      </c>
    </row>
    <row r="66" spans="1:12" x14ac:dyDescent="0.3">
      <c r="A66" s="22">
        <v>45660</v>
      </c>
      <c r="B66" t="s">
        <v>103</v>
      </c>
      <c r="C66">
        <v>225</v>
      </c>
      <c r="D66">
        <v>223</v>
      </c>
      <c r="E66">
        <v>206</v>
      </c>
      <c r="F66" s="2">
        <v>7.6388888888888893E-4</v>
      </c>
      <c r="G66" s="2">
        <v>1.0416666666666667E-4</v>
      </c>
      <c r="H66" s="2">
        <f t="shared" si="0"/>
        <v>0.62976851851851856</v>
      </c>
      <c r="I66" s="2">
        <v>1.4930555555555556E-3</v>
      </c>
      <c r="J66" s="2">
        <v>5.5555555555555556E-4</v>
      </c>
      <c r="K66" s="2">
        <v>7.7546296296296304E-4</v>
      </c>
      <c r="L66" s="1">
        <v>0.91930000000000001</v>
      </c>
    </row>
    <row r="67" spans="1:12" x14ac:dyDescent="0.3">
      <c r="A67" s="22">
        <v>45660</v>
      </c>
      <c r="B67" t="s">
        <v>104</v>
      </c>
      <c r="C67">
        <v>235</v>
      </c>
      <c r="D67">
        <v>231</v>
      </c>
      <c r="E67">
        <v>222</v>
      </c>
      <c r="F67" s="2">
        <v>7.6388888888888893E-4</v>
      </c>
      <c r="G67" s="2">
        <v>9.2592592592592588E-5</v>
      </c>
      <c r="H67" s="2">
        <f t="shared" ref="H67:H130" si="1">(I67*D67)+(J67*D67)+(K67*D67)</f>
        <v>0.74593750000000003</v>
      </c>
      <c r="I67" s="2">
        <v>1.6087962962962963E-3</v>
      </c>
      <c r="J67" s="2">
        <v>2.4305555555555552E-4</v>
      </c>
      <c r="K67" s="2">
        <v>1.3773148148148147E-3</v>
      </c>
      <c r="L67" s="1">
        <v>0.95709999999999995</v>
      </c>
    </row>
    <row r="68" spans="1:12" x14ac:dyDescent="0.3">
      <c r="A68" s="22">
        <v>45660</v>
      </c>
      <c r="B68" t="s">
        <v>105</v>
      </c>
      <c r="C68">
        <v>202</v>
      </c>
      <c r="D68">
        <v>201</v>
      </c>
      <c r="E68">
        <v>191</v>
      </c>
      <c r="F68" s="2">
        <v>1.3078703703703705E-3</v>
      </c>
      <c r="G68" s="2">
        <v>9.2592592592592588E-5</v>
      </c>
      <c r="H68" s="2">
        <f t="shared" si="1"/>
        <v>0.46760416666666671</v>
      </c>
      <c r="I68" s="2">
        <v>1.6319444444444445E-3</v>
      </c>
      <c r="J68" s="2">
        <v>2.3148148148148146E-4</v>
      </c>
      <c r="K68" s="2">
        <v>4.6296296296296293E-4</v>
      </c>
      <c r="L68" s="1">
        <v>0.94550000000000001</v>
      </c>
    </row>
    <row r="69" spans="1:12" x14ac:dyDescent="0.3">
      <c r="A69" s="22">
        <v>45660</v>
      </c>
      <c r="B69" t="s">
        <v>106</v>
      </c>
      <c r="C69">
        <v>43</v>
      </c>
      <c r="D69">
        <v>39</v>
      </c>
      <c r="E69">
        <v>30</v>
      </c>
      <c r="F69" s="2">
        <v>1.2731481481481483E-3</v>
      </c>
      <c r="G69" s="2">
        <v>1.273148148148148E-4</v>
      </c>
      <c r="H69" s="2">
        <f t="shared" si="1"/>
        <v>0.11013888888888888</v>
      </c>
      <c r="I69" s="2">
        <v>1.5624999999999999E-3</v>
      </c>
      <c r="J69" s="2">
        <v>3.0092592592592595E-4</v>
      </c>
      <c r="K69" s="2">
        <v>9.6064814814814808E-4</v>
      </c>
      <c r="L69" s="1">
        <v>0.76190000000000002</v>
      </c>
    </row>
    <row r="70" spans="1:12" x14ac:dyDescent="0.3">
      <c r="A70" s="22">
        <v>45660</v>
      </c>
      <c r="B70" t="s">
        <v>107</v>
      </c>
      <c r="C70">
        <v>194</v>
      </c>
      <c r="D70">
        <v>187</v>
      </c>
      <c r="E70">
        <v>164</v>
      </c>
      <c r="F70" s="2">
        <v>1.736111111111111E-3</v>
      </c>
      <c r="G70" s="2">
        <v>1.1574074074074073E-4</v>
      </c>
      <c r="H70" s="2">
        <f t="shared" si="1"/>
        <v>0.48048611111111117</v>
      </c>
      <c r="I70" s="2">
        <v>1.7013888888888892E-3</v>
      </c>
      <c r="J70" s="2">
        <v>5.5555555555555556E-4</v>
      </c>
      <c r="K70" s="2">
        <v>3.1250000000000001E-4</v>
      </c>
      <c r="L70" s="1">
        <v>0.87429999999999997</v>
      </c>
    </row>
    <row r="71" spans="1:12" x14ac:dyDescent="0.3">
      <c r="A71" s="22">
        <v>45660</v>
      </c>
      <c r="B71" t="s">
        <v>108</v>
      </c>
      <c r="C71">
        <v>202</v>
      </c>
      <c r="D71">
        <v>199</v>
      </c>
      <c r="E71">
        <v>172</v>
      </c>
      <c r="F71" s="2">
        <v>1.3657407407407409E-3</v>
      </c>
      <c r="G71" s="2">
        <v>1.5046296296296297E-4</v>
      </c>
      <c r="H71" s="2">
        <f t="shared" si="1"/>
        <v>0.68406250000000002</v>
      </c>
      <c r="I71" s="2">
        <v>1.6550925925925926E-3</v>
      </c>
      <c r="J71" s="2">
        <v>1.0648148148148147E-3</v>
      </c>
      <c r="K71" s="2">
        <v>7.175925925925927E-4</v>
      </c>
      <c r="L71" s="1">
        <v>0.86070000000000002</v>
      </c>
    </row>
    <row r="72" spans="1:12" x14ac:dyDescent="0.3">
      <c r="A72" s="22">
        <v>45660</v>
      </c>
      <c r="B72" t="s">
        <v>109</v>
      </c>
      <c r="C72">
        <v>146</v>
      </c>
      <c r="D72">
        <v>140</v>
      </c>
      <c r="E72">
        <v>117</v>
      </c>
      <c r="F72" s="2">
        <v>3.1828703703703702E-3</v>
      </c>
      <c r="G72" s="2">
        <v>1.3888888888888889E-4</v>
      </c>
      <c r="H72" s="2">
        <f t="shared" si="1"/>
        <v>0.42615740740740737</v>
      </c>
      <c r="I72" s="2">
        <v>1.5393518518518519E-3</v>
      </c>
      <c r="J72" s="2">
        <v>8.2175925925925917E-4</v>
      </c>
      <c r="K72" s="2">
        <v>6.8287037037037025E-4</v>
      </c>
      <c r="L72" s="1">
        <v>0.83450000000000002</v>
      </c>
    </row>
    <row r="73" spans="1:12" x14ac:dyDescent="0.3">
      <c r="A73" s="22">
        <v>45660</v>
      </c>
      <c r="B73" t="s">
        <v>110</v>
      </c>
      <c r="C73">
        <v>147</v>
      </c>
      <c r="D73">
        <v>145</v>
      </c>
      <c r="E73">
        <v>133</v>
      </c>
      <c r="F73" s="2">
        <v>6.7129629629629625E-4</v>
      </c>
      <c r="G73" s="2">
        <v>1.0416666666666667E-4</v>
      </c>
      <c r="H73" s="2">
        <f t="shared" si="1"/>
        <v>0.28865740740740736</v>
      </c>
      <c r="I73" s="2">
        <v>1.5624999999999999E-3</v>
      </c>
      <c r="J73" s="2">
        <v>6.9444444444444444E-5</v>
      </c>
      <c r="K73" s="2">
        <v>3.5879629629629635E-4</v>
      </c>
      <c r="L73" s="1">
        <v>0.91159999999999997</v>
      </c>
    </row>
    <row r="74" spans="1:12" x14ac:dyDescent="0.3">
      <c r="A74" s="22">
        <v>45660</v>
      </c>
      <c r="B74" t="s">
        <v>111</v>
      </c>
      <c r="C74">
        <v>155</v>
      </c>
      <c r="D74">
        <v>145</v>
      </c>
      <c r="E74">
        <v>120</v>
      </c>
      <c r="F74" s="2">
        <v>3.1597222222222222E-3</v>
      </c>
      <c r="G74" s="2">
        <v>1.3888888888888889E-4</v>
      </c>
      <c r="H74" s="2">
        <f t="shared" si="1"/>
        <v>0.55885416666666665</v>
      </c>
      <c r="I74" s="2">
        <v>1.7708333333333332E-3</v>
      </c>
      <c r="J74" s="2">
        <v>8.6805555555555551E-4</v>
      </c>
      <c r="K74" s="2">
        <v>1.2152777777777778E-3</v>
      </c>
      <c r="L74" s="1">
        <v>0.82240000000000002</v>
      </c>
    </row>
    <row r="75" spans="1:12" x14ac:dyDescent="0.3">
      <c r="A75" s="22">
        <v>45660</v>
      </c>
      <c r="B75" t="s">
        <v>112</v>
      </c>
      <c r="C75">
        <v>157</v>
      </c>
      <c r="D75">
        <v>156</v>
      </c>
      <c r="E75">
        <v>146</v>
      </c>
      <c r="F75" s="2">
        <v>6.134259259259259E-4</v>
      </c>
      <c r="G75" s="2">
        <v>1.0416666666666667E-4</v>
      </c>
      <c r="H75" s="2">
        <f t="shared" si="1"/>
        <v>0.31777777777777777</v>
      </c>
      <c r="I75" s="2">
        <v>1.6666666666666668E-3</v>
      </c>
      <c r="J75" s="2">
        <v>1.1574074074074073E-4</v>
      </c>
      <c r="K75" s="2">
        <v>2.5462962962962961E-4</v>
      </c>
      <c r="L75" s="1">
        <v>0.92949999999999999</v>
      </c>
    </row>
    <row r="76" spans="1:12" x14ac:dyDescent="0.3">
      <c r="A76" s="22">
        <v>45660</v>
      </c>
      <c r="B76" t="s">
        <v>113</v>
      </c>
      <c r="C76">
        <v>38</v>
      </c>
      <c r="D76">
        <v>36</v>
      </c>
      <c r="E76">
        <v>31</v>
      </c>
      <c r="F76" s="2">
        <v>6.8287037037037025E-4</v>
      </c>
      <c r="G76" s="2">
        <v>1.5046296296296297E-4</v>
      </c>
      <c r="H76" s="2">
        <f t="shared" si="1"/>
        <v>0.12083333333333333</v>
      </c>
      <c r="I76" s="2">
        <v>1.5162037037037036E-3</v>
      </c>
      <c r="J76" s="2">
        <v>9.0277777777777784E-4</v>
      </c>
      <c r="K76" s="2">
        <v>9.3750000000000007E-4</v>
      </c>
      <c r="L76" s="1">
        <v>0.83779999999999999</v>
      </c>
    </row>
    <row r="77" spans="1:12" x14ac:dyDescent="0.3">
      <c r="A77" s="22">
        <v>45660</v>
      </c>
      <c r="B77" t="s">
        <v>114</v>
      </c>
      <c r="C77">
        <v>166</v>
      </c>
      <c r="D77">
        <v>162</v>
      </c>
      <c r="E77">
        <v>145</v>
      </c>
      <c r="F77" s="2">
        <v>1.9097222222222222E-3</v>
      </c>
      <c r="G77" s="2">
        <v>1.0416666666666667E-4</v>
      </c>
      <c r="H77" s="2">
        <f t="shared" si="1"/>
        <v>0.50812500000000005</v>
      </c>
      <c r="I77" s="2">
        <v>1.7245370370370372E-3</v>
      </c>
      <c r="J77" s="2">
        <v>1.6203703703703703E-4</v>
      </c>
      <c r="K77" s="2">
        <v>1.25E-3</v>
      </c>
      <c r="L77" s="1">
        <v>0.89090000000000003</v>
      </c>
    </row>
    <row r="78" spans="1:12" x14ac:dyDescent="0.3">
      <c r="A78" s="22">
        <v>45660</v>
      </c>
      <c r="B78" t="s">
        <v>115</v>
      </c>
      <c r="C78">
        <v>226</v>
      </c>
      <c r="D78">
        <v>216</v>
      </c>
      <c r="E78">
        <v>176</v>
      </c>
      <c r="F78" s="2">
        <v>1.2268518518518518E-3</v>
      </c>
      <c r="G78" s="2">
        <v>1.5046296296296297E-4</v>
      </c>
      <c r="H78" s="2">
        <f t="shared" si="1"/>
        <v>0.70750000000000002</v>
      </c>
      <c r="I78" s="2">
        <v>1.5624999999999999E-3</v>
      </c>
      <c r="J78" s="2">
        <v>1.0995370370370371E-3</v>
      </c>
      <c r="K78" s="2">
        <v>6.134259259259259E-4</v>
      </c>
      <c r="L78" s="1">
        <v>0.8145</v>
      </c>
    </row>
    <row r="79" spans="1:12" x14ac:dyDescent="0.3">
      <c r="A79" s="22">
        <v>45660</v>
      </c>
      <c r="B79" t="s">
        <v>116</v>
      </c>
      <c r="C79">
        <v>253</v>
      </c>
      <c r="D79">
        <v>247</v>
      </c>
      <c r="E79">
        <v>219</v>
      </c>
      <c r="F79" s="2">
        <v>8.9120370370370362E-4</v>
      </c>
      <c r="G79" s="2">
        <v>1.1574074074074073E-4</v>
      </c>
      <c r="H79" s="2">
        <f t="shared" si="1"/>
        <v>0.43739583333333321</v>
      </c>
      <c r="I79" s="2">
        <v>1.3194444444444443E-3</v>
      </c>
      <c r="J79" s="2">
        <v>4.0509259259259258E-4</v>
      </c>
      <c r="K79" s="2">
        <v>4.6296296296296294E-5</v>
      </c>
      <c r="L79" s="1">
        <v>0.88490000000000002</v>
      </c>
    </row>
    <row r="80" spans="1:12" x14ac:dyDescent="0.3">
      <c r="A80" s="22">
        <v>45660</v>
      </c>
      <c r="B80" t="s">
        <v>78</v>
      </c>
      <c r="C80">
        <v>134</v>
      </c>
      <c r="D80">
        <v>134</v>
      </c>
      <c r="E80">
        <v>134</v>
      </c>
      <c r="F80" s="2">
        <v>3.0092592592592595E-4</v>
      </c>
      <c r="G80" s="2">
        <v>3.4722222222222222E-5</v>
      </c>
      <c r="H80" s="2">
        <f t="shared" si="1"/>
        <v>0.41875000000000001</v>
      </c>
      <c r="I80" s="2">
        <v>1.5393518518518519E-3</v>
      </c>
      <c r="J80" s="2">
        <v>5.7870370370370378E-4</v>
      </c>
      <c r="K80" s="2">
        <v>1.0069444444444444E-3</v>
      </c>
      <c r="L80" s="1">
        <v>1</v>
      </c>
    </row>
    <row r="81" spans="1:12" x14ac:dyDescent="0.3">
      <c r="A81" s="22">
        <v>45660</v>
      </c>
      <c r="B81" t="s">
        <v>79</v>
      </c>
      <c r="C81">
        <v>70</v>
      </c>
      <c r="D81">
        <v>67</v>
      </c>
      <c r="E81">
        <v>57</v>
      </c>
      <c r="F81" s="2">
        <v>8.7962962962962962E-4</v>
      </c>
      <c r="G81" s="2">
        <v>1.3888888888888889E-4</v>
      </c>
      <c r="H81" s="2">
        <f t="shared" si="1"/>
        <v>0.16052083333333333</v>
      </c>
      <c r="I81" s="2">
        <v>1.4004629629629629E-3</v>
      </c>
      <c r="J81" s="2">
        <v>4.9768518518518521E-4</v>
      </c>
      <c r="K81" s="2">
        <v>4.9768518518518521E-4</v>
      </c>
      <c r="L81" s="1">
        <v>0.83819999999999995</v>
      </c>
    </row>
    <row r="82" spans="1:12" x14ac:dyDescent="0.3">
      <c r="A82" s="22">
        <v>45660</v>
      </c>
      <c r="B82" t="s">
        <v>80</v>
      </c>
      <c r="C82">
        <v>83</v>
      </c>
      <c r="D82">
        <v>82</v>
      </c>
      <c r="E82">
        <v>79</v>
      </c>
      <c r="F82" s="2">
        <v>8.7962962962962962E-4</v>
      </c>
      <c r="G82" s="2">
        <v>8.1018518518518516E-5</v>
      </c>
      <c r="H82" s="2">
        <f t="shared" si="1"/>
        <v>0.29800925925925925</v>
      </c>
      <c r="I82" s="2">
        <v>1.423611111111111E-3</v>
      </c>
      <c r="J82" s="2">
        <v>1.1805555555555556E-3</v>
      </c>
      <c r="K82" s="2">
        <v>1.0300925925925926E-3</v>
      </c>
      <c r="L82" s="1">
        <v>0.95179999999999998</v>
      </c>
    </row>
    <row r="83" spans="1:12" x14ac:dyDescent="0.3">
      <c r="A83" s="22">
        <v>45660</v>
      </c>
      <c r="B83" t="s">
        <v>81</v>
      </c>
      <c r="C83">
        <v>42</v>
      </c>
      <c r="D83">
        <v>40</v>
      </c>
      <c r="E83">
        <v>37</v>
      </c>
      <c r="F83" s="2">
        <v>1.1111111111111111E-3</v>
      </c>
      <c r="G83" s="2">
        <v>9.2592592592592588E-5</v>
      </c>
      <c r="H83" s="2">
        <f t="shared" si="1"/>
        <v>7.7777777777777779E-2</v>
      </c>
      <c r="I83" s="2">
        <v>1.2847222222222223E-3</v>
      </c>
      <c r="J83" s="2">
        <v>2.0833333333333335E-4</v>
      </c>
      <c r="K83" s="2">
        <v>4.5138888888888892E-4</v>
      </c>
      <c r="L83" s="1">
        <v>0.90239999999999998</v>
      </c>
    </row>
    <row r="84" spans="1:12" x14ac:dyDescent="0.3">
      <c r="A84" s="22">
        <v>45660</v>
      </c>
      <c r="B84" t="s">
        <v>82</v>
      </c>
      <c r="C84">
        <v>66</v>
      </c>
      <c r="D84">
        <v>64</v>
      </c>
      <c r="E84">
        <v>62</v>
      </c>
      <c r="F84" s="2">
        <v>1.1458333333333333E-3</v>
      </c>
      <c r="G84" s="2">
        <v>5.7870370370370366E-5</v>
      </c>
      <c r="H84" s="2">
        <f t="shared" si="1"/>
        <v>0.22000000000000003</v>
      </c>
      <c r="I84" s="2">
        <v>1.3888888888888889E-3</v>
      </c>
      <c r="J84" s="2">
        <v>1.2731481481481483E-3</v>
      </c>
      <c r="K84" s="2">
        <v>7.7546296296296304E-4</v>
      </c>
      <c r="L84" s="1">
        <v>0.95450000000000002</v>
      </c>
    </row>
    <row r="85" spans="1:12" x14ac:dyDescent="0.3">
      <c r="A85" s="22">
        <v>45660</v>
      </c>
      <c r="B85" t="s">
        <v>83</v>
      </c>
      <c r="C85">
        <v>153</v>
      </c>
      <c r="D85">
        <v>146</v>
      </c>
      <c r="E85">
        <v>111</v>
      </c>
      <c r="F85" s="2">
        <v>3.1481481481481482E-3</v>
      </c>
      <c r="G85" s="2">
        <v>2.3148148148148146E-4</v>
      </c>
      <c r="H85" s="2">
        <f t="shared" si="1"/>
        <v>0.51201388888888899</v>
      </c>
      <c r="I85" s="2">
        <v>1.4814814814814814E-3</v>
      </c>
      <c r="J85" s="2">
        <v>1.0879629629629629E-3</v>
      </c>
      <c r="K85" s="2">
        <v>9.3750000000000007E-4</v>
      </c>
      <c r="L85" s="1">
        <v>0.76</v>
      </c>
    </row>
    <row r="86" spans="1:12" x14ac:dyDescent="0.3">
      <c r="A86" s="22">
        <v>45660</v>
      </c>
      <c r="B86" t="s">
        <v>84</v>
      </c>
      <c r="C86">
        <v>141</v>
      </c>
      <c r="D86">
        <v>135</v>
      </c>
      <c r="E86">
        <v>91</v>
      </c>
      <c r="F86" s="2">
        <v>1.5624999999999999E-3</v>
      </c>
      <c r="G86" s="2">
        <v>2.6620370370370372E-4</v>
      </c>
      <c r="H86" s="2">
        <f t="shared" si="1"/>
        <v>0.40937500000000004</v>
      </c>
      <c r="I86" s="2">
        <v>1.4583333333333334E-3</v>
      </c>
      <c r="J86" s="2">
        <v>3.5879629629629635E-4</v>
      </c>
      <c r="K86" s="2">
        <v>1.2152777777777778E-3</v>
      </c>
      <c r="L86" s="1">
        <v>0.66910000000000003</v>
      </c>
    </row>
    <row r="87" spans="1:12" x14ac:dyDescent="0.3">
      <c r="A87" s="22">
        <v>45660</v>
      </c>
      <c r="B87" t="s">
        <v>85</v>
      </c>
      <c r="C87">
        <v>146</v>
      </c>
      <c r="D87">
        <v>143</v>
      </c>
      <c r="E87">
        <v>112</v>
      </c>
      <c r="F87" s="2">
        <v>1.7013888888888892E-3</v>
      </c>
      <c r="G87" s="2">
        <v>1.9675925925925926E-4</v>
      </c>
      <c r="H87" s="2">
        <f t="shared" si="1"/>
        <v>0.268125</v>
      </c>
      <c r="I87" s="2">
        <v>1.3541666666666667E-3</v>
      </c>
      <c r="J87" s="2">
        <v>2.0833333333333335E-4</v>
      </c>
      <c r="K87" s="2">
        <v>3.1250000000000001E-4</v>
      </c>
      <c r="L87" s="1">
        <v>0.78320000000000001</v>
      </c>
    </row>
    <row r="88" spans="1:12" x14ac:dyDescent="0.3">
      <c r="A88" s="22">
        <v>45660</v>
      </c>
      <c r="B88" t="s">
        <v>86</v>
      </c>
      <c r="C88">
        <v>144</v>
      </c>
      <c r="D88">
        <v>140</v>
      </c>
      <c r="E88">
        <v>118</v>
      </c>
      <c r="F88" s="2">
        <v>1.4467592592592594E-3</v>
      </c>
      <c r="G88" s="2">
        <v>1.3888888888888889E-4</v>
      </c>
      <c r="H88" s="2">
        <f t="shared" si="1"/>
        <v>0.29814814814814816</v>
      </c>
      <c r="I88" s="2">
        <v>1.3078703703703705E-3</v>
      </c>
      <c r="J88" s="2">
        <v>6.3657407407407402E-4</v>
      </c>
      <c r="K88" s="2">
        <v>1.8518518518518518E-4</v>
      </c>
      <c r="L88" s="1">
        <v>0.84030000000000005</v>
      </c>
    </row>
    <row r="89" spans="1:12" x14ac:dyDescent="0.3">
      <c r="A89" s="22">
        <v>45660</v>
      </c>
      <c r="B89" t="s">
        <v>87</v>
      </c>
      <c r="C89">
        <v>105</v>
      </c>
      <c r="D89">
        <v>103</v>
      </c>
      <c r="E89">
        <v>79</v>
      </c>
      <c r="F89" s="2">
        <v>1.4004629629629629E-3</v>
      </c>
      <c r="G89" s="2">
        <v>1.9675925925925926E-4</v>
      </c>
      <c r="H89" s="2">
        <f t="shared" si="1"/>
        <v>0.20266203703703703</v>
      </c>
      <c r="I89" s="2">
        <v>1.3310185185185185E-3</v>
      </c>
      <c r="J89" s="2">
        <v>2.0833333333333335E-4</v>
      </c>
      <c r="K89" s="2">
        <v>4.2824074074074075E-4</v>
      </c>
      <c r="L89" s="1">
        <v>0.76190000000000002</v>
      </c>
    </row>
    <row r="90" spans="1:12" x14ac:dyDescent="0.3">
      <c r="A90" s="22">
        <v>45660</v>
      </c>
      <c r="B90" t="s">
        <v>88</v>
      </c>
      <c r="C90">
        <v>36</v>
      </c>
      <c r="D90">
        <v>35</v>
      </c>
      <c r="E90">
        <v>27</v>
      </c>
      <c r="F90" s="2">
        <v>1.0532407407407407E-3</v>
      </c>
      <c r="G90" s="2">
        <v>1.8518518518518518E-4</v>
      </c>
      <c r="H90" s="2">
        <f t="shared" si="1"/>
        <v>8.5069444444444448E-2</v>
      </c>
      <c r="I90" s="2">
        <v>1.3194444444444443E-3</v>
      </c>
      <c r="J90" s="2">
        <v>6.018518518518519E-4</v>
      </c>
      <c r="K90" s="2">
        <v>5.0925925925925921E-4</v>
      </c>
      <c r="L90" s="1">
        <v>0.77139999999999997</v>
      </c>
    </row>
    <row r="91" spans="1:12" x14ac:dyDescent="0.3">
      <c r="A91" s="22">
        <v>45660</v>
      </c>
      <c r="B91" t="s">
        <v>89</v>
      </c>
      <c r="C91">
        <v>61</v>
      </c>
      <c r="D91">
        <v>57</v>
      </c>
      <c r="E91">
        <v>53</v>
      </c>
      <c r="F91" s="2">
        <v>2.5578703703703705E-3</v>
      </c>
      <c r="G91" s="2">
        <v>4.6296296296296294E-5</v>
      </c>
      <c r="H91" s="2">
        <f t="shared" si="1"/>
        <v>0.18868055555555555</v>
      </c>
      <c r="I91" s="2">
        <v>1.3888888888888889E-3</v>
      </c>
      <c r="J91" s="2">
        <v>8.6805555555555551E-4</v>
      </c>
      <c r="K91" s="2">
        <v>1.0532407407407407E-3</v>
      </c>
      <c r="L91" s="1">
        <v>0.91669999999999996</v>
      </c>
    </row>
    <row r="92" spans="1:12" x14ac:dyDescent="0.3">
      <c r="A92" s="22">
        <v>45660</v>
      </c>
      <c r="B92" t="s">
        <v>90</v>
      </c>
      <c r="C92">
        <v>60</v>
      </c>
      <c r="D92">
        <v>58</v>
      </c>
      <c r="E92">
        <v>50</v>
      </c>
      <c r="F92" s="2">
        <v>1.0879629629629629E-3</v>
      </c>
      <c r="G92" s="2">
        <v>1.273148148148148E-4</v>
      </c>
      <c r="H92" s="2">
        <f t="shared" si="1"/>
        <v>0.13895833333333332</v>
      </c>
      <c r="I92" s="2">
        <v>1.4814814814814814E-3</v>
      </c>
      <c r="J92" s="2">
        <v>3.0092592592592595E-4</v>
      </c>
      <c r="K92" s="2">
        <v>6.134259259259259E-4</v>
      </c>
      <c r="L92" s="1">
        <v>0.85</v>
      </c>
    </row>
    <row r="93" spans="1:12" x14ac:dyDescent="0.3">
      <c r="A93" s="22">
        <v>45660</v>
      </c>
      <c r="B93" t="s">
        <v>91</v>
      </c>
      <c r="C93">
        <v>18</v>
      </c>
      <c r="D93">
        <v>17</v>
      </c>
      <c r="E93">
        <v>17</v>
      </c>
      <c r="F93" s="2">
        <v>2.3148148148148146E-4</v>
      </c>
      <c r="G93" s="2">
        <v>5.7870370370370366E-5</v>
      </c>
      <c r="H93" s="2">
        <f t="shared" si="1"/>
        <v>5.9224537037037041E-2</v>
      </c>
      <c r="I93" s="2">
        <v>1.8402777777777777E-3</v>
      </c>
      <c r="J93" s="2">
        <v>9.0277777777777784E-4</v>
      </c>
      <c r="K93" s="2">
        <v>7.407407407407407E-4</v>
      </c>
      <c r="L93" s="1">
        <v>1</v>
      </c>
    </row>
    <row r="94" spans="1:12" x14ac:dyDescent="0.3">
      <c r="A94" s="22">
        <v>45660</v>
      </c>
      <c r="B94" t="s">
        <v>92</v>
      </c>
      <c r="C94">
        <v>206</v>
      </c>
      <c r="D94">
        <v>202</v>
      </c>
      <c r="E94">
        <v>181</v>
      </c>
      <c r="F94" s="2">
        <v>8.1018518518518516E-4</v>
      </c>
      <c r="G94" s="2">
        <v>1.0416666666666667E-4</v>
      </c>
      <c r="H94" s="2">
        <f t="shared" si="1"/>
        <v>0.30861111111111106</v>
      </c>
      <c r="I94" s="2">
        <v>1.3194444444444443E-3</v>
      </c>
      <c r="J94" s="2">
        <v>1.5046296296296297E-4</v>
      </c>
      <c r="K94" s="2">
        <v>5.7870370370370366E-5</v>
      </c>
      <c r="L94" s="1">
        <v>0.89270000000000005</v>
      </c>
    </row>
    <row r="95" spans="1:12" x14ac:dyDescent="0.3">
      <c r="A95" s="22">
        <v>45661</v>
      </c>
      <c r="B95" t="s">
        <v>93</v>
      </c>
      <c r="C95">
        <v>194</v>
      </c>
      <c r="D95">
        <v>193</v>
      </c>
      <c r="E95">
        <v>164</v>
      </c>
      <c r="F95" s="2">
        <v>1.0879629629629629E-3</v>
      </c>
      <c r="G95" s="2">
        <v>1.273148148148148E-4</v>
      </c>
      <c r="H95" s="2">
        <f t="shared" si="1"/>
        <v>0.4266550925925926</v>
      </c>
      <c r="I95" s="2">
        <v>1.3541666666666667E-3</v>
      </c>
      <c r="J95" s="2">
        <v>2.6620370370370372E-4</v>
      </c>
      <c r="K95" s="2">
        <v>5.9027777777777778E-4</v>
      </c>
      <c r="L95" s="1">
        <v>0.84970000000000001</v>
      </c>
    </row>
    <row r="96" spans="1:12" x14ac:dyDescent="0.3">
      <c r="A96" s="22">
        <v>45661</v>
      </c>
      <c r="B96" t="s">
        <v>94</v>
      </c>
      <c r="C96">
        <v>206</v>
      </c>
      <c r="D96">
        <v>200</v>
      </c>
      <c r="E96">
        <v>173</v>
      </c>
      <c r="F96" s="2">
        <v>1.3888888888888889E-3</v>
      </c>
      <c r="G96" s="2">
        <v>1.1574074074074073E-4</v>
      </c>
      <c r="H96" s="2">
        <f t="shared" si="1"/>
        <v>0.39814814814814814</v>
      </c>
      <c r="I96" s="2">
        <v>1.4814814814814814E-3</v>
      </c>
      <c r="J96" s="2">
        <v>4.9768518518518521E-4</v>
      </c>
      <c r="K96" s="2">
        <v>1.1574074074074073E-5</v>
      </c>
      <c r="L96" s="1">
        <v>0.86270000000000002</v>
      </c>
    </row>
    <row r="97" spans="1:12" x14ac:dyDescent="0.3">
      <c r="A97" s="22">
        <v>45661</v>
      </c>
      <c r="B97" t="s">
        <v>95</v>
      </c>
      <c r="C97">
        <v>53</v>
      </c>
      <c r="D97">
        <v>53</v>
      </c>
      <c r="E97">
        <v>42</v>
      </c>
      <c r="F97" s="2">
        <v>1.5046296296296294E-3</v>
      </c>
      <c r="G97" s="2">
        <v>2.0833333333333335E-4</v>
      </c>
      <c r="H97" s="2">
        <f t="shared" si="1"/>
        <v>0.157037037037037</v>
      </c>
      <c r="I97" s="2">
        <v>1.4814814814814814E-3</v>
      </c>
      <c r="J97" s="2">
        <v>1.2962962962962963E-3</v>
      </c>
      <c r="K97" s="2">
        <v>1.8518518518518518E-4</v>
      </c>
      <c r="L97" s="1">
        <v>0.77359999999999995</v>
      </c>
    </row>
    <row r="98" spans="1:12" x14ac:dyDescent="0.3">
      <c r="A98" s="22">
        <v>45661</v>
      </c>
      <c r="B98" t="s">
        <v>96</v>
      </c>
      <c r="C98">
        <v>147</v>
      </c>
      <c r="D98">
        <v>145</v>
      </c>
      <c r="E98">
        <v>129</v>
      </c>
      <c r="F98" s="2">
        <v>9.7222222222222209E-4</v>
      </c>
      <c r="G98" s="2">
        <v>1.0416666666666667E-4</v>
      </c>
      <c r="H98" s="2">
        <f t="shared" si="1"/>
        <v>0.27019675925925929</v>
      </c>
      <c r="I98" s="2">
        <v>1.2731481481481483E-3</v>
      </c>
      <c r="J98" s="2">
        <v>3.7037037037037035E-4</v>
      </c>
      <c r="K98" s="2">
        <v>2.199074074074074E-4</v>
      </c>
      <c r="L98" s="1">
        <v>0.88360000000000005</v>
      </c>
    </row>
    <row r="99" spans="1:12" x14ac:dyDescent="0.3">
      <c r="A99" s="22">
        <v>45661</v>
      </c>
      <c r="B99" t="s">
        <v>97</v>
      </c>
      <c r="C99">
        <v>201</v>
      </c>
      <c r="D99">
        <v>197</v>
      </c>
      <c r="E99">
        <v>180</v>
      </c>
      <c r="F99" s="2">
        <v>1.6550925925925926E-3</v>
      </c>
      <c r="G99" s="2">
        <v>1.0416666666666667E-4</v>
      </c>
      <c r="H99" s="2">
        <f t="shared" si="1"/>
        <v>0.44233796296296291</v>
      </c>
      <c r="I99" s="2">
        <v>1.3773148148148147E-3</v>
      </c>
      <c r="J99" s="2">
        <v>4.9768518518518521E-4</v>
      </c>
      <c r="K99" s="2">
        <v>3.7037037037037035E-4</v>
      </c>
      <c r="L99" s="1">
        <v>0.90949999999999998</v>
      </c>
    </row>
    <row r="100" spans="1:12" x14ac:dyDescent="0.3">
      <c r="A100" s="22">
        <v>45661</v>
      </c>
      <c r="B100" t="s">
        <v>98</v>
      </c>
      <c r="C100">
        <v>202</v>
      </c>
      <c r="D100">
        <v>198</v>
      </c>
      <c r="E100">
        <v>176</v>
      </c>
      <c r="F100" s="2">
        <v>8.2175925925925917E-4</v>
      </c>
      <c r="G100" s="2">
        <v>1.1574074074074073E-4</v>
      </c>
      <c r="H100" s="2">
        <f t="shared" si="1"/>
        <v>0.66229166666666672</v>
      </c>
      <c r="I100" s="2">
        <v>1.4930555555555556E-3</v>
      </c>
      <c r="J100" s="2">
        <v>8.7962962962962962E-4</v>
      </c>
      <c r="K100" s="2">
        <v>9.7222222222222209E-4</v>
      </c>
      <c r="L100" s="1">
        <v>0.88500000000000001</v>
      </c>
    </row>
    <row r="101" spans="1:12" x14ac:dyDescent="0.3">
      <c r="A101" s="22">
        <v>45661</v>
      </c>
      <c r="B101" t="s">
        <v>99</v>
      </c>
      <c r="C101">
        <v>226</v>
      </c>
      <c r="D101">
        <v>219</v>
      </c>
      <c r="E101">
        <v>193</v>
      </c>
      <c r="F101" s="2">
        <v>1.9097222222222222E-3</v>
      </c>
      <c r="G101" s="2">
        <v>1.1574074074074073E-4</v>
      </c>
      <c r="H101" s="2">
        <f t="shared" si="1"/>
        <v>0.6919791666666667</v>
      </c>
      <c r="I101" s="2">
        <v>1.5277777777777779E-3</v>
      </c>
      <c r="J101" s="2">
        <v>7.5231481481481471E-4</v>
      </c>
      <c r="K101" s="2">
        <v>8.7962962962962962E-4</v>
      </c>
      <c r="L101" s="1">
        <v>0.88</v>
      </c>
    </row>
    <row r="102" spans="1:12" x14ac:dyDescent="0.3">
      <c r="A102" s="22">
        <v>45661</v>
      </c>
      <c r="B102" t="s">
        <v>100</v>
      </c>
      <c r="C102">
        <v>167</v>
      </c>
      <c r="D102">
        <v>163</v>
      </c>
      <c r="E102">
        <v>152</v>
      </c>
      <c r="F102" s="2">
        <v>1.2731481481481483E-3</v>
      </c>
      <c r="G102" s="2">
        <v>8.1018518518518516E-5</v>
      </c>
      <c r="H102" s="2">
        <f t="shared" si="1"/>
        <v>0.53767361111111112</v>
      </c>
      <c r="I102" s="2">
        <v>1.4930555555555556E-3</v>
      </c>
      <c r="J102" s="2">
        <v>8.9120370370370362E-4</v>
      </c>
      <c r="K102" s="2">
        <v>9.1435185185185185E-4</v>
      </c>
      <c r="L102" s="1">
        <v>0.92769999999999997</v>
      </c>
    </row>
    <row r="103" spans="1:12" x14ac:dyDescent="0.3">
      <c r="A103" s="22">
        <v>45661</v>
      </c>
      <c r="B103" t="s">
        <v>101</v>
      </c>
      <c r="C103">
        <v>164</v>
      </c>
      <c r="D103">
        <v>164</v>
      </c>
      <c r="E103">
        <v>146</v>
      </c>
      <c r="F103" s="2">
        <v>1.2152777777777778E-3</v>
      </c>
      <c r="G103" s="2">
        <v>1.273148148148148E-4</v>
      </c>
      <c r="H103" s="2">
        <f t="shared" si="1"/>
        <v>0.41</v>
      </c>
      <c r="I103" s="2">
        <v>1.5856481481481479E-3</v>
      </c>
      <c r="J103" s="2">
        <v>6.5972222222222213E-4</v>
      </c>
      <c r="K103" s="2">
        <v>2.5462962962962961E-4</v>
      </c>
      <c r="L103" s="1">
        <v>0.89019999999999999</v>
      </c>
    </row>
    <row r="104" spans="1:12" x14ac:dyDescent="0.3">
      <c r="A104" s="22">
        <v>45661</v>
      </c>
      <c r="B104" t="s">
        <v>102</v>
      </c>
      <c r="C104">
        <v>42</v>
      </c>
      <c r="D104">
        <v>41</v>
      </c>
      <c r="E104">
        <v>36</v>
      </c>
      <c r="F104" s="2">
        <v>9.0277777777777784E-4</v>
      </c>
      <c r="G104" s="2">
        <v>1.273148148148148E-4</v>
      </c>
      <c r="H104" s="2">
        <f t="shared" si="1"/>
        <v>0.16371527777777778</v>
      </c>
      <c r="I104" s="2">
        <v>1.4930555555555556E-3</v>
      </c>
      <c r="J104" s="2">
        <v>1.1226851851851851E-3</v>
      </c>
      <c r="K104" s="2">
        <v>1.3773148148148147E-3</v>
      </c>
      <c r="L104" s="1">
        <v>0.878</v>
      </c>
    </row>
    <row r="105" spans="1:12" x14ac:dyDescent="0.3">
      <c r="A105" s="22">
        <v>45661</v>
      </c>
      <c r="B105" t="s">
        <v>103</v>
      </c>
      <c r="C105">
        <v>79</v>
      </c>
      <c r="D105">
        <v>78</v>
      </c>
      <c r="E105">
        <v>74</v>
      </c>
      <c r="F105" s="2">
        <v>5.5555555555555556E-4</v>
      </c>
      <c r="G105" s="2">
        <v>8.1018518518518516E-5</v>
      </c>
      <c r="H105" s="2">
        <f t="shared" si="1"/>
        <v>0.23381944444444444</v>
      </c>
      <c r="I105" s="2">
        <v>1.6550925925925926E-3</v>
      </c>
      <c r="J105" s="2">
        <v>3.8194444444444446E-4</v>
      </c>
      <c r="K105" s="2">
        <v>9.6064814814814808E-4</v>
      </c>
      <c r="L105" s="1">
        <v>0.94869999999999999</v>
      </c>
    </row>
    <row r="106" spans="1:12" x14ac:dyDescent="0.3">
      <c r="A106" s="22">
        <v>45661</v>
      </c>
      <c r="B106" t="s">
        <v>104</v>
      </c>
      <c r="C106">
        <v>165</v>
      </c>
      <c r="D106">
        <v>162</v>
      </c>
      <c r="E106">
        <v>146</v>
      </c>
      <c r="F106" s="2">
        <v>1.2731481481481483E-3</v>
      </c>
      <c r="G106" s="2">
        <v>1.0416666666666667E-4</v>
      </c>
      <c r="H106" s="2">
        <f t="shared" si="1"/>
        <v>0.58875</v>
      </c>
      <c r="I106" s="2">
        <v>1.4930555555555556E-3</v>
      </c>
      <c r="J106" s="2">
        <v>1.1574074074074073E-3</v>
      </c>
      <c r="K106" s="2">
        <v>9.8379629629629642E-4</v>
      </c>
      <c r="L106" s="1">
        <v>0.89700000000000002</v>
      </c>
    </row>
    <row r="107" spans="1:12" x14ac:dyDescent="0.3">
      <c r="A107" s="22">
        <v>45661</v>
      </c>
      <c r="B107" t="s">
        <v>105</v>
      </c>
      <c r="C107">
        <v>180</v>
      </c>
      <c r="D107">
        <v>174</v>
      </c>
      <c r="E107">
        <v>136</v>
      </c>
      <c r="F107" s="2">
        <v>1.1921296296296296E-3</v>
      </c>
      <c r="G107" s="2">
        <v>1.8518518518518518E-4</v>
      </c>
      <c r="H107" s="2">
        <f t="shared" si="1"/>
        <v>0.65451388888888884</v>
      </c>
      <c r="I107" s="2">
        <v>1.5740740740740741E-3</v>
      </c>
      <c r="J107" s="2">
        <v>1.25E-3</v>
      </c>
      <c r="K107" s="2">
        <v>9.3750000000000007E-4</v>
      </c>
      <c r="L107" s="1">
        <v>0.77780000000000005</v>
      </c>
    </row>
    <row r="108" spans="1:12" x14ac:dyDescent="0.3">
      <c r="A108" s="22">
        <v>45661</v>
      </c>
      <c r="B108" t="s">
        <v>106</v>
      </c>
      <c r="C108">
        <v>179</v>
      </c>
      <c r="D108">
        <v>176</v>
      </c>
      <c r="E108">
        <v>155</v>
      </c>
      <c r="F108" s="2">
        <v>1.2731481481481483E-3</v>
      </c>
      <c r="G108" s="2">
        <v>1.1574074074074073E-4</v>
      </c>
      <c r="H108" s="2">
        <f t="shared" si="1"/>
        <v>0.65592592592592602</v>
      </c>
      <c r="I108" s="2">
        <v>1.689814814814815E-3</v>
      </c>
      <c r="J108" s="2">
        <v>1.0995370370370371E-3</v>
      </c>
      <c r="K108" s="2">
        <v>9.3750000000000007E-4</v>
      </c>
      <c r="L108" s="1">
        <v>0.87639999999999996</v>
      </c>
    </row>
    <row r="109" spans="1:12" x14ac:dyDescent="0.3">
      <c r="A109" s="22">
        <v>45661</v>
      </c>
      <c r="B109" t="s">
        <v>107</v>
      </c>
      <c r="C109">
        <v>217</v>
      </c>
      <c r="D109">
        <v>215</v>
      </c>
      <c r="E109">
        <v>198</v>
      </c>
      <c r="F109" s="2">
        <v>1.4699074074074074E-3</v>
      </c>
      <c r="G109" s="2">
        <v>9.2592592592592588E-5</v>
      </c>
      <c r="H109" s="2">
        <f t="shared" si="1"/>
        <v>0.5972222222222221</v>
      </c>
      <c r="I109" s="2">
        <v>1.4814814814814814E-3</v>
      </c>
      <c r="J109" s="2">
        <v>9.8379629629629642E-4</v>
      </c>
      <c r="K109" s="2">
        <v>3.1250000000000001E-4</v>
      </c>
      <c r="L109" s="1">
        <v>0.91710000000000003</v>
      </c>
    </row>
    <row r="110" spans="1:12" x14ac:dyDescent="0.3">
      <c r="A110" s="22">
        <v>45661</v>
      </c>
      <c r="B110" t="s">
        <v>108</v>
      </c>
      <c r="C110">
        <v>171</v>
      </c>
      <c r="D110">
        <v>167</v>
      </c>
      <c r="E110">
        <v>145</v>
      </c>
      <c r="F110" s="2">
        <v>1.2731481481481483E-3</v>
      </c>
      <c r="G110" s="2">
        <v>1.1574074074074073E-4</v>
      </c>
      <c r="H110" s="2">
        <f t="shared" si="1"/>
        <v>0.51607638888888885</v>
      </c>
      <c r="I110" s="2">
        <v>1.5624999999999999E-3</v>
      </c>
      <c r="J110" s="2">
        <v>7.5231481481481471E-4</v>
      </c>
      <c r="K110" s="2">
        <v>7.7546296296296304E-4</v>
      </c>
      <c r="L110" s="1">
        <v>0.86470000000000002</v>
      </c>
    </row>
    <row r="111" spans="1:12" x14ac:dyDescent="0.3">
      <c r="A111" s="22">
        <v>45661</v>
      </c>
      <c r="B111" t="s">
        <v>109</v>
      </c>
      <c r="C111">
        <v>37</v>
      </c>
      <c r="D111">
        <v>37</v>
      </c>
      <c r="E111">
        <v>33</v>
      </c>
      <c r="F111" s="2">
        <v>9.4907407407407408E-4</v>
      </c>
      <c r="G111" s="2">
        <v>1.0416666666666667E-4</v>
      </c>
      <c r="H111" s="2">
        <f t="shared" si="1"/>
        <v>6.3807870370370376E-2</v>
      </c>
      <c r="I111" s="2">
        <v>1.3541666666666667E-3</v>
      </c>
      <c r="J111" s="2">
        <v>2.3148148148148147E-5</v>
      </c>
      <c r="K111" s="2">
        <v>3.4722222222222224E-4</v>
      </c>
      <c r="L111" s="1">
        <v>0.8649</v>
      </c>
    </row>
    <row r="112" spans="1:12" x14ac:dyDescent="0.3">
      <c r="A112" s="22">
        <v>45661</v>
      </c>
      <c r="B112" t="s">
        <v>110</v>
      </c>
      <c r="C112">
        <v>215</v>
      </c>
      <c r="D112">
        <v>206</v>
      </c>
      <c r="E112">
        <v>167</v>
      </c>
      <c r="F112" s="2">
        <v>1.9097222222222222E-3</v>
      </c>
      <c r="G112" s="2">
        <v>2.0833333333333335E-4</v>
      </c>
      <c r="H112" s="2">
        <f t="shared" si="1"/>
        <v>0.45777777777777778</v>
      </c>
      <c r="I112" s="2">
        <v>1.4930555555555556E-3</v>
      </c>
      <c r="J112" s="2">
        <v>1.6203703703703703E-4</v>
      </c>
      <c r="K112" s="2">
        <v>5.6712962962962956E-4</v>
      </c>
      <c r="L112" s="1">
        <v>0.8095</v>
      </c>
    </row>
    <row r="113" spans="1:12" x14ac:dyDescent="0.3">
      <c r="A113" s="22">
        <v>45661</v>
      </c>
      <c r="B113" t="s">
        <v>111</v>
      </c>
      <c r="C113">
        <v>218</v>
      </c>
      <c r="D113">
        <v>212</v>
      </c>
      <c r="E113">
        <v>179</v>
      </c>
      <c r="F113" s="2">
        <v>1.4930555555555556E-3</v>
      </c>
      <c r="G113" s="2">
        <v>1.8518518518518518E-4</v>
      </c>
      <c r="H113" s="2">
        <f t="shared" si="1"/>
        <v>0.66249999999999987</v>
      </c>
      <c r="I113" s="2">
        <v>1.5856481481481479E-3</v>
      </c>
      <c r="J113" s="2">
        <v>7.5231481481481471E-4</v>
      </c>
      <c r="K113" s="2">
        <v>7.8703703703703705E-4</v>
      </c>
      <c r="L113" s="1">
        <v>0.84260000000000002</v>
      </c>
    </row>
    <row r="114" spans="1:12" x14ac:dyDescent="0.3">
      <c r="A114" s="22">
        <v>45661</v>
      </c>
      <c r="B114" t="s">
        <v>112</v>
      </c>
      <c r="C114">
        <v>205</v>
      </c>
      <c r="D114">
        <v>202</v>
      </c>
      <c r="E114">
        <v>184</v>
      </c>
      <c r="F114" s="2">
        <v>1.1226851851851851E-3</v>
      </c>
      <c r="G114" s="2">
        <v>1.273148148148148E-4</v>
      </c>
      <c r="H114" s="2">
        <f t="shared" si="1"/>
        <v>0.58215277777777774</v>
      </c>
      <c r="I114" s="2">
        <v>1.6782407407407406E-3</v>
      </c>
      <c r="J114" s="2">
        <v>3.4722222222222224E-4</v>
      </c>
      <c r="K114" s="2">
        <v>8.564814814814815E-4</v>
      </c>
      <c r="L114" s="1">
        <v>0.90690000000000004</v>
      </c>
    </row>
    <row r="115" spans="1:12" x14ac:dyDescent="0.3">
      <c r="A115" s="22">
        <v>45661</v>
      </c>
      <c r="B115" t="s">
        <v>113</v>
      </c>
      <c r="C115">
        <v>195</v>
      </c>
      <c r="D115">
        <v>190</v>
      </c>
      <c r="E115">
        <v>170</v>
      </c>
      <c r="F115" s="2">
        <v>8.564814814814815E-4</v>
      </c>
      <c r="G115" s="2">
        <v>1.3888888888888889E-4</v>
      </c>
      <c r="H115" s="2">
        <f t="shared" si="1"/>
        <v>0.56296296296296289</v>
      </c>
      <c r="I115" s="2">
        <v>1.6435185185185183E-3</v>
      </c>
      <c r="J115" s="2">
        <v>1.0069444444444444E-3</v>
      </c>
      <c r="K115" s="2">
        <v>3.1250000000000001E-4</v>
      </c>
      <c r="L115" s="1">
        <v>0.8901</v>
      </c>
    </row>
    <row r="116" spans="1:12" x14ac:dyDescent="0.3">
      <c r="A116" s="22">
        <v>45661</v>
      </c>
      <c r="B116" t="s">
        <v>114</v>
      </c>
      <c r="C116">
        <v>181</v>
      </c>
      <c r="D116">
        <v>176</v>
      </c>
      <c r="E116">
        <v>145</v>
      </c>
      <c r="F116" s="2">
        <v>8.7962962962962962E-4</v>
      </c>
      <c r="G116" s="2">
        <v>1.5046296296296297E-4</v>
      </c>
      <c r="H116" s="2">
        <f t="shared" si="1"/>
        <v>0.48888888888888887</v>
      </c>
      <c r="I116" s="2">
        <v>1.5393518518518519E-3</v>
      </c>
      <c r="J116" s="2">
        <v>1.0416666666666667E-3</v>
      </c>
      <c r="K116" s="2">
        <v>1.9675925925925926E-4</v>
      </c>
      <c r="L116" s="1">
        <v>0.82220000000000004</v>
      </c>
    </row>
    <row r="117" spans="1:12" x14ac:dyDescent="0.3">
      <c r="A117" s="22">
        <v>45661</v>
      </c>
      <c r="B117" t="s">
        <v>115</v>
      </c>
      <c r="C117">
        <v>212</v>
      </c>
      <c r="D117">
        <v>206</v>
      </c>
      <c r="E117">
        <v>185</v>
      </c>
      <c r="F117" s="2">
        <v>1.261574074074074E-3</v>
      </c>
      <c r="G117" s="2">
        <v>1.273148148148148E-4</v>
      </c>
      <c r="H117" s="2">
        <f t="shared" si="1"/>
        <v>0.58175925925925931</v>
      </c>
      <c r="I117" s="2">
        <v>1.6203703703703703E-3</v>
      </c>
      <c r="J117" s="2">
        <v>9.3750000000000007E-4</v>
      </c>
      <c r="K117" s="2">
        <v>2.6620370370370372E-4</v>
      </c>
      <c r="L117" s="1">
        <v>0.89419999999999999</v>
      </c>
    </row>
    <row r="118" spans="1:12" x14ac:dyDescent="0.3">
      <c r="A118" s="22">
        <v>45661</v>
      </c>
      <c r="B118" t="s">
        <v>116</v>
      </c>
      <c r="C118">
        <v>33</v>
      </c>
      <c r="D118">
        <v>32</v>
      </c>
      <c r="E118">
        <v>30</v>
      </c>
      <c r="F118" s="2">
        <v>6.3657407407407402E-4</v>
      </c>
      <c r="G118" s="2">
        <v>9.2592592592592588E-5</v>
      </c>
      <c r="H118" s="2">
        <f t="shared" si="1"/>
        <v>8.925925925925926E-2</v>
      </c>
      <c r="I118" s="2">
        <v>1.712962962962963E-3</v>
      </c>
      <c r="J118" s="2">
        <v>9.2592592592592585E-4</v>
      </c>
      <c r="K118" s="2">
        <v>1.5046296296296297E-4</v>
      </c>
      <c r="L118" s="1">
        <v>0.90910000000000002</v>
      </c>
    </row>
    <row r="119" spans="1:12" x14ac:dyDescent="0.3">
      <c r="A119" s="22">
        <v>45661</v>
      </c>
      <c r="B119" t="s">
        <v>78</v>
      </c>
      <c r="C119">
        <v>298</v>
      </c>
      <c r="D119">
        <v>287</v>
      </c>
      <c r="E119">
        <v>240</v>
      </c>
      <c r="F119" s="2">
        <v>1.9791666666666668E-3</v>
      </c>
      <c r="G119" s="2">
        <v>1.5046296296296297E-4</v>
      </c>
      <c r="H119" s="2">
        <f t="shared" si="1"/>
        <v>0.57798611111111109</v>
      </c>
      <c r="I119" s="2">
        <v>1.0995370370370371E-3</v>
      </c>
      <c r="J119" s="2">
        <v>2.5462962962962961E-4</v>
      </c>
      <c r="K119" s="2">
        <v>6.5972222222222213E-4</v>
      </c>
      <c r="L119" s="1">
        <v>0.83330000000000004</v>
      </c>
    </row>
    <row r="120" spans="1:12" x14ac:dyDescent="0.3">
      <c r="A120" s="22">
        <v>45661</v>
      </c>
      <c r="B120" t="s">
        <v>79</v>
      </c>
      <c r="C120">
        <v>158</v>
      </c>
      <c r="D120">
        <v>156</v>
      </c>
      <c r="E120">
        <v>141</v>
      </c>
      <c r="F120" s="2">
        <v>1.0648148148148147E-3</v>
      </c>
      <c r="G120" s="2">
        <v>1.273148148148148E-4</v>
      </c>
      <c r="H120" s="2">
        <f t="shared" si="1"/>
        <v>0.33944444444444444</v>
      </c>
      <c r="I120" s="2">
        <v>1.6550925925925926E-3</v>
      </c>
      <c r="J120" s="2">
        <v>4.6296296296296294E-5</v>
      </c>
      <c r="K120" s="2">
        <v>4.7453703703703704E-4</v>
      </c>
      <c r="L120" s="1">
        <v>0.89810000000000001</v>
      </c>
    </row>
    <row r="121" spans="1:12" x14ac:dyDescent="0.3">
      <c r="A121" s="22">
        <v>45661</v>
      </c>
      <c r="B121" t="s">
        <v>80</v>
      </c>
      <c r="C121">
        <v>156</v>
      </c>
      <c r="D121">
        <v>154</v>
      </c>
      <c r="E121">
        <v>133</v>
      </c>
      <c r="F121" s="2">
        <v>7.0601851851851847E-4</v>
      </c>
      <c r="G121" s="2">
        <v>1.3888888888888889E-4</v>
      </c>
      <c r="H121" s="2">
        <f t="shared" si="1"/>
        <v>0.41351851851851851</v>
      </c>
      <c r="I121" s="2">
        <v>1.5393518518518519E-3</v>
      </c>
      <c r="J121" s="2">
        <v>4.1666666666666669E-4</v>
      </c>
      <c r="K121" s="2">
        <v>7.291666666666667E-4</v>
      </c>
      <c r="L121" s="1">
        <v>0.85809999999999997</v>
      </c>
    </row>
    <row r="122" spans="1:12" x14ac:dyDescent="0.3">
      <c r="A122" s="22">
        <v>45661</v>
      </c>
      <c r="B122" t="s">
        <v>81</v>
      </c>
      <c r="C122">
        <v>163</v>
      </c>
      <c r="D122">
        <v>163</v>
      </c>
      <c r="E122">
        <v>152</v>
      </c>
      <c r="F122" s="2">
        <v>1.9212962962962962E-3</v>
      </c>
      <c r="G122" s="2">
        <v>1.1574074074074073E-4</v>
      </c>
      <c r="H122" s="2">
        <f t="shared" si="1"/>
        <v>0.38863425925925926</v>
      </c>
      <c r="I122" s="2">
        <v>1.4120370370370369E-3</v>
      </c>
      <c r="J122" s="2">
        <v>9.4907407407407408E-4</v>
      </c>
      <c r="K122" s="2">
        <v>2.3148148148148147E-5</v>
      </c>
      <c r="L122" s="1">
        <v>0.9264</v>
      </c>
    </row>
    <row r="123" spans="1:12" x14ac:dyDescent="0.3">
      <c r="A123" s="22">
        <v>45661</v>
      </c>
      <c r="B123" t="s">
        <v>82</v>
      </c>
      <c r="C123">
        <v>98</v>
      </c>
      <c r="D123">
        <v>98</v>
      </c>
      <c r="E123">
        <v>93</v>
      </c>
      <c r="F123" s="2">
        <v>8.1018518518518516E-4</v>
      </c>
      <c r="G123" s="2">
        <v>8.1018518518518516E-5</v>
      </c>
      <c r="H123" s="2">
        <f t="shared" si="1"/>
        <v>0.36749999999999994</v>
      </c>
      <c r="I123" s="2">
        <v>1.5046296296296294E-3</v>
      </c>
      <c r="J123" s="2">
        <v>1.0069444444444444E-3</v>
      </c>
      <c r="K123" s="2">
        <v>1.2384259259259258E-3</v>
      </c>
      <c r="L123" s="1">
        <v>0.93879999999999997</v>
      </c>
    </row>
    <row r="124" spans="1:12" x14ac:dyDescent="0.3">
      <c r="A124" s="22">
        <v>45661</v>
      </c>
      <c r="B124" t="s">
        <v>83</v>
      </c>
      <c r="C124">
        <v>255</v>
      </c>
      <c r="D124">
        <v>249</v>
      </c>
      <c r="E124">
        <v>206</v>
      </c>
      <c r="F124" s="2">
        <v>3.8310185185185183E-3</v>
      </c>
      <c r="G124" s="2">
        <v>1.7361111111111112E-4</v>
      </c>
      <c r="H124" s="2">
        <f t="shared" si="1"/>
        <v>0.68590277777777786</v>
      </c>
      <c r="I124" s="2">
        <v>1.6087962962962963E-3</v>
      </c>
      <c r="J124" s="2">
        <v>6.4814814814814813E-4</v>
      </c>
      <c r="K124" s="2">
        <v>4.9768518518518521E-4</v>
      </c>
      <c r="L124" s="1">
        <v>0.82679999999999998</v>
      </c>
    </row>
    <row r="125" spans="1:12" x14ac:dyDescent="0.3">
      <c r="A125" s="22">
        <v>45661</v>
      </c>
      <c r="B125" t="s">
        <v>84</v>
      </c>
      <c r="C125">
        <v>50</v>
      </c>
      <c r="D125">
        <v>49</v>
      </c>
      <c r="E125">
        <v>46</v>
      </c>
      <c r="F125" s="2">
        <v>6.5972222222222213E-4</v>
      </c>
      <c r="G125" s="2">
        <v>9.2592592592592588E-5</v>
      </c>
      <c r="H125" s="2">
        <f t="shared" si="1"/>
        <v>0.10548611111111111</v>
      </c>
      <c r="I125" s="2">
        <v>1.4120370370370369E-3</v>
      </c>
      <c r="J125" s="2">
        <v>2.3148148148148146E-4</v>
      </c>
      <c r="K125" s="2">
        <v>5.0925925925925921E-4</v>
      </c>
      <c r="L125" s="1">
        <v>0.92</v>
      </c>
    </row>
    <row r="126" spans="1:12" x14ac:dyDescent="0.3">
      <c r="A126" s="22">
        <v>45662</v>
      </c>
      <c r="B126" t="s">
        <v>85</v>
      </c>
      <c r="C126">
        <v>290</v>
      </c>
      <c r="D126">
        <v>289</v>
      </c>
      <c r="E126">
        <v>258</v>
      </c>
      <c r="F126" s="2">
        <v>8.1018518518518516E-4</v>
      </c>
      <c r="G126" s="2">
        <v>1.3888888888888889E-4</v>
      </c>
      <c r="H126" s="2">
        <f t="shared" si="1"/>
        <v>0.91650462962962953</v>
      </c>
      <c r="I126" s="2">
        <v>1.4004629629629629E-3</v>
      </c>
      <c r="J126" s="2">
        <v>1.3425925925925925E-3</v>
      </c>
      <c r="K126" s="2">
        <v>4.2824074074074075E-4</v>
      </c>
      <c r="L126" s="1">
        <v>0.89270000000000005</v>
      </c>
    </row>
    <row r="127" spans="1:12" x14ac:dyDescent="0.3">
      <c r="A127" s="22">
        <v>45662</v>
      </c>
      <c r="B127" t="s">
        <v>86</v>
      </c>
      <c r="C127">
        <v>296</v>
      </c>
      <c r="D127">
        <v>281</v>
      </c>
      <c r="E127">
        <v>207</v>
      </c>
      <c r="F127" s="2">
        <v>3.1249999999999997E-3</v>
      </c>
      <c r="G127" s="2">
        <v>2.5462962962962961E-4</v>
      </c>
      <c r="H127" s="2">
        <f t="shared" si="1"/>
        <v>0.8553587962962963</v>
      </c>
      <c r="I127" s="2">
        <v>1.4814814814814814E-3</v>
      </c>
      <c r="J127" s="2">
        <v>2.7777777777777778E-4</v>
      </c>
      <c r="K127" s="2">
        <v>1.2847222222222223E-3</v>
      </c>
      <c r="L127" s="1">
        <v>0.73540000000000005</v>
      </c>
    </row>
    <row r="128" spans="1:12" x14ac:dyDescent="0.3">
      <c r="A128" s="22">
        <v>45662</v>
      </c>
      <c r="B128" t="s">
        <v>87</v>
      </c>
      <c r="C128">
        <v>260</v>
      </c>
      <c r="D128">
        <v>257</v>
      </c>
      <c r="E128">
        <v>225</v>
      </c>
      <c r="F128" s="2">
        <v>9.2592592592592585E-4</v>
      </c>
      <c r="G128" s="2">
        <v>1.9675925925925926E-4</v>
      </c>
      <c r="H128" s="2">
        <f t="shared" si="1"/>
        <v>0.73471064814814813</v>
      </c>
      <c r="I128" s="2">
        <v>1.5393518518518519E-3</v>
      </c>
      <c r="J128" s="2">
        <v>1.2268518518518518E-3</v>
      </c>
      <c r="K128" s="2">
        <v>9.2592592592592588E-5</v>
      </c>
      <c r="L128" s="1">
        <v>0.87160000000000004</v>
      </c>
    </row>
    <row r="129" spans="1:12" x14ac:dyDescent="0.3">
      <c r="A129" s="22">
        <v>45662</v>
      </c>
      <c r="B129" t="s">
        <v>88</v>
      </c>
      <c r="C129">
        <v>201</v>
      </c>
      <c r="D129">
        <v>193</v>
      </c>
      <c r="E129">
        <v>149</v>
      </c>
      <c r="F129" s="2">
        <v>1.4120370370370369E-3</v>
      </c>
      <c r="G129" s="2">
        <v>2.199074074074074E-4</v>
      </c>
      <c r="H129" s="2">
        <f t="shared" si="1"/>
        <v>0.43335648148148148</v>
      </c>
      <c r="I129" s="2">
        <v>1.6550925925925926E-3</v>
      </c>
      <c r="J129" s="2">
        <v>5.5555555555555556E-4</v>
      </c>
      <c r="K129" s="2">
        <v>3.4722222222222222E-5</v>
      </c>
      <c r="L129" s="1">
        <v>0.76770000000000005</v>
      </c>
    </row>
    <row r="130" spans="1:12" x14ac:dyDescent="0.3">
      <c r="A130" s="22">
        <v>45662</v>
      </c>
      <c r="B130" t="s">
        <v>89</v>
      </c>
      <c r="C130">
        <v>132</v>
      </c>
      <c r="D130">
        <v>131</v>
      </c>
      <c r="E130">
        <v>101</v>
      </c>
      <c r="F130" s="2">
        <v>1.0416666666666667E-3</v>
      </c>
      <c r="G130" s="2">
        <v>1.9675925925925926E-4</v>
      </c>
      <c r="H130" s="2">
        <f t="shared" si="1"/>
        <v>0.42453703703703705</v>
      </c>
      <c r="I130" s="2">
        <v>1.5393518518518519E-3</v>
      </c>
      <c r="J130" s="2">
        <v>8.2175925925925917E-4</v>
      </c>
      <c r="K130" s="2">
        <v>8.7962962962962962E-4</v>
      </c>
      <c r="L130" s="1">
        <v>0.76519999999999999</v>
      </c>
    </row>
    <row r="131" spans="1:12" x14ac:dyDescent="0.3">
      <c r="A131" s="22">
        <v>45662</v>
      </c>
      <c r="B131" t="s">
        <v>90</v>
      </c>
      <c r="C131">
        <v>167</v>
      </c>
      <c r="D131">
        <v>165</v>
      </c>
      <c r="E131">
        <v>152</v>
      </c>
      <c r="F131" s="2">
        <v>6.5972222222222213E-4</v>
      </c>
      <c r="G131" s="2">
        <v>1.0416666666666667E-4</v>
      </c>
      <c r="H131" s="2">
        <f t="shared" ref="H131:H194" si="2">(I131*D131)+(J131*D131)+(K131*D131)</f>
        <v>0.36093749999999997</v>
      </c>
      <c r="I131" s="2">
        <v>1.4583333333333334E-3</v>
      </c>
      <c r="J131" s="2">
        <v>2.7777777777777778E-4</v>
      </c>
      <c r="K131" s="2">
        <v>4.5138888888888892E-4</v>
      </c>
      <c r="L131" s="1">
        <v>0.92120000000000002</v>
      </c>
    </row>
    <row r="132" spans="1:12" x14ac:dyDescent="0.3">
      <c r="A132" s="22">
        <v>45662</v>
      </c>
      <c r="B132" t="s">
        <v>91</v>
      </c>
      <c r="C132">
        <v>85</v>
      </c>
      <c r="D132">
        <v>79</v>
      </c>
      <c r="E132">
        <v>62</v>
      </c>
      <c r="F132" s="2">
        <v>1.3078703703703705E-3</v>
      </c>
      <c r="G132" s="2">
        <v>2.0833333333333335E-4</v>
      </c>
      <c r="H132" s="2">
        <f t="shared" si="2"/>
        <v>0.20847222222222223</v>
      </c>
      <c r="I132" s="2">
        <v>1.6782407407407406E-3</v>
      </c>
      <c r="J132" s="2">
        <v>1.7361111111111112E-4</v>
      </c>
      <c r="K132" s="2">
        <v>7.8703703703703705E-4</v>
      </c>
      <c r="L132" s="1">
        <v>0.77380000000000004</v>
      </c>
    </row>
    <row r="133" spans="1:12" x14ac:dyDescent="0.3">
      <c r="A133" s="22">
        <v>45662</v>
      </c>
      <c r="B133" t="s">
        <v>92</v>
      </c>
      <c r="C133">
        <v>244</v>
      </c>
      <c r="D133">
        <v>236</v>
      </c>
      <c r="E133">
        <v>179</v>
      </c>
      <c r="F133" s="2">
        <v>1.3425925925925925E-3</v>
      </c>
      <c r="G133" s="2">
        <v>2.4305555555555552E-4</v>
      </c>
      <c r="H133" s="2">
        <f t="shared" si="2"/>
        <v>0.70472222222222225</v>
      </c>
      <c r="I133" s="2">
        <v>1.7245370370370372E-3</v>
      </c>
      <c r="J133" s="2">
        <v>1.1805555555555556E-3</v>
      </c>
      <c r="K133" s="2">
        <v>8.1018518518518516E-5</v>
      </c>
      <c r="L133" s="1">
        <v>0.75619999999999998</v>
      </c>
    </row>
    <row r="134" spans="1:12" x14ac:dyDescent="0.3">
      <c r="A134" s="22">
        <v>45662</v>
      </c>
      <c r="B134" t="s">
        <v>93</v>
      </c>
      <c r="C134">
        <v>186</v>
      </c>
      <c r="D134">
        <v>182</v>
      </c>
      <c r="E134">
        <v>144</v>
      </c>
      <c r="F134" s="2">
        <v>1.1342592592592591E-3</v>
      </c>
      <c r="G134" s="2">
        <v>1.6203703703703703E-4</v>
      </c>
      <c r="H134" s="2">
        <f t="shared" si="2"/>
        <v>0.57085648148148149</v>
      </c>
      <c r="I134" s="2">
        <v>1.5393518518518519E-3</v>
      </c>
      <c r="J134" s="2">
        <v>1.1458333333333333E-3</v>
      </c>
      <c r="K134" s="2">
        <v>4.5138888888888892E-4</v>
      </c>
      <c r="L134" s="1">
        <v>0.7903</v>
      </c>
    </row>
    <row r="135" spans="1:12" x14ac:dyDescent="0.3">
      <c r="A135" s="22">
        <v>45662</v>
      </c>
      <c r="B135" t="s">
        <v>94</v>
      </c>
      <c r="C135">
        <v>278</v>
      </c>
      <c r="D135">
        <v>264</v>
      </c>
      <c r="E135">
        <v>203</v>
      </c>
      <c r="F135" s="2">
        <v>1.5046296296296294E-3</v>
      </c>
      <c r="G135" s="2">
        <v>2.199074074074074E-4</v>
      </c>
      <c r="H135" s="2">
        <f t="shared" si="2"/>
        <v>0.6447222222222222</v>
      </c>
      <c r="I135" s="2">
        <v>1.6203703703703703E-3</v>
      </c>
      <c r="J135" s="2">
        <v>6.4814814814814813E-4</v>
      </c>
      <c r="K135" s="2">
        <v>1.7361111111111112E-4</v>
      </c>
      <c r="L135" s="1">
        <v>0.76839999999999997</v>
      </c>
    </row>
    <row r="136" spans="1:12" x14ac:dyDescent="0.3">
      <c r="A136" s="22">
        <v>45662</v>
      </c>
      <c r="B136" t="s">
        <v>95</v>
      </c>
      <c r="C136">
        <v>272</v>
      </c>
      <c r="D136">
        <v>268</v>
      </c>
      <c r="E136">
        <v>215</v>
      </c>
      <c r="F136" s="2">
        <v>1.2152777777777778E-3</v>
      </c>
      <c r="G136" s="2">
        <v>1.7361111111111112E-4</v>
      </c>
      <c r="H136" s="2">
        <f t="shared" si="2"/>
        <v>1.1135648148148147</v>
      </c>
      <c r="I136" s="2">
        <v>1.736111111111111E-3</v>
      </c>
      <c r="J136" s="2">
        <v>1.3425925925925925E-3</v>
      </c>
      <c r="K136" s="2">
        <v>1.0763888888888889E-3</v>
      </c>
      <c r="L136" s="1">
        <v>0.8</v>
      </c>
    </row>
    <row r="137" spans="1:12" x14ac:dyDescent="0.3">
      <c r="A137" s="22">
        <v>45662</v>
      </c>
      <c r="B137" t="s">
        <v>96</v>
      </c>
      <c r="C137">
        <v>218</v>
      </c>
      <c r="D137">
        <v>206</v>
      </c>
      <c r="E137">
        <v>139</v>
      </c>
      <c r="F137" s="2">
        <v>2.5578703703703705E-3</v>
      </c>
      <c r="G137" s="2">
        <v>2.8935185185185189E-4</v>
      </c>
      <c r="H137" s="2">
        <f t="shared" si="2"/>
        <v>0.62229166666666669</v>
      </c>
      <c r="I137" s="2">
        <v>1.6319444444444445E-3</v>
      </c>
      <c r="J137" s="2">
        <v>8.564814814814815E-4</v>
      </c>
      <c r="K137" s="2">
        <v>5.3240740740740744E-4</v>
      </c>
      <c r="L137" s="1">
        <v>0.67279999999999995</v>
      </c>
    </row>
    <row r="138" spans="1:12" x14ac:dyDescent="0.3">
      <c r="A138" s="22">
        <v>45662</v>
      </c>
      <c r="B138" t="s">
        <v>97</v>
      </c>
      <c r="C138">
        <v>152</v>
      </c>
      <c r="D138">
        <v>148</v>
      </c>
      <c r="E138">
        <v>124</v>
      </c>
      <c r="F138" s="2">
        <v>9.8379629629629642E-4</v>
      </c>
      <c r="G138" s="2">
        <v>1.6203703703703703E-4</v>
      </c>
      <c r="H138" s="2">
        <f t="shared" si="2"/>
        <v>0.47106481481481477</v>
      </c>
      <c r="I138" s="2">
        <v>1.5972222222222221E-3</v>
      </c>
      <c r="J138" s="2">
        <v>1.1689814814814816E-3</v>
      </c>
      <c r="K138" s="2">
        <v>4.1666666666666669E-4</v>
      </c>
      <c r="L138" s="1">
        <v>0.83330000000000004</v>
      </c>
    </row>
    <row r="139" spans="1:12" x14ac:dyDescent="0.3">
      <c r="A139" s="22">
        <v>45662</v>
      </c>
      <c r="B139" t="s">
        <v>98</v>
      </c>
      <c r="C139">
        <v>48</v>
      </c>
      <c r="D139">
        <v>43</v>
      </c>
      <c r="E139">
        <v>30</v>
      </c>
      <c r="F139" s="2">
        <v>9.3750000000000007E-4</v>
      </c>
      <c r="G139" s="2">
        <v>2.5462962962962961E-4</v>
      </c>
      <c r="H139" s="2">
        <f t="shared" si="2"/>
        <v>0.11496527777777778</v>
      </c>
      <c r="I139" s="2">
        <v>1.4004629629629629E-3</v>
      </c>
      <c r="J139" s="2">
        <v>9.6064814814814808E-4</v>
      </c>
      <c r="K139" s="2">
        <v>3.1250000000000001E-4</v>
      </c>
      <c r="L139" s="1">
        <v>0.69569999999999999</v>
      </c>
    </row>
    <row r="140" spans="1:12" x14ac:dyDescent="0.3">
      <c r="A140" s="22">
        <v>45662</v>
      </c>
      <c r="B140" t="s">
        <v>99</v>
      </c>
      <c r="C140">
        <v>186</v>
      </c>
      <c r="D140">
        <v>181</v>
      </c>
      <c r="E140">
        <v>154</v>
      </c>
      <c r="F140" s="2">
        <v>1.261574074074074E-3</v>
      </c>
      <c r="G140" s="2">
        <v>1.6203703703703703E-4</v>
      </c>
      <c r="H140" s="2">
        <f t="shared" si="2"/>
        <v>0.53001157407407407</v>
      </c>
      <c r="I140" s="2">
        <v>1.6203703703703703E-3</v>
      </c>
      <c r="J140" s="2">
        <v>4.5138888888888892E-4</v>
      </c>
      <c r="K140" s="2">
        <v>8.564814814814815E-4</v>
      </c>
      <c r="L140" s="1">
        <v>0.84950000000000003</v>
      </c>
    </row>
    <row r="141" spans="1:12" x14ac:dyDescent="0.3">
      <c r="A141" s="22">
        <v>45662</v>
      </c>
      <c r="B141" t="s">
        <v>100</v>
      </c>
      <c r="C141">
        <v>182</v>
      </c>
      <c r="D141">
        <v>180</v>
      </c>
      <c r="E141">
        <v>169</v>
      </c>
      <c r="F141" s="2">
        <v>6.7129629629629625E-4</v>
      </c>
      <c r="G141" s="2">
        <v>9.2592592592592588E-5</v>
      </c>
      <c r="H141" s="2">
        <f t="shared" si="2"/>
        <v>0.55833333333333324</v>
      </c>
      <c r="I141" s="2">
        <v>1.5046296296296294E-3</v>
      </c>
      <c r="J141" s="2">
        <v>1.1921296296296296E-3</v>
      </c>
      <c r="K141" s="2">
        <v>4.0509259259259258E-4</v>
      </c>
      <c r="L141" s="1">
        <v>0.93369999999999997</v>
      </c>
    </row>
    <row r="142" spans="1:12" x14ac:dyDescent="0.3">
      <c r="A142" s="22">
        <v>45662</v>
      </c>
      <c r="B142" t="s">
        <v>101</v>
      </c>
      <c r="C142">
        <v>192</v>
      </c>
      <c r="D142">
        <v>188</v>
      </c>
      <c r="E142">
        <v>144</v>
      </c>
      <c r="F142" s="2">
        <v>1.3425925925925925E-3</v>
      </c>
      <c r="G142" s="2">
        <v>2.3148148148148146E-4</v>
      </c>
      <c r="H142" s="2">
        <f t="shared" si="2"/>
        <v>0.36773148148148155</v>
      </c>
      <c r="I142" s="2">
        <v>1.3657407407407409E-3</v>
      </c>
      <c r="J142" s="2">
        <v>1.3888888888888889E-4</v>
      </c>
      <c r="K142" s="2">
        <v>4.5138888888888892E-4</v>
      </c>
      <c r="L142" s="1">
        <v>0.76190000000000002</v>
      </c>
    </row>
    <row r="143" spans="1:12" x14ac:dyDescent="0.3">
      <c r="A143" s="22">
        <v>45662</v>
      </c>
      <c r="B143" t="s">
        <v>102</v>
      </c>
      <c r="C143">
        <v>155</v>
      </c>
      <c r="D143">
        <v>148</v>
      </c>
      <c r="E143">
        <v>127</v>
      </c>
      <c r="F143" s="2">
        <v>1.5972222222222221E-3</v>
      </c>
      <c r="G143" s="2">
        <v>1.6203703703703703E-4</v>
      </c>
      <c r="H143" s="2">
        <f t="shared" si="2"/>
        <v>0.50532407407407409</v>
      </c>
      <c r="I143" s="2">
        <v>1.6666666666666668E-3</v>
      </c>
      <c r="J143" s="2">
        <v>5.2083333333333333E-4</v>
      </c>
      <c r="K143" s="2">
        <v>1.2268518518518518E-3</v>
      </c>
      <c r="L143" s="1">
        <v>0.85329999999999995</v>
      </c>
    </row>
    <row r="144" spans="1:12" x14ac:dyDescent="0.3">
      <c r="A144" s="22">
        <v>45662</v>
      </c>
      <c r="B144" t="s">
        <v>103</v>
      </c>
      <c r="C144">
        <v>144</v>
      </c>
      <c r="D144">
        <v>142</v>
      </c>
      <c r="E144">
        <v>129</v>
      </c>
      <c r="F144" s="2">
        <v>7.5231481481481471E-4</v>
      </c>
      <c r="G144" s="2">
        <v>1.273148148148148E-4</v>
      </c>
      <c r="H144" s="2">
        <f t="shared" si="2"/>
        <v>0.32377314814814817</v>
      </c>
      <c r="I144" s="2">
        <v>1.6087962962962963E-3</v>
      </c>
      <c r="J144" s="2">
        <v>3.5879629629629635E-4</v>
      </c>
      <c r="K144" s="2">
        <v>3.1250000000000001E-4</v>
      </c>
      <c r="L144" s="1">
        <v>0.90210000000000001</v>
      </c>
    </row>
    <row r="145" spans="1:12" x14ac:dyDescent="0.3">
      <c r="A145" s="22">
        <v>45662</v>
      </c>
      <c r="B145" t="s">
        <v>104</v>
      </c>
      <c r="C145">
        <v>164</v>
      </c>
      <c r="D145">
        <v>162</v>
      </c>
      <c r="E145">
        <v>139</v>
      </c>
      <c r="F145" s="2">
        <v>1.2731481481481483E-3</v>
      </c>
      <c r="G145" s="2">
        <v>1.3888888888888889E-4</v>
      </c>
      <c r="H145" s="2">
        <f t="shared" si="2"/>
        <v>0.51187500000000008</v>
      </c>
      <c r="I145" s="2">
        <v>1.7939814814814815E-3</v>
      </c>
      <c r="J145" s="2">
        <v>6.2500000000000001E-4</v>
      </c>
      <c r="K145" s="2">
        <v>7.407407407407407E-4</v>
      </c>
      <c r="L145" s="1">
        <v>0.85370000000000001</v>
      </c>
    </row>
    <row r="146" spans="1:12" x14ac:dyDescent="0.3">
      <c r="A146" s="22">
        <v>45662</v>
      </c>
      <c r="B146" t="s">
        <v>105</v>
      </c>
      <c r="C146">
        <v>27</v>
      </c>
      <c r="D146">
        <v>26</v>
      </c>
      <c r="E146">
        <v>22</v>
      </c>
      <c r="F146" s="2">
        <v>8.9120370370370362E-4</v>
      </c>
      <c r="G146" s="2">
        <v>1.273148148148148E-4</v>
      </c>
      <c r="H146" s="2">
        <f t="shared" si="2"/>
        <v>6.1990740740740749E-2</v>
      </c>
      <c r="I146" s="2">
        <v>1.4351851851851854E-3</v>
      </c>
      <c r="J146" s="2">
        <v>3.0092592592592595E-4</v>
      </c>
      <c r="K146" s="2">
        <v>6.4814814814814813E-4</v>
      </c>
      <c r="L146" s="1">
        <v>0.81479999999999997</v>
      </c>
    </row>
    <row r="147" spans="1:12" x14ac:dyDescent="0.3">
      <c r="A147" s="22">
        <v>45662</v>
      </c>
      <c r="B147" t="s">
        <v>106</v>
      </c>
      <c r="C147">
        <v>177</v>
      </c>
      <c r="D147">
        <v>175</v>
      </c>
      <c r="E147">
        <v>160</v>
      </c>
      <c r="F147" s="2">
        <v>1.0995370370370371E-3</v>
      </c>
      <c r="G147" s="2">
        <v>1.273148148148148E-4</v>
      </c>
      <c r="H147" s="2">
        <f t="shared" si="2"/>
        <v>0.67853009259259256</v>
      </c>
      <c r="I147" s="2">
        <v>1.6087962962962963E-3</v>
      </c>
      <c r="J147" s="2">
        <v>1.3773148148148147E-3</v>
      </c>
      <c r="K147" s="2">
        <v>8.9120370370370362E-4</v>
      </c>
      <c r="L147" s="1">
        <v>0.90859999999999996</v>
      </c>
    </row>
    <row r="148" spans="1:12" x14ac:dyDescent="0.3">
      <c r="A148" s="22">
        <v>45662</v>
      </c>
      <c r="B148" t="s">
        <v>107</v>
      </c>
      <c r="C148">
        <v>134</v>
      </c>
      <c r="D148">
        <v>131</v>
      </c>
      <c r="E148">
        <v>107</v>
      </c>
      <c r="F148" s="2">
        <v>1.1458333333333333E-3</v>
      </c>
      <c r="G148" s="2">
        <v>1.6203703703703703E-4</v>
      </c>
      <c r="H148" s="2">
        <f t="shared" si="2"/>
        <v>0.42302083333333329</v>
      </c>
      <c r="I148" s="2">
        <v>1.6550925925925926E-3</v>
      </c>
      <c r="J148" s="2">
        <v>3.4722222222222224E-4</v>
      </c>
      <c r="K148" s="2">
        <v>1.2268518518518518E-3</v>
      </c>
      <c r="L148" s="1">
        <v>0.81340000000000001</v>
      </c>
    </row>
    <row r="149" spans="1:12" x14ac:dyDescent="0.3">
      <c r="A149" s="22">
        <v>45662</v>
      </c>
      <c r="B149" t="s">
        <v>108</v>
      </c>
      <c r="C149">
        <v>125</v>
      </c>
      <c r="D149">
        <v>120</v>
      </c>
      <c r="E149">
        <v>102</v>
      </c>
      <c r="F149" s="2">
        <v>1.9907407407407408E-3</v>
      </c>
      <c r="G149" s="2">
        <v>1.6203703703703703E-4</v>
      </c>
      <c r="H149" s="2">
        <f t="shared" si="2"/>
        <v>0.2361111111111111</v>
      </c>
      <c r="I149" s="2">
        <v>1.6203703703703703E-3</v>
      </c>
      <c r="J149" s="2">
        <v>1.1574074074074073E-5</v>
      </c>
      <c r="K149" s="2">
        <v>3.3564814814814812E-4</v>
      </c>
      <c r="L149" s="1">
        <v>0.84550000000000003</v>
      </c>
    </row>
    <row r="150" spans="1:12" x14ac:dyDescent="0.3">
      <c r="A150" s="22">
        <v>45662</v>
      </c>
      <c r="B150" t="s">
        <v>109</v>
      </c>
      <c r="C150">
        <v>167</v>
      </c>
      <c r="D150">
        <v>163</v>
      </c>
      <c r="E150">
        <v>133</v>
      </c>
      <c r="F150" s="2">
        <v>8.3333333333333339E-4</v>
      </c>
      <c r="G150" s="2">
        <v>1.8518518518518518E-4</v>
      </c>
      <c r="H150" s="2">
        <f t="shared" si="2"/>
        <v>0.57729166666666665</v>
      </c>
      <c r="I150" s="2">
        <v>1.6666666666666668E-3</v>
      </c>
      <c r="J150" s="2">
        <v>1.3773148148148147E-3</v>
      </c>
      <c r="K150" s="2">
        <v>4.9768518518518521E-4</v>
      </c>
      <c r="L150" s="1">
        <v>0.81210000000000004</v>
      </c>
    </row>
    <row r="151" spans="1:12" x14ac:dyDescent="0.3">
      <c r="A151" s="22">
        <v>45662</v>
      </c>
      <c r="B151" t="s">
        <v>110</v>
      </c>
      <c r="C151">
        <v>169</v>
      </c>
      <c r="D151">
        <v>167</v>
      </c>
      <c r="E151">
        <v>151</v>
      </c>
      <c r="F151" s="2">
        <v>1.2037037037037038E-3</v>
      </c>
      <c r="G151" s="2">
        <v>1.0416666666666667E-4</v>
      </c>
      <c r="H151" s="2">
        <f t="shared" si="2"/>
        <v>0.57599537037037041</v>
      </c>
      <c r="I151" s="2">
        <v>1.5509259259259261E-3</v>
      </c>
      <c r="J151" s="2">
        <v>7.5231481481481471E-4</v>
      </c>
      <c r="K151" s="2">
        <v>1.1458333333333333E-3</v>
      </c>
      <c r="L151" s="1">
        <v>0.89939999999999998</v>
      </c>
    </row>
    <row r="152" spans="1:12" x14ac:dyDescent="0.3">
      <c r="A152" s="22">
        <v>45662</v>
      </c>
      <c r="B152" t="s">
        <v>111</v>
      </c>
      <c r="C152">
        <v>162</v>
      </c>
      <c r="D152">
        <v>160</v>
      </c>
      <c r="E152">
        <v>134</v>
      </c>
      <c r="F152" s="2">
        <v>1.0532407407407407E-3</v>
      </c>
      <c r="G152" s="2">
        <v>1.8518518518518518E-4</v>
      </c>
      <c r="H152" s="2">
        <f t="shared" si="2"/>
        <v>0.56296296296296289</v>
      </c>
      <c r="I152" s="2">
        <v>1.5624999999999999E-3</v>
      </c>
      <c r="J152" s="2">
        <v>7.175925925925927E-4</v>
      </c>
      <c r="K152" s="2">
        <v>1.2384259259259258E-3</v>
      </c>
      <c r="L152" s="1">
        <v>0.83130000000000004</v>
      </c>
    </row>
    <row r="153" spans="1:12" x14ac:dyDescent="0.3">
      <c r="A153" s="22">
        <v>45662</v>
      </c>
      <c r="B153" t="s">
        <v>112</v>
      </c>
      <c r="C153">
        <v>25</v>
      </c>
      <c r="D153">
        <v>25</v>
      </c>
      <c r="E153">
        <v>19</v>
      </c>
      <c r="F153" s="2">
        <v>6.7129629629629625E-4</v>
      </c>
      <c r="G153" s="2">
        <v>1.8518518518518518E-4</v>
      </c>
      <c r="H153" s="2">
        <f t="shared" si="2"/>
        <v>8.3333333333333343E-2</v>
      </c>
      <c r="I153" s="2">
        <v>1.7939814814814815E-3</v>
      </c>
      <c r="J153" s="2">
        <v>3.3564814814814812E-4</v>
      </c>
      <c r="K153" s="2">
        <v>1.2037037037037038E-3</v>
      </c>
      <c r="L153" s="1">
        <v>0.76</v>
      </c>
    </row>
    <row r="154" spans="1:12" x14ac:dyDescent="0.3">
      <c r="A154" s="22">
        <v>45662</v>
      </c>
      <c r="B154" t="s">
        <v>113</v>
      </c>
      <c r="C154">
        <v>157</v>
      </c>
      <c r="D154">
        <v>146</v>
      </c>
      <c r="E154">
        <v>117</v>
      </c>
      <c r="F154" s="2">
        <v>1.2847222222222223E-3</v>
      </c>
      <c r="G154" s="2">
        <v>1.9675925925925926E-4</v>
      </c>
      <c r="H154" s="2">
        <f t="shared" si="2"/>
        <v>0.27206018518518515</v>
      </c>
      <c r="I154" s="2">
        <v>1.5856481481481479E-3</v>
      </c>
      <c r="J154" s="2">
        <v>8.1018518518518516E-5</v>
      </c>
      <c r="K154" s="2">
        <v>1.9675925925925926E-4</v>
      </c>
      <c r="L154" s="1">
        <v>0.7974</v>
      </c>
    </row>
    <row r="155" spans="1:12" x14ac:dyDescent="0.3">
      <c r="A155" s="22">
        <v>45662</v>
      </c>
      <c r="B155" t="s">
        <v>114</v>
      </c>
      <c r="C155">
        <v>166</v>
      </c>
      <c r="D155">
        <v>154</v>
      </c>
      <c r="E155">
        <v>103</v>
      </c>
      <c r="F155" s="2">
        <v>2.5347222222222221E-3</v>
      </c>
      <c r="G155" s="2">
        <v>2.8935185185185189E-4</v>
      </c>
      <c r="H155" s="2">
        <f t="shared" si="2"/>
        <v>0.41173611111111108</v>
      </c>
      <c r="I155" s="2">
        <v>1.5972222222222221E-3</v>
      </c>
      <c r="J155" s="2">
        <v>3.4722222222222222E-5</v>
      </c>
      <c r="K155" s="2">
        <v>1.0416666666666667E-3</v>
      </c>
      <c r="L155" s="1">
        <v>0.66259999999999997</v>
      </c>
    </row>
    <row r="156" spans="1:12" x14ac:dyDescent="0.3">
      <c r="A156" s="22">
        <v>45662</v>
      </c>
      <c r="B156" t="s">
        <v>115</v>
      </c>
      <c r="C156">
        <v>58</v>
      </c>
      <c r="D156">
        <v>55</v>
      </c>
      <c r="E156">
        <v>41</v>
      </c>
      <c r="F156" s="2">
        <v>1.9097222222222222E-3</v>
      </c>
      <c r="G156" s="2">
        <v>1.8518518518518518E-4</v>
      </c>
      <c r="H156" s="2">
        <f t="shared" si="2"/>
        <v>0.11903935185185185</v>
      </c>
      <c r="I156" s="2">
        <v>1.5162037037037036E-3</v>
      </c>
      <c r="J156" s="2">
        <v>3.4722222222222224E-4</v>
      </c>
      <c r="K156" s="2">
        <v>3.0092592592592595E-4</v>
      </c>
      <c r="L156" s="1">
        <v>0.74139999999999995</v>
      </c>
    </row>
    <row r="157" spans="1:12" x14ac:dyDescent="0.3">
      <c r="A157" s="22">
        <v>45663</v>
      </c>
      <c r="B157" t="s">
        <v>116</v>
      </c>
      <c r="C157">
        <v>75</v>
      </c>
      <c r="D157">
        <v>74</v>
      </c>
      <c r="E157">
        <v>63</v>
      </c>
      <c r="F157" s="2">
        <v>2.2916666666666667E-3</v>
      </c>
      <c r="G157" s="2">
        <v>1.7361111111111112E-4</v>
      </c>
      <c r="H157" s="2">
        <f t="shared" si="2"/>
        <v>0.23724537037037036</v>
      </c>
      <c r="I157" s="2">
        <v>1.5393518518518519E-3</v>
      </c>
      <c r="J157" s="2">
        <v>1.0648148148148147E-3</v>
      </c>
      <c r="K157" s="2">
        <v>6.018518518518519E-4</v>
      </c>
      <c r="L157" s="1">
        <v>0.84</v>
      </c>
    </row>
    <row r="158" spans="1:12" x14ac:dyDescent="0.3">
      <c r="A158" s="22">
        <v>45663</v>
      </c>
      <c r="B158" t="s">
        <v>78</v>
      </c>
      <c r="C158">
        <v>28</v>
      </c>
      <c r="D158">
        <v>28</v>
      </c>
      <c r="E158">
        <v>28</v>
      </c>
      <c r="F158" s="2">
        <v>5.9027777777777778E-4</v>
      </c>
      <c r="G158" s="2">
        <v>8.1018518518518516E-5</v>
      </c>
      <c r="H158" s="2">
        <f t="shared" si="2"/>
        <v>0.10467592592592592</v>
      </c>
      <c r="I158" s="2">
        <v>1.712962962962963E-3</v>
      </c>
      <c r="J158" s="2">
        <v>8.9120370370370362E-4</v>
      </c>
      <c r="K158" s="2">
        <v>1.1342592592592591E-3</v>
      </c>
      <c r="L158" s="1">
        <v>0.96430000000000005</v>
      </c>
    </row>
    <row r="159" spans="1:12" x14ac:dyDescent="0.3">
      <c r="A159" s="22">
        <v>45663</v>
      </c>
      <c r="B159" t="s">
        <v>79</v>
      </c>
      <c r="C159">
        <v>108</v>
      </c>
      <c r="D159">
        <v>107</v>
      </c>
      <c r="E159">
        <v>102</v>
      </c>
      <c r="F159" s="2">
        <v>6.8287037037037025E-4</v>
      </c>
      <c r="G159" s="2">
        <v>1.0416666666666667E-4</v>
      </c>
      <c r="H159" s="2">
        <f t="shared" si="2"/>
        <v>0.27369212962962963</v>
      </c>
      <c r="I159" s="2">
        <v>1.5162037037037036E-3</v>
      </c>
      <c r="J159" s="2">
        <v>4.2824074074074075E-4</v>
      </c>
      <c r="K159" s="2">
        <v>6.134259259259259E-4</v>
      </c>
      <c r="L159" s="1">
        <v>0.94440000000000002</v>
      </c>
    </row>
    <row r="160" spans="1:12" x14ac:dyDescent="0.3">
      <c r="A160" s="22">
        <v>45663</v>
      </c>
      <c r="B160" t="s">
        <v>80</v>
      </c>
      <c r="C160">
        <v>21</v>
      </c>
      <c r="D160">
        <v>21</v>
      </c>
      <c r="E160">
        <v>21</v>
      </c>
      <c r="F160" s="2">
        <v>6.7129629629629625E-4</v>
      </c>
      <c r="G160" s="2">
        <v>8.1018518518518516E-5</v>
      </c>
      <c r="H160" s="2">
        <f t="shared" si="2"/>
        <v>6.7326388888888894E-2</v>
      </c>
      <c r="I160" s="2">
        <v>2.0601851851851853E-3</v>
      </c>
      <c r="J160" s="2">
        <v>1.9675925925925926E-4</v>
      </c>
      <c r="K160" s="2">
        <v>9.4907407407407408E-4</v>
      </c>
      <c r="L160" s="1">
        <v>0.95240000000000002</v>
      </c>
    </row>
    <row r="161" spans="1:12" x14ac:dyDescent="0.3">
      <c r="A161" s="22">
        <v>45663</v>
      </c>
      <c r="B161" t="s">
        <v>81</v>
      </c>
      <c r="C161">
        <v>189</v>
      </c>
      <c r="D161">
        <v>182</v>
      </c>
      <c r="E161">
        <v>139</v>
      </c>
      <c r="F161" s="2">
        <v>3.3101851851851851E-3</v>
      </c>
      <c r="G161" s="2">
        <v>2.4305555555555552E-4</v>
      </c>
      <c r="H161" s="2">
        <f t="shared" si="2"/>
        <v>0.60666666666666658</v>
      </c>
      <c r="I161" s="2">
        <v>1.5046296296296294E-3</v>
      </c>
      <c r="J161" s="2">
        <v>1.0995370370370371E-3</v>
      </c>
      <c r="K161" s="2">
        <v>7.291666666666667E-4</v>
      </c>
      <c r="L161" s="1">
        <v>0.76339999999999997</v>
      </c>
    </row>
    <row r="162" spans="1:12" x14ac:dyDescent="0.3">
      <c r="A162" s="22">
        <v>45663</v>
      </c>
      <c r="B162" t="s">
        <v>82</v>
      </c>
      <c r="C162">
        <v>161</v>
      </c>
      <c r="D162">
        <v>155</v>
      </c>
      <c r="E162">
        <v>112</v>
      </c>
      <c r="F162" s="2">
        <v>1.2731481481481483E-3</v>
      </c>
      <c r="G162" s="2">
        <v>2.199074074074074E-4</v>
      </c>
      <c r="H162" s="2">
        <f t="shared" si="2"/>
        <v>0.36776620370370372</v>
      </c>
      <c r="I162" s="2">
        <v>1.7013888888888892E-3</v>
      </c>
      <c r="J162" s="2">
        <v>4.6296296296296294E-5</v>
      </c>
      <c r="K162" s="2">
        <v>6.2500000000000001E-4</v>
      </c>
      <c r="L162" s="1">
        <v>0.71879999999999999</v>
      </c>
    </row>
    <row r="163" spans="1:12" x14ac:dyDescent="0.3">
      <c r="A163" s="22">
        <v>45663</v>
      </c>
      <c r="B163" t="s">
        <v>83</v>
      </c>
      <c r="C163">
        <v>155</v>
      </c>
      <c r="D163">
        <v>151</v>
      </c>
      <c r="E163">
        <v>122</v>
      </c>
      <c r="F163" s="2">
        <v>1.261574074074074E-3</v>
      </c>
      <c r="G163" s="2">
        <v>1.9675925925925926E-4</v>
      </c>
      <c r="H163" s="2">
        <f t="shared" si="2"/>
        <v>0.55751157407407415</v>
      </c>
      <c r="I163" s="2">
        <v>1.6203703703703703E-3</v>
      </c>
      <c r="J163" s="2">
        <v>1.3078703703703705E-3</v>
      </c>
      <c r="K163" s="2">
        <v>7.6388888888888893E-4</v>
      </c>
      <c r="L163" s="1">
        <v>0.80520000000000003</v>
      </c>
    </row>
    <row r="164" spans="1:12" x14ac:dyDescent="0.3">
      <c r="A164" s="22">
        <v>45663</v>
      </c>
      <c r="B164" t="s">
        <v>84</v>
      </c>
      <c r="C164">
        <v>161</v>
      </c>
      <c r="D164">
        <v>150</v>
      </c>
      <c r="E164">
        <v>113</v>
      </c>
      <c r="F164" s="2">
        <v>1.9097222222222222E-3</v>
      </c>
      <c r="G164" s="2">
        <v>1.9675925925925926E-4</v>
      </c>
      <c r="H164" s="2">
        <f t="shared" si="2"/>
        <v>0.54340277777777779</v>
      </c>
      <c r="I164" s="2">
        <v>1.6435185185185183E-3</v>
      </c>
      <c r="J164" s="2">
        <v>1.1342592592592591E-3</v>
      </c>
      <c r="K164" s="2">
        <v>8.449074074074075E-4</v>
      </c>
      <c r="L164" s="1">
        <v>0.75319999999999998</v>
      </c>
    </row>
    <row r="165" spans="1:12" x14ac:dyDescent="0.3">
      <c r="A165" s="22">
        <v>45663</v>
      </c>
      <c r="B165" t="s">
        <v>85</v>
      </c>
      <c r="C165">
        <v>132</v>
      </c>
      <c r="D165">
        <v>129</v>
      </c>
      <c r="E165">
        <v>85</v>
      </c>
      <c r="F165" s="2">
        <v>1.7824074074074072E-3</v>
      </c>
      <c r="G165" s="2">
        <v>3.1250000000000001E-4</v>
      </c>
      <c r="H165" s="2">
        <f t="shared" si="2"/>
        <v>0.46732638888888889</v>
      </c>
      <c r="I165" s="2">
        <v>1.6435185185185183E-3</v>
      </c>
      <c r="J165" s="2">
        <v>1.0995370370370371E-3</v>
      </c>
      <c r="K165" s="2">
        <v>8.7962962962962962E-4</v>
      </c>
      <c r="L165" s="1">
        <v>0.65149999999999997</v>
      </c>
    </row>
    <row r="166" spans="1:12" x14ac:dyDescent="0.3">
      <c r="A166" s="22">
        <v>45663</v>
      </c>
      <c r="B166" t="s">
        <v>86</v>
      </c>
      <c r="C166">
        <v>122</v>
      </c>
      <c r="D166">
        <v>119</v>
      </c>
      <c r="E166">
        <v>96</v>
      </c>
      <c r="F166" s="2">
        <v>1.2731481481481483E-3</v>
      </c>
      <c r="G166" s="2">
        <v>1.8518518518518518E-4</v>
      </c>
      <c r="H166" s="2">
        <f t="shared" si="2"/>
        <v>0.36636574074074074</v>
      </c>
      <c r="I166" s="2">
        <v>1.6666666666666668E-3</v>
      </c>
      <c r="J166" s="2">
        <v>2.6620370370370372E-4</v>
      </c>
      <c r="K166" s="2">
        <v>1.1458333333333333E-3</v>
      </c>
      <c r="L166" s="1">
        <v>0.8</v>
      </c>
    </row>
    <row r="167" spans="1:12" x14ac:dyDescent="0.3">
      <c r="A167" s="22">
        <v>45663</v>
      </c>
      <c r="B167" t="s">
        <v>87</v>
      </c>
      <c r="C167">
        <v>17</v>
      </c>
      <c r="D167">
        <v>17</v>
      </c>
      <c r="E167">
        <v>13</v>
      </c>
      <c r="F167" s="2">
        <v>6.7129629629629625E-4</v>
      </c>
      <c r="G167" s="2">
        <v>2.4305555555555552E-4</v>
      </c>
      <c r="H167" s="2">
        <f t="shared" si="2"/>
        <v>5.4305555555555551E-2</v>
      </c>
      <c r="I167" s="2">
        <v>1.8518518518518517E-3</v>
      </c>
      <c r="J167" s="2">
        <v>1.8518518518518518E-4</v>
      </c>
      <c r="K167" s="2">
        <v>1.1574074074074073E-3</v>
      </c>
      <c r="L167" s="1">
        <v>0.76470000000000005</v>
      </c>
    </row>
    <row r="168" spans="1:12" x14ac:dyDescent="0.3">
      <c r="A168" s="22">
        <v>45663</v>
      </c>
      <c r="B168" t="s">
        <v>88</v>
      </c>
      <c r="C168">
        <v>45</v>
      </c>
      <c r="D168">
        <v>45</v>
      </c>
      <c r="E168">
        <v>44</v>
      </c>
      <c r="F168" s="2">
        <v>6.5972222222222213E-4</v>
      </c>
      <c r="G168" s="2">
        <v>6.9444444444444444E-5</v>
      </c>
      <c r="H168" s="2">
        <f t="shared" si="2"/>
        <v>8.5416666666666669E-2</v>
      </c>
      <c r="I168" s="2">
        <v>1.4583333333333334E-3</v>
      </c>
      <c r="J168" s="2">
        <v>5.7870370370370366E-5</v>
      </c>
      <c r="K168" s="2">
        <v>3.8194444444444446E-4</v>
      </c>
      <c r="L168" s="1">
        <v>0.9556</v>
      </c>
    </row>
    <row r="169" spans="1:12" x14ac:dyDescent="0.3">
      <c r="A169" s="22">
        <v>45663</v>
      </c>
      <c r="B169" t="s">
        <v>89</v>
      </c>
      <c r="C169">
        <v>177</v>
      </c>
      <c r="D169">
        <v>172</v>
      </c>
      <c r="E169">
        <v>131</v>
      </c>
      <c r="F169" s="2">
        <v>1.9791666666666668E-3</v>
      </c>
      <c r="G169" s="2">
        <v>2.3148148148148146E-4</v>
      </c>
      <c r="H169" s="2">
        <f t="shared" si="2"/>
        <v>0.71069444444444452</v>
      </c>
      <c r="I169" s="2">
        <v>1.6550925925925926E-3</v>
      </c>
      <c r="J169" s="2">
        <v>1.1689814814814816E-3</v>
      </c>
      <c r="K169" s="2">
        <v>1.3078703703703705E-3</v>
      </c>
      <c r="L169" s="1">
        <v>0.76</v>
      </c>
    </row>
    <row r="170" spans="1:12" x14ac:dyDescent="0.3">
      <c r="A170" s="22">
        <v>45663</v>
      </c>
      <c r="B170" t="s">
        <v>90</v>
      </c>
      <c r="C170">
        <v>133</v>
      </c>
      <c r="D170">
        <v>132</v>
      </c>
      <c r="E170">
        <v>124</v>
      </c>
      <c r="F170" s="2">
        <v>6.8287037037037025E-4</v>
      </c>
      <c r="G170" s="2">
        <v>1.1574074074074073E-4</v>
      </c>
      <c r="H170" s="2">
        <f t="shared" si="2"/>
        <v>0.43541666666666667</v>
      </c>
      <c r="I170" s="2">
        <v>1.6782407407407406E-3</v>
      </c>
      <c r="J170" s="2">
        <v>3.5879629629629635E-4</v>
      </c>
      <c r="K170" s="2">
        <v>1.261574074074074E-3</v>
      </c>
      <c r="L170" s="1">
        <v>0.93230000000000002</v>
      </c>
    </row>
    <row r="171" spans="1:12" x14ac:dyDescent="0.3">
      <c r="A171" s="22">
        <v>45663</v>
      </c>
      <c r="B171" t="s">
        <v>91</v>
      </c>
      <c r="C171">
        <v>177</v>
      </c>
      <c r="D171">
        <v>167</v>
      </c>
      <c r="E171">
        <v>140</v>
      </c>
      <c r="F171" s="2">
        <v>3.1828703703703702E-3</v>
      </c>
      <c r="G171" s="2">
        <v>1.7361111111111112E-4</v>
      </c>
      <c r="H171" s="2">
        <f t="shared" si="2"/>
        <v>0.46582175925925923</v>
      </c>
      <c r="I171" s="2">
        <v>1.6435185185185183E-3</v>
      </c>
      <c r="J171" s="2">
        <v>1.0532407407407407E-3</v>
      </c>
      <c r="K171" s="2">
        <v>9.2592592592592588E-5</v>
      </c>
      <c r="L171" s="1">
        <v>0.83240000000000003</v>
      </c>
    </row>
    <row r="172" spans="1:12" x14ac:dyDescent="0.3">
      <c r="A172" s="22">
        <v>45663</v>
      </c>
      <c r="B172" t="s">
        <v>92</v>
      </c>
      <c r="C172">
        <v>127</v>
      </c>
      <c r="D172">
        <v>124</v>
      </c>
      <c r="E172">
        <v>102</v>
      </c>
      <c r="F172" s="2">
        <v>1.2152777777777778E-3</v>
      </c>
      <c r="G172" s="2">
        <v>1.8518518518518518E-4</v>
      </c>
      <c r="H172" s="2">
        <f t="shared" si="2"/>
        <v>0.3114351851851852</v>
      </c>
      <c r="I172" s="2">
        <v>1.6435185185185183E-3</v>
      </c>
      <c r="J172" s="2">
        <v>8.3333333333333339E-4</v>
      </c>
      <c r="K172" s="2">
        <v>3.4722222222222222E-5</v>
      </c>
      <c r="L172" s="1">
        <v>0.81889999999999996</v>
      </c>
    </row>
    <row r="173" spans="1:12" x14ac:dyDescent="0.3">
      <c r="A173" s="22">
        <v>45663</v>
      </c>
      <c r="B173" t="s">
        <v>93</v>
      </c>
      <c r="C173">
        <v>148</v>
      </c>
      <c r="D173">
        <v>147</v>
      </c>
      <c r="E173">
        <v>123</v>
      </c>
      <c r="F173" s="2">
        <v>2.2106481481481478E-3</v>
      </c>
      <c r="G173" s="2">
        <v>1.8518518518518518E-4</v>
      </c>
      <c r="H173" s="2">
        <f t="shared" si="2"/>
        <v>0.49510416666666668</v>
      </c>
      <c r="I173" s="2">
        <v>1.5162037037037036E-3</v>
      </c>
      <c r="J173" s="2">
        <v>5.6712962962962956E-4</v>
      </c>
      <c r="K173" s="2">
        <v>1.2847222222222223E-3</v>
      </c>
      <c r="L173" s="1">
        <v>0.83109999999999995</v>
      </c>
    </row>
    <row r="174" spans="1:12" x14ac:dyDescent="0.3">
      <c r="A174" s="22">
        <v>45663</v>
      </c>
      <c r="B174" t="s">
        <v>94</v>
      </c>
      <c r="C174">
        <v>23</v>
      </c>
      <c r="D174">
        <v>23</v>
      </c>
      <c r="E174">
        <v>16</v>
      </c>
      <c r="F174" s="2">
        <v>1.8865740740740742E-3</v>
      </c>
      <c r="G174" s="2">
        <v>3.7037037037037035E-4</v>
      </c>
      <c r="H174" s="2">
        <f t="shared" si="2"/>
        <v>4.4189814814814814E-2</v>
      </c>
      <c r="I174" s="2">
        <v>1.4120370370370369E-3</v>
      </c>
      <c r="J174" s="2">
        <v>4.2824074074074075E-4</v>
      </c>
      <c r="K174" s="2">
        <v>8.1018518518518516E-5</v>
      </c>
      <c r="L174" s="1">
        <v>0.6522</v>
      </c>
    </row>
    <row r="175" spans="1:12" x14ac:dyDescent="0.3">
      <c r="A175" s="22">
        <v>45663</v>
      </c>
      <c r="B175" t="s">
        <v>95</v>
      </c>
      <c r="C175">
        <v>141</v>
      </c>
      <c r="D175">
        <v>134</v>
      </c>
      <c r="E175">
        <v>97</v>
      </c>
      <c r="F175" s="2">
        <v>1.7245370370370372E-3</v>
      </c>
      <c r="G175" s="2">
        <v>2.7777777777777778E-4</v>
      </c>
      <c r="H175" s="2">
        <f t="shared" si="2"/>
        <v>0.39238425925925924</v>
      </c>
      <c r="I175" s="2">
        <v>1.8287037037037037E-3</v>
      </c>
      <c r="J175" s="2">
        <v>7.0601851851851847E-4</v>
      </c>
      <c r="K175" s="2">
        <v>3.9351851851851852E-4</v>
      </c>
      <c r="L175" s="1">
        <v>0.72140000000000004</v>
      </c>
    </row>
    <row r="176" spans="1:12" x14ac:dyDescent="0.3">
      <c r="A176" s="22">
        <v>45663</v>
      </c>
      <c r="B176" t="s">
        <v>96</v>
      </c>
      <c r="C176">
        <v>124</v>
      </c>
      <c r="D176">
        <v>120</v>
      </c>
      <c r="E176">
        <v>99</v>
      </c>
      <c r="F176" s="2">
        <v>2.0601851851851853E-3</v>
      </c>
      <c r="G176" s="2">
        <v>2.3148148148148146E-4</v>
      </c>
      <c r="H176" s="2">
        <f t="shared" si="2"/>
        <v>0.30694444444444441</v>
      </c>
      <c r="I176" s="2">
        <v>1.7708333333333332E-3</v>
      </c>
      <c r="J176" s="2">
        <v>6.7129629629629625E-4</v>
      </c>
      <c r="K176" s="2">
        <v>1.1574074074074073E-4</v>
      </c>
      <c r="L176" s="1">
        <v>0.8226</v>
      </c>
    </row>
    <row r="177" spans="1:12" x14ac:dyDescent="0.3">
      <c r="A177" s="22">
        <v>45663</v>
      </c>
      <c r="B177" t="s">
        <v>97</v>
      </c>
      <c r="C177">
        <v>165</v>
      </c>
      <c r="D177">
        <v>156</v>
      </c>
      <c r="E177">
        <v>111</v>
      </c>
      <c r="F177" s="2">
        <v>1.8287037037037037E-3</v>
      </c>
      <c r="G177" s="2">
        <v>2.8935185185185189E-4</v>
      </c>
      <c r="H177" s="2">
        <f t="shared" si="2"/>
        <v>0.55611111111111111</v>
      </c>
      <c r="I177" s="2">
        <v>1.6319444444444445E-3</v>
      </c>
      <c r="J177" s="2">
        <v>9.4907407407407408E-4</v>
      </c>
      <c r="K177" s="2">
        <v>9.8379629629629642E-4</v>
      </c>
      <c r="L177" s="1">
        <v>0.70550000000000002</v>
      </c>
    </row>
    <row r="178" spans="1:12" x14ac:dyDescent="0.3">
      <c r="A178" s="22">
        <v>45663</v>
      </c>
      <c r="B178" t="s">
        <v>98</v>
      </c>
      <c r="C178">
        <v>168</v>
      </c>
      <c r="D178">
        <v>166</v>
      </c>
      <c r="E178">
        <v>133</v>
      </c>
      <c r="F178" s="2">
        <v>2.5810185185185185E-3</v>
      </c>
      <c r="G178" s="2">
        <v>2.4305555555555552E-4</v>
      </c>
      <c r="H178" s="2">
        <f t="shared" si="2"/>
        <v>0.43805555555555553</v>
      </c>
      <c r="I178" s="2">
        <v>1.7708333333333332E-3</v>
      </c>
      <c r="J178" s="2">
        <v>2.7777777777777778E-4</v>
      </c>
      <c r="K178" s="2">
        <v>5.9027777777777778E-4</v>
      </c>
      <c r="L178" s="1">
        <v>0.80120000000000002</v>
      </c>
    </row>
    <row r="179" spans="1:12" x14ac:dyDescent="0.3">
      <c r="A179" s="22">
        <v>45663</v>
      </c>
      <c r="B179" t="s">
        <v>99</v>
      </c>
      <c r="C179">
        <v>198</v>
      </c>
      <c r="D179">
        <v>188</v>
      </c>
      <c r="E179">
        <v>134</v>
      </c>
      <c r="F179" s="2">
        <v>1.9097222222222222E-3</v>
      </c>
      <c r="G179" s="2">
        <v>2.5462962962962961E-4</v>
      </c>
      <c r="H179" s="2">
        <f t="shared" si="2"/>
        <v>0.61578703703703708</v>
      </c>
      <c r="I179" s="2">
        <v>1.7592592592592592E-3</v>
      </c>
      <c r="J179" s="2">
        <v>1.2384259259259258E-3</v>
      </c>
      <c r="K179" s="2">
        <v>2.7777777777777778E-4</v>
      </c>
      <c r="L179" s="1">
        <v>0.70920000000000005</v>
      </c>
    </row>
    <row r="180" spans="1:12" x14ac:dyDescent="0.3">
      <c r="A180" s="22">
        <v>45663</v>
      </c>
      <c r="B180" t="s">
        <v>100</v>
      </c>
      <c r="C180">
        <v>139</v>
      </c>
      <c r="D180">
        <v>133</v>
      </c>
      <c r="E180">
        <v>107</v>
      </c>
      <c r="F180" s="2">
        <v>2.1180555555555553E-3</v>
      </c>
      <c r="G180" s="2">
        <v>1.9675925925925926E-4</v>
      </c>
      <c r="H180" s="2">
        <f t="shared" si="2"/>
        <v>0.41870370370370369</v>
      </c>
      <c r="I180" s="2">
        <v>1.8518518518518517E-3</v>
      </c>
      <c r="J180" s="2">
        <v>7.7546296296296304E-4</v>
      </c>
      <c r="K180" s="2">
        <v>5.2083333333333333E-4</v>
      </c>
      <c r="L180" s="1">
        <v>0.80149999999999999</v>
      </c>
    </row>
    <row r="181" spans="1:12" x14ac:dyDescent="0.3">
      <c r="A181" s="22">
        <v>45663</v>
      </c>
      <c r="B181" t="s">
        <v>101</v>
      </c>
      <c r="C181">
        <v>46</v>
      </c>
      <c r="D181">
        <v>45</v>
      </c>
      <c r="E181">
        <v>41</v>
      </c>
      <c r="F181" s="2">
        <v>8.7962962962962962E-4</v>
      </c>
      <c r="G181" s="2">
        <v>1.1574074074074073E-4</v>
      </c>
      <c r="H181" s="2">
        <f t="shared" si="2"/>
        <v>0.12291666666666667</v>
      </c>
      <c r="I181" s="2">
        <v>1.5509259259259261E-3</v>
      </c>
      <c r="J181" s="2">
        <v>3.0092592592592595E-4</v>
      </c>
      <c r="K181" s="2">
        <v>8.7962962962962962E-4</v>
      </c>
      <c r="L181" s="1">
        <v>0.88890000000000002</v>
      </c>
    </row>
    <row r="182" spans="1:12" x14ac:dyDescent="0.3">
      <c r="A182" s="22">
        <v>45663</v>
      </c>
      <c r="B182" t="s">
        <v>102</v>
      </c>
      <c r="C182">
        <v>184</v>
      </c>
      <c r="D182">
        <v>174</v>
      </c>
      <c r="E182">
        <v>134</v>
      </c>
      <c r="F182" s="2">
        <v>3.1828703703703702E-3</v>
      </c>
      <c r="G182" s="2">
        <v>2.6620370370370372E-4</v>
      </c>
      <c r="H182" s="2">
        <f t="shared" si="2"/>
        <v>0.63034722222222228</v>
      </c>
      <c r="I182" s="2">
        <v>1.8171296296296297E-3</v>
      </c>
      <c r="J182" s="2">
        <v>6.018518518518519E-4</v>
      </c>
      <c r="K182" s="2">
        <v>1.2037037037037038E-3</v>
      </c>
      <c r="L182" s="1">
        <v>0.76539999999999997</v>
      </c>
    </row>
    <row r="183" spans="1:12" x14ac:dyDescent="0.3">
      <c r="A183" s="22">
        <v>45663</v>
      </c>
      <c r="B183" t="s">
        <v>103</v>
      </c>
      <c r="C183">
        <v>207</v>
      </c>
      <c r="D183">
        <v>190</v>
      </c>
      <c r="E183">
        <v>136</v>
      </c>
      <c r="F183" s="2">
        <v>2.8472222222222219E-3</v>
      </c>
      <c r="G183" s="2">
        <v>2.4305555555555552E-4</v>
      </c>
      <c r="H183" s="2">
        <f t="shared" si="2"/>
        <v>0.37824074074074077</v>
      </c>
      <c r="I183" s="2">
        <v>1.6550925925925926E-3</v>
      </c>
      <c r="J183" s="2">
        <v>3.1250000000000001E-4</v>
      </c>
      <c r="K183" s="2">
        <v>2.3148148148148147E-5</v>
      </c>
      <c r="L183" s="1">
        <v>0.71360000000000001</v>
      </c>
    </row>
    <row r="184" spans="1:12" x14ac:dyDescent="0.3">
      <c r="A184" s="22">
        <v>45663</v>
      </c>
      <c r="B184" t="s">
        <v>104</v>
      </c>
      <c r="C184">
        <v>191</v>
      </c>
      <c r="D184">
        <v>180</v>
      </c>
      <c r="E184">
        <v>138</v>
      </c>
      <c r="F184" s="2">
        <v>1.3078703703703705E-3</v>
      </c>
      <c r="G184" s="2">
        <v>2.4305555555555552E-4</v>
      </c>
      <c r="H184" s="2">
        <f t="shared" si="2"/>
        <v>0.46458333333333329</v>
      </c>
      <c r="I184" s="2">
        <v>1.7592592592592592E-3</v>
      </c>
      <c r="J184" s="2">
        <v>4.5138888888888892E-4</v>
      </c>
      <c r="K184" s="2">
        <v>3.7037037037037035E-4</v>
      </c>
      <c r="L184" s="1">
        <v>0.76500000000000001</v>
      </c>
    </row>
    <row r="185" spans="1:12" x14ac:dyDescent="0.3">
      <c r="A185" s="22">
        <v>45663</v>
      </c>
      <c r="B185" t="s">
        <v>105</v>
      </c>
      <c r="C185">
        <v>213</v>
      </c>
      <c r="D185">
        <v>204</v>
      </c>
      <c r="E185">
        <v>143</v>
      </c>
      <c r="F185" s="2">
        <v>1.9212962962962962E-3</v>
      </c>
      <c r="G185" s="2">
        <v>2.7777777777777778E-4</v>
      </c>
      <c r="H185" s="2">
        <f t="shared" si="2"/>
        <v>0.57847222222222228</v>
      </c>
      <c r="I185" s="2">
        <v>1.689814814814815E-3</v>
      </c>
      <c r="J185" s="2">
        <v>1.1574074074074073E-5</v>
      </c>
      <c r="K185" s="2">
        <v>1.1342592592592591E-3</v>
      </c>
      <c r="L185" s="1">
        <v>0.69669999999999999</v>
      </c>
    </row>
    <row r="186" spans="1:12" x14ac:dyDescent="0.3">
      <c r="A186" s="22">
        <v>45663</v>
      </c>
      <c r="B186" t="s">
        <v>106</v>
      </c>
      <c r="C186">
        <v>483</v>
      </c>
      <c r="D186">
        <v>451</v>
      </c>
      <c r="E186">
        <v>358</v>
      </c>
      <c r="F186" s="2">
        <v>6.076388888888889E-3</v>
      </c>
      <c r="G186" s="2">
        <v>1.8518518518518518E-4</v>
      </c>
      <c r="H186" s="2">
        <f t="shared" si="2"/>
        <v>0.29753472222222216</v>
      </c>
      <c r="I186" s="2">
        <v>6.5972222222222213E-4</v>
      </c>
      <c r="J186" s="2">
        <v>0</v>
      </c>
      <c r="K186" s="2">
        <v>0</v>
      </c>
      <c r="L186" s="1">
        <v>0.79200000000000004</v>
      </c>
    </row>
    <row r="187" spans="1:12" x14ac:dyDescent="0.3">
      <c r="A187" s="22">
        <v>45663</v>
      </c>
      <c r="B187" t="s">
        <v>107</v>
      </c>
      <c r="C187">
        <v>547</v>
      </c>
      <c r="D187">
        <v>526</v>
      </c>
      <c r="E187">
        <v>430</v>
      </c>
      <c r="F187" s="2">
        <v>2.7083333333333334E-3</v>
      </c>
      <c r="G187" s="2">
        <v>2.199074074074074E-4</v>
      </c>
      <c r="H187" s="2">
        <f t="shared" si="2"/>
        <v>0.80969907407407415</v>
      </c>
      <c r="I187" s="2">
        <v>9.3750000000000007E-4</v>
      </c>
      <c r="J187" s="2">
        <v>4.1666666666666669E-4</v>
      </c>
      <c r="K187" s="2">
        <v>1.8518518518518518E-4</v>
      </c>
      <c r="L187" s="1">
        <v>0.81579999999999997</v>
      </c>
    </row>
    <row r="188" spans="1:12" x14ac:dyDescent="0.3">
      <c r="A188" s="22">
        <v>45664</v>
      </c>
      <c r="B188" t="s">
        <v>108</v>
      </c>
      <c r="C188">
        <v>54</v>
      </c>
      <c r="D188">
        <v>53</v>
      </c>
      <c r="E188">
        <v>38</v>
      </c>
      <c r="F188" s="2">
        <v>9.0277777777777784E-4</v>
      </c>
      <c r="G188" s="2">
        <v>2.8935185185185189E-4</v>
      </c>
      <c r="H188" s="2">
        <f t="shared" si="2"/>
        <v>0.2146990740740741</v>
      </c>
      <c r="I188" s="2">
        <v>1.8055555555555557E-3</v>
      </c>
      <c r="J188" s="2">
        <v>1.2152777777777778E-3</v>
      </c>
      <c r="K188" s="2">
        <v>1.0300925925925926E-3</v>
      </c>
      <c r="L188" s="1">
        <v>0.70369999999999999</v>
      </c>
    </row>
    <row r="189" spans="1:12" x14ac:dyDescent="0.3">
      <c r="A189" s="22">
        <v>45664</v>
      </c>
      <c r="B189" t="s">
        <v>109</v>
      </c>
      <c r="C189">
        <v>275</v>
      </c>
      <c r="D189">
        <v>261</v>
      </c>
      <c r="E189">
        <v>195</v>
      </c>
      <c r="F189" s="2">
        <v>1.5277777777777779E-3</v>
      </c>
      <c r="G189" s="2">
        <v>2.5462962962962961E-4</v>
      </c>
      <c r="H189" s="2">
        <f t="shared" si="2"/>
        <v>0.63437500000000002</v>
      </c>
      <c r="I189" s="2">
        <v>1.5393518518518519E-3</v>
      </c>
      <c r="J189" s="2">
        <v>5.6712962962962956E-4</v>
      </c>
      <c r="K189" s="2">
        <v>3.2407407407407406E-4</v>
      </c>
      <c r="L189" s="1">
        <v>0.74439999999999995</v>
      </c>
    </row>
    <row r="190" spans="1:12" x14ac:dyDescent="0.3">
      <c r="A190" s="22">
        <v>45664</v>
      </c>
      <c r="B190" t="s">
        <v>110</v>
      </c>
      <c r="C190">
        <v>205</v>
      </c>
      <c r="D190">
        <v>195</v>
      </c>
      <c r="E190">
        <v>139</v>
      </c>
      <c r="F190" s="2">
        <v>2.0833333333333333E-3</v>
      </c>
      <c r="G190" s="2">
        <v>2.7777777777777778E-4</v>
      </c>
      <c r="H190" s="2">
        <f t="shared" si="2"/>
        <v>0.60486111111111107</v>
      </c>
      <c r="I190" s="2">
        <v>1.7824074074074072E-3</v>
      </c>
      <c r="J190" s="2">
        <v>4.1666666666666669E-4</v>
      </c>
      <c r="K190" s="2">
        <v>9.0277777777777784E-4</v>
      </c>
      <c r="L190" s="1">
        <v>0.70789999999999997</v>
      </c>
    </row>
    <row r="191" spans="1:12" x14ac:dyDescent="0.3">
      <c r="A191" s="22">
        <v>45664</v>
      </c>
      <c r="B191" t="s">
        <v>111</v>
      </c>
      <c r="C191">
        <v>80</v>
      </c>
      <c r="D191">
        <v>77</v>
      </c>
      <c r="E191">
        <v>69</v>
      </c>
      <c r="F191" s="2">
        <v>1.0763888888888889E-3</v>
      </c>
      <c r="G191" s="2">
        <v>1.1574074074074073E-4</v>
      </c>
      <c r="H191" s="2">
        <f t="shared" si="2"/>
        <v>0.27983796296296293</v>
      </c>
      <c r="I191" s="2">
        <v>1.5162037037037036E-3</v>
      </c>
      <c r="J191" s="2">
        <v>8.7962962962962962E-4</v>
      </c>
      <c r="K191" s="2">
        <v>1.2384259259259258E-3</v>
      </c>
      <c r="L191" s="1">
        <v>0.89610000000000001</v>
      </c>
    </row>
    <row r="192" spans="1:12" x14ac:dyDescent="0.3">
      <c r="A192" s="22">
        <v>45664</v>
      </c>
      <c r="B192" t="s">
        <v>112</v>
      </c>
      <c r="C192">
        <v>200</v>
      </c>
      <c r="D192">
        <v>195</v>
      </c>
      <c r="E192">
        <v>147</v>
      </c>
      <c r="F192" s="2">
        <v>1.9444444444444442E-3</v>
      </c>
      <c r="G192" s="2">
        <v>2.4305555555555552E-4</v>
      </c>
      <c r="H192" s="2">
        <f t="shared" si="2"/>
        <v>0.41076388888888882</v>
      </c>
      <c r="I192" s="2">
        <v>1.736111111111111E-3</v>
      </c>
      <c r="J192" s="2">
        <v>2.8935185185185189E-4</v>
      </c>
      <c r="K192" s="2">
        <v>8.1018518518518516E-5</v>
      </c>
      <c r="L192" s="1">
        <v>0.75249999999999995</v>
      </c>
    </row>
    <row r="193" spans="1:12" x14ac:dyDescent="0.3">
      <c r="A193" s="22">
        <v>45664</v>
      </c>
      <c r="B193" t="s">
        <v>113</v>
      </c>
      <c r="C193">
        <v>154</v>
      </c>
      <c r="D193">
        <v>150</v>
      </c>
      <c r="E193">
        <v>112</v>
      </c>
      <c r="F193" s="2">
        <v>1.9097222222222222E-3</v>
      </c>
      <c r="G193" s="2">
        <v>2.4305555555555552E-4</v>
      </c>
      <c r="H193" s="2">
        <f t="shared" si="2"/>
        <v>0.46354166666666669</v>
      </c>
      <c r="I193" s="2">
        <v>1.7245370370370372E-3</v>
      </c>
      <c r="J193" s="2">
        <v>5.4398148148148144E-4</v>
      </c>
      <c r="K193" s="2">
        <v>8.2175925925925917E-4</v>
      </c>
      <c r="L193" s="1">
        <v>0.74339999999999995</v>
      </c>
    </row>
    <row r="194" spans="1:12" x14ac:dyDescent="0.3">
      <c r="A194" s="22">
        <v>45664</v>
      </c>
      <c r="B194" t="s">
        <v>114</v>
      </c>
      <c r="C194">
        <v>163</v>
      </c>
      <c r="D194">
        <v>155</v>
      </c>
      <c r="E194">
        <v>116</v>
      </c>
      <c r="F194" s="2">
        <v>1.689814814814815E-3</v>
      </c>
      <c r="G194" s="2">
        <v>2.6620370370370372E-4</v>
      </c>
      <c r="H194" s="2">
        <f t="shared" si="2"/>
        <v>0.46643518518518517</v>
      </c>
      <c r="I194" s="2">
        <v>1.5972222222222221E-3</v>
      </c>
      <c r="J194" s="2">
        <v>9.7222222222222209E-4</v>
      </c>
      <c r="K194" s="2">
        <v>4.3981481481481481E-4</v>
      </c>
      <c r="L194" s="1">
        <v>0.74519999999999997</v>
      </c>
    </row>
    <row r="195" spans="1:12" x14ac:dyDescent="0.3">
      <c r="A195" s="22">
        <v>45664</v>
      </c>
      <c r="B195" t="s">
        <v>115</v>
      </c>
      <c r="C195">
        <v>12</v>
      </c>
      <c r="D195">
        <v>12</v>
      </c>
      <c r="E195">
        <v>9</v>
      </c>
      <c r="F195" s="2">
        <v>1.0185185185185186E-3</v>
      </c>
      <c r="G195" s="2">
        <v>2.8935185185185189E-4</v>
      </c>
      <c r="H195" s="2">
        <f t="shared" ref="H195:H258" si="3">(I195*D195)+(J195*D195)+(K195*D195)</f>
        <v>7.6805555555555557E-2</v>
      </c>
      <c r="I195" s="2">
        <v>2.5115740740740741E-3</v>
      </c>
      <c r="J195" s="2">
        <v>2.0370370370370373E-3</v>
      </c>
      <c r="K195" s="2">
        <v>1.8518518518518517E-3</v>
      </c>
      <c r="L195" s="1">
        <v>0.66669999999999996</v>
      </c>
    </row>
    <row r="196" spans="1:12" x14ac:dyDescent="0.3">
      <c r="A196" s="22">
        <v>45664</v>
      </c>
      <c r="B196" t="s">
        <v>116</v>
      </c>
      <c r="C196">
        <v>218</v>
      </c>
      <c r="D196">
        <v>212</v>
      </c>
      <c r="E196">
        <v>161</v>
      </c>
      <c r="F196" s="2">
        <v>2.9050925925925928E-3</v>
      </c>
      <c r="G196" s="2">
        <v>2.3148148148148146E-4</v>
      </c>
      <c r="H196" s="2">
        <f t="shared" si="3"/>
        <v>0.46620370370370368</v>
      </c>
      <c r="I196" s="2">
        <v>1.3425925925925925E-3</v>
      </c>
      <c r="J196" s="2">
        <v>2.0833333333333335E-4</v>
      </c>
      <c r="K196" s="2">
        <v>6.4814814814814813E-4</v>
      </c>
      <c r="L196" s="1">
        <v>0.75929999999999997</v>
      </c>
    </row>
    <row r="197" spans="1:12" x14ac:dyDescent="0.3">
      <c r="A197" s="22">
        <v>45664</v>
      </c>
      <c r="B197" t="s">
        <v>78</v>
      </c>
      <c r="C197">
        <v>172</v>
      </c>
      <c r="D197">
        <v>163</v>
      </c>
      <c r="E197">
        <v>134</v>
      </c>
      <c r="F197" s="2">
        <v>1.3078703703703705E-3</v>
      </c>
      <c r="G197" s="2">
        <v>2.0833333333333335E-4</v>
      </c>
      <c r="H197" s="2">
        <f t="shared" si="3"/>
        <v>0.37542824074074077</v>
      </c>
      <c r="I197" s="2">
        <v>1.4930555555555556E-3</v>
      </c>
      <c r="J197" s="2">
        <v>6.5972222222222213E-4</v>
      </c>
      <c r="K197" s="2">
        <v>1.5046296296296297E-4</v>
      </c>
      <c r="L197" s="1">
        <v>0.81930000000000003</v>
      </c>
    </row>
    <row r="198" spans="1:12" x14ac:dyDescent="0.3">
      <c r="A198" s="22">
        <v>45664</v>
      </c>
      <c r="B198" t="s">
        <v>79</v>
      </c>
      <c r="C198">
        <v>205</v>
      </c>
      <c r="D198">
        <v>194</v>
      </c>
      <c r="E198">
        <v>157</v>
      </c>
      <c r="F198" s="2">
        <v>1.1689814814814816E-3</v>
      </c>
      <c r="G198" s="2">
        <v>2.0833333333333335E-4</v>
      </c>
      <c r="H198" s="2">
        <f t="shared" si="3"/>
        <v>0.4692824074074074</v>
      </c>
      <c r="I198" s="2">
        <v>1.6666666666666668E-3</v>
      </c>
      <c r="J198" s="2">
        <v>6.9444444444444444E-5</v>
      </c>
      <c r="K198" s="2">
        <v>6.8287037037037025E-4</v>
      </c>
      <c r="L198" s="1">
        <v>0.80600000000000005</v>
      </c>
    </row>
    <row r="199" spans="1:12" x14ac:dyDescent="0.3">
      <c r="A199" s="22">
        <v>45664</v>
      </c>
      <c r="B199" t="s">
        <v>80</v>
      </c>
      <c r="C199">
        <v>178</v>
      </c>
      <c r="D199">
        <v>168</v>
      </c>
      <c r="E199">
        <v>116</v>
      </c>
      <c r="F199" s="2">
        <v>1.9675925925925928E-3</v>
      </c>
      <c r="G199" s="2">
        <v>2.6620370370370372E-4</v>
      </c>
      <c r="H199" s="2">
        <f t="shared" si="3"/>
        <v>0.57750000000000001</v>
      </c>
      <c r="I199" s="2">
        <v>1.712962962962963E-3</v>
      </c>
      <c r="J199" s="2">
        <v>1.0879629629629629E-3</v>
      </c>
      <c r="K199" s="2">
        <v>6.3657407407407402E-4</v>
      </c>
      <c r="L199" s="1">
        <v>0.68969999999999998</v>
      </c>
    </row>
    <row r="200" spans="1:12" x14ac:dyDescent="0.3">
      <c r="A200" s="22">
        <v>45664</v>
      </c>
      <c r="B200" t="s">
        <v>81</v>
      </c>
      <c r="C200">
        <v>214</v>
      </c>
      <c r="D200">
        <v>201</v>
      </c>
      <c r="E200">
        <v>133</v>
      </c>
      <c r="F200" s="2">
        <v>1.6666666666666668E-3</v>
      </c>
      <c r="G200" s="2">
        <v>2.6620370370370372E-4</v>
      </c>
      <c r="H200" s="2">
        <f t="shared" si="3"/>
        <v>0.58857638888888886</v>
      </c>
      <c r="I200" s="2">
        <v>1.5162037037037036E-3</v>
      </c>
      <c r="J200" s="2">
        <v>4.6296296296296293E-4</v>
      </c>
      <c r="K200" s="2">
        <v>9.4907407407407408E-4</v>
      </c>
      <c r="L200" s="1">
        <v>0.6603</v>
      </c>
    </row>
    <row r="201" spans="1:12" x14ac:dyDescent="0.3">
      <c r="A201" s="22">
        <v>45664</v>
      </c>
      <c r="B201" t="s">
        <v>82</v>
      </c>
      <c r="C201">
        <v>169</v>
      </c>
      <c r="D201">
        <v>161</v>
      </c>
      <c r="E201">
        <v>116</v>
      </c>
      <c r="F201" s="2">
        <v>3.1828703703703702E-3</v>
      </c>
      <c r="G201" s="2">
        <v>2.6620370370370372E-4</v>
      </c>
      <c r="H201" s="2">
        <f t="shared" si="3"/>
        <v>0.46026620370370364</v>
      </c>
      <c r="I201" s="2">
        <v>1.5856481481481479E-3</v>
      </c>
      <c r="J201" s="2">
        <v>1.0416666666666667E-3</v>
      </c>
      <c r="K201" s="2">
        <v>2.3148148148148146E-4</v>
      </c>
      <c r="L201" s="1">
        <v>0.71689999999999998</v>
      </c>
    </row>
    <row r="202" spans="1:12" x14ac:dyDescent="0.3">
      <c r="A202" s="22">
        <v>45664</v>
      </c>
      <c r="B202" t="s">
        <v>83</v>
      </c>
      <c r="C202">
        <v>46</v>
      </c>
      <c r="D202">
        <v>46</v>
      </c>
      <c r="E202">
        <v>34</v>
      </c>
      <c r="F202" s="2">
        <v>1.0995370370370371E-3</v>
      </c>
      <c r="G202" s="2">
        <v>2.8935185185185189E-4</v>
      </c>
      <c r="H202" s="2">
        <f t="shared" si="3"/>
        <v>0.17090277777777776</v>
      </c>
      <c r="I202" s="2">
        <v>1.6666666666666668E-3</v>
      </c>
      <c r="J202" s="2">
        <v>1.3773148148148147E-3</v>
      </c>
      <c r="K202" s="2">
        <v>6.7129629629629625E-4</v>
      </c>
      <c r="L202" s="1">
        <v>0.71740000000000004</v>
      </c>
    </row>
    <row r="203" spans="1:12" x14ac:dyDescent="0.3">
      <c r="A203" s="22">
        <v>45664</v>
      </c>
      <c r="B203" t="s">
        <v>84</v>
      </c>
      <c r="C203">
        <v>183</v>
      </c>
      <c r="D203">
        <v>177</v>
      </c>
      <c r="E203">
        <v>144</v>
      </c>
      <c r="F203" s="2">
        <v>7.7546296296296304E-4</v>
      </c>
      <c r="G203" s="2">
        <v>2.0833333333333335E-4</v>
      </c>
      <c r="H203" s="2">
        <f t="shared" si="3"/>
        <v>0.48961805555555549</v>
      </c>
      <c r="I203" s="2">
        <v>1.736111111111111E-3</v>
      </c>
      <c r="J203" s="2">
        <v>2.199074074074074E-4</v>
      </c>
      <c r="K203" s="2">
        <v>8.1018518518518516E-4</v>
      </c>
      <c r="L203" s="1">
        <v>0.81110000000000004</v>
      </c>
    </row>
    <row r="204" spans="1:12" x14ac:dyDescent="0.3">
      <c r="A204" s="22">
        <v>45664</v>
      </c>
      <c r="B204" t="s">
        <v>85</v>
      </c>
      <c r="C204">
        <v>208</v>
      </c>
      <c r="D204">
        <v>190</v>
      </c>
      <c r="E204">
        <v>141</v>
      </c>
      <c r="F204" s="2">
        <v>1.2731481481481483E-3</v>
      </c>
      <c r="G204" s="2">
        <v>2.4305555555555552E-4</v>
      </c>
      <c r="H204" s="2">
        <f t="shared" si="3"/>
        <v>0.71469907407407407</v>
      </c>
      <c r="I204" s="2">
        <v>1.6782407407407406E-3</v>
      </c>
      <c r="J204" s="2">
        <v>1.2037037037037038E-3</v>
      </c>
      <c r="K204" s="2">
        <v>8.7962962962962962E-4</v>
      </c>
      <c r="L204" s="1">
        <v>0.74109999999999998</v>
      </c>
    </row>
    <row r="205" spans="1:12" x14ac:dyDescent="0.3">
      <c r="A205" s="22">
        <v>45664</v>
      </c>
      <c r="B205" t="s">
        <v>86</v>
      </c>
      <c r="C205">
        <v>234</v>
      </c>
      <c r="D205">
        <v>224</v>
      </c>
      <c r="E205">
        <v>167</v>
      </c>
      <c r="F205" s="2">
        <v>2.3148148148148151E-3</v>
      </c>
      <c r="G205" s="2">
        <v>2.5462962962962961E-4</v>
      </c>
      <c r="H205" s="2">
        <f t="shared" si="3"/>
        <v>0.8555555555555554</v>
      </c>
      <c r="I205" s="2">
        <v>1.5624999999999999E-3</v>
      </c>
      <c r="J205" s="2">
        <v>1.1111111111111111E-3</v>
      </c>
      <c r="K205" s="2">
        <v>1.1458333333333333E-3</v>
      </c>
      <c r="L205" s="1">
        <v>0.74139999999999995</v>
      </c>
    </row>
    <row r="206" spans="1:12" x14ac:dyDescent="0.3">
      <c r="A206" s="22">
        <v>45664</v>
      </c>
      <c r="B206" t="s">
        <v>87</v>
      </c>
      <c r="C206">
        <v>204</v>
      </c>
      <c r="D206">
        <v>194</v>
      </c>
      <c r="E206">
        <v>153</v>
      </c>
      <c r="F206" s="2">
        <v>1.2731481481481483E-3</v>
      </c>
      <c r="G206" s="2">
        <v>2.0833333333333335E-4</v>
      </c>
      <c r="H206" s="2">
        <f t="shared" si="3"/>
        <v>0.49173611111111104</v>
      </c>
      <c r="I206" s="2">
        <v>1.5856481481481479E-3</v>
      </c>
      <c r="J206" s="2">
        <v>4.7453703703703704E-4</v>
      </c>
      <c r="K206" s="2">
        <v>4.7453703703703704E-4</v>
      </c>
      <c r="L206" s="1">
        <v>0.78710000000000002</v>
      </c>
    </row>
    <row r="207" spans="1:12" x14ac:dyDescent="0.3">
      <c r="A207" s="22">
        <v>45664</v>
      </c>
      <c r="B207" t="s">
        <v>88</v>
      </c>
      <c r="C207">
        <v>204</v>
      </c>
      <c r="D207">
        <v>189</v>
      </c>
      <c r="E207">
        <v>134</v>
      </c>
      <c r="F207" s="2">
        <v>2.7314814814814819E-3</v>
      </c>
      <c r="G207" s="2">
        <v>2.4305555555555552E-4</v>
      </c>
      <c r="H207" s="2">
        <f t="shared" si="3"/>
        <v>0.52281250000000001</v>
      </c>
      <c r="I207" s="2">
        <v>1.5624999999999999E-3</v>
      </c>
      <c r="J207" s="2">
        <v>1.0416666666666667E-3</v>
      </c>
      <c r="K207" s="2">
        <v>1.6203703703703703E-4</v>
      </c>
      <c r="L207" s="1">
        <v>0.70789999999999997</v>
      </c>
    </row>
    <row r="208" spans="1:12" x14ac:dyDescent="0.3">
      <c r="A208" s="22">
        <v>45664</v>
      </c>
      <c r="B208" t="s">
        <v>89</v>
      </c>
      <c r="C208">
        <v>99</v>
      </c>
      <c r="D208">
        <v>99</v>
      </c>
      <c r="E208">
        <v>83</v>
      </c>
      <c r="F208" s="2">
        <v>7.175925925925927E-4</v>
      </c>
      <c r="G208" s="2">
        <v>1.8518518518518518E-4</v>
      </c>
      <c r="H208" s="2">
        <f t="shared" si="3"/>
        <v>0.30249999999999999</v>
      </c>
      <c r="I208" s="2">
        <v>1.6782407407407406E-3</v>
      </c>
      <c r="J208" s="2">
        <v>6.134259259259259E-4</v>
      </c>
      <c r="K208" s="2">
        <v>7.6388888888888893E-4</v>
      </c>
      <c r="L208" s="1">
        <v>0.82830000000000004</v>
      </c>
    </row>
    <row r="209" spans="1:12" x14ac:dyDescent="0.3">
      <c r="A209" s="22">
        <v>45664</v>
      </c>
      <c r="B209" t="s">
        <v>90</v>
      </c>
      <c r="C209">
        <v>29</v>
      </c>
      <c r="D209">
        <v>27</v>
      </c>
      <c r="E209">
        <v>22</v>
      </c>
      <c r="F209" s="2">
        <v>1.6435185185185183E-3</v>
      </c>
      <c r="G209" s="2">
        <v>2.199074074074074E-4</v>
      </c>
      <c r="H209" s="2">
        <f t="shared" si="3"/>
        <v>8.8437500000000002E-2</v>
      </c>
      <c r="I209" s="2">
        <v>1.9328703703703704E-3</v>
      </c>
      <c r="J209" s="2">
        <v>4.6296296296296294E-5</v>
      </c>
      <c r="K209" s="2">
        <v>1.2962962962962963E-3</v>
      </c>
      <c r="L209" s="1">
        <v>0.78569999999999995</v>
      </c>
    </row>
    <row r="210" spans="1:12" x14ac:dyDescent="0.3">
      <c r="A210" s="22">
        <v>45664</v>
      </c>
      <c r="B210" t="s">
        <v>91</v>
      </c>
      <c r="C210">
        <v>167</v>
      </c>
      <c r="D210">
        <v>159</v>
      </c>
      <c r="E210">
        <v>113</v>
      </c>
      <c r="F210" s="2">
        <v>3.1828703703703702E-3</v>
      </c>
      <c r="G210" s="2">
        <v>2.6620370370370372E-4</v>
      </c>
      <c r="H210" s="2">
        <f t="shared" si="3"/>
        <v>0.46006944444444448</v>
      </c>
      <c r="I210" s="2">
        <v>1.712962962962963E-3</v>
      </c>
      <c r="J210" s="2">
        <v>6.4814814814814813E-4</v>
      </c>
      <c r="K210" s="2">
        <v>5.3240740740740744E-4</v>
      </c>
      <c r="L210" s="1">
        <v>0.70479999999999998</v>
      </c>
    </row>
    <row r="211" spans="1:12" x14ac:dyDescent="0.3">
      <c r="A211" s="22">
        <v>45664</v>
      </c>
      <c r="B211" t="s">
        <v>92</v>
      </c>
      <c r="C211">
        <v>164</v>
      </c>
      <c r="D211">
        <v>161</v>
      </c>
      <c r="E211">
        <v>132</v>
      </c>
      <c r="F211" s="2">
        <v>1.1226851851851851E-3</v>
      </c>
      <c r="G211" s="2">
        <v>1.9675925925925926E-4</v>
      </c>
      <c r="H211" s="2">
        <f t="shared" si="3"/>
        <v>0.65406249999999999</v>
      </c>
      <c r="I211" s="2">
        <v>1.7939814814814815E-3</v>
      </c>
      <c r="J211" s="2">
        <v>1.1574074074074073E-3</v>
      </c>
      <c r="K211" s="2">
        <v>1.1111111111111111E-3</v>
      </c>
      <c r="L211" s="1">
        <v>0.81710000000000005</v>
      </c>
    </row>
    <row r="212" spans="1:12" x14ac:dyDescent="0.3">
      <c r="A212" s="22">
        <v>45664</v>
      </c>
      <c r="B212" t="s">
        <v>93</v>
      </c>
      <c r="C212">
        <v>158</v>
      </c>
      <c r="D212">
        <v>147</v>
      </c>
      <c r="E212">
        <v>107</v>
      </c>
      <c r="F212" s="2">
        <v>1.423611111111111E-3</v>
      </c>
      <c r="G212" s="2">
        <v>2.4305555555555552E-4</v>
      </c>
      <c r="H212" s="2">
        <f t="shared" si="3"/>
        <v>0.56145833333333328</v>
      </c>
      <c r="I212" s="2">
        <v>1.7824074074074072E-3</v>
      </c>
      <c r="J212" s="2">
        <v>1.1574074074074073E-3</v>
      </c>
      <c r="K212" s="2">
        <v>8.7962962962962962E-4</v>
      </c>
      <c r="L212" s="1">
        <v>0.72440000000000004</v>
      </c>
    </row>
    <row r="213" spans="1:12" x14ac:dyDescent="0.3">
      <c r="A213" s="22">
        <v>45664</v>
      </c>
      <c r="B213" t="s">
        <v>94</v>
      </c>
      <c r="C213">
        <v>165</v>
      </c>
      <c r="D213">
        <v>161</v>
      </c>
      <c r="E213">
        <v>126</v>
      </c>
      <c r="F213" s="2">
        <v>7.6388888888888893E-4</v>
      </c>
      <c r="G213" s="2">
        <v>1.9675925925925926E-4</v>
      </c>
      <c r="H213" s="2">
        <f t="shared" si="3"/>
        <v>0.41181712962962963</v>
      </c>
      <c r="I213" s="2">
        <v>1.689814814814815E-3</v>
      </c>
      <c r="J213" s="2">
        <v>5.3240740740740744E-4</v>
      </c>
      <c r="K213" s="2">
        <v>3.3564814814814812E-4</v>
      </c>
      <c r="L213" s="1">
        <v>0.77910000000000001</v>
      </c>
    </row>
    <row r="214" spans="1:12" x14ac:dyDescent="0.3">
      <c r="A214" s="22">
        <v>45664</v>
      </c>
      <c r="B214" t="s">
        <v>95</v>
      </c>
      <c r="C214">
        <v>129</v>
      </c>
      <c r="D214">
        <v>124</v>
      </c>
      <c r="E214">
        <v>88</v>
      </c>
      <c r="F214" s="2">
        <v>1.2731481481481483E-3</v>
      </c>
      <c r="G214" s="2">
        <v>2.6620370370370372E-4</v>
      </c>
      <c r="H214" s="2">
        <f t="shared" si="3"/>
        <v>0.30712962962962964</v>
      </c>
      <c r="I214" s="2">
        <v>1.712962962962963E-3</v>
      </c>
      <c r="J214" s="2">
        <v>3.9351851851851852E-4</v>
      </c>
      <c r="K214" s="2">
        <v>3.7037037037037035E-4</v>
      </c>
      <c r="L214" s="1">
        <v>0.7087</v>
      </c>
    </row>
    <row r="215" spans="1:12" x14ac:dyDescent="0.3">
      <c r="A215" s="22">
        <v>45664</v>
      </c>
      <c r="B215" t="s">
        <v>96</v>
      </c>
      <c r="C215">
        <v>155</v>
      </c>
      <c r="D215">
        <v>149</v>
      </c>
      <c r="E215">
        <v>112</v>
      </c>
      <c r="F215" s="2">
        <v>2.9976851851851848E-3</v>
      </c>
      <c r="G215" s="2">
        <v>2.6620370370370372E-4</v>
      </c>
      <c r="H215" s="2">
        <f t="shared" si="3"/>
        <v>0.47079861111111115</v>
      </c>
      <c r="I215" s="2">
        <v>1.689814814814815E-3</v>
      </c>
      <c r="J215" s="2">
        <v>1.261574074074074E-3</v>
      </c>
      <c r="K215" s="2">
        <v>2.0833333333333335E-4</v>
      </c>
      <c r="L215" s="1">
        <v>0.74509999999999998</v>
      </c>
    </row>
    <row r="216" spans="1:12" x14ac:dyDescent="0.3">
      <c r="A216" s="22">
        <v>45664</v>
      </c>
      <c r="B216" t="s">
        <v>97</v>
      </c>
      <c r="C216">
        <v>24</v>
      </c>
      <c r="D216">
        <v>22</v>
      </c>
      <c r="E216">
        <v>12</v>
      </c>
      <c r="F216" s="2">
        <v>9.3750000000000007E-4</v>
      </c>
      <c r="G216" s="2">
        <v>3.2407407407407406E-4</v>
      </c>
      <c r="H216" s="2">
        <f t="shared" si="3"/>
        <v>5.7291666666666671E-2</v>
      </c>
      <c r="I216" s="2">
        <v>1.6666666666666668E-3</v>
      </c>
      <c r="J216" s="2">
        <v>3.4722222222222222E-5</v>
      </c>
      <c r="K216" s="2">
        <v>9.0277777777777784E-4</v>
      </c>
      <c r="L216" s="1">
        <v>0.54169999999999996</v>
      </c>
    </row>
    <row r="217" spans="1:12" x14ac:dyDescent="0.3">
      <c r="A217" s="22">
        <v>45664</v>
      </c>
      <c r="B217" t="s">
        <v>98</v>
      </c>
      <c r="C217">
        <v>209</v>
      </c>
      <c r="D217">
        <v>200</v>
      </c>
      <c r="E217">
        <v>134</v>
      </c>
      <c r="F217" s="2">
        <v>1.5162037037037036E-3</v>
      </c>
      <c r="G217" s="2">
        <v>2.6620370370370372E-4</v>
      </c>
      <c r="H217" s="2">
        <f t="shared" si="3"/>
        <v>0.70370370370370372</v>
      </c>
      <c r="I217" s="2">
        <v>1.6666666666666668E-3</v>
      </c>
      <c r="J217" s="2">
        <v>1.0416666666666667E-3</v>
      </c>
      <c r="K217" s="2">
        <v>8.1018518518518516E-4</v>
      </c>
      <c r="L217" s="1">
        <v>0.66669999999999996</v>
      </c>
    </row>
    <row r="218" spans="1:12" x14ac:dyDescent="0.3">
      <c r="A218" s="22">
        <v>45664</v>
      </c>
      <c r="B218" t="s">
        <v>99</v>
      </c>
      <c r="C218">
        <v>239</v>
      </c>
      <c r="D218">
        <v>226</v>
      </c>
      <c r="E218">
        <v>152</v>
      </c>
      <c r="F218" s="2">
        <v>1.9675925925925928E-3</v>
      </c>
      <c r="G218" s="2">
        <v>3.0092592592592595E-4</v>
      </c>
      <c r="H218" s="2">
        <f t="shared" si="3"/>
        <v>0.71671296296296294</v>
      </c>
      <c r="I218" s="2">
        <v>1.6087962962962963E-3</v>
      </c>
      <c r="J218" s="2">
        <v>3.4722222222222224E-4</v>
      </c>
      <c r="K218" s="2">
        <v>1.2152777777777778E-3</v>
      </c>
      <c r="L218" s="1">
        <v>0.67230000000000001</v>
      </c>
    </row>
    <row r="219" spans="1:12" x14ac:dyDescent="0.3">
      <c r="A219" s="22">
        <v>45665</v>
      </c>
      <c r="B219" t="s">
        <v>100</v>
      </c>
      <c r="C219">
        <v>229</v>
      </c>
      <c r="D219">
        <v>210</v>
      </c>
      <c r="E219">
        <v>135</v>
      </c>
      <c r="F219" s="2">
        <v>5.7407407407407416E-3</v>
      </c>
      <c r="G219" s="2">
        <v>3.3564814814814812E-4</v>
      </c>
      <c r="H219" s="2">
        <f t="shared" si="3"/>
        <v>0.59548611111111116</v>
      </c>
      <c r="I219" s="2">
        <v>1.6550925925925926E-3</v>
      </c>
      <c r="J219" s="2">
        <v>2.4305555555555552E-4</v>
      </c>
      <c r="K219" s="2">
        <v>9.3750000000000007E-4</v>
      </c>
      <c r="L219" s="1">
        <v>0.64159999999999995</v>
      </c>
    </row>
    <row r="220" spans="1:12" x14ac:dyDescent="0.3">
      <c r="A220" s="22">
        <v>45665</v>
      </c>
      <c r="B220" t="s">
        <v>101</v>
      </c>
      <c r="C220">
        <v>194</v>
      </c>
      <c r="D220">
        <v>172</v>
      </c>
      <c r="E220">
        <v>114</v>
      </c>
      <c r="F220" s="2">
        <v>4.3518518518518515E-3</v>
      </c>
      <c r="G220" s="2">
        <v>2.6620370370370372E-4</v>
      </c>
      <c r="H220" s="2">
        <f t="shared" si="3"/>
        <v>0.48574074074074075</v>
      </c>
      <c r="I220" s="2">
        <v>1.6203703703703703E-3</v>
      </c>
      <c r="J220" s="2">
        <v>1.0879629629629629E-3</v>
      </c>
      <c r="K220" s="2">
        <v>1.1574074074074073E-4</v>
      </c>
      <c r="L220" s="1">
        <v>0.66139999999999999</v>
      </c>
    </row>
    <row r="221" spans="1:12" x14ac:dyDescent="0.3">
      <c r="A221" s="22">
        <v>45665</v>
      </c>
      <c r="B221" t="s">
        <v>102</v>
      </c>
      <c r="C221">
        <v>202</v>
      </c>
      <c r="D221">
        <v>179</v>
      </c>
      <c r="E221">
        <v>116</v>
      </c>
      <c r="F221" s="2">
        <v>1.9675925925925928E-3</v>
      </c>
      <c r="G221" s="2">
        <v>2.7777777777777778E-4</v>
      </c>
      <c r="H221" s="2">
        <f t="shared" si="3"/>
        <v>0.53451388888888896</v>
      </c>
      <c r="I221" s="2">
        <v>1.5740740740740741E-3</v>
      </c>
      <c r="J221" s="2">
        <v>2.8935185185185189E-4</v>
      </c>
      <c r="K221" s="2">
        <v>1.1226851851851851E-3</v>
      </c>
      <c r="L221" s="1">
        <v>0.64429999999999998</v>
      </c>
    </row>
    <row r="222" spans="1:12" x14ac:dyDescent="0.3">
      <c r="A222" s="22">
        <v>45665</v>
      </c>
      <c r="B222" t="s">
        <v>103</v>
      </c>
      <c r="C222">
        <v>268</v>
      </c>
      <c r="D222">
        <v>254</v>
      </c>
      <c r="E222">
        <v>207</v>
      </c>
      <c r="F222" s="2">
        <v>1.8518518518518517E-3</v>
      </c>
      <c r="G222" s="2">
        <v>1.7361111111111112E-4</v>
      </c>
      <c r="H222" s="2">
        <f t="shared" si="3"/>
        <v>0.61442129629629627</v>
      </c>
      <c r="I222" s="2">
        <v>1.2847222222222223E-3</v>
      </c>
      <c r="J222" s="2">
        <v>5.7870370370370378E-4</v>
      </c>
      <c r="K222" s="2">
        <v>5.5555555555555556E-4</v>
      </c>
      <c r="L222" s="1">
        <v>0.81130000000000002</v>
      </c>
    </row>
    <row r="223" spans="1:12" x14ac:dyDescent="0.3">
      <c r="A223" s="22">
        <v>45665</v>
      </c>
      <c r="B223" t="s">
        <v>104</v>
      </c>
      <c r="C223">
        <v>52</v>
      </c>
      <c r="D223">
        <v>49</v>
      </c>
      <c r="E223">
        <v>38</v>
      </c>
      <c r="F223" s="2">
        <v>1.5856481481481479E-3</v>
      </c>
      <c r="G223" s="2">
        <v>2.0833333333333335E-4</v>
      </c>
      <c r="H223" s="2">
        <f t="shared" si="3"/>
        <v>0.1491550925925926</v>
      </c>
      <c r="I223" s="2">
        <v>1.5972222222222221E-3</v>
      </c>
      <c r="J223" s="2">
        <v>2.7777777777777778E-4</v>
      </c>
      <c r="K223" s="2">
        <v>1.1689814814814816E-3</v>
      </c>
      <c r="L223" s="1">
        <v>0.76470000000000005</v>
      </c>
    </row>
    <row r="224" spans="1:12" x14ac:dyDescent="0.3">
      <c r="A224" s="22">
        <v>45665</v>
      </c>
      <c r="B224" t="s">
        <v>105</v>
      </c>
      <c r="C224">
        <v>414</v>
      </c>
      <c r="D224">
        <v>397</v>
      </c>
      <c r="E224">
        <v>281</v>
      </c>
      <c r="F224" s="2">
        <v>3.8425925925925923E-3</v>
      </c>
      <c r="G224" s="2">
        <v>2.6620370370370372E-4</v>
      </c>
      <c r="H224" s="2">
        <f t="shared" si="3"/>
        <v>0.92817129629629647</v>
      </c>
      <c r="I224" s="2">
        <v>1.3657407407407409E-3</v>
      </c>
      <c r="J224" s="2">
        <v>6.3657407407407402E-4</v>
      </c>
      <c r="K224" s="2">
        <v>3.3564814814814812E-4</v>
      </c>
      <c r="L224" s="1">
        <v>0.70730000000000004</v>
      </c>
    </row>
    <row r="225" spans="1:12" x14ac:dyDescent="0.3">
      <c r="A225" s="22">
        <v>45665</v>
      </c>
      <c r="B225" t="s">
        <v>106</v>
      </c>
      <c r="C225">
        <v>346</v>
      </c>
      <c r="D225">
        <v>325</v>
      </c>
      <c r="E225">
        <v>214</v>
      </c>
      <c r="F225" s="2">
        <v>1.9097222222222222E-3</v>
      </c>
      <c r="G225" s="2">
        <v>3.1250000000000001E-4</v>
      </c>
      <c r="H225" s="2">
        <f t="shared" si="3"/>
        <v>0.71469907407407407</v>
      </c>
      <c r="I225" s="2">
        <v>1.6435185185185183E-3</v>
      </c>
      <c r="J225" s="2">
        <v>3.4722222222222222E-5</v>
      </c>
      <c r="K225" s="2">
        <v>5.2083333333333333E-4</v>
      </c>
      <c r="L225" s="1">
        <v>0.65690000000000004</v>
      </c>
    </row>
    <row r="226" spans="1:12" x14ac:dyDescent="0.3">
      <c r="A226" s="22">
        <v>45665</v>
      </c>
      <c r="B226" t="s">
        <v>107</v>
      </c>
      <c r="C226">
        <v>187</v>
      </c>
      <c r="D226">
        <v>179</v>
      </c>
      <c r="E226">
        <v>120</v>
      </c>
      <c r="F226" s="2">
        <v>2.0717592592592593E-3</v>
      </c>
      <c r="G226" s="2">
        <v>2.8935185185185189E-4</v>
      </c>
      <c r="H226" s="2">
        <f t="shared" si="3"/>
        <v>0.52208333333333334</v>
      </c>
      <c r="I226" s="2">
        <v>1.5509259259259261E-3</v>
      </c>
      <c r="J226" s="2">
        <v>1.0532407407407407E-3</v>
      </c>
      <c r="K226" s="2">
        <v>3.1250000000000001E-4</v>
      </c>
      <c r="L226" s="1">
        <v>0.67030000000000001</v>
      </c>
    </row>
    <row r="227" spans="1:12" x14ac:dyDescent="0.3">
      <c r="A227" s="22">
        <v>45665</v>
      </c>
      <c r="B227" t="s">
        <v>108</v>
      </c>
      <c r="C227">
        <v>203</v>
      </c>
      <c r="D227">
        <v>186</v>
      </c>
      <c r="E227">
        <v>130</v>
      </c>
      <c r="F227" s="2">
        <v>3.1828703703703702E-3</v>
      </c>
      <c r="G227" s="2">
        <v>2.7777777777777778E-4</v>
      </c>
      <c r="H227" s="2">
        <f t="shared" si="3"/>
        <v>0.49298611111111107</v>
      </c>
      <c r="I227" s="2">
        <v>1.8287037037037037E-3</v>
      </c>
      <c r="J227" s="2">
        <v>5.0925925925925921E-4</v>
      </c>
      <c r="K227" s="2">
        <v>3.1250000000000001E-4</v>
      </c>
      <c r="L227" s="1">
        <v>0.69589999999999996</v>
      </c>
    </row>
    <row r="228" spans="1:12" x14ac:dyDescent="0.3">
      <c r="A228" s="22">
        <v>45665</v>
      </c>
      <c r="B228" t="s">
        <v>109</v>
      </c>
      <c r="C228">
        <v>204</v>
      </c>
      <c r="D228">
        <v>194</v>
      </c>
      <c r="E228">
        <v>160</v>
      </c>
      <c r="F228" s="2">
        <v>1.4120370370370369E-3</v>
      </c>
      <c r="G228" s="2">
        <v>2.0833333333333335E-4</v>
      </c>
      <c r="H228" s="2">
        <f t="shared" si="3"/>
        <v>0.5209259259259259</v>
      </c>
      <c r="I228" s="2">
        <v>1.7708333333333332E-3</v>
      </c>
      <c r="J228" s="2">
        <v>7.175925925925927E-4</v>
      </c>
      <c r="K228" s="2">
        <v>1.9675925925925926E-4</v>
      </c>
      <c r="L228" s="1">
        <v>0.82410000000000005</v>
      </c>
    </row>
    <row r="229" spans="1:12" x14ac:dyDescent="0.3">
      <c r="A229" s="22">
        <v>45665</v>
      </c>
      <c r="B229" t="s">
        <v>110</v>
      </c>
      <c r="C229">
        <v>126</v>
      </c>
      <c r="D229">
        <v>121</v>
      </c>
      <c r="E229">
        <v>86</v>
      </c>
      <c r="F229" s="2">
        <v>1.2847222222222223E-3</v>
      </c>
      <c r="G229" s="2">
        <v>2.4305555555555552E-4</v>
      </c>
      <c r="H229" s="2">
        <f t="shared" si="3"/>
        <v>0.29969907407407409</v>
      </c>
      <c r="I229" s="2">
        <v>1.7592592592592592E-3</v>
      </c>
      <c r="J229" s="2">
        <v>5.0925925925925921E-4</v>
      </c>
      <c r="K229" s="2">
        <v>2.0833333333333335E-4</v>
      </c>
      <c r="L229" s="1">
        <v>0.70630000000000004</v>
      </c>
    </row>
    <row r="230" spans="1:12" x14ac:dyDescent="0.3">
      <c r="A230" s="22">
        <v>45665</v>
      </c>
      <c r="B230" t="s">
        <v>111</v>
      </c>
      <c r="C230">
        <v>36</v>
      </c>
      <c r="D230">
        <v>36</v>
      </c>
      <c r="E230">
        <v>29</v>
      </c>
      <c r="F230" s="2">
        <v>1.0532407407407407E-3</v>
      </c>
      <c r="G230" s="2">
        <v>1.9675925925925926E-4</v>
      </c>
      <c r="H230" s="2">
        <f t="shared" si="3"/>
        <v>0.09</v>
      </c>
      <c r="I230" s="2">
        <v>1.4699074074074074E-3</v>
      </c>
      <c r="J230" s="2">
        <v>2.8935185185185189E-4</v>
      </c>
      <c r="K230" s="2">
        <v>7.407407407407407E-4</v>
      </c>
      <c r="L230" s="1">
        <v>0.77780000000000005</v>
      </c>
    </row>
    <row r="231" spans="1:12" x14ac:dyDescent="0.3">
      <c r="A231" s="22">
        <v>45665</v>
      </c>
      <c r="B231" t="s">
        <v>112</v>
      </c>
      <c r="C231">
        <v>180</v>
      </c>
      <c r="D231">
        <v>165</v>
      </c>
      <c r="E231">
        <v>110</v>
      </c>
      <c r="F231" s="2">
        <v>1.6087962962962963E-3</v>
      </c>
      <c r="G231" s="2">
        <v>3.1250000000000001E-4</v>
      </c>
      <c r="H231" s="2">
        <f t="shared" si="3"/>
        <v>0.50798611111111103</v>
      </c>
      <c r="I231" s="2">
        <v>1.736111111111111E-3</v>
      </c>
      <c r="J231" s="2">
        <v>3.7037037037037035E-4</v>
      </c>
      <c r="K231" s="2">
        <v>9.7222222222222209E-4</v>
      </c>
      <c r="L231" s="1">
        <v>0.66090000000000004</v>
      </c>
    </row>
    <row r="232" spans="1:12" x14ac:dyDescent="0.3">
      <c r="A232" s="22">
        <v>45665</v>
      </c>
      <c r="B232" t="s">
        <v>113</v>
      </c>
      <c r="C232">
        <v>169</v>
      </c>
      <c r="D232">
        <v>162</v>
      </c>
      <c r="E232">
        <v>121</v>
      </c>
      <c r="F232" s="2">
        <v>1.3078703703703705E-3</v>
      </c>
      <c r="G232" s="2">
        <v>2.3148148148148146E-4</v>
      </c>
      <c r="H232" s="2">
        <f t="shared" si="3"/>
        <v>0.38624999999999998</v>
      </c>
      <c r="I232" s="2">
        <v>1.6782407407407406E-3</v>
      </c>
      <c r="J232" s="2">
        <v>6.5972222222222213E-4</v>
      </c>
      <c r="K232" s="2">
        <v>4.6296296296296294E-5</v>
      </c>
      <c r="L232" s="1">
        <v>0.74560000000000004</v>
      </c>
    </row>
    <row r="233" spans="1:12" x14ac:dyDescent="0.3">
      <c r="A233" s="22">
        <v>45665</v>
      </c>
      <c r="B233" t="s">
        <v>114</v>
      </c>
      <c r="C233">
        <v>155</v>
      </c>
      <c r="D233">
        <v>151</v>
      </c>
      <c r="E233">
        <v>108</v>
      </c>
      <c r="F233" s="2">
        <v>1.9097222222222222E-3</v>
      </c>
      <c r="G233" s="2">
        <v>2.4305555555555552E-4</v>
      </c>
      <c r="H233" s="2">
        <f t="shared" si="3"/>
        <v>0.43517361111111108</v>
      </c>
      <c r="I233" s="2">
        <v>1.6203703703703703E-3</v>
      </c>
      <c r="J233" s="2">
        <v>1.273148148148148E-4</v>
      </c>
      <c r="K233" s="2">
        <v>1.1342592592592591E-3</v>
      </c>
      <c r="L233" s="1">
        <v>0.7097</v>
      </c>
    </row>
    <row r="234" spans="1:12" x14ac:dyDescent="0.3">
      <c r="A234" s="22">
        <v>45665</v>
      </c>
      <c r="B234" t="s">
        <v>115</v>
      </c>
      <c r="C234">
        <v>169</v>
      </c>
      <c r="D234">
        <v>137</v>
      </c>
      <c r="E234">
        <v>56</v>
      </c>
      <c r="F234" s="2">
        <v>3.8194444444444443E-3</v>
      </c>
      <c r="G234" s="2">
        <v>4.3981481481481481E-4</v>
      </c>
      <c r="H234" s="2">
        <f t="shared" si="3"/>
        <v>0.43129629629629629</v>
      </c>
      <c r="I234" s="2">
        <v>1.6666666666666668E-3</v>
      </c>
      <c r="J234" s="2">
        <v>1.273148148148148E-4</v>
      </c>
      <c r="K234" s="2">
        <v>1.3541666666666667E-3</v>
      </c>
      <c r="L234" s="1">
        <v>0.40360000000000001</v>
      </c>
    </row>
    <row r="235" spans="1:12" x14ac:dyDescent="0.3">
      <c r="A235" s="22">
        <v>45665</v>
      </c>
      <c r="B235" t="s">
        <v>116</v>
      </c>
      <c r="C235">
        <v>61</v>
      </c>
      <c r="D235">
        <v>45</v>
      </c>
      <c r="E235">
        <v>19</v>
      </c>
      <c r="F235" s="2">
        <v>3.8194444444444443E-3</v>
      </c>
      <c r="G235" s="2">
        <v>3.7037037037037035E-4</v>
      </c>
      <c r="H235" s="2">
        <f t="shared" si="3"/>
        <v>0.11979166666666666</v>
      </c>
      <c r="I235" s="2">
        <v>1.9560185185185184E-3</v>
      </c>
      <c r="J235" s="2">
        <v>2.3148148148148147E-5</v>
      </c>
      <c r="K235" s="2">
        <v>6.8287037037037025E-4</v>
      </c>
      <c r="L235" s="1">
        <v>0.4098</v>
      </c>
    </row>
    <row r="236" spans="1:12" x14ac:dyDescent="0.3">
      <c r="A236" s="22">
        <v>45665</v>
      </c>
      <c r="B236" t="s">
        <v>78</v>
      </c>
      <c r="C236">
        <v>167</v>
      </c>
      <c r="D236">
        <v>136</v>
      </c>
      <c r="E236">
        <v>49</v>
      </c>
      <c r="F236" s="2">
        <v>3.7962962962962963E-3</v>
      </c>
      <c r="G236" s="2">
        <v>4.8611111111111104E-4</v>
      </c>
      <c r="H236" s="2">
        <f t="shared" si="3"/>
        <v>0.48481481481481487</v>
      </c>
      <c r="I236" s="2">
        <v>1.8055555555555557E-3</v>
      </c>
      <c r="J236" s="2">
        <v>7.407407407407407E-4</v>
      </c>
      <c r="K236" s="2">
        <v>1.0185185185185186E-3</v>
      </c>
      <c r="L236" s="1">
        <v>0.35980000000000001</v>
      </c>
    </row>
    <row r="237" spans="1:12" x14ac:dyDescent="0.3">
      <c r="A237" s="22">
        <v>45665</v>
      </c>
      <c r="B237" t="s">
        <v>79</v>
      </c>
      <c r="C237">
        <v>32</v>
      </c>
      <c r="D237">
        <v>27</v>
      </c>
      <c r="E237">
        <v>15</v>
      </c>
      <c r="F237" s="2">
        <v>2.1990740740740742E-3</v>
      </c>
      <c r="G237" s="2">
        <v>4.0509259259259258E-4</v>
      </c>
      <c r="H237" s="2">
        <f t="shared" si="3"/>
        <v>6.2499999999999993E-2</v>
      </c>
      <c r="I237" s="2">
        <v>1.6435185185185183E-3</v>
      </c>
      <c r="J237" s="2">
        <v>6.3657407407407402E-4</v>
      </c>
      <c r="K237" s="2">
        <v>3.4722222222222222E-5</v>
      </c>
      <c r="L237" s="1">
        <v>0.53129999999999999</v>
      </c>
    </row>
    <row r="238" spans="1:12" x14ac:dyDescent="0.3">
      <c r="A238" s="22">
        <v>45665</v>
      </c>
      <c r="B238" t="s">
        <v>80</v>
      </c>
      <c r="C238">
        <v>229</v>
      </c>
      <c r="D238">
        <v>148</v>
      </c>
      <c r="E238">
        <v>64</v>
      </c>
      <c r="F238" s="2">
        <v>7.3958333333333341E-3</v>
      </c>
      <c r="G238" s="2">
        <v>4.1666666666666669E-4</v>
      </c>
      <c r="H238" s="2">
        <f t="shared" si="3"/>
        <v>0.66976851851851849</v>
      </c>
      <c r="I238" s="2">
        <v>1.9444444444444442E-3</v>
      </c>
      <c r="J238" s="2">
        <v>1.25E-3</v>
      </c>
      <c r="K238" s="2">
        <v>1.3310185185185185E-3</v>
      </c>
      <c r="L238" s="1">
        <v>0.43180000000000002</v>
      </c>
    </row>
    <row r="239" spans="1:12" x14ac:dyDescent="0.3">
      <c r="A239" s="22">
        <v>45665</v>
      </c>
      <c r="B239" t="s">
        <v>81</v>
      </c>
      <c r="C239">
        <v>208</v>
      </c>
      <c r="D239">
        <v>204</v>
      </c>
      <c r="E239">
        <v>159</v>
      </c>
      <c r="F239" s="2">
        <v>3.6342592592592594E-3</v>
      </c>
      <c r="G239" s="2">
        <v>2.199074074074074E-4</v>
      </c>
      <c r="H239" s="2">
        <f t="shared" si="3"/>
        <v>0.84763888888888894</v>
      </c>
      <c r="I239" s="2">
        <v>2.1527777777777778E-3</v>
      </c>
      <c r="J239" s="2">
        <v>3.4722222222222222E-5</v>
      </c>
      <c r="K239" s="2">
        <v>1.9675925925925928E-3</v>
      </c>
      <c r="L239" s="1">
        <v>0.77669999999999995</v>
      </c>
    </row>
    <row r="240" spans="1:12" x14ac:dyDescent="0.3">
      <c r="A240" s="22">
        <v>45665</v>
      </c>
      <c r="B240" t="s">
        <v>82</v>
      </c>
      <c r="C240">
        <v>175</v>
      </c>
      <c r="D240">
        <v>168</v>
      </c>
      <c r="E240">
        <v>110</v>
      </c>
      <c r="F240" s="2">
        <v>2.5925925925925925E-3</v>
      </c>
      <c r="G240" s="2">
        <v>2.8935185185185189E-4</v>
      </c>
      <c r="H240" s="2">
        <f t="shared" si="3"/>
        <v>0.73694444444444451</v>
      </c>
      <c r="I240" s="2">
        <v>1.9791666666666668E-3</v>
      </c>
      <c r="J240" s="2">
        <v>1.0995370370370371E-3</v>
      </c>
      <c r="K240" s="2">
        <v>1.3078703703703705E-3</v>
      </c>
      <c r="L240" s="1">
        <v>0.6512</v>
      </c>
    </row>
    <row r="241" spans="1:12" x14ac:dyDescent="0.3">
      <c r="A241" s="22">
        <v>45665</v>
      </c>
      <c r="B241" t="s">
        <v>83</v>
      </c>
      <c r="C241">
        <v>177</v>
      </c>
      <c r="D241">
        <v>167</v>
      </c>
      <c r="E241">
        <v>115</v>
      </c>
      <c r="F241" s="2">
        <v>3.0555555555555557E-3</v>
      </c>
      <c r="G241" s="2">
        <v>2.5462962962962961E-4</v>
      </c>
      <c r="H241" s="2">
        <f t="shared" si="3"/>
        <v>0.51027777777777783</v>
      </c>
      <c r="I241" s="2">
        <v>1.8634259259259261E-3</v>
      </c>
      <c r="J241" s="2">
        <v>1.273148148148148E-4</v>
      </c>
      <c r="K241" s="2">
        <v>1.0648148148148147E-3</v>
      </c>
      <c r="L241" s="1">
        <v>0.68389999999999995</v>
      </c>
    </row>
    <row r="242" spans="1:12" x14ac:dyDescent="0.3">
      <c r="A242" s="22">
        <v>45665</v>
      </c>
      <c r="B242" t="s">
        <v>84</v>
      </c>
      <c r="C242">
        <v>822</v>
      </c>
      <c r="D242">
        <v>767</v>
      </c>
      <c r="E242">
        <v>494</v>
      </c>
      <c r="F242" s="2">
        <v>3.1828703703703702E-3</v>
      </c>
      <c r="G242" s="2">
        <v>2.7777777777777778E-4</v>
      </c>
      <c r="H242" s="2">
        <f t="shared" si="3"/>
        <v>1.3227199074074076</v>
      </c>
      <c r="I242" s="2">
        <v>9.8379629629629642E-4</v>
      </c>
      <c r="J242" s="2">
        <v>2.0833333333333335E-4</v>
      </c>
      <c r="K242" s="2">
        <v>5.3240740740740744E-4</v>
      </c>
      <c r="L242" s="1">
        <v>0.64400000000000002</v>
      </c>
    </row>
    <row r="243" spans="1:12" x14ac:dyDescent="0.3">
      <c r="A243" s="22">
        <v>45665</v>
      </c>
      <c r="B243" t="s">
        <v>85</v>
      </c>
      <c r="C243">
        <v>87</v>
      </c>
      <c r="D243">
        <v>85</v>
      </c>
      <c r="E243">
        <v>58</v>
      </c>
      <c r="F243" s="2">
        <v>1.5856481481481479E-3</v>
      </c>
      <c r="G243" s="2">
        <v>2.6620370370370372E-4</v>
      </c>
      <c r="H243" s="2">
        <f t="shared" si="3"/>
        <v>0.30694444444444441</v>
      </c>
      <c r="I243" s="2">
        <v>1.6782407407407406E-3</v>
      </c>
      <c r="J243" s="2">
        <v>6.5972222222222213E-4</v>
      </c>
      <c r="K243" s="2">
        <v>1.2731481481481483E-3</v>
      </c>
      <c r="L243" s="1">
        <v>0.67820000000000003</v>
      </c>
    </row>
    <row r="244" spans="1:12" x14ac:dyDescent="0.3">
      <c r="A244" s="22">
        <v>45665</v>
      </c>
      <c r="B244" t="s">
        <v>86</v>
      </c>
      <c r="C244">
        <v>41</v>
      </c>
      <c r="D244">
        <v>39</v>
      </c>
      <c r="E244">
        <v>33</v>
      </c>
      <c r="F244" s="2">
        <v>9.0277777777777784E-4</v>
      </c>
      <c r="G244" s="2">
        <v>1.7361111111111112E-4</v>
      </c>
      <c r="H244" s="2">
        <f t="shared" si="3"/>
        <v>0.15663194444444445</v>
      </c>
      <c r="I244" s="2">
        <v>1.8750000000000001E-3</v>
      </c>
      <c r="J244" s="2">
        <v>8.3333333333333339E-4</v>
      </c>
      <c r="K244" s="2">
        <v>1.3078703703703705E-3</v>
      </c>
      <c r="L244" s="1">
        <v>0.82499999999999996</v>
      </c>
    </row>
    <row r="245" spans="1:12" x14ac:dyDescent="0.3">
      <c r="A245" s="22">
        <v>45665</v>
      </c>
      <c r="B245" t="s">
        <v>87</v>
      </c>
      <c r="C245">
        <v>280</v>
      </c>
      <c r="D245">
        <v>257</v>
      </c>
      <c r="E245">
        <v>165</v>
      </c>
      <c r="F245" s="2">
        <v>5.4976851851851853E-3</v>
      </c>
      <c r="G245" s="2">
        <v>3.5879629629629635E-4</v>
      </c>
      <c r="H245" s="2">
        <f t="shared" si="3"/>
        <v>0.70793981481481483</v>
      </c>
      <c r="I245" s="2">
        <v>1.7708333333333332E-3</v>
      </c>
      <c r="J245" s="2">
        <v>3.9351851851851852E-4</v>
      </c>
      <c r="K245" s="2">
        <v>5.9027777777777778E-4</v>
      </c>
      <c r="L245" s="1">
        <v>0.63870000000000005</v>
      </c>
    </row>
    <row r="246" spans="1:12" x14ac:dyDescent="0.3">
      <c r="A246" s="22">
        <v>45665</v>
      </c>
      <c r="B246" t="s">
        <v>88</v>
      </c>
      <c r="C246">
        <v>199</v>
      </c>
      <c r="D246">
        <v>192</v>
      </c>
      <c r="E246">
        <v>142</v>
      </c>
      <c r="F246" s="2">
        <v>1.9444444444444442E-3</v>
      </c>
      <c r="G246" s="2">
        <v>2.5462962962962961E-4</v>
      </c>
      <c r="H246" s="2">
        <f t="shared" si="3"/>
        <v>0.61111111111111116</v>
      </c>
      <c r="I246" s="2">
        <v>1.9212962962962962E-3</v>
      </c>
      <c r="J246" s="2">
        <v>1.0416666666666667E-4</v>
      </c>
      <c r="K246" s="2">
        <v>1.1574074074074073E-3</v>
      </c>
      <c r="L246" s="1">
        <v>0.73870000000000002</v>
      </c>
    </row>
    <row r="247" spans="1:12" x14ac:dyDescent="0.3">
      <c r="A247" s="22">
        <v>45665</v>
      </c>
      <c r="B247" t="s">
        <v>89</v>
      </c>
      <c r="C247">
        <v>252</v>
      </c>
      <c r="D247">
        <v>239</v>
      </c>
      <c r="E247">
        <v>156</v>
      </c>
      <c r="F247" s="2">
        <v>2.5000000000000001E-3</v>
      </c>
      <c r="G247" s="2">
        <v>3.3564814814814812E-4</v>
      </c>
      <c r="H247" s="2">
        <f t="shared" si="3"/>
        <v>0.89901620370370372</v>
      </c>
      <c r="I247" s="2">
        <v>1.7245370370370372E-3</v>
      </c>
      <c r="J247" s="2">
        <v>8.3333333333333339E-4</v>
      </c>
      <c r="K247" s="2">
        <v>1.2037037037037038E-3</v>
      </c>
      <c r="L247" s="1">
        <v>0.6492</v>
      </c>
    </row>
    <row r="248" spans="1:12" x14ac:dyDescent="0.3">
      <c r="A248" s="22">
        <v>45665</v>
      </c>
      <c r="B248" t="s">
        <v>90</v>
      </c>
      <c r="C248">
        <v>220</v>
      </c>
      <c r="D248">
        <v>208</v>
      </c>
      <c r="E248">
        <v>158</v>
      </c>
      <c r="F248" s="2">
        <v>1.9097222222222222E-3</v>
      </c>
      <c r="G248" s="2">
        <v>2.3148148148148146E-4</v>
      </c>
      <c r="H248" s="2">
        <f t="shared" si="3"/>
        <v>0.75833333333333341</v>
      </c>
      <c r="I248" s="2">
        <v>1.8055555555555557E-3</v>
      </c>
      <c r="J248" s="2">
        <v>9.8379629629629642E-4</v>
      </c>
      <c r="K248" s="2">
        <v>8.564814814814815E-4</v>
      </c>
      <c r="L248" s="1">
        <v>0.75590000000000002</v>
      </c>
    </row>
    <row r="249" spans="1:12" x14ac:dyDescent="0.3">
      <c r="A249" s="22">
        <v>45665</v>
      </c>
      <c r="B249" t="s">
        <v>91</v>
      </c>
      <c r="C249">
        <v>206</v>
      </c>
      <c r="D249">
        <v>193</v>
      </c>
      <c r="E249">
        <v>146</v>
      </c>
      <c r="F249" s="2">
        <v>2.5115740740740741E-3</v>
      </c>
      <c r="G249" s="2">
        <v>2.7777777777777778E-4</v>
      </c>
      <c r="H249" s="2">
        <f t="shared" si="3"/>
        <v>0.72821759259259267</v>
      </c>
      <c r="I249" s="2">
        <v>1.7013888888888892E-3</v>
      </c>
      <c r="J249" s="2">
        <v>1.3657407407407409E-3</v>
      </c>
      <c r="K249" s="2">
        <v>7.0601851851851847E-4</v>
      </c>
      <c r="L249" s="1">
        <v>0.75490000000000002</v>
      </c>
    </row>
    <row r="250" spans="1:12" x14ac:dyDescent="0.3">
      <c r="A250" s="22">
        <v>45666</v>
      </c>
      <c r="B250" t="s">
        <v>92</v>
      </c>
      <c r="C250">
        <v>217</v>
      </c>
      <c r="D250">
        <v>206</v>
      </c>
      <c r="E250">
        <v>147</v>
      </c>
      <c r="F250" s="2">
        <v>1.4120370370370369E-3</v>
      </c>
      <c r="G250" s="2">
        <v>2.5462962962962961E-4</v>
      </c>
      <c r="H250" s="2">
        <f t="shared" si="3"/>
        <v>0.41486111111111112</v>
      </c>
      <c r="I250" s="2">
        <v>1.689814814814815E-3</v>
      </c>
      <c r="J250" s="2">
        <v>1.7361111111111112E-4</v>
      </c>
      <c r="K250" s="2">
        <v>1.5046296296296297E-4</v>
      </c>
      <c r="L250" s="1">
        <v>0.71030000000000004</v>
      </c>
    </row>
    <row r="251" spans="1:12" x14ac:dyDescent="0.3">
      <c r="A251" s="22">
        <v>45666</v>
      </c>
      <c r="B251" t="s">
        <v>93</v>
      </c>
      <c r="C251">
        <v>24</v>
      </c>
      <c r="D251">
        <v>24</v>
      </c>
      <c r="E251">
        <v>20</v>
      </c>
      <c r="F251" s="2">
        <v>7.7546296296296304E-4</v>
      </c>
      <c r="G251" s="2">
        <v>2.199074074074074E-4</v>
      </c>
      <c r="H251" s="2">
        <f t="shared" si="3"/>
        <v>6.9166666666666682E-2</v>
      </c>
      <c r="I251" s="2">
        <v>1.9675925925925928E-3</v>
      </c>
      <c r="J251" s="2">
        <v>1.1574074074074073E-5</v>
      </c>
      <c r="K251" s="2">
        <v>9.0277777777777784E-4</v>
      </c>
      <c r="L251" s="1">
        <v>0.79169999999999996</v>
      </c>
    </row>
    <row r="252" spans="1:12" x14ac:dyDescent="0.3">
      <c r="A252" s="22">
        <v>45666</v>
      </c>
      <c r="B252" t="s">
        <v>94</v>
      </c>
      <c r="C252">
        <v>248</v>
      </c>
      <c r="D252">
        <v>238</v>
      </c>
      <c r="E252">
        <v>203</v>
      </c>
      <c r="F252" s="2">
        <v>1.2731481481481483E-3</v>
      </c>
      <c r="G252" s="2">
        <v>1.5046296296296297E-4</v>
      </c>
      <c r="H252" s="2">
        <f t="shared" si="3"/>
        <v>0.59775462962962977</v>
      </c>
      <c r="I252" s="2">
        <v>1.7013888888888892E-3</v>
      </c>
      <c r="J252" s="2">
        <v>6.134259259259259E-4</v>
      </c>
      <c r="K252" s="2">
        <v>1.9675925925925926E-4</v>
      </c>
      <c r="L252" s="1">
        <v>0.85250000000000004</v>
      </c>
    </row>
    <row r="253" spans="1:12" x14ac:dyDescent="0.3">
      <c r="A253" s="22">
        <v>45666</v>
      </c>
      <c r="B253" t="s">
        <v>95</v>
      </c>
      <c r="C253">
        <v>222</v>
      </c>
      <c r="D253">
        <v>212</v>
      </c>
      <c r="E253">
        <v>165</v>
      </c>
      <c r="F253" s="2">
        <v>2.5578703703703705E-3</v>
      </c>
      <c r="G253" s="2">
        <v>2.3148148148148146E-4</v>
      </c>
      <c r="H253" s="2">
        <f t="shared" si="3"/>
        <v>0.52018518518518519</v>
      </c>
      <c r="I253" s="2">
        <v>1.6782407407407406E-3</v>
      </c>
      <c r="J253" s="2">
        <v>2.8935185185185189E-4</v>
      </c>
      <c r="K253" s="2">
        <v>4.8611111111111104E-4</v>
      </c>
      <c r="L253" s="1">
        <v>0.77729999999999999</v>
      </c>
    </row>
    <row r="254" spans="1:12" x14ac:dyDescent="0.3">
      <c r="A254" s="22">
        <v>45666</v>
      </c>
      <c r="B254" t="s">
        <v>96</v>
      </c>
      <c r="C254">
        <v>190</v>
      </c>
      <c r="D254">
        <v>178</v>
      </c>
      <c r="E254">
        <v>99</v>
      </c>
      <c r="F254" s="2">
        <v>1.9097222222222222E-3</v>
      </c>
      <c r="G254" s="2">
        <v>3.7037037037037035E-4</v>
      </c>
      <c r="H254" s="2">
        <f t="shared" si="3"/>
        <v>0.57067129629629632</v>
      </c>
      <c r="I254" s="2">
        <v>1.7013888888888892E-3</v>
      </c>
      <c r="J254" s="2">
        <v>7.7546296296296304E-4</v>
      </c>
      <c r="K254" s="2">
        <v>7.291666666666667E-4</v>
      </c>
      <c r="L254" s="1">
        <v>0.55079999999999996</v>
      </c>
    </row>
    <row r="255" spans="1:12" x14ac:dyDescent="0.3">
      <c r="A255" s="22">
        <v>45666</v>
      </c>
      <c r="B255" t="s">
        <v>97</v>
      </c>
      <c r="C255">
        <v>238</v>
      </c>
      <c r="D255">
        <v>231</v>
      </c>
      <c r="E255">
        <v>185</v>
      </c>
      <c r="F255" s="2">
        <v>1.423611111111111E-3</v>
      </c>
      <c r="G255" s="2">
        <v>2.3148148148148146E-4</v>
      </c>
      <c r="H255" s="2">
        <f t="shared" si="3"/>
        <v>0.51868055555555559</v>
      </c>
      <c r="I255" s="2">
        <v>1.7013888888888892E-3</v>
      </c>
      <c r="J255" s="2">
        <v>3.4722222222222222E-5</v>
      </c>
      <c r="K255" s="2">
        <v>5.0925925925925921E-4</v>
      </c>
      <c r="L255" s="1">
        <v>0.79659999999999997</v>
      </c>
    </row>
    <row r="256" spans="1:12" x14ac:dyDescent="0.3">
      <c r="A256" s="22">
        <v>45666</v>
      </c>
      <c r="B256" t="s">
        <v>98</v>
      </c>
      <c r="C256">
        <v>214</v>
      </c>
      <c r="D256">
        <v>205</v>
      </c>
      <c r="E256">
        <v>163</v>
      </c>
      <c r="F256" s="2">
        <v>1.7824074074074072E-3</v>
      </c>
      <c r="G256" s="2">
        <v>2.3148148148148146E-4</v>
      </c>
      <c r="H256" s="2">
        <f t="shared" si="3"/>
        <v>0.80434027777777772</v>
      </c>
      <c r="I256" s="2">
        <v>1.7824074074074072E-3</v>
      </c>
      <c r="J256" s="2">
        <v>1.1342592592592591E-3</v>
      </c>
      <c r="K256" s="2">
        <v>1.0069444444444444E-3</v>
      </c>
      <c r="L256" s="1">
        <v>0.79049999999999998</v>
      </c>
    </row>
    <row r="257" spans="1:12" x14ac:dyDescent="0.3">
      <c r="A257" s="22">
        <v>45666</v>
      </c>
      <c r="B257" t="s">
        <v>99</v>
      </c>
      <c r="C257">
        <v>186</v>
      </c>
      <c r="D257">
        <v>176</v>
      </c>
      <c r="E257">
        <v>125</v>
      </c>
      <c r="F257" s="2">
        <v>3.5069444444444445E-3</v>
      </c>
      <c r="G257" s="2">
        <v>2.6620370370370372E-4</v>
      </c>
      <c r="H257" s="2">
        <f t="shared" si="3"/>
        <v>0.52148148148148143</v>
      </c>
      <c r="I257" s="2">
        <v>1.5624999999999999E-3</v>
      </c>
      <c r="J257" s="2">
        <v>2.7777777777777778E-4</v>
      </c>
      <c r="K257" s="2">
        <v>1.1226851851851851E-3</v>
      </c>
      <c r="L257" s="1">
        <v>0.70879999999999999</v>
      </c>
    </row>
    <row r="258" spans="1:12" x14ac:dyDescent="0.3">
      <c r="A258" s="22">
        <v>45666</v>
      </c>
      <c r="B258" t="s">
        <v>100</v>
      </c>
      <c r="C258">
        <v>21</v>
      </c>
      <c r="D258">
        <v>20</v>
      </c>
      <c r="E258">
        <v>17</v>
      </c>
      <c r="F258" s="2">
        <v>6.2500000000000001E-4</v>
      </c>
      <c r="G258" s="2">
        <v>1.6203703703703703E-4</v>
      </c>
      <c r="H258" s="2">
        <f t="shared" si="3"/>
        <v>5.9722222222222218E-2</v>
      </c>
      <c r="I258" s="2">
        <v>1.6782407407407406E-3</v>
      </c>
      <c r="J258" s="2">
        <v>8.7962962962962962E-4</v>
      </c>
      <c r="K258" s="2">
        <v>4.2824074074074075E-4</v>
      </c>
      <c r="L258" s="1">
        <v>0.85</v>
      </c>
    </row>
    <row r="259" spans="1:12" x14ac:dyDescent="0.3">
      <c r="A259" s="22">
        <v>45666</v>
      </c>
      <c r="B259" t="s">
        <v>101</v>
      </c>
      <c r="C259">
        <v>169</v>
      </c>
      <c r="D259">
        <v>157</v>
      </c>
      <c r="E259">
        <v>123</v>
      </c>
      <c r="F259" s="2">
        <v>3.1249999999999997E-3</v>
      </c>
      <c r="G259" s="2">
        <v>2.4305555555555552E-4</v>
      </c>
      <c r="H259" s="2">
        <f t="shared" ref="H259:H322" si="4">(I259*D259)+(J259*D259)+(K259*D259)</f>
        <v>0.46155092592592595</v>
      </c>
      <c r="I259" s="2">
        <v>1.7245370370370372E-3</v>
      </c>
      <c r="J259" s="2">
        <v>3.3564814814814812E-4</v>
      </c>
      <c r="K259" s="2">
        <v>8.7962962962962962E-4</v>
      </c>
      <c r="L259" s="1">
        <v>0.77710000000000001</v>
      </c>
    </row>
    <row r="260" spans="1:12" x14ac:dyDescent="0.3">
      <c r="A260" s="22">
        <v>45666</v>
      </c>
      <c r="B260" t="s">
        <v>102</v>
      </c>
      <c r="C260">
        <v>149</v>
      </c>
      <c r="D260">
        <v>141</v>
      </c>
      <c r="E260">
        <v>112</v>
      </c>
      <c r="F260" s="2">
        <v>1.8171296296296297E-3</v>
      </c>
      <c r="G260" s="2">
        <v>1.8518518518518518E-4</v>
      </c>
      <c r="H260" s="2">
        <f t="shared" si="4"/>
        <v>0.44225694444444447</v>
      </c>
      <c r="I260" s="2">
        <v>1.8287037037037037E-3</v>
      </c>
      <c r="J260" s="2">
        <v>1.2152777777777778E-3</v>
      </c>
      <c r="K260" s="2">
        <v>9.2592592592592588E-5</v>
      </c>
      <c r="L260" s="1">
        <v>0.79049999999999998</v>
      </c>
    </row>
    <row r="261" spans="1:12" x14ac:dyDescent="0.3">
      <c r="A261" s="22">
        <v>45666</v>
      </c>
      <c r="B261" t="s">
        <v>103</v>
      </c>
      <c r="C261">
        <v>171</v>
      </c>
      <c r="D261">
        <v>164</v>
      </c>
      <c r="E261">
        <v>127</v>
      </c>
      <c r="F261" s="2">
        <v>2.6504629629629625E-3</v>
      </c>
      <c r="G261" s="2">
        <v>2.199074074074074E-4</v>
      </c>
      <c r="H261" s="2">
        <f t="shared" si="4"/>
        <v>0.61689814814814814</v>
      </c>
      <c r="I261" s="2">
        <v>1.6435185185185183E-3</v>
      </c>
      <c r="J261" s="2">
        <v>1.1111111111111111E-3</v>
      </c>
      <c r="K261" s="2">
        <v>1.0069444444444444E-3</v>
      </c>
      <c r="L261" s="1">
        <v>0.77190000000000003</v>
      </c>
    </row>
    <row r="262" spans="1:12" x14ac:dyDescent="0.3">
      <c r="A262" s="22">
        <v>45666</v>
      </c>
      <c r="B262" t="s">
        <v>104</v>
      </c>
      <c r="C262">
        <v>127</v>
      </c>
      <c r="D262">
        <v>122</v>
      </c>
      <c r="E262">
        <v>108</v>
      </c>
      <c r="F262" s="2">
        <v>9.8379629629629642E-4</v>
      </c>
      <c r="G262" s="2">
        <v>1.5046296296296297E-4</v>
      </c>
      <c r="H262" s="2">
        <f t="shared" si="4"/>
        <v>0.45185185185185184</v>
      </c>
      <c r="I262" s="2">
        <v>1.6435185185185183E-3</v>
      </c>
      <c r="J262" s="2">
        <v>8.9120370370370362E-4</v>
      </c>
      <c r="K262" s="2">
        <v>1.1689814814814816E-3</v>
      </c>
      <c r="L262" s="1">
        <v>0.878</v>
      </c>
    </row>
    <row r="263" spans="1:12" x14ac:dyDescent="0.3">
      <c r="A263" s="22">
        <v>45666</v>
      </c>
      <c r="B263" t="s">
        <v>105</v>
      </c>
      <c r="C263">
        <v>21</v>
      </c>
      <c r="D263">
        <v>21</v>
      </c>
      <c r="E263">
        <v>20</v>
      </c>
      <c r="F263" s="2">
        <v>6.7129629629629625E-4</v>
      </c>
      <c r="G263" s="2">
        <v>9.2592592592592588E-5</v>
      </c>
      <c r="H263" s="2">
        <f t="shared" si="4"/>
        <v>9.0173611111111107E-2</v>
      </c>
      <c r="I263" s="2">
        <v>2.1180555555555553E-3</v>
      </c>
      <c r="J263" s="2">
        <v>1.3888888888888889E-3</v>
      </c>
      <c r="K263" s="2">
        <v>7.8703703703703705E-4</v>
      </c>
      <c r="L263" s="1">
        <v>0.90480000000000005</v>
      </c>
    </row>
    <row r="264" spans="1:12" x14ac:dyDescent="0.3">
      <c r="A264" s="22">
        <v>45666</v>
      </c>
      <c r="B264" t="s">
        <v>106</v>
      </c>
      <c r="C264">
        <v>5</v>
      </c>
      <c r="D264">
        <v>5</v>
      </c>
      <c r="E264">
        <v>4</v>
      </c>
      <c r="F264" s="2">
        <v>6.8287037037037025E-4</v>
      </c>
      <c r="G264" s="2">
        <v>1.6203703703703703E-4</v>
      </c>
      <c r="H264" s="2">
        <f t="shared" si="4"/>
        <v>1.215277777777778E-2</v>
      </c>
      <c r="I264" s="2">
        <v>1.8171296296296297E-3</v>
      </c>
      <c r="J264" s="2">
        <v>3.4722222222222224E-4</v>
      </c>
      <c r="K264" s="2">
        <v>2.6620370370370372E-4</v>
      </c>
      <c r="L264" s="1">
        <v>0.8</v>
      </c>
    </row>
    <row r="265" spans="1:12" x14ac:dyDescent="0.3">
      <c r="A265" s="22">
        <v>45666</v>
      </c>
      <c r="B265" t="s">
        <v>107</v>
      </c>
      <c r="C265">
        <v>33</v>
      </c>
      <c r="D265">
        <v>32</v>
      </c>
      <c r="E265">
        <v>22</v>
      </c>
      <c r="F265" s="2">
        <v>1.2152777777777778E-3</v>
      </c>
      <c r="G265" s="2">
        <v>3.0092592592592595E-4</v>
      </c>
      <c r="H265" s="2">
        <f t="shared" si="4"/>
        <v>7.9629629629629634E-2</v>
      </c>
      <c r="I265" s="2">
        <v>1.4351851851851854E-3</v>
      </c>
      <c r="J265" s="2">
        <v>9.0277777777777784E-4</v>
      </c>
      <c r="K265" s="2">
        <v>1.5046296296296297E-4</v>
      </c>
      <c r="L265" s="1">
        <v>0.66669999999999996</v>
      </c>
    </row>
    <row r="266" spans="1:12" x14ac:dyDescent="0.3">
      <c r="A266" s="22">
        <v>45666</v>
      </c>
      <c r="B266" t="s">
        <v>108</v>
      </c>
      <c r="C266">
        <v>145</v>
      </c>
      <c r="D266">
        <v>139</v>
      </c>
      <c r="E266">
        <v>110</v>
      </c>
      <c r="F266" s="2">
        <v>2.5578703703703705E-3</v>
      </c>
      <c r="G266" s="2">
        <v>2.3148148148148146E-4</v>
      </c>
      <c r="H266" s="2">
        <f t="shared" si="4"/>
        <v>0.44241898148148151</v>
      </c>
      <c r="I266" s="2">
        <v>1.712962962962963E-3</v>
      </c>
      <c r="J266" s="2">
        <v>7.9861111111111105E-4</v>
      </c>
      <c r="K266" s="2">
        <v>6.7129629629629625E-4</v>
      </c>
      <c r="L266" s="1">
        <v>0.79020000000000001</v>
      </c>
    </row>
    <row r="267" spans="1:12" x14ac:dyDescent="0.3">
      <c r="A267" s="22">
        <v>45666</v>
      </c>
      <c r="B267" t="s">
        <v>109</v>
      </c>
      <c r="C267">
        <v>129</v>
      </c>
      <c r="D267">
        <v>127</v>
      </c>
      <c r="E267">
        <v>96</v>
      </c>
      <c r="F267" s="2">
        <v>1.261574074074074E-3</v>
      </c>
      <c r="G267" s="2">
        <v>2.199074074074074E-4</v>
      </c>
      <c r="H267" s="2">
        <f t="shared" si="4"/>
        <v>0.3175</v>
      </c>
      <c r="I267" s="2">
        <v>1.5393518518518519E-3</v>
      </c>
      <c r="J267" s="2">
        <v>7.291666666666667E-4</v>
      </c>
      <c r="K267" s="2">
        <v>2.3148148148148146E-4</v>
      </c>
      <c r="L267" s="1">
        <v>0.75590000000000002</v>
      </c>
    </row>
    <row r="268" spans="1:12" x14ac:dyDescent="0.3">
      <c r="A268" s="22">
        <v>45666</v>
      </c>
      <c r="B268" t="s">
        <v>110</v>
      </c>
      <c r="C268">
        <v>194</v>
      </c>
      <c r="D268">
        <v>178</v>
      </c>
      <c r="E268">
        <v>120</v>
      </c>
      <c r="F268" s="2">
        <v>3.7037037037037034E-3</v>
      </c>
      <c r="G268" s="2">
        <v>3.0092592592592595E-4</v>
      </c>
      <c r="H268" s="2">
        <f t="shared" si="4"/>
        <v>0.46560185185185182</v>
      </c>
      <c r="I268" s="2">
        <v>1.8055555555555557E-3</v>
      </c>
      <c r="J268" s="2">
        <v>5.7870370370370366E-5</v>
      </c>
      <c r="K268" s="2">
        <v>7.5231481481481471E-4</v>
      </c>
      <c r="L268" s="1">
        <v>0.67190000000000005</v>
      </c>
    </row>
    <row r="269" spans="1:12" x14ac:dyDescent="0.3">
      <c r="A269" s="22">
        <v>45666</v>
      </c>
      <c r="B269" t="s">
        <v>111</v>
      </c>
      <c r="C269">
        <v>194</v>
      </c>
      <c r="D269">
        <v>187</v>
      </c>
      <c r="E269">
        <v>145</v>
      </c>
      <c r="F269" s="2">
        <v>2.5925925925925925E-3</v>
      </c>
      <c r="G269" s="2">
        <v>2.7777777777777778E-4</v>
      </c>
      <c r="H269" s="2">
        <f t="shared" si="4"/>
        <v>0.65579861111111104</v>
      </c>
      <c r="I269" s="2">
        <v>1.6782407407407406E-3</v>
      </c>
      <c r="J269" s="2">
        <v>7.8703703703703705E-4</v>
      </c>
      <c r="K269" s="2">
        <v>1.0416666666666667E-3</v>
      </c>
      <c r="L269" s="1">
        <v>0.77249999999999996</v>
      </c>
    </row>
    <row r="270" spans="1:12" x14ac:dyDescent="0.3">
      <c r="A270" s="22">
        <v>45666</v>
      </c>
      <c r="B270" t="s">
        <v>112</v>
      </c>
      <c r="C270">
        <v>202</v>
      </c>
      <c r="D270">
        <v>195</v>
      </c>
      <c r="E270">
        <v>146</v>
      </c>
      <c r="F270" s="2">
        <v>2.0717592592592593E-3</v>
      </c>
      <c r="G270" s="2">
        <v>2.4305555555555552E-4</v>
      </c>
      <c r="H270" s="2">
        <f t="shared" si="4"/>
        <v>0.52135416666666667</v>
      </c>
      <c r="I270" s="2">
        <v>1.6319444444444445E-3</v>
      </c>
      <c r="J270" s="2">
        <v>3.2407407407407406E-4</v>
      </c>
      <c r="K270" s="2">
        <v>7.175925925925927E-4</v>
      </c>
      <c r="L270" s="1">
        <v>0.74750000000000005</v>
      </c>
    </row>
    <row r="271" spans="1:12" x14ac:dyDescent="0.3">
      <c r="A271" s="22">
        <v>45666</v>
      </c>
      <c r="B271" t="s">
        <v>113</v>
      </c>
      <c r="C271">
        <v>214</v>
      </c>
      <c r="D271">
        <v>208</v>
      </c>
      <c r="E271">
        <v>184</v>
      </c>
      <c r="F271" s="2">
        <v>6.5972222222222213E-4</v>
      </c>
      <c r="G271" s="2">
        <v>1.5046296296296297E-4</v>
      </c>
      <c r="H271" s="2">
        <f t="shared" si="4"/>
        <v>0.80648148148148135</v>
      </c>
      <c r="I271" s="2">
        <v>1.6087962962962963E-3</v>
      </c>
      <c r="J271" s="2">
        <v>1.3773148148148147E-3</v>
      </c>
      <c r="K271" s="2">
        <v>8.9120370370370362E-4</v>
      </c>
      <c r="L271" s="1">
        <v>0.88149999999999995</v>
      </c>
    </row>
    <row r="272" spans="1:12" x14ac:dyDescent="0.3">
      <c r="A272" s="22">
        <v>45666</v>
      </c>
      <c r="B272" t="s">
        <v>114</v>
      </c>
      <c r="C272">
        <v>28</v>
      </c>
      <c r="D272">
        <v>28</v>
      </c>
      <c r="E272">
        <v>26</v>
      </c>
      <c r="F272" s="2">
        <v>9.0277777777777784E-4</v>
      </c>
      <c r="G272" s="2">
        <v>1.5046296296296297E-4</v>
      </c>
      <c r="H272" s="2">
        <f t="shared" si="4"/>
        <v>6.7083333333333328E-2</v>
      </c>
      <c r="I272" s="2">
        <v>1.5393518518518519E-3</v>
      </c>
      <c r="J272" s="2">
        <v>1.8518518518518518E-4</v>
      </c>
      <c r="K272" s="2">
        <v>6.7129629629629625E-4</v>
      </c>
      <c r="L272" s="1">
        <v>0.89290000000000003</v>
      </c>
    </row>
    <row r="273" spans="1:12" x14ac:dyDescent="0.3">
      <c r="A273" s="22">
        <v>45666</v>
      </c>
      <c r="B273" t="s">
        <v>115</v>
      </c>
      <c r="C273">
        <v>191</v>
      </c>
      <c r="D273">
        <v>187</v>
      </c>
      <c r="E273">
        <v>155</v>
      </c>
      <c r="F273" s="2">
        <v>1.1574074074074073E-3</v>
      </c>
      <c r="G273" s="2">
        <v>1.7361111111111112E-4</v>
      </c>
      <c r="H273" s="2">
        <f t="shared" si="4"/>
        <v>0.40689814814814812</v>
      </c>
      <c r="I273" s="2">
        <v>1.6550925925925926E-3</v>
      </c>
      <c r="J273" s="2">
        <v>2.8935185185185189E-4</v>
      </c>
      <c r="K273" s="2">
        <v>2.3148148148148146E-4</v>
      </c>
      <c r="L273" s="1">
        <v>0.82540000000000002</v>
      </c>
    </row>
    <row r="274" spans="1:12" x14ac:dyDescent="0.3">
      <c r="A274" s="22">
        <v>45666</v>
      </c>
      <c r="B274" t="s">
        <v>116</v>
      </c>
      <c r="C274">
        <v>205</v>
      </c>
      <c r="D274">
        <v>197</v>
      </c>
      <c r="E274">
        <v>147</v>
      </c>
      <c r="F274" s="2">
        <v>1.6550925925925926E-3</v>
      </c>
      <c r="G274" s="2">
        <v>2.4305555555555552E-4</v>
      </c>
      <c r="H274" s="2">
        <f t="shared" si="4"/>
        <v>0.49478009259259265</v>
      </c>
      <c r="I274" s="2">
        <v>1.7013888888888892E-3</v>
      </c>
      <c r="J274" s="2">
        <v>6.2500000000000001E-4</v>
      </c>
      <c r="K274" s="2">
        <v>1.8518518518518518E-4</v>
      </c>
      <c r="L274" s="1">
        <v>0.74380000000000002</v>
      </c>
    </row>
    <row r="275" spans="1:12" x14ac:dyDescent="0.3">
      <c r="A275" s="22">
        <v>45666</v>
      </c>
      <c r="B275" t="s">
        <v>78</v>
      </c>
      <c r="C275">
        <v>198</v>
      </c>
      <c r="D275">
        <v>196</v>
      </c>
      <c r="E275">
        <v>145</v>
      </c>
      <c r="F275" s="2">
        <v>1.423611111111111E-3</v>
      </c>
      <c r="G275" s="2">
        <v>2.6620370370370372E-4</v>
      </c>
      <c r="H275" s="2">
        <f t="shared" si="4"/>
        <v>0.54217592592592589</v>
      </c>
      <c r="I275" s="2">
        <v>1.712962962962963E-3</v>
      </c>
      <c r="J275" s="2">
        <v>4.0509259259259258E-4</v>
      </c>
      <c r="K275" s="2">
        <v>6.4814814814814813E-4</v>
      </c>
      <c r="L275" s="1">
        <v>0.73599999999999999</v>
      </c>
    </row>
    <row r="276" spans="1:12" x14ac:dyDescent="0.3">
      <c r="A276" s="22">
        <v>45666</v>
      </c>
      <c r="B276" t="s">
        <v>79</v>
      </c>
      <c r="C276">
        <v>184</v>
      </c>
      <c r="D276">
        <v>177</v>
      </c>
      <c r="E276">
        <v>140</v>
      </c>
      <c r="F276" s="2">
        <v>1.2731481481481483E-3</v>
      </c>
      <c r="G276" s="2">
        <v>2.3148148148148146E-4</v>
      </c>
      <c r="H276" s="2">
        <f t="shared" si="4"/>
        <v>0.48756944444444444</v>
      </c>
      <c r="I276" s="2">
        <v>1.8634259259259261E-3</v>
      </c>
      <c r="J276" s="2">
        <v>2.199074074074074E-4</v>
      </c>
      <c r="K276" s="2">
        <v>6.7129629629629625E-4</v>
      </c>
      <c r="L276" s="1">
        <v>0.78569999999999995</v>
      </c>
    </row>
    <row r="277" spans="1:12" x14ac:dyDescent="0.3">
      <c r="A277" s="22">
        <v>45666</v>
      </c>
      <c r="B277" t="s">
        <v>80</v>
      </c>
      <c r="C277">
        <v>184</v>
      </c>
      <c r="D277">
        <v>174</v>
      </c>
      <c r="E277">
        <v>122</v>
      </c>
      <c r="F277" s="2">
        <v>1.9328703703703704E-3</v>
      </c>
      <c r="G277" s="2">
        <v>2.8935185185185189E-4</v>
      </c>
      <c r="H277" s="2">
        <f t="shared" si="4"/>
        <v>0.65451388888888884</v>
      </c>
      <c r="I277" s="2">
        <v>1.7013888888888892E-3</v>
      </c>
      <c r="J277" s="2">
        <v>1.0879629629629629E-3</v>
      </c>
      <c r="K277" s="2">
        <v>9.7222222222222209E-4</v>
      </c>
      <c r="L277" s="1">
        <v>0.7</v>
      </c>
    </row>
    <row r="278" spans="1:12" x14ac:dyDescent="0.3">
      <c r="A278" s="22">
        <v>45666</v>
      </c>
      <c r="B278" t="s">
        <v>81</v>
      </c>
      <c r="C278">
        <v>168</v>
      </c>
      <c r="D278">
        <v>160</v>
      </c>
      <c r="E278">
        <v>110</v>
      </c>
      <c r="F278" s="2">
        <v>1.4351851851851854E-3</v>
      </c>
      <c r="G278" s="2">
        <v>3.0092592592592595E-4</v>
      </c>
      <c r="H278" s="2">
        <f t="shared" si="4"/>
        <v>0.51111111111111107</v>
      </c>
      <c r="I278" s="2">
        <v>1.6782407407407406E-3</v>
      </c>
      <c r="J278" s="2">
        <v>4.6296296296296293E-4</v>
      </c>
      <c r="K278" s="2">
        <v>1.0532407407407407E-3</v>
      </c>
      <c r="L278" s="1">
        <v>0.68259999999999998</v>
      </c>
    </row>
    <row r="279" spans="1:12" x14ac:dyDescent="0.3">
      <c r="A279" s="22">
        <v>45666</v>
      </c>
      <c r="B279" t="s">
        <v>82</v>
      </c>
      <c r="C279">
        <v>39</v>
      </c>
      <c r="D279">
        <v>37</v>
      </c>
      <c r="E279">
        <v>30</v>
      </c>
      <c r="F279" s="2">
        <v>7.291666666666667E-4</v>
      </c>
      <c r="G279" s="2">
        <v>1.6203703703703703E-4</v>
      </c>
      <c r="H279" s="2">
        <f t="shared" si="4"/>
        <v>8.222222222222221E-2</v>
      </c>
      <c r="I279" s="2">
        <v>1.4814814814814814E-3</v>
      </c>
      <c r="J279" s="2">
        <v>4.7453703703703704E-4</v>
      </c>
      <c r="K279" s="2">
        <v>2.6620370370370372E-4</v>
      </c>
      <c r="L279" s="1">
        <v>0.81079999999999997</v>
      </c>
    </row>
    <row r="280" spans="1:12" x14ac:dyDescent="0.3">
      <c r="A280" s="22">
        <v>45666</v>
      </c>
      <c r="B280" t="s">
        <v>83</v>
      </c>
      <c r="C280">
        <v>225</v>
      </c>
      <c r="D280">
        <v>210</v>
      </c>
      <c r="E280">
        <v>141</v>
      </c>
      <c r="F280" s="2">
        <v>1.7708333333333332E-3</v>
      </c>
      <c r="G280" s="2">
        <v>3.2407407407407406E-4</v>
      </c>
      <c r="H280" s="2">
        <f t="shared" si="4"/>
        <v>0.52256944444444442</v>
      </c>
      <c r="I280" s="2">
        <v>1.5393518518518519E-3</v>
      </c>
      <c r="J280" s="2">
        <v>1.3888888888888889E-4</v>
      </c>
      <c r="K280" s="2">
        <v>8.1018518518518516E-4</v>
      </c>
      <c r="L280" s="1">
        <v>0.66969999999999996</v>
      </c>
    </row>
    <row r="281" spans="1:12" x14ac:dyDescent="0.3">
      <c r="A281" s="22">
        <v>45667</v>
      </c>
      <c r="B281" t="s">
        <v>84</v>
      </c>
      <c r="C281">
        <v>182</v>
      </c>
      <c r="D281">
        <v>174</v>
      </c>
      <c r="E281">
        <v>105</v>
      </c>
      <c r="F281" s="2">
        <v>2.7314814814814819E-3</v>
      </c>
      <c r="G281" s="2">
        <v>3.7037037037037035E-4</v>
      </c>
      <c r="H281" s="2">
        <f t="shared" si="4"/>
        <v>0.66256944444444443</v>
      </c>
      <c r="I281" s="2">
        <v>1.5740740740740741E-3</v>
      </c>
      <c r="J281" s="2">
        <v>1.3773148148148147E-3</v>
      </c>
      <c r="K281" s="2">
        <v>8.564814814814815E-4</v>
      </c>
      <c r="L281" s="1">
        <v>0.60219999999999996</v>
      </c>
    </row>
    <row r="282" spans="1:12" x14ac:dyDescent="0.3">
      <c r="A282" s="22">
        <v>45667</v>
      </c>
      <c r="B282" t="s">
        <v>85</v>
      </c>
      <c r="C282">
        <v>346</v>
      </c>
      <c r="D282">
        <v>305</v>
      </c>
      <c r="E282">
        <v>138</v>
      </c>
      <c r="F282" s="2">
        <v>3.5532407407407405E-3</v>
      </c>
      <c r="G282" s="2">
        <v>5.2083333333333333E-4</v>
      </c>
      <c r="H282" s="2">
        <f t="shared" si="4"/>
        <v>0.70601851851851849</v>
      </c>
      <c r="I282" s="2">
        <v>1.3541666666666667E-3</v>
      </c>
      <c r="J282" s="2">
        <v>6.4814814814814813E-4</v>
      </c>
      <c r="K282" s="2">
        <v>3.1250000000000001E-4</v>
      </c>
      <c r="L282" s="1">
        <v>0.45029999999999998</v>
      </c>
    </row>
    <row r="283" spans="1:12" x14ac:dyDescent="0.3">
      <c r="A283" s="22">
        <v>45667</v>
      </c>
      <c r="B283" t="s">
        <v>86</v>
      </c>
      <c r="C283">
        <v>450</v>
      </c>
      <c r="D283">
        <v>441</v>
      </c>
      <c r="E283">
        <v>346</v>
      </c>
      <c r="F283" s="2">
        <v>1.7476851851851852E-3</v>
      </c>
      <c r="G283" s="2">
        <v>2.199074074074074E-4</v>
      </c>
      <c r="H283" s="2">
        <f t="shared" si="4"/>
        <v>0.60739583333333336</v>
      </c>
      <c r="I283" s="2">
        <v>1.3078703703703705E-3</v>
      </c>
      <c r="J283" s="2">
        <v>5.7870370370370366E-5</v>
      </c>
      <c r="K283" s="2">
        <v>1.1574074074074073E-5</v>
      </c>
      <c r="L283" s="1">
        <v>0.78300000000000003</v>
      </c>
    </row>
    <row r="284" spans="1:12" x14ac:dyDescent="0.3">
      <c r="A284" s="22">
        <v>45667</v>
      </c>
      <c r="B284" t="s">
        <v>87</v>
      </c>
      <c r="C284">
        <v>259</v>
      </c>
      <c r="D284">
        <v>248</v>
      </c>
      <c r="E284">
        <v>187</v>
      </c>
      <c r="F284" s="2">
        <v>1.2847222222222223E-3</v>
      </c>
      <c r="G284" s="2">
        <v>2.3148148148148146E-4</v>
      </c>
      <c r="H284" s="2">
        <f t="shared" si="4"/>
        <v>0.7635185185185186</v>
      </c>
      <c r="I284" s="2">
        <v>1.4583333333333334E-3</v>
      </c>
      <c r="J284" s="2">
        <v>5.9027777777777778E-4</v>
      </c>
      <c r="K284" s="2">
        <v>1.0300925925925926E-3</v>
      </c>
      <c r="L284" s="1">
        <v>0.75390000000000001</v>
      </c>
    </row>
    <row r="285" spans="1:12" x14ac:dyDescent="0.3">
      <c r="A285" s="22">
        <v>45667</v>
      </c>
      <c r="B285" t="s">
        <v>88</v>
      </c>
      <c r="C285">
        <v>231</v>
      </c>
      <c r="D285">
        <v>214</v>
      </c>
      <c r="E285">
        <v>171</v>
      </c>
      <c r="F285" s="2">
        <v>1.7476851851851852E-3</v>
      </c>
      <c r="G285" s="2">
        <v>2.0833333333333335E-4</v>
      </c>
      <c r="H285" s="2">
        <f t="shared" si="4"/>
        <v>0.54738425925925926</v>
      </c>
      <c r="I285" s="2">
        <v>1.4583333333333334E-3</v>
      </c>
      <c r="J285" s="2">
        <v>1.7361111111111112E-4</v>
      </c>
      <c r="K285" s="2">
        <v>9.2592592592592585E-4</v>
      </c>
      <c r="L285" s="1">
        <v>0.79559999999999997</v>
      </c>
    </row>
    <row r="286" spans="1:12" x14ac:dyDescent="0.3">
      <c r="A286" s="22">
        <v>45667</v>
      </c>
      <c r="B286" t="s">
        <v>89</v>
      </c>
      <c r="C286">
        <v>48</v>
      </c>
      <c r="D286">
        <v>47</v>
      </c>
      <c r="E286">
        <v>43</v>
      </c>
      <c r="F286" s="2">
        <v>1.2268518518518518E-3</v>
      </c>
      <c r="G286" s="2">
        <v>1.5046296296296297E-4</v>
      </c>
      <c r="H286" s="2">
        <f t="shared" si="4"/>
        <v>0.13218750000000001</v>
      </c>
      <c r="I286" s="2">
        <v>1.423611111111111E-3</v>
      </c>
      <c r="J286" s="2">
        <v>4.6296296296296294E-5</v>
      </c>
      <c r="K286" s="2">
        <v>1.3425925925925925E-3</v>
      </c>
      <c r="L286" s="1">
        <v>0.89580000000000004</v>
      </c>
    </row>
    <row r="287" spans="1:12" x14ac:dyDescent="0.3">
      <c r="A287" s="22">
        <v>45667</v>
      </c>
      <c r="B287" t="s">
        <v>90</v>
      </c>
      <c r="C287">
        <v>246</v>
      </c>
      <c r="D287">
        <v>236</v>
      </c>
      <c r="E287">
        <v>187</v>
      </c>
      <c r="F287" s="2">
        <v>3.1944444444444442E-3</v>
      </c>
      <c r="G287" s="2">
        <v>2.3148148148148146E-4</v>
      </c>
      <c r="H287" s="2">
        <f t="shared" si="4"/>
        <v>0.94236111111111109</v>
      </c>
      <c r="I287" s="2">
        <v>1.5162037037037036E-3</v>
      </c>
      <c r="J287" s="2">
        <v>1.261574074074074E-3</v>
      </c>
      <c r="K287" s="2">
        <v>1.2152777777777778E-3</v>
      </c>
      <c r="L287" s="1">
        <v>0.79179999999999995</v>
      </c>
    </row>
    <row r="288" spans="1:12" x14ac:dyDescent="0.3">
      <c r="A288" s="22">
        <v>45667</v>
      </c>
      <c r="B288" t="s">
        <v>91</v>
      </c>
      <c r="C288">
        <v>202</v>
      </c>
      <c r="D288">
        <v>195</v>
      </c>
      <c r="E288">
        <v>146</v>
      </c>
      <c r="F288" s="2">
        <v>3.8541666666666668E-3</v>
      </c>
      <c r="G288" s="2">
        <v>2.8935185185185189E-4</v>
      </c>
      <c r="H288" s="2">
        <f t="shared" si="4"/>
        <v>0.31822916666666667</v>
      </c>
      <c r="I288" s="2">
        <v>1.5624999999999999E-3</v>
      </c>
      <c r="J288" s="2">
        <v>3.4722222222222222E-5</v>
      </c>
      <c r="K288" s="2">
        <v>3.4722222222222222E-5</v>
      </c>
      <c r="L288" s="1">
        <v>0.745</v>
      </c>
    </row>
    <row r="289" spans="1:12" x14ac:dyDescent="0.3">
      <c r="A289" s="22">
        <v>45667</v>
      </c>
      <c r="B289" t="s">
        <v>92</v>
      </c>
      <c r="C289">
        <v>153</v>
      </c>
      <c r="D289">
        <v>150</v>
      </c>
      <c r="E289">
        <v>124</v>
      </c>
      <c r="F289" s="2">
        <v>1.5277777777777779E-3</v>
      </c>
      <c r="G289" s="2">
        <v>1.7361111111111112E-4</v>
      </c>
      <c r="H289" s="2">
        <f t="shared" si="4"/>
        <v>0.44097222222222221</v>
      </c>
      <c r="I289" s="2">
        <v>1.5624999999999999E-3</v>
      </c>
      <c r="J289" s="2">
        <v>1.1574074074074073E-5</v>
      </c>
      <c r="K289" s="2">
        <v>1.3657407407407409E-3</v>
      </c>
      <c r="L289" s="1">
        <v>0.82240000000000002</v>
      </c>
    </row>
    <row r="290" spans="1:12" x14ac:dyDescent="0.3">
      <c r="A290" s="22">
        <v>45667</v>
      </c>
      <c r="B290" t="s">
        <v>93</v>
      </c>
      <c r="C290">
        <v>178</v>
      </c>
      <c r="D290">
        <v>172</v>
      </c>
      <c r="E290">
        <v>135</v>
      </c>
      <c r="F290" s="2">
        <v>3.1828703703703702E-3</v>
      </c>
      <c r="G290" s="2">
        <v>2.199074074074074E-4</v>
      </c>
      <c r="H290" s="2">
        <f t="shared" si="4"/>
        <v>0.59722222222222232</v>
      </c>
      <c r="I290" s="2">
        <v>1.5624999999999999E-3</v>
      </c>
      <c r="J290" s="2">
        <v>1.3541666666666667E-3</v>
      </c>
      <c r="K290" s="2">
        <v>5.5555555555555556E-4</v>
      </c>
      <c r="L290" s="1">
        <v>0.78290000000000004</v>
      </c>
    </row>
    <row r="291" spans="1:12" x14ac:dyDescent="0.3">
      <c r="A291" s="22">
        <v>45667</v>
      </c>
      <c r="B291" t="s">
        <v>94</v>
      </c>
      <c r="C291">
        <v>172</v>
      </c>
      <c r="D291">
        <v>165</v>
      </c>
      <c r="E291">
        <v>131</v>
      </c>
      <c r="F291" s="2">
        <v>2.3611111111111111E-3</v>
      </c>
      <c r="G291" s="2">
        <v>2.199074074074074E-4</v>
      </c>
      <c r="H291" s="2">
        <f t="shared" si="4"/>
        <v>0.46215277777777786</v>
      </c>
      <c r="I291" s="2">
        <v>1.6666666666666668E-3</v>
      </c>
      <c r="J291" s="2">
        <v>6.9444444444444447E-4</v>
      </c>
      <c r="K291" s="2">
        <v>4.3981481481481481E-4</v>
      </c>
      <c r="L291" s="1">
        <v>0.79290000000000005</v>
      </c>
    </row>
    <row r="292" spans="1:12" x14ac:dyDescent="0.3">
      <c r="A292" s="22">
        <v>45667</v>
      </c>
      <c r="B292" t="s">
        <v>95</v>
      </c>
      <c r="C292">
        <v>208</v>
      </c>
      <c r="D292">
        <v>200</v>
      </c>
      <c r="E292">
        <v>138</v>
      </c>
      <c r="F292" s="2">
        <v>2.2569444444444447E-3</v>
      </c>
      <c r="G292" s="2">
        <v>3.0092592592592595E-4</v>
      </c>
      <c r="H292" s="2">
        <f t="shared" si="4"/>
        <v>0.47916666666666663</v>
      </c>
      <c r="I292" s="2">
        <v>1.6550925925925926E-3</v>
      </c>
      <c r="J292" s="2">
        <v>1.7361111111111112E-4</v>
      </c>
      <c r="K292" s="2">
        <v>5.6712962962962956E-4</v>
      </c>
      <c r="L292" s="1">
        <v>0.68779999999999997</v>
      </c>
    </row>
    <row r="293" spans="1:12" x14ac:dyDescent="0.3">
      <c r="A293" s="22">
        <v>45667</v>
      </c>
      <c r="B293" t="s">
        <v>96</v>
      </c>
      <c r="C293">
        <v>77</v>
      </c>
      <c r="D293">
        <v>76</v>
      </c>
      <c r="E293">
        <v>45</v>
      </c>
      <c r="F293" s="2">
        <v>1.3194444444444443E-3</v>
      </c>
      <c r="G293" s="2">
        <v>3.3564814814814812E-4</v>
      </c>
      <c r="H293" s="2">
        <f t="shared" si="4"/>
        <v>0.15217592592592594</v>
      </c>
      <c r="I293" s="2">
        <v>1.5740740740740741E-3</v>
      </c>
      <c r="J293" s="2">
        <v>6.9444444444444444E-5</v>
      </c>
      <c r="K293" s="2">
        <v>3.5879629629629635E-4</v>
      </c>
      <c r="L293" s="1">
        <v>0.58440000000000003</v>
      </c>
    </row>
    <row r="294" spans="1:12" x14ac:dyDescent="0.3">
      <c r="A294" s="22">
        <v>45667</v>
      </c>
      <c r="B294" t="s">
        <v>97</v>
      </c>
      <c r="C294">
        <v>291</v>
      </c>
      <c r="D294">
        <v>250</v>
      </c>
      <c r="E294">
        <v>139</v>
      </c>
      <c r="F294" s="2">
        <v>4.9768518518518521E-3</v>
      </c>
      <c r="G294" s="2">
        <v>4.7453703703703704E-4</v>
      </c>
      <c r="H294" s="2">
        <f t="shared" si="4"/>
        <v>0.82175925925925908</v>
      </c>
      <c r="I294" s="2">
        <v>1.6203703703703703E-3</v>
      </c>
      <c r="J294" s="2">
        <v>9.2592592592592585E-4</v>
      </c>
      <c r="K294" s="2">
        <v>7.407407407407407E-4</v>
      </c>
      <c r="L294" s="1">
        <v>0.5544</v>
      </c>
    </row>
    <row r="295" spans="1:12" x14ac:dyDescent="0.3">
      <c r="A295" s="22">
        <v>45667</v>
      </c>
      <c r="B295" t="s">
        <v>98</v>
      </c>
      <c r="C295">
        <v>219</v>
      </c>
      <c r="D295">
        <v>212</v>
      </c>
      <c r="E295">
        <v>163</v>
      </c>
      <c r="F295" s="2">
        <v>1.2731481481481483E-3</v>
      </c>
      <c r="G295" s="2">
        <v>2.4305555555555552E-4</v>
      </c>
      <c r="H295" s="2">
        <f t="shared" si="4"/>
        <v>0.74101851851851852</v>
      </c>
      <c r="I295" s="2">
        <v>1.6087962962962963E-3</v>
      </c>
      <c r="J295" s="2">
        <v>5.2083333333333333E-4</v>
      </c>
      <c r="K295" s="2">
        <v>1.3657407407407409E-3</v>
      </c>
      <c r="L295" s="1">
        <v>0.76849999999999996</v>
      </c>
    </row>
    <row r="296" spans="1:12" x14ac:dyDescent="0.3">
      <c r="A296" s="22">
        <v>45667</v>
      </c>
      <c r="B296" t="s">
        <v>99</v>
      </c>
      <c r="C296">
        <v>173</v>
      </c>
      <c r="D296">
        <v>169</v>
      </c>
      <c r="E296">
        <v>138</v>
      </c>
      <c r="F296" s="2">
        <v>1.5509259259259261E-3</v>
      </c>
      <c r="G296" s="2">
        <v>2.0833333333333335E-4</v>
      </c>
      <c r="H296" s="2">
        <f t="shared" si="4"/>
        <v>0.58680555555555558</v>
      </c>
      <c r="I296" s="2">
        <v>1.5393518518518519E-3</v>
      </c>
      <c r="J296" s="2">
        <v>1.0995370370370371E-3</v>
      </c>
      <c r="K296" s="2">
        <v>8.3333333333333339E-4</v>
      </c>
      <c r="L296" s="1">
        <v>0.81399999999999995</v>
      </c>
    </row>
    <row r="297" spans="1:12" x14ac:dyDescent="0.3">
      <c r="A297" s="22">
        <v>45667</v>
      </c>
      <c r="B297" t="s">
        <v>100</v>
      </c>
      <c r="C297">
        <v>204</v>
      </c>
      <c r="D297">
        <v>197</v>
      </c>
      <c r="E297">
        <v>158</v>
      </c>
      <c r="F297" s="2">
        <v>1.3541666666666667E-3</v>
      </c>
      <c r="G297" s="2">
        <v>1.9675925925925926E-4</v>
      </c>
      <c r="H297" s="2">
        <f t="shared" si="4"/>
        <v>0.59966435185185185</v>
      </c>
      <c r="I297" s="2">
        <v>1.6550925925925926E-3</v>
      </c>
      <c r="J297" s="2">
        <v>1.2152777777777778E-3</v>
      </c>
      <c r="K297" s="2">
        <v>1.7361111111111112E-4</v>
      </c>
      <c r="L297" s="1">
        <v>0.8</v>
      </c>
    </row>
    <row r="298" spans="1:12" x14ac:dyDescent="0.3">
      <c r="A298" s="22">
        <v>45667</v>
      </c>
      <c r="B298" t="s">
        <v>101</v>
      </c>
      <c r="C298">
        <v>216</v>
      </c>
      <c r="D298">
        <v>185</v>
      </c>
      <c r="E298">
        <v>114</v>
      </c>
      <c r="F298" s="2">
        <v>4.4675925925925933E-3</v>
      </c>
      <c r="G298" s="2">
        <v>3.4722222222222224E-4</v>
      </c>
      <c r="H298" s="2">
        <f t="shared" si="4"/>
        <v>0.38541666666666663</v>
      </c>
      <c r="I298" s="2">
        <v>1.5856481481481479E-3</v>
      </c>
      <c r="J298" s="2">
        <v>1.8518518518518518E-4</v>
      </c>
      <c r="K298" s="2">
        <v>3.1250000000000001E-4</v>
      </c>
      <c r="L298" s="1">
        <v>0.61429999999999996</v>
      </c>
    </row>
    <row r="299" spans="1:12" x14ac:dyDescent="0.3">
      <c r="A299" s="22">
        <v>45667</v>
      </c>
      <c r="B299" t="s">
        <v>102</v>
      </c>
      <c r="C299">
        <v>461</v>
      </c>
      <c r="D299">
        <v>441</v>
      </c>
      <c r="E299">
        <v>272</v>
      </c>
      <c r="F299" s="2">
        <v>2.5462962962962961E-3</v>
      </c>
      <c r="G299" s="2">
        <v>3.4722222222222224E-4</v>
      </c>
      <c r="H299" s="2">
        <f t="shared" si="4"/>
        <v>1.3015625</v>
      </c>
      <c r="I299" s="2">
        <v>1.5972222222222221E-3</v>
      </c>
      <c r="J299" s="2">
        <v>1.0995370370370371E-3</v>
      </c>
      <c r="K299" s="2">
        <v>2.5462962962962961E-4</v>
      </c>
      <c r="L299" s="1">
        <v>0.6149</v>
      </c>
    </row>
    <row r="300" spans="1:12" x14ac:dyDescent="0.3">
      <c r="A300" s="22">
        <v>45667</v>
      </c>
      <c r="B300" t="s">
        <v>103</v>
      </c>
      <c r="C300">
        <v>56</v>
      </c>
      <c r="D300">
        <v>55</v>
      </c>
      <c r="E300">
        <v>37</v>
      </c>
      <c r="F300" s="2">
        <v>1.3078703703703705E-3</v>
      </c>
      <c r="G300" s="2">
        <v>3.0092592592592595E-4</v>
      </c>
      <c r="H300" s="2">
        <f t="shared" si="4"/>
        <v>0.2043402777777778</v>
      </c>
      <c r="I300" s="2">
        <v>1.5162037037037036E-3</v>
      </c>
      <c r="J300" s="2">
        <v>1.3425925925925925E-3</v>
      </c>
      <c r="K300" s="2">
        <v>8.564814814814815E-4</v>
      </c>
      <c r="L300" s="1">
        <v>0.66069999999999995</v>
      </c>
    </row>
    <row r="301" spans="1:12" x14ac:dyDescent="0.3">
      <c r="A301" s="22">
        <v>45667</v>
      </c>
      <c r="B301" t="s">
        <v>104</v>
      </c>
      <c r="C301">
        <v>192</v>
      </c>
      <c r="D301">
        <v>176</v>
      </c>
      <c r="E301">
        <v>121</v>
      </c>
      <c r="F301" s="2">
        <v>1.9328703703703704E-3</v>
      </c>
      <c r="G301" s="2">
        <v>2.6620370370370372E-4</v>
      </c>
      <c r="H301" s="2">
        <f t="shared" si="4"/>
        <v>0.6518518518518519</v>
      </c>
      <c r="I301" s="2">
        <v>1.4467592592592594E-3</v>
      </c>
      <c r="J301" s="2">
        <v>1.0763888888888889E-3</v>
      </c>
      <c r="K301" s="2">
        <v>1.1805555555555556E-3</v>
      </c>
      <c r="L301" s="1">
        <v>0.68279999999999996</v>
      </c>
    </row>
    <row r="302" spans="1:12" x14ac:dyDescent="0.3">
      <c r="A302" s="22">
        <v>45667</v>
      </c>
      <c r="B302" t="s">
        <v>105</v>
      </c>
      <c r="C302">
        <v>382</v>
      </c>
      <c r="D302">
        <v>365</v>
      </c>
      <c r="E302">
        <v>267</v>
      </c>
      <c r="F302" s="2">
        <v>2.0023148148148148E-3</v>
      </c>
      <c r="G302" s="2">
        <v>2.3148148148148146E-4</v>
      </c>
      <c r="H302" s="2">
        <f t="shared" si="4"/>
        <v>0.56608796296296304</v>
      </c>
      <c r="I302" s="2">
        <v>1.0995370370370371E-3</v>
      </c>
      <c r="J302" s="2">
        <v>3.1250000000000001E-4</v>
      </c>
      <c r="K302" s="2">
        <v>1.3888888888888889E-4</v>
      </c>
      <c r="L302" s="1">
        <v>0.73140000000000005</v>
      </c>
    </row>
    <row r="303" spans="1:12" x14ac:dyDescent="0.3">
      <c r="A303" s="22">
        <v>45667</v>
      </c>
      <c r="B303" t="s">
        <v>106</v>
      </c>
      <c r="C303">
        <v>246</v>
      </c>
      <c r="D303">
        <v>223</v>
      </c>
      <c r="E303">
        <v>160</v>
      </c>
      <c r="F303" s="2">
        <v>3.7500000000000003E-3</v>
      </c>
      <c r="G303" s="2">
        <v>2.8935185185185189E-4</v>
      </c>
      <c r="H303" s="2">
        <f t="shared" si="4"/>
        <v>0.50071759259259263</v>
      </c>
      <c r="I303" s="2">
        <v>1.5509259259259261E-3</v>
      </c>
      <c r="J303" s="2">
        <v>4.5138888888888892E-4</v>
      </c>
      <c r="K303" s="2">
        <v>2.4305555555555552E-4</v>
      </c>
      <c r="L303" s="1">
        <v>0.7167</v>
      </c>
    </row>
    <row r="304" spans="1:12" x14ac:dyDescent="0.3">
      <c r="A304" s="22">
        <v>45667</v>
      </c>
      <c r="B304" t="s">
        <v>107</v>
      </c>
      <c r="C304">
        <v>48</v>
      </c>
      <c r="D304">
        <v>46</v>
      </c>
      <c r="E304">
        <v>34</v>
      </c>
      <c r="F304" s="2">
        <v>9.8379629629629642E-4</v>
      </c>
      <c r="G304" s="2">
        <v>3.0092592592592595E-4</v>
      </c>
      <c r="H304" s="2">
        <f t="shared" si="4"/>
        <v>0.13576388888888891</v>
      </c>
      <c r="I304" s="2">
        <v>1.5509259259259261E-3</v>
      </c>
      <c r="J304" s="2">
        <v>1.1921296296296296E-3</v>
      </c>
      <c r="K304" s="2">
        <v>2.0833333333333335E-4</v>
      </c>
      <c r="L304" s="1">
        <v>0.72340000000000004</v>
      </c>
    </row>
    <row r="305" spans="1:12" x14ac:dyDescent="0.3">
      <c r="A305" s="22">
        <v>45667</v>
      </c>
      <c r="B305" t="s">
        <v>108</v>
      </c>
      <c r="C305">
        <v>221</v>
      </c>
      <c r="D305">
        <v>205</v>
      </c>
      <c r="E305">
        <v>130</v>
      </c>
      <c r="F305" s="2">
        <v>2.2569444444444447E-3</v>
      </c>
      <c r="G305" s="2">
        <v>3.0092592592592595E-4</v>
      </c>
      <c r="H305" s="2">
        <f t="shared" si="4"/>
        <v>0.60978009259259258</v>
      </c>
      <c r="I305" s="2">
        <v>1.5624999999999999E-3</v>
      </c>
      <c r="J305" s="2">
        <v>1.1111111111111111E-3</v>
      </c>
      <c r="K305" s="2">
        <v>3.0092592592592595E-4</v>
      </c>
      <c r="L305" s="1">
        <v>0.63080000000000003</v>
      </c>
    </row>
    <row r="306" spans="1:12" x14ac:dyDescent="0.3">
      <c r="A306" s="22">
        <v>45667</v>
      </c>
      <c r="B306" t="s">
        <v>109</v>
      </c>
      <c r="C306">
        <v>275</v>
      </c>
      <c r="D306">
        <v>261</v>
      </c>
      <c r="E306">
        <v>153</v>
      </c>
      <c r="F306" s="2">
        <v>2.0601851851851853E-3</v>
      </c>
      <c r="G306" s="2">
        <v>3.8194444444444446E-4</v>
      </c>
      <c r="H306" s="2">
        <f t="shared" si="4"/>
        <v>0.84583333333333333</v>
      </c>
      <c r="I306" s="2">
        <v>1.6087962962962963E-3</v>
      </c>
      <c r="J306" s="2">
        <v>6.7129629629629625E-4</v>
      </c>
      <c r="K306" s="2">
        <v>9.6064814814814808E-4</v>
      </c>
      <c r="L306" s="1">
        <v>0.58520000000000005</v>
      </c>
    </row>
    <row r="307" spans="1:12" x14ac:dyDescent="0.3">
      <c r="A307" s="22">
        <v>45667</v>
      </c>
      <c r="B307" t="s">
        <v>110</v>
      </c>
      <c r="C307">
        <v>39</v>
      </c>
      <c r="D307">
        <v>36</v>
      </c>
      <c r="E307">
        <v>29</v>
      </c>
      <c r="F307" s="2">
        <v>1.2962962962962963E-3</v>
      </c>
      <c r="G307" s="2">
        <v>2.199074074074074E-4</v>
      </c>
      <c r="H307" s="2">
        <f t="shared" si="4"/>
        <v>7.3333333333333334E-2</v>
      </c>
      <c r="I307" s="2">
        <v>1.3078703703703705E-3</v>
      </c>
      <c r="J307" s="2">
        <v>6.4814814814814813E-4</v>
      </c>
      <c r="K307" s="2">
        <v>8.1018518518518516E-5</v>
      </c>
      <c r="L307" s="1">
        <v>0.77780000000000005</v>
      </c>
    </row>
    <row r="308" spans="1:12" x14ac:dyDescent="0.3">
      <c r="A308" s="22">
        <v>45667</v>
      </c>
      <c r="B308" t="s">
        <v>111</v>
      </c>
      <c r="C308">
        <v>250</v>
      </c>
      <c r="D308">
        <v>236</v>
      </c>
      <c r="E308">
        <v>140</v>
      </c>
      <c r="F308" s="2">
        <v>2.8587962962962963E-3</v>
      </c>
      <c r="G308" s="2">
        <v>3.3564814814814812E-4</v>
      </c>
      <c r="H308" s="2">
        <f t="shared" si="4"/>
        <v>0.75388888888888894</v>
      </c>
      <c r="I308" s="2">
        <v>1.4814814814814814E-3</v>
      </c>
      <c r="J308" s="2">
        <v>9.3750000000000007E-4</v>
      </c>
      <c r="K308" s="2">
        <v>7.7546296296296304E-4</v>
      </c>
      <c r="L308" s="1">
        <v>0.59040000000000004</v>
      </c>
    </row>
    <row r="309" spans="1:12" x14ac:dyDescent="0.3">
      <c r="A309" s="22">
        <v>45667</v>
      </c>
      <c r="B309" t="s">
        <v>112</v>
      </c>
      <c r="C309">
        <v>197</v>
      </c>
      <c r="D309">
        <v>184</v>
      </c>
      <c r="E309">
        <v>103</v>
      </c>
      <c r="F309" s="2">
        <v>2.5578703703703705E-3</v>
      </c>
      <c r="G309" s="2">
        <v>3.3564814814814812E-4</v>
      </c>
      <c r="H309" s="2">
        <f t="shared" si="4"/>
        <v>0.76879629629629642</v>
      </c>
      <c r="I309" s="2">
        <v>1.6550925925925926E-3</v>
      </c>
      <c r="J309" s="2">
        <v>1.2962962962962963E-3</v>
      </c>
      <c r="K309" s="2">
        <v>1.2268518518518518E-3</v>
      </c>
      <c r="L309" s="1">
        <v>0.55610000000000004</v>
      </c>
    </row>
    <row r="310" spans="1:12" x14ac:dyDescent="0.3">
      <c r="A310" s="22">
        <v>45667</v>
      </c>
      <c r="B310" t="s">
        <v>113</v>
      </c>
      <c r="C310">
        <v>223</v>
      </c>
      <c r="D310">
        <v>208</v>
      </c>
      <c r="E310">
        <v>151</v>
      </c>
      <c r="F310" s="2">
        <v>4.7569444444444447E-3</v>
      </c>
      <c r="G310" s="2">
        <v>3.2407407407407406E-4</v>
      </c>
      <c r="H310" s="2">
        <f t="shared" si="4"/>
        <v>0.52962962962962967</v>
      </c>
      <c r="I310" s="2">
        <v>1.6319444444444445E-3</v>
      </c>
      <c r="J310" s="2">
        <v>3.5879629629629635E-4</v>
      </c>
      <c r="K310" s="2">
        <v>5.5555555555555556E-4</v>
      </c>
      <c r="L310" s="1">
        <v>0.72270000000000001</v>
      </c>
    </row>
    <row r="311" spans="1:12" x14ac:dyDescent="0.3">
      <c r="A311" s="22">
        <v>45667</v>
      </c>
      <c r="B311" t="s">
        <v>114</v>
      </c>
      <c r="C311">
        <v>240</v>
      </c>
      <c r="D311">
        <v>236</v>
      </c>
      <c r="E311">
        <v>184</v>
      </c>
      <c r="F311" s="2">
        <v>1.4814814814814814E-3</v>
      </c>
      <c r="G311" s="2">
        <v>2.0833333333333335E-4</v>
      </c>
      <c r="H311" s="2">
        <f t="shared" si="4"/>
        <v>0.9450925925925926</v>
      </c>
      <c r="I311" s="2">
        <v>1.5509259259259261E-3</v>
      </c>
      <c r="J311" s="2">
        <v>1.0763888888888889E-3</v>
      </c>
      <c r="K311" s="2">
        <v>1.3773148148148147E-3</v>
      </c>
      <c r="L311" s="1">
        <v>0.7792</v>
      </c>
    </row>
    <row r="312" spans="1:12" x14ac:dyDescent="0.3">
      <c r="A312" s="22">
        <v>45668</v>
      </c>
      <c r="B312" t="s">
        <v>115</v>
      </c>
      <c r="C312">
        <v>55</v>
      </c>
      <c r="D312">
        <v>52</v>
      </c>
      <c r="E312">
        <v>41</v>
      </c>
      <c r="F312" s="2">
        <v>1.1805555555555556E-3</v>
      </c>
      <c r="G312" s="2">
        <v>1.8518518518518518E-4</v>
      </c>
      <c r="H312" s="2">
        <f t="shared" si="4"/>
        <v>0.16671296296296298</v>
      </c>
      <c r="I312" s="2">
        <v>1.6087962962962963E-3</v>
      </c>
      <c r="J312" s="2">
        <v>7.175925925925927E-4</v>
      </c>
      <c r="K312" s="2">
        <v>8.7962962962962962E-4</v>
      </c>
      <c r="L312" s="1">
        <v>0.78180000000000005</v>
      </c>
    </row>
    <row r="313" spans="1:12" x14ac:dyDescent="0.3">
      <c r="A313" s="22">
        <v>45668</v>
      </c>
      <c r="B313" t="s">
        <v>116</v>
      </c>
      <c r="C313">
        <v>59</v>
      </c>
      <c r="D313">
        <v>54</v>
      </c>
      <c r="E313">
        <v>46</v>
      </c>
      <c r="F313" s="2">
        <v>1.4004629629629629E-3</v>
      </c>
      <c r="G313" s="2">
        <v>9.2592592592592588E-5</v>
      </c>
      <c r="H313" s="2">
        <f t="shared" si="4"/>
        <v>0.14000000000000001</v>
      </c>
      <c r="I313" s="2">
        <v>1.4583333333333334E-3</v>
      </c>
      <c r="J313" s="2">
        <v>5.3240740740740744E-4</v>
      </c>
      <c r="K313" s="2">
        <v>6.018518518518519E-4</v>
      </c>
      <c r="L313" s="1">
        <v>0.84750000000000003</v>
      </c>
    </row>
    <row r="314" spans="1:12" x14ac:dyDescent="0.3">
      <c r="A314" s="22">
        <v>45668</v>
      </c>
      <c r="B314" t="s">
        <v>78</v>
      </c>
      <c r="C314">
        <v>36</v>
      </c>
      <c r="D314">
        <v>31</v>
      </c>
      <c r="E314">
        <v>23</v>
      </c>
      <c r="F314" s="2">
        <v>1.3425925925925925E-3</v>
      </c>
      <c r="G314" s="2">
        <v>1.273148148148148E-4</v>
      </c>
      <c r="H314" s="2">
        <f t="shared" si="4"/>
        <v>0.10835648148148147</v>
      </c>
      <c r="I314" s="2">
        <v>1.6435185185185183E-3</v>
      </c>
      <c r="J314" s="2">
        <v>1.0300925925925926E-3</v>
      </c>
      <c r="K314" s="2">
        <v>8.2175925925925917E-4</v>
      </c>
      <c r="L314" s="1">
        <v>0.72219999999999995</v>
      </c>
    </row>
    <row r="315" spans="1:12" x14ac:dyDescent="0.3">
      <c r="A315" s="22">
        <v>45668</v>
      </c>
      <c r="B315" t="s">
        <v>79</v>
      </c>
      <c r="C315">
        <v>229</v>
      </c>
      <c r="D315">
        <v>219</v>
      </c>
      <c r="E315">
        <v>186</v>
      </c>
      <c r="F315" s="2">
        <v>1.7939814814814815E-3</v>
      </c>
      <c r="G315" s="2">
        <v>1.5046296296296297E-4</v>
      </c>
      <c r="H315" s="2">
        <f t="shared" si="4"/>
        <v>0.58045138888888881</v>
      </c>
      <c r="I315" s="2">
        <v>1.4699074074074074E-3</v>
      </c>
      <c r="J315" s="2">
        <v>5.4398148148148144E-4</v>
      </c>
      <c r="K315" s="2">
        <v>6.3657407407407402E-4</v>
      </c>
      <c r="L315" s="1">
        <v>0.84889999999999999</v>
      </c>
    </row>
    <row r="316" spans="1:12" x14ac:dyDescent="0.3">
      <c r="A316" s="22">
        <v>45668</v>
      </c>
      <c r="B316" t="s">
        <v>80</v>
      </c>
      <c r="C316">
        <v>206</v>
      </c>
      <c r="D316">
        <v>189</v>
      </c>
      <c r="E316">
        <v>157</v>
      </c>
      <c r="F316" s="2">
        <v>2.6388888888888885E-3</v>
      </c>
      <c r="G316" s="2">
        <v>1.7361111111111112E-4</v>
      </c>
      <c r="H316" s="2">
        <f t="shared" si="4"/>
        <v>0.65625</v>
      </c>
      <c r="I316" s="2">
        <v>1.6087962962962963E-3</v>
      </c>
      <c r="J316" s="2">
        <v>4.9768518518518521E-4</v>
      </c>
      <c r="K316" s="2">
        <v>1.3657407407407409E-3</v>
      </c>
      <c r="L316" s="1">
        <v>0.82830000000000004</v>
      </c>
    </row>
    <row r="317" spans="1:12" x14ac:dyDescent="0.3">
      <c r="A317" s="22">
        <v>45668</v>
      </c>
      <c r="B317" t="s">
        <v>81</v>
      </c>
      <c r="C317">
        <v>225</v>
      </c>
      <c r="D317">
        <v>200</v>
      </c>
      <c r="E317">
        <v>147</v>
      </c>
      <c r="F317" s="2">
        <v>3.2638888888888891E-3</v>
      </c>
      <c r="G317" s="2">
        <v>2.4305555555555552E-4</v>
      </c>
      <c r="H317" s="2">
        <f t="shared" si="4"/>
        <v>0.57870370370370372</v>
      </c>
      <c r="I317" s="2">
        <v>1.6319444444444445E-3</v>
      </c>
      <c r="J317" s="2">
        <v>6.8287037037037025E-4</v>
      </c>
      <c r="K317" s="2">
        <v>5.7870370370370378E-4</v>
      </c>
      <c r="L317" s="1">
        <v>0.73109999999999997</v>
      </c>
    </row>
    <row r="318" spans="1:12" x14ac:dyDescent="0.3">
      <c r="A318" s="22">
        <v>45668</v>
      </c>
      <c r="B318" t="s">
        <v>82</v>
      </c>
      <c r="C318">
        <v>200</v>
      </c>
      <c r="D318">
        <v>193</v>
      </c>
      <c r="E318">
        <v>154</v>
      </c>
      <c r="F318" s="2">
        <v>2.5462962962962961E-3</v>
      </c>
      <c r="G318" s="2">
        <v>1.9675925925925926E-4</v>
      </c>
      <c r="H318" s="2">
        <f t="shared" si="4"/>
        <v>0.65226851851851853</v>
      </c>
      <c r="I318" s="2">
        <v>1.6550925925925926E-3</v>
      </c>
      <c r="J318" s="2">
        <v>1.2731481481481483E-3</v>
      </c>
      <c r="K318" s="2">
        <v>4.5138888888888892E-4</v>
      </c>
      <c r="L318" s="1">
        <v>0.79290000000000005</v>
      </c>
    </row>
    <row r="319" spans="1:12" x14ac:dyDescent="0.3">
      <c r="A319" s="22">
        <v>45668</v>
      </c>
      <c r="B319" t="s">
        <v>83</v>
      </c>
      <c r="C319">
        <v>189</v>
      </c>
      <c r="D319">
        <v>179</v>
      </c>
      <c r="E319">
        <v>140</v>
      </c>
      <c r="F319" s="2">
        <v>4.6412037037037038E-3</v>
      </c>
      <c r="G319" s="2">
        <v>2.5462962962962961E-4</v>
      </c>
      <c r="H319" s="2">
        <f t="shared" si="4"/>
        <v>0.52208333333333323</v>
      </c>
      <c r="I319" s="2">
        <v>1.5046296296296294E-3</v>
      </c>
      <c r="J319" s="2">
        <v>8.6805555555555551E-4</v>
      </c>
      <c r="K319" s="2">
        <v>5.4398148148148144E-4</v>
      </c>
      <c r="L319" s="1">
        <v>0.78069999999999995</v>
      </c>
    </row>
    <row r="320" spans="1:12" x14ac:dyDescent="0.3">
      <c r="A320" s="22">
        <v>45668</v>
      </c>
      <c r="B320" t="s">
        <v>84</v>
      </c>
      <c r="C320">
        <v>169</v>
      </c>
      <c r="D320">
        <v>159</v>
      </c>
      <c r="E320">
        <v>118</v>
      </c>
      <c r="F320" s="2">
        <v>2.3842592592592591E-3</v>
      </c>
      <c r="G320" s="2">
        <v>2.5462962962962961E-4</v>
      </c>
      <c r="H320" s="2">
        <f t="shared" si="4"/>
        <v>0.59809027777777779</v>
      </c>
      <c r="I320" s="2">
        <v>1.6550925925925926E-3</v>
      </c>
      <c r="J320" s="2">
        <v>1.0069444444444444E-3</v>
      </c>
      <c r="K320" s="2">
        <v>1.0995370370370371E-3</v>
      </c>
      <c r="L320" s="1">
        <v>0.73650000000000004</v>
      </c>
    </row>
    <row r="321" spans="1:12" x14ac:dyDescent="0.3">
      <c r="A321" s="22">
        <v>45668</v>
      </c>
      <c r="B321" t="s">
        <v>85</v>
      </c>
      <c r="C321">
        <v>41</v>
      </c>
      <c r="D321">
        <v>40</v>
      </c>
      <c r="E321">
        <v>28</v>
      </c>
      <c r="F321" s="2">
        <v>1.4467592592592594E-3</v>
      </c>
      <c r="G321" s="2">
        <v>2.8935185185185189E-4</v>
      </c>
      <c r="H321" s="2">
        <f t="shared" si="4"/>
        <v>0.16712962962962963</v>
      </c>
      <c r="I321" s="2">
        <v>1.7592592592592592E-3</v>
      </c>
      <c r="J321" s="2">
        <v>1.3657407407407409E-3</v>
      </c>
      <c r="K321" s="2">
        <v>1.0532407407407407E-3</v>
      </c>
      <c r="L321" s="1">
        <v>0.68289999999999995</v>
      </c>
    </row>
    <row r="322" spans="1:12" x14ac:dyDescent="0.3">
      <c r="A322" s="22">
        <v>45668</v>
      </c>
      <c r="B322" t="s">
        <v>86</v>
      </c>
      <c r="C322">
        <v>218</v>
      </c>
      <c r="D322">
        <v>187</v>
      </c>
      <c r="E322">
        <v>98</v>
      </c>
      <c r="F322" s="2">
        <v>3.6226851851851854E-3</v>
      </c>
      <c r="G322" s="2">
        <v>5.5555555555555556E-4</v>
      </c>
      <c r="H322" s="2">
        <f t="shared" si="4"/>
        <v>0.49996527777777777</v>
      </c>
      <c r="I322" s="2">
        <v>1.5624999999999999E-3</v>
      </c>
      <c r="J322" s="2">
        <v>2.3148148148148146E-4</v>
      </c>
      <c r="K322" s="2">
        <v>8.7962962962962962E-4</v>
      </c>
      <c r="L322" s="1">
        <v>0.52110000000000001</v>
      </c>
    </row>
    <row r="323" spans="1:12" x14ac:dyDescent="0.3">
      <c r="A323" s="22">
        <v>45668</v>
      </c>
      <c r="B323" t="s">
        <v>87</v>
      </c>
      <c r="C323">
        <v>194</v>
      </c>
      <c r="D323">
        <v>185</v>
      </c>
      <c r="E323">
        <v>133</v>
      </c>
      <c r="F323" s="2">
        <v>1.9097222222222222E-3</v>
      </c>
      <c r="G323" s="2">
        <v>2.4305555555555552E-4</v>
      </c>
      <c r="H323" s="2">
        <f t="shared" ref="H323:H386" si="5">(I323*D323)+(J323*D323)+(K323*D323)</f>
        <v>0.58668981481481475</v>
      </c>
      <c r="I323" s="2">
        <v>1.5046296296296294E-3</v>
      </c>
      <c r="J323" s="2">
        <v>3.1250000000000001E-4</v>
      </c>
      <c r="K323" s="2">
        <v>1.3541666666666667E-3</v>
      </c>
      <c r="L323" s="1">
        <v>0.71579999999999999</v>
      </c>
    </row>
    <row r="324" spans="1:12" x14ac:dyDescent="0.3">
      <c r="A324" s="22">
        <v>45668</v>
      </c>
      <c r="B324" t="s">
        <v>88</v>
      </c>
      <c r="C324">
        <v>176</v>
      </c>
      <c r="D324">
        <v>172</v>
      </c>
      <c r="E324">
        <v>142</v>
      </c>
      <c r="F324" s="2">
        <v>1.5624999999999999E-3</v>
      </c>
      <c r="G324" s="2">
        <v>1.8518518518518518E-4</v>
      </c>
      <c r="H324" s="2">
        <f t="shared" si="5"/>
        <v>0.43796296296296294</v>
      </c>
      <c r="I324" s="2">
        <v>1.6203703703703703E-3</v>
      </c>
      <c r="J324" s="2">
        <v>2.3148148148148146E-4</v>
      </c>
      <c r="K324" s="2">
        <v>6.9444444444444447E-4</v>
      </c>
      <c r="L324" s="1">
        <v>0.82079999999999997</v>
      </c>
    </row>
    <row r="325" spans="1:12" x14ac:dyDescent="0.3">
      <c r="A325" s="22">
        <v>45668</v>
      </c>
      <c r="B325" t="s">
        <v>89</v>
      </c>
      <c r="C325">
        <v>181</v>
      </c>
      <c r="D325">
        <v>179</v>
      </c>
      <c r="E325">
        <v>145</v>
      </c>
      <c r="F325" s="2">
        <v>1.5856481481481479E-3</v>
      </c>
      <c r="G325" s="2">
        <v>2.0833333333333335E-4</v>
      </c>
      <c r="H325" s="2">
        <f t="shared" si="5"/>
        <v>0.45785879629629633</v>
      </c>
      <c r="I325" s="2">
        <v>1.6319444444444445E-3</v>
      </c>
      <c r="J325" s="2">
        <v>7.291666666666667E-4</v>
      </c>
      <c r="K325" s="2">
        <v>1.9675925925925926E-4</v>
      </c>
      <c r="L325" s="1">
        <v>0.80559999999999998</v>
      </c>
    </row>
    <row r="326" spans="1:12" x14ac:dyDescent="0.3">
      <c r="A326" s="22">
        <v>45668</v>
      </c>
      <c r="B326" t="s">
        <v>90</v>
      </c>
      <c r="C326">
        <v>159</v>
      </c>
      <c r="D326">
        <v>151</v>
      </c>
      <c r="E326">
        <v>93</v>
      </c>
      <c r="F326" s="2">
        <v>2.5578703703703705E-3</v>
      </c>
      <c r="G326" s="2">
        <v>3.3564814814814812E-4</v>
      </c>
      <c r="H326" s="2">
        <f t="shared" si="5"/>
        <v>0.31108796296296293</v>
      </c>
      <c r="I326" s="2">
        <v>1.3773148148148147E-3</v>
      </c>
      <c r="J326" s="2">
        <v>1.0416666666666667E-4</v>
      </c>
      <c r="K326" s="2">
        <v>5.7870370370370378E-4</v>
      </c>
      <c r="L326" s="1">
        <v>0.61009999999999998</v>
      </c>
    </row>
    <row r="327" spans="1:12" x14ac:dyDescent="0.3">
      <c r="A327" s="22">
        <v>45668</v>
      </c>
      <c r="B327" t="s">
        <v>91</v>
      </c>
      <c r="C327">
        <v>144</v>
      </c>
      <c r="D327">
        <v>135</v>
      </c>
      <c r="E327">
        <v>96</v>
      </c>
      <c r="F327" s="2">
        <v>4.4560185185185189E-3</v>
      </c>
      <c r="G327" s="2">
        <v>2.7777777777777778E-4</v>
      </c>
      <c r="H327" s="2">
        <f t="shared" si="5"/>
        <v>0.37656250000000002</v>
      </c>
      <c r="I327" s="2">
        <v>1.5277777777777779E-3</v>
      </c>
      <c r="J327" s="2">
        <v>1.0995370370370371E-3</v>
      </c>
      <c r="K327" s="2">
        <v>1.6203703703703703E-4</v>
      </c>
      <c r="L327" s="1">
        <v>0.70630000000000004</v>
      </c>
    </row>
    <row r="328" spans="1:12" x14ac:dyDescent="0.3">
      <c r="A328" s="22">
        <v>45668</v>
      </c>
      <c r="B328" t="s">
        <v>92</v>
      </c>
      <c r="C328">
        <v>30</v>
      </c>
      <c r="D328">
        <v>29</v>
      </c>
      <c r="E328">
        <v>18</v>
      </c>
      <c r="F328" s="2">
        <v>1.5740740740740741E-3</v>
      </c>
      <c r="G328" s="2">
        <v>3.8194444444444446E-4</v>
      </c>
      <c r="H328" s="2">
        <f t="shared" si="5"/>
        <v>7.2164351851851855E-2</v>
      </c>
      <c r="I328" s="2">
        <v>2.0601851851851853E-3</v>
      </c>
      <c r="J328" s="2">
        <v>3.3564814814814812E-4</v>
      </c>
      <c r="K328" s="2">
        <v>9.2592592592592588E-5</v>
      </c>
      <c r="L328" s="1">
        <v>0.6</v>
      </c>
    </row>
    <row r="329" spans="1:12" x14ac:dyDescent="0.3">
      <c r="A329" s="22">
        <v>45668</v>
      </c>
      <c r="B329" t="s">
        <v>93</v>
      </c>
      <c r="C329">
        <v>197</v>
      </c>
      <c r="D329">
        <v>185</v>
      </c>
      <c r="E329">
        <v>127</v>
      </c>
      <c r="F329" s="2">
        <v>1.6203703703703703E-3</v>
      </c>
      <c r="G329" s="2">
        <v>2.7777777777777778E-4</v>
      </c>
      <c r="H329" s="2">
        <f t="shared" si="5"/>
        <v>0.41539351851851852</v>
      </c>
      <c r="I329" s="2">
        <v>1.5972222222222221E-3</v>
      </c>
      <c r="J329" s="2">
        <v>1.5046296296296297E-4</v>
      </c>
      <c r="K329" s="2">
        <v>4.9768518518518521E-4</v>
      </c>
      <c r="L329" s="1">
        <v>0.68230000000000002</v>
      </c>
    </row>
    <row r="330" spans="1:12" x14ac:dyDescent="0.3">
      <c r="A330" s="22">
        <v>45668</v>
      </c>
      <c r="B330" t="s">
        <v>94</v>
      </c>
      <c r="C330">
        <v>56</v>
      </c>
      <c r="D330">
        <v>47</v>
      </c>
      <c r="E330">
        <v>28</v>
      </c>
      <c r="F330" s="2">
        <v>1.9444444444444442E-3</v>
      </c>
      <c r="G330" s="2">
        <v>2.7777777777777778E-4</v>
      </c>
      <c r="H330" s="2">
        <f t="shared" si="5"/>
        <v>0.12402777777777778</v>
      </c>
      <c r="I330" s="2">
        <v>1.6435185185185183E-3</v>
      </c>
      <c r="J330" s="2">
        <v>4.3981481481481481E-4</v>
      </c>
      <c r="K330" s="2">
        <v>5.5555555555555556E-4</v>
      </c>
      <c r="L330" s="1">
        <v>0.58930000000000005</v>
      </c>
    </row>
    <row r="331" spans="1:12" x14ac:dyDescent="0.3">
      <c r="A331" s="22">
        <v>45668</v>
      </c>
      <c r="B331" t="s">
        <v>95</v>
      </c>
      <c r="C331">
        <v>182</v>
      </c>
      <c r="D331">
        <v>153</v>
      </c>
      <c r="E331">
        <v>83</v>
      </c>
      <c r="F331" s="2">
        <v>7.4189814814814813E-3</v>
      </c>
      <c r="G331" s="2">
        <v>4.3981481481481481E-4</v>
      </c>
      <c r="H331" s="2">
        <f t="shared" si="5"/>
        <v>0.46572916666666664</v>
      </c>
      <c r="I331" s="2">
        <v>1.5856481481481479E-3</v>
      </c>
      <c r="J331" s="2">
        <v>8.3333333333333339E-4</v>
      </c>
      <c r="K331" s="2">
        <v>6.2500000000000001E-4</v>
      </c>
      <c r="L331" s="1">
        <v>0.53890000000000005</v>
      </c>
    </row>
    <row r="332" spans="1:12" x14ac:dyDescent="0.3">
      <c r="A332" s="22">
        <v>45668</v>
      </c>
      <c r="B332" t="s">
        <v>96</v>
      </c>
      <c r="C332">
        <v>178</v>
      </c>
      <c r="D332">
        <v>166</v>
      </c>
      <c r="E332">
        <v>104</v>
      </c>
      <c r="F332" s="2">
        <v>3.6111111111111114E-3</v>
      </c>
      <c r="G332" s="2">
        <v>3.4722222222222224E-4</v>
      </c>
      <c r="H332" s="2">
        <f t="shared" si="5"/>
        <v>0.44381944444444443</v>
      </c>
      <c r="I332" s="2">
        <v>1.6666666666666668E-3</v>
      </c>
      <c r="J332" s="2">
        <v>2.5462962962962961E-4</v>
      </c>
      <c r="K332" s="2">
        <v>7.5231481481481471E-4</v>
      </c>
      <c r="L332" s="1">
        <v>0.62070000000000003</v>
      </c>
    </row>
    <row r="333" spans="1:12" x14ac:dyDescent="0.3">
      <c r="A333" s="22">
        <v>45668</v>
      </c>
      <c r="B333" t="s">
        <v>97</v>
      </c>
      <c r="C333">
        <v>183</v>
      </c>
      <c r="D333">
        <v>164</v>
      </c>
      <c r="E333">
        <v>109</v>
      </c>
      <c r="F333" s="2">
        <v>2.5462962962962961E-3</v>
      </c>
      <c r="G333" s="2">
        <v>2.8935185185185189E-4</v>
      </c>
      <c r="H333" s="2">
        <f t="shared" si="5"/>
        <v>0.25245370370370374</v>
      </c>
      <c r="I333" s="2">
        <v>1.4351851851851854E-3</v>
      </c>
      <c r="J333" s="2">
        <v>9.2592592592592588E-5</v>
      </c>
      <c r="K333" s="2">
        <v>1.1574074074074073E-5</v>
      </c>
      <c r="L333" s="1">
        <v>0.65910000000000002</v>
      </c>
    </row>
    <row r="334" spans="1:12" x14ac:dyDescent="0.3">
      <c r="A334" s="22">
        <v>45668</v>
      </c>
      <c r="B334" t="s">
        <v>98</v>
      </c>
      <c r="C334">
        <v>197</v>
      </c>
      <c r="D334">
        <v>182</v>
      </c>
      <c r="E334">
        <v>118</v>
      </c>
      <c r="F334" s="2">
        <v>3.0092592592592588E-3</v>
      </c>
      <c r="G334" s="2">
        <v>3.2407407407407406E-4</v>
      </c>
      <c r="H334" s="2">
        <f t="shared" si="5"/>
        <v>0.71199074074074076</v>
      </c>
      <c r="I334" s="2">
        <v>1.6782407407407406E-3</v>
      </c>
      <c r="J334" s="2">
        <v>1.3078703703703705E-3</v>
      </c>
      <c r="K334" s="2">
        <v>9.2592592592592585E-4</v>
      </c>
      <c r="L334" s="1">
        <v>0.64800000000000002</v>
      </c>
    </row>
    <row r="335" spans="1:12" x14ac:dyDescent="0.3">
      <c r="A335" s="22">
        <v>45668</v>
      </c>
      <c r="B335" t="s">
        <v>99</v>
      </c>
      <c r="C335">
        <v>60</v>
      </c>
      <c r="D335">
        <v>58</v>
      </c>
      <c r="E335">
        <v>32</v>
      </c>
      <c r="F335" s="2">
        <v>2.1990740740740742E-3</v>
      </c>
      <c r="G335" s="2">
        <v>4.2824074074074075E-4</v>
      </c>
      <c r="H335" s="2">
        <f t="shared" si="5"/>
        <v>0.13962962962962963</v>
      </c>
      <c r="I335" s="2">
        <v>1.8055555555555557E-3</v>
      </c>
      <c r="J335" s="2">
        <v>2.3148148148148146E-4</v>
      </c>
      <c r="K335" s="2">
        <v>3.7037037037037035E-4</v>
      </c>
      <c r="L335" s="1">
        <v>0.54239999999999999</v>
      </c>
    </row>
    <row r="336" spans="1:12" x14ac:dyDescent="0.3">
      <c r="A336" s="22">
        <v>45668</v>
      </c>
      <c r="B336" t="s">
        <v>100</v>
      </c>
      <c r="C336">
        <v>241</v>
      </c>
      <c r="D336">
        <v>224</v>
      </c>
      <c r="E336">
        <v>158</v>
      </c>
      <c r="F336" s="2">
        <v>1.9097222222222222E-3</v>
      </c>
      <c r="G336" s="2">
        <v>2.6620370370370372E-4</v>
      </c>
      <c r="H336" s="2">
        <f t="shared" si="5"/>
        <v>0.59370370370370362</v>
      </c>
      <c r="I336" s="2">
        <v>1.6782407407407406E-3</v>
      </c>
      <c r="J336" s="2">
        <v>1.6203703703703703E-4</v>
      </c>
      <c r="K336" s="2">
        <v>8.1018518518518516E-4</v>
      </c>
      <c r="L336" s="1">
        <v>0.7046</v>
      </c>
    </row>
    <row r="337" spans="1:12" x14ac:dyDescent="0.3">
      <c r="A337" s="22">
        <v>45668</v>
      </c>
      <c r="B337" t="s">
        <v>101</v>
      </c>
      <c r="C337">
        <v>307</v>
      </c>
      <c r="D337">
        <v>295</v>
      </c>
      <c r="E337">
        <v>179</v>
      </c>
      <c r="F337" s="2">
        <v>1.9097222222222222E-3</v>
      </c>
      <c r="G337" s="2">
        <v>3.3564814814814812E-4</v>
      </c>
      <c r="H337" s="2">
        <f t="shared" si="5"/>
        <v>0.70677083333333335</v>
      </c>
      <c r="I337" s="2">
        <v>1.5740740740740741E-3</v>
      </c>
      <c r="J337" s="2">
        <v>3.2407407407407406E-4</v>
      </c>
      <c r="K337" s="2">
        <v>4.9768518518518521E-4</v>
      </c>
      <c r="L337" s="1">
        <v>0.60460000000000003</v>
      </c>
    </row>
    <row r="338" spans="1:12" x14ac:dyDescent="0.3">
      <c r="A338" s="22">
        <v>45668</v>
      </c>
      <c r="B338" t="s">
        <v>102</v>
      </c>
      <c r="C338">
        <v>295</v>
      </c>
      <c r="D338">
        <v>289</v>
      </c>
      <c r="E338">
        <v>205</v>
      </c>
      <c r="F338" s="2">
        <v>2.2106481481481478E-3</v>
      </c>
      <c r="G338" s="2">
        <v>3.0092592592592595E-4</v>
      </c>
      <c r="H338" s="2">
        <f t="shared" si="5"/>
        <v>1.0201967592592591</v>
      </c>
      <c r="I338" s="2">
        <v>1.6550925925925926E-3</v>
      </c>
      <c r="J338" s="2">
        <v>1.3194444444444443E-3</v>
      </c>
      <c r="K338" s="2">
        <v>5.5555555555555556E-4</v>
      </c>
      <c r="L338" s="1">
        <v>0.70689999999999997</v>
      </c>
    </row>
    <row r="339" spans="1:12" x14ac:dyDescent="0.3">
      <c r="A339" s="22">
        <v>45668</v>
      </c>
      <c r="B339" t="s">
        <v>103</v>
      </c>
      <c r="C339">
        <v>239</v>
      </c>
      <c r="D339">
        <v>230</v>
      </c>
      <c r="E339">
        <v>159</v>
      </c>
      <c r="F339" s="2">
        <v>2.2453703703703702E-3</v>
      </c>
      <c r="G339" s="2">
        <v>3.0092592592592595E-4</v>
      </c>
      <c r="H339" s="2">
        <f t="shared" si="5"/>
        <v>0.79594907407407411</v>
      </c>
      <c r="I339" s="2">
        <v>1.5509259259259261E-3</v>
      </c>
      <c r="J339" s="2">
        <v>8.9120370370370362E-4</v>
      </c>
      <c r="K339" s="2">
        <v>1.0185185185185186E-3</v>
      </c>
      <c r="L339" s="1">
        <v>0.68910000000000005</v>
      </c>
    </row>
    <row r="340" spans="1:12" x14ac:dyDescent="0.3">
      <c r="A340" s="22">
        <v>45668</v>
      </c>
      <c r="B340" t="s">
        <v>104</v>
      </c>
      <c r="C340">
        <v>241</v>
      </c>
      <c r="D340">
        <v>231</v>
      </c>
      <c r="E340">
        <v>168</v>
      </c>
      <c r="F340" s="2">
        <v>1.2962962962962963E-3</v>
      </c>
      <c r="G340" s="2">
        <v>2.6620370370370372E-4</v>
      </c>
      <c r="H340" s="2">
        <f t="shared" si="5"/>
        <v>0.83951388888888878</v>
      </c>
      <c r="I340" s="2">
        <v>1.6782407407407406E-3</v>
      </c>
      <c r="J340" s="2">
        <v>1.1226851851851851E-3</v>
      </c>
      <c r="K340" s="2">
        <v>8.3333333333333339E-4</v>
      </c>
      <c r="L340" s="1">
        <v>0.72460000000000002</v>
      </c>
    </row>
    <row r="341" spans="1:12" x14ac:dyDescent="0.3">
      <c r="A341" s="22">
        <v>45668</v>
      </c>
      <c r="B341" t="s">
        <v>105</v>
      </c>
      <c r="C341">
        <v>211</v>
      </c>
      <c r="D341">
        <v>195</v>
      </c>
      <c r="E341">
        <v>103</v>
      </c>
      <c r="F341" s="2">
        <v>2.2685185185185182E-3</v>
      </c>
      <c r="G341" s="2">
        <v>3.8194444444444446E-4</v>
      </c>
      <c r="H341" s="2">
        <f t="shared" si="5"/>
        <v>0.69965277777777779</v>
      </c>
      <c r="I341" s="2">
        <v>1.8750000000000001E-3</v>
      </c>
      <c r="J341" s="2">
        <v>6.2500000000000001E-4</v>
      </c>
      <c r="K341" s="2">
        <v>1.0879629629629629E-3</v>
      </c>
      <c r="L341" s="1">
        <v>0.52400000000000002</v>
      </c>
    </row>
    <row r="342" spans="1:12" x14ac:dyDescent="0.3">
      <c r="A342" s="22">
        <v>45668</v>
      </c>
      <c r="B342" t="s">
        <v>106</v>
      </c>
      <c r="C342">
        <v>40</v>
      </c>
      <c r="D342">
        <v>35</v>
      </c>
      <c r="E342">
        <v>17</v>
      </c>
      <c r="F342" s="2">
        <v>2.2222222222222222E-3</v>
      </c>
      <c r="G342" s="2">
        <v>4.6296296296296293E-4</v>
      </c>
      <c r="H342" s="2">
        <f t="shared" si="5"/>
        <v>0.10653935185185184</v>
      </c>
      <c r="I342" s="2">
        <v>1.7939814814814815E-3</v>
      </c>
      <c r="J342" s="2">
        <v>1.1226851851851851E-3</v>
      </c>
      <c r="K342" s="2">
        <v>1.273148148148148E-4</v>
      </c>
      <c r="L342" s="1">
        <v>0.47499999999999998</v>
      </c>
    </row>
    <row r="343" spans="1:12" x14ac:dyDescent="0.3">
      <c r="A343" s="22">
        <v>45669</v>
      </c>
      <c r="B343" t="s">
        <v>107</v>
      </c>
      <c r="C343">
        <v>192</v>
      </c>
      <c r="D343">
        <v>174</v>
      </c>
      <c r="E343">
        <v>98</v>
      </c>
      <c r="F343" s="2">
        <v>2.5462962962962961E-3</v>
      </c>
      <c r="G343" s="2">
        <v>3.7037037037037035E-4</v>
      </c>
      <c r="H343" s="2">
        <f t="shared" si="5"/>
        <v>0.44305555555555554</v>
      </c>
      <c r="I343" s="2">
        <v>1.5740740740740741E-3</v>
      </c>
      <c r="J343" s="2">
        <v>4.2824074074074075E-4</v>
      </c>
      <c r="K343" s="2">
        <v>5.4398148148148144E-4</v>
      </c>
      <c r="L343" s="1">
        <v>0.55789999999999995</v>
      </c>
    </row>
    <row r="344" spans="1:12" x14ac:dyDescent="0.3">
      <c r="A344" s="22">
        <v>45669</v>
      </c>
      <c r="B344" t="s">
        <v>108</v>
      </c>
      <c r="C344">
        <v>201</v>
      </c>
      <c r="D344">
        <v>179</v>
      </c>
      <c r="E344">
        <v>103</v>
      </c>
      <c r="F344" s="2">
        <v>2.5462962962962961E-3</v>
      </c>
      <c r="G344" s="2">
        <v>4.0509259259259258E-4</v>
      </c>
      <c r="H344" s="2">
        <f t="shared" si="5"/>
        <v>0.73133101851851845</v>
      </c>
      <c r="I344" s="2">
        <v>1.5972222222222221E-3</v>
      </c>
      <c r="J344" s="2">
        <v>1.3078703703703705E-3</v>
      </c>
      <c r="K344" s="2">
        <v>1.1805555555555556E-3</v>
      </c>
      <c r="L344" s="1">
        <v>0.57289999999999996</v>
      </c>
    </row>
    <row r="345" spans="1:12" x14ac:dyDescent="0.3">
      <c r="A345" s="22">
        <v>45669</v>
      </c>
      <c r="B345" t="s">
        <v>109</v>
      </c>
      <c r="C345">
        <v>274</v>
      </c>
      <c r="D345">
        <v>247</v>
      </c>
      <c r="E345">
        <v>158</v>
      </c>
      <c r="F345" s="2">
        <v>2.8240740740740739E-3</v>
      </c>
      <c r="G345" s="2">
        <v>3.2407407407407406E-4</v>
      </c>
      <c r="H345" s="2">
        <f t="shared" si="5"/>
        <v>0.94626157407407407</v>
      </c>
      <c r="I345" s="2">
        <v>1.5046296296296294E-3</v>
      </c>
      <c r="J345" s="2">
        <v>1.3310185185185185E-3</v>
      </c>
      <c r="K345" s="2">
        <v>9.9537037037037042E-4</v>
      </c>
      <c r="L345" s="1">
        <v>0.63939999999999997</v>
      </c>
    </row>
    <row r="346" spans="1:12" x14ac:dyDescent="0.3">
      <c r="A346" s="22">
        <v>45669</v>
      </c>
      <c r="B346" t="s">
        <v>110</v>
      </c>
      <c r="C346">
        <v>205</v>
      </c>
      <c r="D346">
        <v>176</v>
      </c>
      <c r="E346">
        <v>82</v>
      </c>
      <c r="F346" s="2">
        <v>3.5995370370370369E-3</v>
      </c>
      <c r="G346" s="2">
        <v>4.7453703703703704E-4</v>
      </c>
      <c r="H346" s="2">
        <f t="shared" si="5"/>
        <v>0.43999999999999995</v>
      </c>
      <c r="I346" s="2">
        <v>1.5740740740740741E-3</v>
      </c>
      <c r="J346" s="2">
        <v>1.273148148148148E-4</v>
      </c>
      <c r="K346" s="2">
        <v>7.9861111111111105E-4</v>
      </c>
      <c r="L346" s="1">
        <v>0.46229999999999999</v>
      </c>
    </row>
    <row r="347" spans="1:12" x14ac:dyDescent="0.3">
      <c r="A347" s="22">
        <v>45669</v>
      </c>
      <c r="B347" t="s">
        <v>111</v>
      </c>
      <c r="C347">
        <v>177</v>
      </c>
      <c r="D347">
        <v>160</v>
      </c>
      <c r="E347">
        <v>95</v>
      </c>
      <c r="F347" s="2">
        <v>2.7662037037037034E-3</v>
      </c>
      <c r="G347" s="2">
        <v>3.2407407407407406E-4</v>
      </c>
      <c r="H347" s="2">
        <f t="shared" si="5"/>
        <v>0.49074074074074076</v>
      </c>
      <c r="I347" s="2">
        <v>1.6203703703703703E-3</v>
      </c>
      <c r="J347" s="2">
        <v>9.3750000000000007E-4</v>
      </c>
      <c r="K347" s="2">
        <v>5.0925925925925921E-4</v>
      </c>
      <c r="L347" s="1">
        <v>0.59199999999999997</v>
      </c>
    </row>
    <row r="348" spans="1:12" x14ac:dyDescent="0.3">
      <c r="A348" s="22">
        <v>45669</v>
      </c>
      <c r="B348" t="s">
        <v>112</v>
      </c>
      <c r="C348">
        <v>159</v>
      </c>
      <c r="D348">
        <v>151</v>
      </c>
      <c r="E348">
        <v>111</v>
      </c>
      <c r="F348" s="2">
        <v>5.115740740740741E-3</v>
      </c>
      <c r="G348" s="2">
        <v>2.5462962962962961E-4</v>
      </c>
      <c r="H348" s="2">
        <f t="shared" si="5"/>
        <v>0.61868055555555557</v>
      </c>
      <c r="I348" s="2">
        <v>1.4814814814814814E-3</v>
      </c>
      <c r="J348" s="2">
        <v>1.3078703703703705E-3</v>
      </c>
      <c r="K348" s="2">
        <v>1.3078703703703705E-3</v>
      </c>
      <c r="L348" s="1">
        <v>0.73250000000000004</v>
      </c>
    </row>
    <row r="349" spans="1:12" x14ac:dyDescent="0.3">
      <c r="A349" s="22">
        <v>45669</v>
      </c>
      <c r="B349" t="s">
        <v>113</v>
      </c>
      <c r="C349">
        <v>33</v>
      </c>
      <c r="D349">
        <v>28</v>
      </c>
      <c r="E349">
        <v>19</v>
      </c>
      <c r="F349" s="2">
        <v>7.175925925925927E-4</v>
      </c>
      <c r="G349" s="2">
        <v>1.5046296296296297E-4</v>
      </c>
      <c r="H349" s="2">
        <f t="shared" si="5"/>
        <v>8.2962962962962947E-2</v>
      </c>
      <c r="I349" s="2">
        <v>1.736111111111111E-3</v>
      </c>
      <c r="J349" s="2">
        <v>1.7361111111111112E-4</v>
      </c>
      <c r="K349" s="2">
        <v>1.0532407407407407E-3</v>
      </c>
      <c r="L349" s="1">
        <v>0.66669999999999996</v>
      </c>
    </row>
    <row r="350" spans="1:12" x14ac:dyDescent="0.3">
      <c r="A350" s="22">
        <v>45669</v>
      </c>
      <c r="B350" t="s">
        <v>114</v>
      </c>
      <c r="C350">
        <v>228</v>
      </c>
      <c r="D350">
        <v>210</v>
      </c>
      <c r="E350">
        <v>141</v>
      </c>
      <c r="F350" s="2">
        <v>2.1874999999999998E-3</v>
      </c>
      <c r="G350" s="2">
        <v>2.6620370370370372E-4</v>
      </c>
      <c r="H350" s="2">
        <f t="shared" si="5"/>
        <v>0.72430555555555554</v>
      </c>
      <c r="I350" s="2">
        <v>1.4814814814814814E-3</v>
      </c>
      <c r="J350" s="2">
        <v>7.6388888888888893E-4</v>
      </c>
      <c r="K350" s="2">
        <v>1.2037037037037038E-3</v>
      </c>
      <c r="L350" s="1">
        <v>0.66669999999999996</v>
      </c>
    </row>
    <row r="351" spans="1:12" x14ac:dyDescent="0.3">
      <c r="A351" s="22">
        <v>45669</v>
      </c>
      <c r="B351" t="s">
        <v>115</v>
      </c>
      <c r="C351">
        <v>177</v>
      </c>
      <c r="D351">
        <v>172</v>
      </c>
      <c r="E351">
        <v>119</v>
      </c>
      <c r="F351" s="2">
        <v>1.9907407407407408E-3</v>
      </c>
      <c r="G351" s="2">
        <v>2.8935185185185189E-4</v>
      </c>
      <c r="H351" s="2">
        <f t="shared" si="5"/>
        <v>0.36231481481481481</v>
      </c>
      <c r="I351" s="2">
        <v>1.5624999999999999E-3</v>
      </c>
      <c r="J351" s="2">
        <v>5.3240740740740744E-4</v>
      </c>
      <c r="K351" s="2">
        <v>1.1574074074074073E-5</v>
      </c>
      <c r="L351" s="1">
        <v>0.69140000000000001</v>
      </c>
    </row>
    <row r="352" spans="1:12" x14ac:dyDescent="0.3">
      <c r="A352" s="22">
        <v>45669</v>
      </c>
      <c r="B352" t="s">
        <v>116</v>
      </c>
      <c r="C352">
        <v>197</v>
      </c>
      <c r="D352">
        <v>169</v>
      </c>
      <c r="E352">
        <v>95</v>
      </c>
      <c r="F352" s="2">
        <v>5.3356481481481484E-3</v>
      </c>
      <c r="G352" s="2">
        <v>3.9351851851851852E-4</v>
      </c>
      <c r="H352" s="2">
        <f t="shared" si="5"/>
        <v>0.54181712962962958</v>
      </c>
      <c r="I352" s="2">
        <v>1.736111111111111E-3</v>
      </c>
      <c r="J352" s="2">
        <v>1.3888888888888889E-3</v>
      </c>
      <c r="K352" s="2">
        <v>8.1018518518518516E-5</v>
      </c>
      <c r="L352" s="1">
        <v>0.55669999999999997</v>
      </c>
    </row>
    <row r="353" spans="1:12" x14ac:dyDescent="0.3">
      <c r="A353" s="22">
        <v>45669</v>
      </c>
      <c r="B353" t="s">
        <v>78</v>
      </c>
      <c r="C353">
        <v>721</v>
      </c>
      <c r="D353">
        <v>616</v>
      </c>
      <c r="E353">
        <v>175</v>
      </c>
      <c r="F353" s="2">
        <v>4.0277777777777777E-3</v>
      </c>
      <c r="G353" s="2">
        <v>6.5972222222222213E-4</v>
      </c>
      <c r="H353" s="2">
        <f t="shared" si="5"/>
        <v>1.3475000000000001</v>
      </c>
      <c r="I353" s="2">
        <v>1.3310185185185185E-3</v>
      </c>
      <c r="J353" s="2">
        <v>4.1666666666666669E-4</v>
      </c>
      <c r="K353" s="2">
        <v>4.3981481481481481E-4</v>
      </c>
      <c r="L353" s="1">
        <v>0.28310000000000002</v>
      </c>
    </row>
    <row r="354" spans="1:12" x14ac:dyDescent="0.3">
      <c r="A354" s="22">
        <v>45669</v>
      </c>
      <c r="B354" t="s">
        <v>79</v>
      </c>
      <c r="C354">
        <v>301</v>
      </c>
      <c r="D354">
        <v>270</v>
      </c>
      <c r="E354">
        <v>115</v>
      </c>
      <c r="F354" s="2">
        <v>7.013888888888889E-3</v>
      </c>
      <c r="G354" s="2">
        <v>4.8611111111111104E-4</v>
      </c>
      <c r="H354" s="2">
        <f t="shared" si="5"/>
        <v>0.95000000000000018</v>
      </c>
      <c r="I354" s="2">
        <v>1.4467592592592594E-3</v>
      </c>
      <c r="J354" s="2">
        <v>7.175925925925927E-4</v>
      </c>
      <c r="K354" s="2">
        <v>1.3541666666666667E-3</v>
      </c>
      <c r="L354" s="1">
        <v>0.42470000000000002</v>
      </c>
    </row>
    <row r="355" spans="1:12" x14ac:dyDescent="0.3">
      <c r="A355" s="22">
        <v>45669</v>
      </c>
      <c r="B355" t="s">
        <v>80</v>
      </c>
      <c r="C355">
        <v>179</v>
      </c>
      <c r="D355">
        <v>175</v>
      </c>
      <c r="E355">
        <v>125</v>
      </c>
      <c r="F355" s="2">
        <v>2.2222222222222222E-3</v>
      </c>
      <c r="G355" s="2">
        <v>2.7777777777777778E-4</v>
      </c>
      <c r="H355" s="2">
        <f t="shared" si="5"/>
        <v>0.38078703703703703</v>
      </c>
      <c r="I355" s="2">
        <v>1.6319444444444445E-3</v>
      </c>
      <c r="J355" s="2">
        <v>5.2083333333333333E-4</v>
      </c>
      <c r="K355" s="2">
        <v>2.3148148148148147E-5</v>
      </c>
      <c r="L355" s="1">
        <v>0.71350000000000002</v>
      </c>
    </row>
    <row r="356" spans="1:12" x14ac:dyDescent="0.3">
      <c r="A356" s="22">
        <v>45669</v>
      </c>
      <c r="B356" t="s">
        <v>81</v>
      </c>
      <c r="C356">
        <v>45</v>
      </c>
      <c r="D356">
        <v>45</v>
      </c>
      <c r="E356">
        <v>40</v>
      </c>
      <c r="F356" s="2">
        <v>2.3263888888888887E-3</v>
      </c>
      <c r="G356" s="2">
        <v>1.8518518518518518E-4</v>
      </c>
      <c r="H356" s="2">
        <f t="shared" si="5"/>
        <v>0.15520833333333334</v>
      </c>
      <c r="I356" s="2">
        <v>1.5162037037037036E-3</v>
      </c>
      <c r="J356" s="2">
        <v>1.1574074074074073E-3</v>
      </c>
      <c r="K356" s="2">
        <v>7.7546296296296304E-4</v>
      </c>
      <c r="L356" s="1">
        <v>0.86670000000000003</v>
      </c>
    </row>
    <row r="357" spans="1:12" x14ac:dyDescent="0.3">
      <c r="A357" s="22">
        <v>45669</v>
      </c>
      <c r="B357" t="s">
        <v>82</v>
      </c>
      <c r="C357">
        <v>180</v>
      </c>
      <c r="D357">
        <v>164</v>
      </c>
      <c r="E357">
        <v>102</v>
      </c>
      <c r="F357" s="2">
        <v>1.2731481481481483E-3</v>
      </c>
      <c r="G357" s="2">
        <v>2.8935185185185189E-4</v>
      </c>
      <c r="H357" s="2">
        <f t="shared" si="5"/>
        <v>0.61689814814814814</v>
      </c>
      <c r="I357" s="2">
        <v>1.6435185185185183E-3</v>
      </c>
      <c r="J357" s="2">
        <v>9.8379629629629642E-4</v>
      </c>
      <c r="K357" s="2">
        <v>1.1342592592592591E-3</v>
      </c>
      <c r="L357" s="1">
        <v>0.61799999999999999</v>
      </c>
    </row>
    <row r="358" spans="1:12" x14ac:dyDescent="0.3">
      <c r="A358" s="22">
        <v>45669</v>
      </c>
      <c r="B358" t="s">
        <v>83</v>
      </c>
      <c r="C358">
        <v>206</v>
      </c>
      <c r="D358">
        <v>200</v>
      </c>
      <c r="E358">
        <v>150</v>
      </c>
      <c r="F358" s="2">
        <v>1.4699074074074074E-3</v>
      </c>
      <c r="G358" s="2">
        <v>2.5462962962962961E-4</v>
      </c>
      <c r="H358" s="2">
        <f t="shared" si="5"/>
        <v>0.52083333333333326</v>
      </c>
      <c r="I358" s="2">
        <v>1.6087962962962963E-3</v>
      </c>
      <c r="J358" s="2">
        <v>1.7361111111111112E-4</v>
      </c>
      <c r="K358" s="2">
        <v>8.2175925925925917E-4</v>
      </c>
      <c r="L358" s="1">
        <v>0.74629999999999996</v>
      </c>
    </row>
    <row r="359" spans="1:12" x14ac:dyDescent="0.3">
      <c r="A359" s="22">
        <v>45669</v>
      </c>
      <c r="B359" t="s">
        <v>84</v>
      </c>
      <c r="C359">
        <v>187</v>
      </c>
      <c r="D359">
        <v>181</v>
      </c>
      <c r="E359">
        <v>114</v>
      </c>
      <c r="F359" s="2">
        <v>2.7083333333333334E-3</v>
      </c>
      <c r="G359" s="2">
        <v>3.7037037037037035E-4</v>
      </c>
      <c r="H359" s="2">
        <f t="shared" si="5"/>
        <v>0.58447916666666666</v>
      </c>
      <c r="I359" s="2">
        <v>1.736111111111111E-3</v>
      </c>
      <c r="J359" s="2">
        <v>3.3564814814814812E-4</v>
      </c>
      <c r="K359" s="2">
        <v>1.1574074074074073E-3</v>
      </c>
      <c r="L359" s="1">
        <v>0.627</v>
      </c>
    </row>
    <row r="360" spans="1:12" x14ac:dyDescent="0.3">
      <c r="A360" s="22">
        <v>45669</v>
      </c>
      <c r="B360" t="s">
        <v>85</v>
      </c>
      <c r="C360">
        <v>186</v>
      </c>
      <c r="D360">
        <v>177</v>
      </c>
      <c r="E360">
        <v>121</v>
      </c>
      <c r="F360" s="2">
        <v>3.8194444444444443E-3</v>
      </c>
      <c r="G360" s="2">
        <v>3.2407407407407406E-4</v>
      </c>
      <c r="H360" s="2">
        <f t="shared" si="5"/>
        <v>0.65145833333333325</v>
      </c>
      <c r="I360" s="2">
        <v>1.6435185185185183E-3</v>
      </c>
      <c r="J360" s="2">
        <v>1.1574074074074073E-3</v>
      </c>
      <c r="K360" s="2">
        <v>8.7962962962962962E-4</v>
      </c>
      <c r="L360" s="1">
        <v>0.67930000000000001</v>
      </c>
    </row>
    <row r="361" spans="1:12" x14ac:dyDescent="0.3">
      <c r="A361" s="22">
        <v>45669</v>
      </c>
      <c r="B361" t="s">
        <v>86</v>
      </c>
      <c r="C361">
        <v>189</v>
      </c>
      <c r="D361">
        <v>180</v>
      </c>
      <c r="E361">
        <v>102</v>
      </c>
      <c r="F361" s="2">
        <v>2.3611111111111111E-3</v>
      </c>
      <c r="G361" s="2">
        <v>4.0509259259259258E-4</v>
      </c>
      <c r="H361" s="2">
        <f t="shared" si="5"/>
        <v>0.44791666666666669</v>
      </c>
      <c r="I361" s="2">
        <v>1.5624999999999999E-3</v>
      </c>
      <c r="J361" s="2">
        <v>8.7962962962962962E-4</v>
      </c>
      <c r="K361" s="2">
        <v>4.6296296296296294E-5</v>
      </c>
      <c r="L361" s="1">
        <v>0.5645</v>
      </c>
    </row>
    <row r="362" spans="1:12" x14ac:dyDescent="0.3">
      <c r="A362" s="22">
        <v>45669</v>
      </c>
      <c r="B362" t="s">
        <v>87</v>
      </c>
      <c r="C362">
        <v>127</v>
      </c>
      <c r="D362">
        <v>116</v>
      </c>
      <c r="E362">
        <v>66</v>
      </c>
      <c r="F362" s="2">
        <v>1.9212962962962962E-3</v>
      </c>
      <c r="G362" s="2">
        <v>3.9351851851851852E-4</v>
      </c>
      <c r="H362" s="2">
        <f t="shared" si="5"/>
        <v>0.40546296296296297</v>
      </c>
      <c r="I362" s="2">
        <v>1.6782407407407406E-3</v>
      </c>
      <c r="J362" s="2">
        <v>1.3657407407407409E-3</v>
      </c>
      <c r="K362" s="2">
        <v>4.5138888888888892E-4</v>
      </c>
      <c r="L362" s="1">
        <v>0.5645</v>
      </c>
    </row>
    <row r="363" spans="1:12" x14ac:dyDescent="0.3">
      <c r="A363" s="22">
        <v>45669</v>
      </c>
      <c r="B363" t="s">
        <v>88</v>
      </c>
      <c r="C363">
        <v>93</v>
      </c>
      <c r="D363">
        <v>90</v>
      </c>
      <c r="E363">
        <v>58</v>
      </c>
      <c r="F363" s="2">
        <v>2.0486111111111113E-3</v>
      </c>
      <c r="G363" s="2">
        <v>3.0092592592592595E-4</v>
      </c>
      <c r="H363" s="2">
        <f t="shared" si="5"/>
        <v>0.13437500000000002</v>
      </c>
      <c r="I363" s="2">
        <v>1.3541666666666667E-3</v>
      </c>
      <c r="J363" s="2">
        <v>6.9444444444444444E-5</v>
      </c>
      <c r="K363" s="2">
        <v>6.9444444444444444E-5</v>
      </c>
      <c r="L363" s="1">
        <v>0.63439999999999996</v>
      </c>
    </row>
    <row r="364" spans="1:12" x14ac:dyDescent="0.3">
      <c r="A364" s="22">
        <v>45669</v>
      </c>
      <c r="B364" t="s">
        <v>89</v>
      </c>
      <c r="C364">
        <v>328</v>
      </c>
      <c r="D364">
        <v>292</v>
      </c>
      <c r="E364">
        <v>146</v>
      </c>
      <c r="F364" s="2">
        <v>4.4560185185185189E-3</v>
      </c>
      <c r="G364" s="2">
        <v>4.2824074074074075E-4</v>
      </c>
      <c r="H364" s="2">
        <f t="shared" si="5"/>
        <v>0.95305555555555554</v>
      </c>
      <c r="I364" s="2">
        <v>1.5856481481481479E-3</v>
      </c>
      <c r="J364" s="2">
        <v>1.1458333333333333E-3</v>
      </c>
      <c r="K364" s="2">
        <v>5.3240740740740744E-4</v>
      </c>
      <c r="L364" s="1">
        <v>0.49680000000000002</v>
      </c>
    </row>
    <row r="365" spans="1:12" x14ac:dyDescent="0.3">
      <c r="A365" s="22">
        <v>45669</v>
      </c>
      <c r="B365" t="s">
        <v>90</v>
      </c>
      <c r="C365">
        <v>238</v>
      </c>
      <c r="D365">
        <v>223</v>
      </c>
      <c r="E365">
        <v>133</v>
      </c>
      <c r="F365" s="2">
        <v>2.5462962962962961E-3</v>
      </c>
      <c r="G365" s="2">
        <v>3.8194444444444446E-4</v>
      </c>
      <c r="H365" s="2">
        <f t="shared" si="5"/>
        <v>0.50329861111111118</v>
      </c>
      <c r="I365" s="2">
        <v>1.6550925925925926E-3</v>
      </c>
      <c r="J365" s="2">
        <v>4.5138888888888892E-4</v>
      </c>
      <c r="K365" s="2">
        <v>1.5046296296296297E-4</v>
      </c>
      <c r="L365" s="1">
        <v>0.59230000000000005</v>
      </c>
    </row>
    <row r="366" spans="1:12" x14ac:dyDescent="0.3">
      <c r="A366" s="22">
        <v>45669</v>
      </c>
      <c r="B366" t="s">
        <v>91</v>
      </c>
      <c r="C366">
        <v>237</v>
      </c>
      <c r="D366">
        <v>222</v>
      </c>
      <c r="E366">
        <v>120</v>
      </c>
      <c r="F366" s="2">
        <v>1.9907407407407408E-3</v>
      </c>
      <c r="G366" s="2">
        <v>3.9351851851851852E-4</v>
      </c>
      <c r="H366" s="2">
        <f t="shared" si="5"/>
        <v>0.5370138888888889</v>
      </c>
      <c r="I366" s="2">
        <v>1.6666666666666668E-3</v>
      </c>
      <c r="J366" s="2">
        <v>2.4305555555555552E-4</v>
      </c>
      <c r="K366" s="2">
        <v>5.0925925925925921E-4</v>
      </c>
      <c r="L366" s="1">
        <v>0.53849999999999998</v>
      </c>
    </row>
    <row r="367" spans="1:12" x14ac:dyDescent="0.3">
      <c r="A367" s="22">
        <v>45669</v>
      </c>
      <c r="B367" t="s">
        <v>92</v>
      </c>
      <c r="C367">
        <v>257</v>
      </c>
      <c r="D367">
        <v>235</v>
      </c>
      <c r="E367">
        <v>105</v>
      </c>
      <c r="F367" s="2">
        <v>3.0555555555555557E-3</v>
      </c>
      <c r="G367" s="2">
        <v>5.2083333333333333E-4</v>
      </c>
      <c r="H367" s="2">
        <f t="shared" si="5"/>
        <v>0.86221064814814807</v>
      </c>
      <c r="I367" s="2">
        <v>1.7476851851851852E-3</v>
      </c>
      <c r="J367" s="2">
        <v>1.0648148148148147E-3</v>
      </c>
      <c r="K367" s="2">
        <v>8.564814814814815E-4</v>
      </c>
      <c r="L367" s="1">
        <v>0.4466</v>
      </c>
    </row>
    <row r="368" spans="1:12" x14ac:dyDescent="0.3">
      <c r="A368" s="22">
        <v>45669</v>
      </c>
      <c r="B368" t="s">
        <v>93</v>
      </c>
      <c r="C368">
        <v>238</v>
      </c>
      <c r="D368">
        <v>223</v>
      </c>
      <c r="E368">
        <v>122</v>
      </c>
      <c r="F368" s="2">
        <v>2.3379629629629631E-3</v>
      </c>
      <c r="G368" s="2">
        <v>3.7037037037037035E-4</v>
      </c>
      <c r="H368" s="2">
        <f t="shared" si="5"/>
        <v>0.58589120370370362</v>
      </c>
      <c r="I368" s="2">
        <v>1.5856481481481479E-3</v>
      </c>
      <c r="J368" s="2">
        <v>3.7037037037037035E-4</v>
      </c>
      <c r="K368" s="2">
        <v>6.7129629629629625E-4</v>
      </c>
      <c r="L368" s="1">
        <v>0.54700000000000004</v>
      </c>
    </row>
    <row r="369" spans="1:12" x14ac:dyDescent="0.3">
      <c r="A369" s="22">
        <v>45669</v>
      </c>
      <c r="B369" t="s">
        <v>94</v>
      </c>
      <c r="C369">
        <v>199</v>
      </c>
      <c r="D369">
        <v>164</v>
      </c>
      <c r="E369">
        <v>98</v>
      </c>
      <c r="F369" s="2">
        <v>4.8148148148148152E-3</v>
      </c>
      <c r="G369" s="2">
        <v>3.7037037037037035E-4</v>
      </c>
      <c r="H369" s="2">
        <f t="shared" si="5"/>
        <v>0.31699074074074074</v>
      </c>
      <c r="I369" s="2">
        <v>1.5393518518518519E-3</v>
      </c>
      <c r="J369" s="2">
        <v>4.6296296296296294E-5</v>
      </c>
      <c r="K369" s="2">
        <v>3.4722222222222224E-4</v>
      </c>
      <c r="L369" s="1">
        <v>0.59179999999999999</v>
      </c>
    </row>
    <row r="370" spans="1:12" x14ac:dyDescent="0.3">
      <c r="A370" s="22">
        <v>45669</v>
      </c>
      <c r="B370" t="s">
        <v>95</v>
      </c>
      <c r="C370">
        <v>30</v>
      </c>
      <c r="D370">
        <v>27</v>
      </c>
      <c r="E370">
        <v>17</v>
      </c>
      <c r="F370" s="2">
        <v>1.8171296296296297E-3</v>
      </c>
      <c r="G370" s="2">
        <v>3.7037037037037035E-4</v>
      </c>
      <c r="H370" s="2">
        <f t="shared" si="5"/>
        <v>8.4375000000000006E-2</v>
      </c>
      <c r="I370" s="2">
        <v>1.7824074074074072E-3</v>
      </c>
      <c r="J370" s="2">
        <v>5.7870370370370378E-4</v>
      </c>
      <c r="K370" s="2">
        <v>7.6388888888888893E-4</v>
      </c>
      <c r="L370" s="1">
        <v>0.60709999999999997</v>
      </c>
    </row>
    <row r="371" spans="1:12" x14ac:dyDescent="0.3">
      <c r="A371" s="22">
        <v>45669</v>
      </c>
      <c r="B371" t="s">
        <v>96</v>
      </c>
      <c r="C371">
        <v>176</v>
      </c>
      <c r="D371">
        <v>163</v>
      </c>
      <c r="E371">
        <v>89</v>
      </c>
      <c r="F371" s="2">
        <v>3.8194444444444443E-3</v>
      </c>
      <c r="G371" s="2">
        <v>4.3981481481481481E-4</v>
      </c>
      <c r="H371" s="2">
        <f t="shared" si="5"/>
        <v>0.33769675925925924</v>
      </c>
      <c r="I371" s="2">
        <v>1.4467592592592594E-3</v>
      </c>
      <c r="J371" s="2">
        <v>5.2083333333333333E-4</v>
      </c>
      <c r="K371" s="2">
        <v>1.0416666666666667E-4</v>
      </c>
      <c r="L371" s="1">
        <v>0.54290000000000005</v>
      </c>
    </row>
    <row r="372" spans="1:12" x14ac:dyDescent="0.3">
      <c r="A372" s="22">
        <v>45669</v>
      </c>
      <c r="B372" t="s">
        <v>97</v>
      </c>
      <c r="C372">
        <v>162</v>
      </c>
      <c r="D372">
        <v>144</v>
      </c>
      <c r="E372">
        <v>73</v>
      </c>
      <c r="F372" s="2">
        <v>2.5462962962962961E-3</v>
      </c>
      <c r="G372" s="2">
        <v>4.7453703703703704E-4</v>
      </c>
      <c r="H372" s="2">
        <f t="shared" si="5"/>
        <v>0.375</v>
      </c>
      <c r="I372" s="2">
        <v>1.6782407407407406E-3</v>
      </c>
      <c r="J372" s="2">
        <v>6.2500000000000001E-4</v>
      </c>
      <c r="K372" s="2">
        <v>3.0092592592592595E-4</v>
      </c>
      <c r="L372" s="1">
        <v>0.50309999999999999</v>
      </c>
    </row>
    <row r="373" spans="1:12" x14ac:dyDescent="0.3">
      <c r="A373" s="22">
        <v>45669</v>
      </c>
      <c r="B373" t="s">
        <v>98</v>
      </c>
      <c r="C373">
        <v>169</v>
      </c>
      <c r="D373">
        <v>157</v>
      </c>
      <c r="E373">
        <v>85</v>
      </c>
      <c r="F373" s="2">
        <v>1.3425925925925925E-3</v>
      </c>
      <c r="G373" s="2">
        <v>3.3564814814814812E-4</v>
      </c>
      <c r="H373" s="2">
        <f t="shared" si="5"/>
        <v>0.49607638888888889</v>
      </c>
      <c r="I373" s="2">
        <v>1.7245370370370372E-3</v>
      </c>
      <c r="J373" s="2">
        <v>9.7222222222222209E-4</v>
      </c>
      <c r="K373" s="2">
        <v>4.6296296296296293E-4</v>
      </c>
      <c r="L373" s="1">
        <v>0.53890000000000005</v>
      </c>
    </row>
    <row r="374" spans="1:12" x14ac:dyDescent="0.3">
      <c r="A374" s="22">
        <v>45670</v>
      </c>
      <c r="B374" t="s">
        <v>99</v>
      </c>
      <c r="C374">
        <v>155</v>
      </c>
      <c r="D374">
        <v>146</v>
      </c>
      <c r="E374">
        <v>75</v>
      </c>
      <c r="F374" s="2">
        <v>2.1990740740740742E-3</v>
      </c>
      <c r="G374" s="2">
        <v>3.4722222222222224E-4</v>
      </c>
      <c r="H374" s="2">
        <f t="shared" si="5"/>
        <v>0.44273148148148145</v>
      </c>
      <c r="I374" s="2">
        <v>1.5972222222222221E-3</v>
      </c>
      <c r="J374" s="2">
        <v>4.2824074074074075E-4</v>
      </c>
      <c r="K374" s="2">
        <v>1.0069444444444444E-3</v>
      </c>
      <c r="L374" s="1">
        <v>0.50980000000000003</v>
      </c>
    </row>
    <row r="375" spans="1:12" x14ac:dyDescent="0.3">
      <c r="A375" s="22">
        <v>45670</v>
      </c>
      <c r="B375" t="s">
        <v>100</v>
      </c>
      <c r="C375">
        <v>247</v>
      </c>
      <c r="D375">
        <v>205</v>
      </c>
      <c r="E375">
        <v>79</v>
      </c>
      <c r="F375" s="2">
        <v>5.2777777777777771E-3</v>
      </c>
      <c r="G375" s="2">
        <v>5.6712962962962956E-4</v>
      </c>
      <c r="H375" s="2">
        <f t="shared" si="5"/>
        <v>0.71417824074074077</v>
      </c>
      <c r="I375" s="2">
        <v>1.689814814814815E-3</v>
      </c>
      <c r="J375" s="2">
        <v>5.0925925925925921E-4</v>
      </c>
      <c r="K375" s="2">
        <v>1.2847222222222223E-3</v>
      </c>
      <c r="L375" s="1">
        <v>0.38490000000000002</v>
      </c>
    </row>
    <row r="376" spans="1:12" x14ac:dyDescent="0.3">
      <c r="A376" s="22">
        <v>45670</v>
      </c>
      <c r="B376" t="s">
        <v>101</v>
      </c>
      <c r="C376">
        <v>191</v>
      </c>
      <c r="D376">
        <v>186</v>
      </c>
      <c r="E376">
        <v>132</v>
      </c>
      <c r="F376" s="2">
        <v>1.3194444444444443E-3</v>
      </c>
      <c r="G376" s="2">
        <v>2.7777777777777778E-4</v>
      </c>
      <c r="H376" s="2">
        <f t="shared" si="5"/>
        <v>0.5403472222222222</v>
      </c>
      <c r="I376" s="2">
        <v>1.5509259259259261E-3</v>
      </c>
      <c r="J376" s="2">
        <v>8.6805555555555551E-4</v>
      </c>
      <c r="K376" s="2">
        <v>4.8611111111111104E-4</v>
      </c>
      <c r="L376" s="1">
        <v>0.70530000000000004</v>
      </c>
    </row>
    <row r="377" spans="1:12" x14ac:dyDescent="0.3">
      <c r="A377" s="22">
        <v>45670</v>
      </c>
      <c r="B377" t="s">
        <v>102</v>
      </c>
      <c r="C377">
        <v>30</v>
      </c>
      <c r="D377">
        <v>29</v>
      </c>
      <c r="E377">
        <v>28</v>
      </c>
      <c r="F377" s="2">
        <v>5.3240740740740744E-4</v>
      </c>
      <c r="G377" s="2">
        <v>6.9444444444444444E-5</v>
      </c>
      <c r="H377" s="2">
        <f t="shared" si="5"/>
        <v>9.633101851851851E-2</v>
      </c>
      <c r="I377" s="2">
        <v>1.5624999999999999E-3</v>
      </c>
      <c r="J377" s="2">
        <v>7.8703703703703705E-4</v>
      </c>
      <c r="K377" s="2">
        <v>9.7222222222222209E-4</v>
      </c>
      <c r="L377" s="1">
        <v>0.93330000000000002</v>
      </c>
    </row>
    <row r="378" spans="1:12" x14ac:dyDescent="0.3">
      <c r="A378" s="22">
        <v>45670</v>
      </c>
      <c r="B378" t="s">
        <v>103</v>
      </c>
      <c r="C378">
        <v>316</v>
      </c>
      <c r="D378">
        <v>290</v>
      </c>
      <c r="E378">
        <v>172</v>
      </c>
      <c r="F378" s="2">
        <v>2.8009259259259259E-3</v>
      </c>
      <c r="G378" s="2">
        <v>3.5879629629629635E-4</v>
      </c>
      <c r="H378" s="2">
        <f t="shared" si="5"/>
        <v>0.87604166666666661</v>
      </c>
      <c r="I378" s="2">
        <v>1.6319444444444445E-3</v>
      </c>
      <c r="J378" s="2">
        <v>6.9444444444444444E-5</v>
      </c>
      <c r="K378" s="2">
        <v>1.3194444444444443E-3</v>
      </c>
      <c r="L378" s="1">
        <v>0.59160000000000001</v>
      </c>
    </row>
    <row r="379" spans="1:12" x14ac:dyDescent="0.3">
      <c r="A379" s="22">
        <v>45670</v>
      </c>
      <c r="B379" t="s">
        <v>104</v>
      </c>
      <c r="C379">
        <v>211</v>
      </c>
      <c r="D379">
        <v>195</v>
      </c>
      <c r="E379">
        <v>109</v>
      </c>
      <c r="F379" s="2">
        <v>4.4560185185185189E-3</v>
      </c>
      <c r="G379" s="2">
        <v>3.9351851851851852E-4</v>
      </c>
      <c r="H379" s="2">
        <f t="shared" si="5"/>
        <v>0.7831597222222223</v>
      </c>
      <c r="I379" s="2">
        <v>1.6319444444444445E-3</v>
      </c>
      <c r="J379" s="2">
        <v>1.2731481481481483E-3</v>
      </c>
      <c r="K379" s="2">
        <v>1.1111111111111111E-3</v>
      </c>
      <c r="L379" s="1">
        <v>0.55769999999999997</v>
      </c>
    </row>
    <row r="380" spans="1:12" x14ac:dyDescent="0.3">
      <c r="A380" s="22">
        <v>45670</v>
      </c>
      <c r="B380" t="s">
        <v>105</v>
      </c>
      <c r="C380">
        <v>208</v>
      </c>
      <c r="D380">
        <v>169</v>
      </c>
      <c r="E380">
        <v>78</v>
      </c>
      <c r="F380" s="2">
        <v>5.0347222222222225E-3</v>
      </c>
      <c r="G380" s="2">
        <v>5.2083333333333333E-4</v>
      </c>
      <c r="H380" s="2">
        <f t="shared" si="5"/>
        <v>0.48704861111111108</v>
      </c>
      <c r="I380" s="2">
        <v>1.5972222222222221E-3</v>
      </c>
      <c r="J380" s="2">
        <v>5.9027777777777778E-4</v>
      </c>
      <c r="K380" s="2">
        <v>6.9444444444444447E-4</v>
      </c>
      <c r="L380" s="1">
        <v>0.45850000000000002</v>
      </c>
    </row>
    <row r="381" spans="1:12" x14ac:dyDescent="0.3">
      <c r="A381" s="22">
        <v>45670</v>
      </c>
      <c r="B381" t="s">
        <v>106</v>
      </c>
      <c r="C381">
        <v>130</v>
      </c>
      <c r="D381">
        <v>124</v>
      </c>
      <c r="E381">
        <v>86</v>
      </c>
      <c r="F381" s="2">
        <v>1.5624999999999999E-3</v>
      </c>
      <c r="G381" s="2">
        <v>2.5462962962962961E-4</v>
      </c>
      <c r="H381" s="2">
        <f t="shared" si="5"/>
        <v>0.40759259259259256</v>
      </c>
      <c r="I381" s="2">
        <v>1.5856481481481479E-3</v>
      </c>
      <c r="J381" s="2">
        <v>6.7129629629629625E-4</v>
      </c>
      <c r="K381" s="2">
        <v>1.0300925925925926E-3</v>
      </c>
      <c r="L381" s="1">
        <v>0.68989999999999996</v>
      </c>
    </row>
    <row r="382" spans="1:12" x14ac:dyDescent="0.3">
      <c r="A382" s="22">
        <v>45670</v>
      </c>
      <c r="B382" t="s">
        <v>107</v>
      </c>
      <c r="C382">
        <v>134</v>
      </c>
      <c r="D382">
        <v>129</v>
      </c>
      <c r="E382">
        <v>92</v>
      </c>
      <c r="F382" s="2">
        <v>2.4074074074074076E-3</v>
      </c>
      <c r="G382" s="2">
        <v>2.7777777777777778E-4</v>
      </c>
      <c r="H382" s="2">
        <f t="shared" si="5"/>
        <v>0.46284722222222224</v>
      </c>
      <c r="I382" s="2">
        <v>1.5277777777777779E-3</v>
      </c>
      <c r="J382" s="2">
        <v>1.0763888888888889E-3</v>
      </c>
      <c r="K382" s="2">
        <v>9.8379629629629642E-4</v>
      </c>
      <c r="L382" s="1">
        <v>0.70899999999999996</v>
      </c>
    </row>
    <row r="383" spans="1:12" x14ac:dyDescent="0.3">
      <c r="A383" s="22">
        <v>45670</v>
      </c>
      <c r="B383" t="s">
        <v>108</v>
      </c>
      <c r="C383">
        <v>124</v>
      </c>
      <c r="D383">
        <v>121</v>
      </c>
      <c r="E383">
        <v>86</v>
      </c>
      <c r="F383" s="2">
        <v>2.3032407407407407E-3</v>
      </c>
      <c r="G383" s="2">
        <v>3.1250000000000001E-4</v>
      </c>
      <c r="H383" s="2">
        <f t="shared" si="5"/>
        <v>0.27729166666666666</v>
      </c>
      <c r="I383" s="2">
        <v>1.6087962962962963E-3</v>
      </c>
      <c r="J383" s="2">
        <v>4.1666666666666669E-4</v>
      </c>
      <c r="K383" s="2">
        <v>2.6620370370370372E-4</v>
      </c>
      <c r="L383" s="1">
        <v>0.70730000000000004</v>
      </c>
    </row>
    <row r="384" spans="1:12" x14ac:dyDescent="0.3">
      <c r="A384" s="22">
        <v>45670</v>
      </c>
      <c r="B384" t="s">
        <v>109</v>
      </c>
      <c r="C384">
        <v>47</v>
      </c>
      <c r="D384">
        <v>43</v>
      </c>
      <c r="E384">
        <v>24</v>
      </c>
      <c r="F384" s="2">
        <v>2.2685185185185182E-3</v>
      </c>
      <c r="G384" s="2">
        <v>4.2824074074074075E-4</v>
      </c>
      <c r="H384" s="2">
        <f t="shared" si="5"/>
        <v>0.13288194444444446</v>
      </c>
      <c r="I384" s="2">
        <v>1.5972222222222221E-3</v>
      </c>
      <c r="J384" s="2">
        <v>1.3078703703703705E-3</v>
      </c>
      <c r="K384" s="2">
        <v>1.8518518518518518E-4</v>
      </c>
      <c r="L384" s="1">
        <v>0.54349999999999998</v>
      </c>
    </row>
    <row r="385" spans="1:12" x14ac:dyDescent="0.3">
      <c r="A385" s="22">
        <v>45670</v>
      </c>
      <c r="B385" t="s">
        <v>110</v>
      </c>
      <c r="C385">
        <v>197</v>
      </c>
      <c r="D385">
        <v>186</v>
      </c>
      <c r="E385">
        <v>119</v>
      </c>
      <c r="F385" s="2">
        <v>1.7013888888888892E-3</v>
      </c>
      <c r="G385" s="2">
        <v>3.2407407407407406E-4</v>
      </c>
      <c r="H385" s="2">
        <f t="shared" si="5"/>
        <v>0.50374999999999992</v>
      </c>
      <c r="I385" s="2">
        <v>1.5972222222222221E-3</v>
      </c>
      <c r="J385" s="2">
        <v>4.6296296296296293E-4</v>
      </c>
      <c r="K385" s="2">
        <v>6.4814814814814813E-4</v>
      </c>
      <c r="L385" s="1">
        <v>0.63829999999999998</v>
      </c>
    </row>
    <row r="386" spans="1:12" x14ac:dyDescent="0.3">
      <c r="A386" s="22">
        <v>45670</v>
      </c>
      <c r="B386" t="s">
        <v>111</v>
      </c>
      <c r="C386">
        <v>158</v>
      </c>
      <c r="D386">
        <v>146</v>
      </c>
      <c r="E386">
        <v>84</v>
      </c>
      <c r="F386" s="2">
        <v>2.5462962962962961E-3</v>
      </c>
      <c r="G386" s="2">
        <v>3.5879629629629635E-4</v>
      </c>
      <c r="H386" s="2">
        <f t="shared" si="5"/>
        <v>0.37175925925925923</v>
      </c>
      <c r="I386" s="2">
        <v>1.6666666666666668E-3</v>
      </c>
      <c r="J386" s="2">
        <v>5.0925925925925921E-4</v>
      </c>
      <c r="K386" s="2">
        <v>3.7037037037037035E-4</v>
      </c>
      <c r="L386" s="1">
        <v>0.5696</v>
      </c>
    </row>
    <row r="387" spans="1:12" x14ac:dyDescent="0.3">
      <c r="A387" s="22">
        <v>45670</v>
      </c>
      <c r="B387" t="s">
        <v>112</v>
      </c>
      <c r="C387">
        <v>163</v>
      </c>
      <c r="D387">
        <v>151</v>
      </c>
      <c r="E387">
        <v>97</v>
      </c>
      <c r="F387" s="2">
        <v>3.3912037037037036E-3</v>
      </c>
      <c r="G387" s="2">
        <v>3.2407407407407406E-4</v>
      </c>
      <c r="H387" s="2">
        <f t="shared" ref="H387:H450" si="6">(I387*D387)+(J387*D387)+(K387*D387)</f>
        <v>0.61518518518518517</v>
      </c>
      <c r="I387" s="2">
        <v>1.5393518518518519E-3</v>
      </c>
      <c r="J387" s="2">
        <v>1.1574074074074073E-3</v>
      </c>
      <c r="K387" s="2">
        <v>1.3773148148148147E-3</v>
      </c>
      <c r="L387" s="1">
        <v>0.63749999999999996</v>
      </c>
    </row>
    <row r="388" spans="1:12" x14ac:dyDescent="0.3">
      <c r="A388" s="22">
        <v>45670</v>
      </c>
      <c r="B388" t="s">
        <v>113</v>
      </c>
      <c r="C388">
        <v>178</v>
      </c>
      <c r="D388">
        <v>160</v>
      </c>
      <c r="E388">
        <v>88</v>
      </c>
      <c r="F388" s="2">
        <v>3.2523148148148151E-3</v>
      </c>
      <c r="G388" s="2">
        <v>4.0509259259259258E-4</v>
      </c>
      <c r="H388" s="2">
        <f t="shared" si="6"/>
        <v>0.53148148148148155</v>
      </c>
      <c r="I388" s="2">
        <v>1.8402777777777777E-3</v>
      </c>
      <c r="J388" s="2">
        <v>1.0416666666666667E-3</v>
      </c>
      <c r="K388" s="2">
        <v>4.3981481481481481E-4</v>
      </c>
      <c r="L388" s="1">
        <v>0.54490000000000005</v>
      </c>
    </row>
    <row r="389" spans="1:12" x14ac:dyDescent="0.3">
      <c r="A389" s="22">
        <v>45670</v>
      </c>
      <c r="B389" t="s">
        <v>114</v>
      </c>
      <c r="C389">
        <v>151</v>
      </c>
      <c r="D389">
        <v>128</v>
      </c>
      <c r="E389">
        <v>69</v>
      </c>
      <c r="F389" s="2">
        <v>3.9120370370370368E-3</v>
      </c>
      <c r="G389" s="2">
        <v>4.0509259259259258E-4</v>
      </c>
      <c r="H389" s="2">
        <f t="shared" si="6"/>
        <v>0.26222222222222225</v>
      </c>
      <c r="I389" s="2">
        <v>1.6550925925925926E-3</v>
      </c>
      <c r="J389" s="2">
        <v>1.3888888888888889E-4</v>
      </c>
      <c r="K389" s="2">
        <v>2.5462962962962961E-4</v>
      </c>
      <c r="L389" s="1">
        <v>0.53380000000000005</v>
      </c>
    </row>
    <row r="390" spans="1:12" x14ac:dyDescent="0.3">
      <c r="A390" s="22">
        <v>45670</v>
      </c>
      <c r="B390" t="s">
        <v>115</v>
      </c>
      <c r="C390">
        <v>118</v>
      </c>
      <c r="D390">
        <v>106</v>
      </c>
      <c r="E390">
        <v>59</v>
      </c>
      <c r="F390" s="2">
        <v>3.1481481481481482E-3</v>
      </c>
      <c r="G390" s="2">
        <v>3.8194444444444446E-4</v>
      </c>
      <c r="H390" s="2">
        <f t="shared" si="6"/>
        <v>0.322662037037037</v>
      </c>
      <c r="I390" s="2">
        <v>1.6782407407407406E-3</v>
      </c>
      <c r="J390" s="2">
        <v>7.0601851851851847E-4</v>
      </c>
      <c r="K390" s="2">
        <v>6.5972222222222213E-4</v>
      </c>
      <c r="L390" s="1">
        <v>0.55169999999999997</v>
      </c>
    </row>
    <row r="391" spans="1:12" x14ac:dyDescent="0.3">
      <c r="A391" s="22">
        <v>45670</v>
      </c>
      <c r="B391" t="s">
        <v>116</v>
      </c>
      <c r="C391">
        <v>31</v>
      </c>
      <c r="D391">
        <v>28</v>
      </c>
      <c r="E391">
        <v>13</v>
      </c>
      <c r="F391" s="2">
        <v>2.2222222222222222E-3</v>
      </c>
      <c r="G391" s="2">
        <v>4.6296296296296293E-4</v>
      </c>
      <c r="H391" s="2">
        <f t="shared" si="6"/>
        <v>6.1898148148148147E-2</v>
      </c>
      <c r="I391" s="2">
        <v>1.8518518518518517E-3</v>
      </c>
      <c r="J391" s="2">
        <v>2.3148148148148146E-4</v>
      </c>
      <c r="K391" s="2">
        <v>1.273148148148148E-4</v>
      </c>
      <c r="L391" s="1">
        <v>0.43330000000000002</v>
      </c>
    </row>
    <row r="392" spans="1:12" x14ac:dyDescent="0.3">
      <c r="A392" s="22">
        <v>45670</v>
      </c>
      <c r="B392" t="s">
        <v>78</v>
      </c>
      <c r="C392">
        <v>139</v>
      </c>
      <c r="D392">
        <v>134</v>
      </c>
      <c r="E392">
        <v>80</v>
      </c>
      <c r="F392" s="2">
        <v>1.9675925925925928E-3</v>
      </c>
      <c r="G392" s="2">
        <v>3.5879629629629635E-4</v>
      </c>
      <c r="H392" s="2">
        <f t="shared" si="6"/>
        <v>0.48388888888888892</v>
      </c>
      <c r="I392" s="2">
        <v>1.6550925925925926E-3</v>
      </c>
      <c r="J392" s="2">
        <v>7.6388888888888893E-4</v>
      </c>
      <c r="K392" s="2">
        <v>1.1921296296296296E-3</v>
      </c>
      <c r="L392" s="1">
        <v>0.59419999999999995</v>
      </c>
    </row>
    <row r="393" spans="1:12" x14ac:dyDescent="0.3">
      <c r="A393" s="22">
        <v>45670</v>
      </c>
      <c r="B393" t="s">
        <v>79</v>
      </c>
      <c r="C393">
        <v>171</v>
      </c>
      <c r="D393">
        <v>154</v>
      </c>
      <c r="E393">
        <v>102</v>
      </c>
      <c r="F393" s="2">
        <v>4.4907407407407405E-3</v>
      </c>
      <c r="G393" s="2">
        <v>3.1250000000000001E-4</v>
      </c>
      <c r="H393" s="2">
        <f t="shared" si="6"/>
        <v>0.51333333333333342</v>
      </c>
      <c r="I393" s="2">
        <v>1.6666666666666668E-3</v>
      </c>
      <c r="J393" s="2">
        <v>8.1018518518518516E-4</v>
      </c>
      <c r="K393" s="2">
        <v>8.564814814814815E-4</v>
      </c>
      <c r="L393" s="1">
        <v>0.65659999999999996</v>
      </c>
    </row>
    <row r="394" spans="1:12" x14ac:dyDescent="0.3">
      <c r="A394" s="22">
        <v>45670</v>
      </c>
      <c r="B394" t="s">
        <v>80</v>
      </c>
      <c r="C394">
        <v>160</v>
      </c>
      <c r="D394">
        <v>156</v>
      </c>
      <c r="E394">
        <v>101</v>
      </c>
      <c r="F394" s="2">
        <v>1.2384259259259258E-3</v>
      </c>
      <c r="G394" s="2">
        <v>3.1250000000000001E-4</v>
      </c>
      <c r="H394" s="2">
        <f t="shared" si="6"/>
        <v>0.47847222222222219</v>
      </c>
      <c r="I394" s="2">
        <v>1.5624999999999999E-3</v>
      </c>
      <c r="J394" s="2">
        <v>1.3888888888888889E-4</v>
      </c>
      <c r="K394" s="2">
        <v>1.3657407407407409E-3</v>
      </c>
      <c r="L394" s="1">
        <v>0.64559999999999995</v>
      </c>
    </row>
    <row r="395" spans="1:12" x14ac:dyDescent="0.3">
      <c r="A395" s="22">
        <v>45670</v>
      </c>
      <c r="B395" t="s">
        <v>81</v>
      </c>
      <c r="C395">
        <v>177</v>
      </c>
      <c r="D395">
        <v>169</v>
      </c>
      <c r="E395">
        <v>109</v>
      </c>
      <c r="F395" s="2">
        <v>2.5462962962962961E-3</v>
      </c>
      <c r="G395" s="2">
        <v>3.3564814814814812E-4</v>
      </c>
      <c r="H395" s="2">
        <f t="shared" si="6"/>
        <v>0.47335648148148146</v>
      </c>
      <c r="I395" s="2">
        <v>1.7476851851851852E-3</v>
      </c>
      <c r="J395" s="2">
        <v>3.4722222222222224E-4</v>
      </c>
      <c r="K395" s="2">
        <v>7.0601851851851847E-4</v>
      </c>
      <c r="L395" s="1">
        <v>0.64370000000000005</v>
      </c>
    </row>
    <row r="396" spans="1:12" x14ac:dyDescent="0.3">
      <c r="A396" s="22">
        <v>45670</v>
      </c>
      <c r="B396" t="s">
        <v>82</v>
      </c>
      <c r="C396">
        <v>187</v>
      </c>
      <c r="D396">
        <v>180</v>
      </c>
      <c r="E396">
        <v>119</v>
      </c>
      <c r="F396" s="2">
        <v>4.1203703703703706E-3</v>
      </c>
      <c r="G396" s="2">
        <v>3.0092592592592595E-4</v>
      </c>
      <c r="H396" s="2">
        <f t="shared" si="6"/>
        <v>0.67708333333333326</v>
      </c>
      <c r="I396" s="2">
        <v>1.6435185185185183E-3</v>
      </c>
      <c r="J396" s="2">
        <v>7.8703703703703705E-4</v>
      </c>
      <c r="K396" s="2">
        <v>1.3310185185185185E-3</v>
      </c>
      <c r="L396" s="1">
        <v>0.65590000000000004</v>
      </c>
    </row>
    <row r="397" spans="1:12" x14ac:dyDescent="0.3">
      <c r="A397" s="22">
        <v>45670</v>
      </c>
      <c r="B397" t="s">
        <v>83</v>
      </c>
      <c r="C397">
        <v>147</v>
      </c>
      <c r="D397">
        <v>138</v>
      </c>
      <c r="E397">
        <v>85</v>
      </c>
      <c r="F397" s="2">
        <v>3.6921296296296298E-3</v>
      </c>
      <c r="G397" s="2">
        <v>3.0092592592592595E-4</v>
      </c>
      <c r="H397" s="2">
        <f t="shared" si="6"/>
        <v>0.34819444444444447</v>
      </c>
      <c r="I397" s="2">
        <v>1.6666666666666668E-3</v>
      </c>
      <c r="J397" s="2">
        <v>6.9444444444444444E-5</v>
      </c>
      <c r="K397" s="2">
        <v>7.8703703703703705E-4</v>
      </c>
      <c r="L397" s="1">
        <v>0.61380000000000001</v>
      </c>
    </row>
    <row r="398" spans="1:12" x14ac:dyDescent="0.3">
      <c r="A398" s="22">
        <v>45670</v>
      </c>
      <c r="B398" t="s">
        <v>84</v>
      </c>
      <c r="C398">
        <v>35</v>
      </c>
      <c r="D398">
        <v>35</v>
      </c>
      <c r="E398">
        <v>31</v>
      </c>
      <c r="F398" s="2">
        <v>5.4398148148148144E-4</v>
      </c>
      <c r="G398" s="2">
        <v>9.2592592592592588E-5</v>
      </c>
      <c r="H398" s="2">
        <f t="shared" si="6"/>
        <v>8.4664351851851838E-2</v>
      </c>
      <c r="I398" s="2">
        <v>1.5046296296296294E-3</v>
      </c>
      <c r="J398" s="2">
        <v>1.273148148148148E-4</v>
      </c>
      <c r="K398" s="2">
        <v>7.8703703703703705E-4</v>
      </c>
      <c r="L398" s="1">
        <v>0.88570000000000004</v>
      </c>
    </row>
    <row r="399" spans="1:12" x14ac:dyDescent="0.3">
      <c r="A399" s="22">
        <v>45670</v>
      </c>
      <c r="B399" t="s">
        <v>85</v>
      </c>
      <c r="C399">
        <v>208</v>
      </c>
      <c r="D399">
        <v>194</v>
      </c>
      <c r="E399">
        <v>111</v>
      </c>
      <c r="F399" s="2">
        <v>3.0787037037037037E-3</v>
      </c>
      <c r="G399" s="2">
        <v>4.0509259259259258E-4</v>
      </c>
      <c r="H399" s="2">
        <f t="shared" si="6"/>
        <v>0.53888888888888897</v>
      </c>
      <c r="I399" s="2">
        <v>1.689814814814815E-3</v>
      </c>
      <c r="J399" s="2">
        <v>9.3750000000000007E-4</v>
      </c>
      <c r="K399" s="2">
        <v>1.5046296296296297E-4</v>
      </c>
      <c r="L399" s="1">
        <v>0.56930000000000003</v>
      </c>
    </row>
    <row r="400" spans="1:12" x14ac:dyDescent="0.3">
      <c r="A400" s="22">
        <v>45670</v>
      </c>
      <c r="B400" t="s">
        <v>86</v>
      </c>
      <c r="C400">
        <v>162</v>
      </c>
      <c r="D400">
        <v>155</v>
      </c>
      <c r="E400">
        <v>121</v>
      </c>
      <c r="F400" s="2">
        <v>2.5810185185185185E-3</v>
      </c>
      <c r="G400" s="2">
        <v>2.199074074074074E-4</v>
      </c>
      <c r="H400" s="2">
        <f t="shared" si="6"/>
        <v>0.59380787037037042</v>
      </c>
      <c r="I400" s="2">
        <v>1.5856481481481479E-3</v>
      </c>
      <c r="J400" s="2">
        <v>8.564814814814815E-4</v>
      </c>
      <c r="K400" s="2">
        <v>1.3888888888888889E-3</v>
      </c>
      <c r="L400" s="1">
        <v>0.77990000000000004</v>
      </c>
    </row>
    <row r="401" spans="1:12" x14ac:dyDescent="0.3">
      <c r="A401" s="22">
        <v>45670</v>
      </c>
      <c r="B401" t="s">
        <v>87</v>
      </c>
      <c r="C401">
        <v>152</v>
      </c>
      <c r="D401">
        <v>143</v>
      </c>
      <c r="E401">
        <v>101</v>
      </c>
      <c r="F401" s="2">
        <v>2.5578703703703705E-3</v>
      </c>
      <c r="G401" s="2">
        <v>2.5462962962962961E-4</v>
      </c>
      <c r="H401" s="2">
        <f t="shared" si="6"/>
        <v>0.4899074074074074</v>
      </c>
      <c r="I401" s="2">
        <v>1.712962962962963E-3</v>
      </c>
      <c r="J401" s="2">
        <v>1.1111111111111111E-3</v>
      </c>
      <c r="K401" s="2">
        <v>6.018518518518519E-4</v>
      </c>
      <c r="L401" s="1">
        <v>0.7</v>
      </c>
    </row>
    <row r="402" spans="1:12" x14ac:dyDescent="0.3">
      <c r="A402" s="22">
        <v>45670</v>
      </c>
      <c r="B402" t="s">
        <v>88</v>
      </c>
      <c r="C402">
        <v>132</v>
      </c>
      <c r="D402">
        <v>125</v>
      </c>
      <c r="E402">
        <v>87</v>
      </c>
      <c r="F402" s="2">
        <v>2.685185185185185E-3</v>
      </c>
      <c r="G402" s="2">
        <v>3.0092592592592595E-4</v>
      </c>
      <c r="H402" s="2">
        <f t="shared" si="6"/>
        <v>0.38483796296296297</v>
      </c>
      <c r="I402" s="2">
        <v>1.4699074074074074E-3</v>
      </c>
      <c r="J402" s="2">
        <v>5.3240740740740744E-4</v>
      </c>
      <c r="K402" s="2">
        <v>1.0763888888888889E-3</v>
      </c>
      <c r="L402" s="1">
        <v>0.68940000000000001</v>
      </c>
    </row>
    <row r="403" spans="1:12" x14ac:dyDescent="0.3">
      <c r="A403" s="22">
        <v>45670</v>
      </c>
      <c r="B403" t="s">
        <v>89</v>
      </c>
      <c r="C403">
        <v>133</v>
      </c>
      <c r="D403">
        <v>131</v>
      </c>
      <c r="E403">
        <v>115</v>
      </c>
      <c r="F403" s="2">
        <v>9.1435185185185185E-4</v>
      </c>
      <c r="G403" s="2">
        <v>1.3888888888888889E-4</v>
      </c>
      <c r="H403" s="2">
        <f t="shared" si="6"/>
        <v>0.32446759259259261</v>
      </c>
      <c r="I403" s="2">
        <v>1.6087962962962963E-3</v>
      </c>
      <c r="J403" s="2">
        <v>3.3564814814814812E-4</v>
      </c>
      <c r="K403" s="2">
        <v>5.3240740740740744E-4</v>
      </c>
      <c r="L403" s="1">
        <v>0.87119999999999997</v>
      </c>
    </row>
    <row r="404" spans="1:12" x14ac:dyDescent="0.3">
      <c r="A404" s="22">
        <v>45670</v>
      </c>
      <c r="B404" t="s">
        <v>90</v>
      </c>
      <c r="C404">
        <v>129</v>
      </c>
      <c r="D404">
        <v>121</v>
      </c>
      <c r="E404">
        <v>75</v>
      </c>
      <c r="F404" s="2">
        <v>2.7893518518518519E-3</v>
      </c>
      <c r="G404" s="2">
        <v>3.8194444444444446E-4</v>
      </c>
      <c r="H404" s="2">
        <f t="shared" si="6"/>
        <v>0.43554398148148149</v>
      </c>
      <c r="I404" s="2">
        <v>1.8171296296296297E-3</v>
      </c>
      <c r="J404" s="2">
        <v>1.2847222222222223E-3</v>
      </c>
      <c r="K404" s="2">
        <v>4.9768518518518521E-4</v>
      </c>
      <c r="L404" s="1">
        <v>0.61419999999999997</v>
      </c>
    </row>
    <row r="405" spans="1:12" x14ac:dyDescent="0.3">
      <c r="A405" s="22">
        <v>45671</v>
      </c>
      <c r="B405" t="s">
        <v>91</v>
      </c>
      <c r="C405">
        <v>37</v>
      </c>
      <c r="D405">
        <v>35</v>
      </c>
      <c r="E405">
        <v>27</v>
      </c>
      <c r="F405" s="2">
        <v>1.0648148148148147E-3</v>
      </c>
      <c r="G405" s="2">
        <v>2.199074074074074E-4</v>
      </c>
      <c r="H405" s="2">
        <f t="shared" si="6"/>
        <v>0.12800925925925927</v>
      </c>
      <c r="I405" s="2">
        <v>1.6319444444444445E-3</v>
      </c>
      <c r="J405" s="2">
        <v>7.8703703703703705E-4</v>
      </c>
      <c r="K405" s="2">
        <v>1.2384259259259258E-3</v>
      </c>
      <c r="L405" s="1">
        <v>0.75680000000000003</v>
      </c>
    </row>
    <row r="406" spans="1:12" x14ac:dyDescent="0.3">
      <c r="A406" s="22">
        <v>45671</v>
      </c>
      <c r="B406" t="s">
        <v>92</v>
      </c>
      <c r="C406">
        <v>56</v>
      </c>
      <c r="D406">
        <v>54</v>
      </c>
      <c r="E406">
        <v>48</v>
      </c>
      <c r="F406" s="2">
        <v>1.5393518518518519E-3</v>
      </c>
      <c r="G406" s="2">
        <v>1.5046296296296297E-4</v>
      </c>
      <c r="H406" s="2">
        <f t="shared" si="6"/>
        <v>0.17375000000000002</v>
      </c>
      <c r="I406" s="2">
        <v>1.7708333333333332E-3</v>
      </c>
      <c r="J406" s="2">
        <v>2.7777777777777778E-4</v>
      </c>
      <c r="K406" s="2">
        <v>1.1689814814814816E-3</v>
      </c>
      <c r="L406" s="1">
        <v>0.87270000000000003</v>
      </c>
    </row>
    <row r="407" spans="1:12" x14ac:dyDescent="0.3">
      <c r="A407" s="22">
        <v>45671</v>
      </c>
      <c r="B407" t="s">
        <v>93</v>
      </c>
      <c r="C407">
        <v>215</v>
      </c>
      <c r="D407">
        <v>210</v>
      </c>
      <c r="E407">
        <v>185</v>
      </c>
      <c r="F407" s="2">
        <v>1.1805555555555556E-3</v>
      </c>
      <c r="G407" s="2">
        <v>1.3888888888888889E-4</v>
      </c>
      <c r="H407" s="2">
        <f t="shared" si="6"/>
        <v>0.41805555555555557</v>
      </c>
      <c r="I407" s="2">
        <v>1.0879629629629629E-3</v>
      </c>
      <c r="J407" s="2">
        <v>5.4398148148148144E-4</v>
      </c>
      <c r="K407" s="2">
        <v>3.5879629629629635E-4</v>
      </c>
      <c r="L407" s="1">
        <v>0.87739999999999996</v>
      </c>
    </row>
    <row r="408" spans="1:12" x14ac:dyDescent="0.3">
      <c r="A408" s="22">
        <v>45671</v>
      </c>
      <c r="B408" t="s">
        <v>94</v>
      </c>
      <c r="C408">
        <v>50</v>
      </c>
      <c r="D408">
        <v>46</v>
      </c>
      <c r="E408">
        <v>34</v>
      </c>
      <c r="F408" s="2">
        <v>8.449074074074075E-4</v>
      </c>
      <c r="G408" s="2">
        <v>1.6203703703703703E-4</v>
      </c>
      <c r="H408" s="2">
        <f t="shared" si="6"/>
        <v>0.12618055555555557</v>
      </c>
      <c r="I408" s="2">
        <v>1.8750000000000001E-3</v>
      </c>
      <c r="J408" s="2">
        <v>2.5462962962962961E-4</v>
      </c>
      <c r="K408" s="2">
        <v>6.134259259259259E-4</v>
      </c>
      <c r="L408" s="1">
        <v>0.72</v>
      </c>
    </row>
    <row r="409" spans="1:12" x14ac:dyDescent="0.3">
      <c r="A409" s="22">
        <v>45671</v>
      </c>
      <c r="B409" t="s">
        <v>95</v>
      </c>
      <c r="C409">
        <v>136</v>
      </c>
      <c r="D409">
        <v>129</v>
      </c>
      <c r="E409">
        <v>86</v>
      </c>
      <c r="F409" s="2">
        <v>1.736111111111111E-3</v>
      </c>
      <c r="G409" s="2">
        <v>2.5462962962962961E-4</v>
      </c>
      <c r="H409" s="2">
        <f t="shared" si="6"/>
        <v>0.39267361111111115</v>
      </c>
      <c r="I409" s="2">
        <v>1.689814814814815E-3</v>
      </c>
      <c r="J409" s="2">
        <v>9.6064814814814808E-4</v>
      </c>
      <c r="K409" s="2">
        <v>3.9351851851851852E-4</v>
      </c>
      <c r="L409" s="1">
        <v>0.66420000000000001</v>
      </c>
    </row>
    <row r="410" spans="1:12" x14ac:dyDescent="0.3">
      <c r="A410" s="22">
        <v>45671</v>
      </c>
      <c r="B410" t="s">
        <v>96</v>
      </c>
      <c r="C410">
        <v>160</v>
      </c>
      <c r="D410">
        <v>142</v>
      </c>
      <c r="E410">
        <v>80</v>
      </c>
      <c r="F410" s="2">
        <v>2.1990740740740742E-3</v>
      </c>
      <c r="G410" s="2">
        <v>4.0509259259259258E-4</v>
      </c>
      <c r="H410" s="2">
        <f t="shared" si="6"/>
        <v>0.41416666666666668</v>
      </c>
      <c r="I410" s="2">
        <v>1.7824074074074072E-3</v>
      </c>
      <c r="J410" s="2">
        <v>1.8518518518518518E-4</v>
      </c>
      <c r="K410" s="2">
        <v>9.4907407407407408E-4</v>
      </c>
      <c r="L410" s="1">
        <v>0.55920000000000003</v>
      </c>
    </row>
    <row r="411" spans="1:12" x14ac:dyDescent="0.3">
      <c r="A411" s="22">
        <v>45671</v>
      </c>
      <c r="B411" t="s">
        <v>97</v>
      </c>
      <c r="C411">
        <v>132</v>
      </c>
      <c r="D411">
        <v>115</v>
      </c>
      <c r="E411">
        <v>57</v>
      </c>
      <c r="F411" s="2">
        <v>3.1828703703703702E-3</v>
      </c>
      <c r="G411" s="2">
        <v>4.1666666666666669E-4</v>
      </c>
      <c r="H411" s="2">
        <f t="shared" si="6"/>
        <v>0.37135416666666671</v>
      </c>
      <c r="I411" s="2">
        <v>1.7013888888888892E-3</v>
      </c>
      <c r="J411" s="2">
        <v>9.4907407407407408E-4</v>
      </c>
      <c r="K411" s="2">
        <v>5.7870370370370378E-4</v>
      </c>
      <c r="L411" s="1">
        <v>0.4884</v>
      </c>
    </row>
    <row r="412" spans="1:12" x14ac:dyDescent="0.3">
      <c r="A412" s="22">
        <v>45671</v>
      </c>
      <c r="B412" t="s">
        <v>98</v>
      </c>
      <c r="C412">
        <v>30</v>
      </c>
      <c r="D412">
        <v>28</v>
      </c>
      <c r="E412">
        <v>12</v>
      </c>
      <c r="F412" s="2">
        <v>1.6435185185185183E-3</v>
      </c>
      <c r="G412" s="2">
        <v>5.4398148148148144E-4</v>
      </c>
      <c r="H412" s="2">
        <f t="shared" si="6"/>
        <v>9.8194444444444445E-2</v>
      </c>
      <c r="I412" s="2">
        <v>1.8055555555555557E-3</v>
      </c>
      <c r="J412" s="2">
        <v>4.3981481481481481E-4</v>
      </c>
      <c r="K412" s="2">
        <v>1.261574074074074E-3</v>
      </c>
      <c r="L412" s="1">
        <v>0.4</v>
      </c>
    </row>
    <row r="413" spans="1:12" x14ac:dyDescent="0.3">
      <c r="A413" s="22">
        <v>45671</v>
      </c>
      <c r="B413" t="s">
        <v>99</v>
      </c>
      <c r="C413">
        <v>150</v>
      </c>
      <c r="D413">
        <v>140</v>
      </c>
      <c r="E413">
        <v>89</v>
      </c>
      <c r="F413" s="2">
        <v>1.5162037037037036E-3</v>
      </c>
      <c r="G413" s="2">
        <v>3.3564814814814812E-4</v>
      </c>
      <c r="H413" s="2">
        <f t="shared" si="6"/>
        <v>0.46990740740740744</v>
      </c>
      <c r="I413" s="2">
        <v>1.7592592592592592E-3</v>
      </c>
      <c r="J413" s="2">
        <v>4.1666666666666669E-4</v>
      </c>
      <c r="K413" s="2">
        <v>1.1805555555555556E-3</v>
      </c>
      <c r="L413" s="1">
        <v>0.63090000000000002</v>
      </c>
    </row>
    <row r="414" spans="1:12" x14ac:dyDescent="0.3">
      <c r="A414" s="22">
        <v>45671</v>
      </c>
      <c r="B414" t="s">
        <v>100</v>
      </c>
      <c r="C414">
        <v>160</v>
      </c>
      <c r="D414">
        <v>144</v>
      </c>
      <c r="E414">
        <v>72</v>
      </c>
      <c r="F414" s="2">
        <v>3.0671296296296297E-3</v>
      </c>
      <c r="G414" s="2">
        <v>5.3240740740740744E-4</v>
      </c>
      <c r="H414" s="2">
        <f t="shared" si="6"/>
        <v>0.6116666666666668</v>
      </c>
      <c r="I414" s="2">
        <v>1.8402777777777777E-3</v>
      </c>
      <c r="J414" s="2">
        <v>1.0185185185185186E-3</v>
      </c>
      <c r="K414" s="2">
        <v>1.3888888888888889E-3</v>
      </c>
      <c r="L414" s="1">
        <v>0.49680000000000002</v>
      </c>
    </row>
    <row r="415" spans="1:12" x14ac:dyDescent="0.3">
      <c r="A415" s="22">
        <v>45671</v>
      </c>
      <c r="B415" t="s">
        <v>101</v>
      </c>
      <c r="C415">
        <v>132</v>
      </c>
      <c r="D415">
        <v>122</v>
      </c>
      <c r="E415">
        <v>61</v>
      </c>
      <c r="F415" s="2">
        <v>2.673611111111111E-3</v>
      </c>
      <c r="G415" s="2">
        <v>4.2824074074074075E-4</v>
      </c>
      <c r="H415" s="2">
        <f t="shared" si="6"/>
        <v>0.4123148148148148</v>
      </c>
      <c r="I415" s="2">
        <v>1.8287037037037037E-3</v>
      </c>
      <c r="J415" s="2">
        <v>7.9861111111111105E-4</v>
      </c>
      <c r="K415" s="2">
        <v>7.5231481481481471E-4</v>
      </c>
      <c r="L415" s="1">
        <v>0.5</v>
      </c>
    </row>
    <row r="416" spans="1:12" x14ac:dyDescent="0.3">
      <c r="A416" s="22">
        <v>45671</v>
      </c>
      <c r="B416" t="s">
        <v>102</v>
      </c>
      <c r="C416">
        <v>161</v>
      </c>
      <c r="D416">
        <v>151</v>
      </c>
      <c r="E416">
        <v>93</v>
      </c>
      <c r="F416" s="2">
        <v>1.9675925925925928E-3</v>
      </c>
      <c r="G416" s="2">
        <v>3.2407407407407406E-4</v>
      </c>
      <c r="H416" s="2">
        <f t="shared" si="6"/>
        <v>0.53653935185185175</v>
      </c>
      <c r="I416" s="2">
        <v>1.4699074074074074E-3</v>
      </c>
      <c r="J416" s="2">
        <v>1.1921296296296296E-3</v>
      </c>
      <c r="K416" s="2">
        <v>8.9120370370370362E-4</v>
      </c>
      <c r="L416" s="1">
        <v>0.6139</v>
      </c>
    </row>
    <row r="417" spans="1:12" x14ac:dyDescent="0.3">
      <c r="A417" s="22">
        <v>45671</v>
      </c>
      <c r="B417" t="s">
        <v>103</v>
      </c>
      <c r="C417">
        <v>156</v>
      </c>
      <c r="D417">
        <v>149</v>
      </c>
      <c r="E417">
        <v>105</v>
      </c>
      <c r="F417" s="2">
        <v>2.9050925925925928E-3</v>
      </c>
      <c r="G417" s="2">
        <v>2.5462962962962961E-4</v>
      </c>
      <c r="H417" s="2">
        <f t="shared" si="6"/>
        <v>0.3983680555555556</v>
      </c>
      <c r="I417" s="2">
        <v>1.712962962962963E-3</v>
      </c>
      <c r="J417" s="2">
        <v>2.4305555555555552E-4</v>
      </c>
      <c r="K417" s="2">
        <v>7.175925925925927E-4</v>
      </c>
      <c r="L417" s="1">
        <v>0.70320000000000005</v>
      </c>
    </row>
    <row r="418" spans="1:12" x14ac:dyDescent="0.3">
      <c r="A418" s="22">
        <v>45671</v>
      </c>
      <c r="B418" t="s">
        <v>104</v>
      </c>
      <c r="C418">
        <v>137</v>
      </c>
      <c r="D418">
        <v>128</v>
      </c>
      <c r="E418">
        <v>81</v>
      </c>
      <c r="F418" s="2">
        <v>3.5185185185185185E-3</v>
      </c>
      <c r="G418" s="2">
        <v>3.5879629629629635E-4</v>
      </c>
      <c r="H418" s="2">
        <f t="shared" si="6"/>
        <v>0.52</v>
      </c>
      <c r="I418" s="2">
        <v>1.736111111111111E-3</v>
      </c>
      <c r="J418" s="2">
        <v>1.3773148148148147E-3</v>
      </c>
      <c r="K418" s="2">
        <v>9.4907407407407408E-4</v>
      </c>
      <c r="L418" s="1">
        <v>0.62690000000000001</v>
      </c>
    </row>
    <row r="419" spans="1:12" x14ac:dyDescent="0.3">
      <c r="A419" s="22">
        <v>45671</v>
      </c>
      <c r="B419" t="s">
        <v>105</v>
      </c>
      <c r="C419">
        <v>28</v>
      </c>
      <c r="D419">
        <v>25</v>
      </c>
      <c r="E419">
        <v>9</v>
      </c>
      <c r="F419" s="2">
        <v>3.3101851851851851E-3</v>
      </c>
      <c r="G419" s="2">
        <v>6.9444444444444447E-4</v>
      </c>
      <c r="H419" s="2">
        <f t="shared" si="6"/>
        <v>9.2881944444444448E-2</v>
      </c>
      <c r="I419" s="2">
        <v>1.9328703703703704E-3</v>
      </c>
      <c r="J419" s="2">
        <v>1.0185185185185186E-3</v>
      </c>
      <c r="K419" s="2">
        <v>7.6388888888888893E-4</v>
      </c>
      <c r="L419" s="1">
        <v>0.32140000000000002</v>
      </c>
    </row>
    <row r="420" spans="1:12" x14ac:dyDescent="0.3">
      <c r="A420" s="22">
        <v>45671</v>
      </c>
      <c r="B420" t="s">
        <v>106</v>
      </c>
      <c r="C420">
        <v>141</v>
      </c>
      <c r="D420">
        <v>133</v>
      </c>
      <c r="E420">
        <v>85</v>
      </c>
      <c r="F420" s="2">
        <v>3.2175925925925926E-3</v>
      </c>
      <c r="G420" s="2">
        <v>3.8194444444444446E-4</v>
      </c>
      <c r="H420" s="2">
        <f t="shared" si="6"/>
        <v>0.48181712962962964</v>
      </c>
      <c r="I420" s="2">
        <v>1.8750000000000001E-3</v>
      </c>
      <c r="J420" s="2">
        <v>7.0601851851851847E-4</v>
      </c>
      <c r="K420" s="2">
        <v>1.0416666666666667E-3</v>
      </c>
      <c r="L420" s="1">
        <v>0.6331</v>
      </c>
    </row>
    <row r="421" spans="1:12" x14ac:dyDescent="0.3">
      <c r="A421" s="22">
        <v>45671</v>
      </c>
      <c r="B421" t="s">
        <v>107</v>
      </c>
      <c r="C421">
        <v>130</v>
      </c>
      <c r="D421">
        <v>123</v>
      </c>
      <c r="E421">
        <v>66</v>
      </c>
      <c r="F421" s="2">
        <v>1.6203703703703703E-3</v>
      </c>
      <c r="G421" s="2">
        <v>3.7037037037037035E-4</v>
      </c>
      <c r="H421" s="2">
        <f t="shared" si="6"/>
        <v>0.32600694444444445</v>
      </c>
      <c r="I421" s="2">
        <v>1.8518518518518517E-3</v>
      </c>
      <c r="J421" s="2">
        <v>4.1666666666666669E-4</v>
      </c>
      <c r="K421" s="2">
        <v>3.8194444444444446E-4</v>
      </c>
      <c r="L421" s="1">
        <v>0.53490000000000004</v>
      </c>
    </row>
    <row r="422" spans="1:12" x14ac:dyDescent="0.3">
      <c r="A422" s="22">
        <v>45671</v>
      </c>
      <c r="B422" t="s">
        <v>108</v>
      </c>
      <c r="C422">
        <v>161</v>
      </c>
      <c r="D422">
        <v>155</v>
      </c>
      <c r="E422">
        <v>115</v>
      </c>
      <c r="F422" s="2">
        <v>1.8865740740740742E-3</v>
      </c>
      <c r="G422" s="2">
        <v>3.1250000000000001E-4</v>
      </c>
      <c r="H422" s="2">
        <f t="shared" si="6"/>
        <v>0.53101851851851856</v>
      </c>
      <c r="I422" s="2">
        <v>1.8865740740740742E-3</v>
      </c>
      <c r="J422" s="2">
        <v>1.2847222222222223E-3</v>
      </c>
      <c r="K422" s="2">
        <v>2.5462962962962961E-4</v>
      </c>
      <c r="L422" s="1">
        <v>0.73580000000000001</v>
      </c>
    </row>
    <row r="423" spans="1:12" x14ac:dyDescent="0.3">
      <c r="A423" s="22">
        <v>45671</v>
      </c>
      <c r="B423" t="s">
        <v>109</v>
      </c>
      <c r="C423">
        <v>139</v>
      </c>
      <c r="D423">
        <v>132</v>
      </c>
      <c r="E423">
        <v>84</v>
      </c>
      <c r="F423" s="2">
        <v>1.2847222222222223E-3</v>
      </c>
      <c r="G423" s="2">
        <v>3.2407407407407406E-4</v>
      </c>
      <c r="H423" s="2">
        <f t="shared" si="6"/>
        <v>0.37430555555555556</v>
      </c>
      <c r="I423" s="2">
        <v>1.8518518518518517E-3</v>
      </c>
      <c r="J423" s="2">
        <v>1.0416666666666667E-4</v>
      </c>
      <c r="K423" s="2">
        <v>8.7962962962962962E-4</v>
      </c>
      <c r="L423" s="1">
        <v>0.6331</v>
      </c>
    </row>
    <row r="424" spans="1:12" x14ac:dyDescent="0.3">
      <c r="A424" s="22">
        <v>45671</v>
      </c>
      <c r="B424" t="s">
        <v>110</v>
      </c>
      <c r="C424">
        <v>167</v>
      </c>
      <c r="D424">
        <v>130</v>
      </c>
      <c r="E424">
        <v>71</v>
      </c>
      <c r="F424" s="2">
        <v>8.2870370370370372E-3</v>
      </c>
      <c r="G424" s="2">
        <v>3.3564814814814812E-4</v>
      </c>
      <c r="H424" s="2">
        <f t="shared" si="6"/>
        <v>0.39270833333333333</v>
      </c>
      <c r="I424" s="2">
        <v>1.7824074074074072E-3</v>
      </c>
      <c r="J424" s="2">
        <v>2.8935185185185189E-4</v>
      </c>
      <c r="K424" s="2">
        <v>9.4907407407407408E-4</v>
      </c>
      <c r="L424" s="1">
        <v>0.54600000000000004</v>
      </c>
    </row>
    <row r="425" spans="1:12" x14ac:dyDescent="0.3">
      <c r="A425" s="22">
        <v>45671</v>
      </c>
      <c r="B425" t="s">
        <v>111</v>
      </c>
      <c r="C425">
        <v>138</v>
      </c>
      <c r="D425">
        <v>122</v>
      </c>
      <c r="E425">
        <v>71</v>
      </c>
      <c r="F425" s="2">
        <v>3.8194444444444443E-3</v>
      </c>
      <c r="G425" s="2">
        <v>4.0509259259259258E-4</v>
      </c>
      <c r="H425" s="2">
        <f t="shared" si="6"/>
        <v>0.5083333333333333</v>
      </c>
      <c r="I425" s="2">
        <v>1.9560185185185184E-3</v>
      </c>
      <c r="J425" s="2">
        <v>1.3888888888888889E-3</v>
      </c>
      <c r="K425" s="2">
        <v>8.2175925925925917E-4</v>
      </c>
      <c r="L425" s="1">
        <v>0.57779999999999998</v>
      </c>
    </row>
    <row r="426" spans="1:12" x14ac:dyDescent="0.3">
      <c r="A426" s="22">
        <v>45671</v>
      </c>
      <c r="B426" t="s">
        <v>112</v>
      </c>
      <c r="C426">
        <v>47</v>
      </c>
      <c r="D426">
        <v>44</v>
      </c>
      <c r="E426">
        <v>28</v>
      </c>
      <c r="F426" s="2">
        <v>2.4189814814814816E-3</v>
      </c>
      <c r="G426" s="2">
        <v>3.0092592592592595E-4</v>
      </c>
      <c r="H426" s="2">
        <f t="shared" si="6"/>
        <v>0.14106481481481481</v>
      </c>
      <c r="I426" s="2">
        <v>2.2106481481481478E-3</v>
      </c>
      <c r="J426" s="2">
        <v>1.1574074074074073E-5</v>
      </c>
      <c r="K426" s="2">
        <v>9.8379629629629642E-4</v>
      </c>
      <c r="L426" s="1">
        <v>0.63039999999999996</v>
      </c>
    </row>
    <row r="427" spans="1:12" x14ac:dyDescent="0.3">
      <c r="A427" s="22">
        <v>45671</v>
      </c>
      <c r="B427" t="s">
        <v>113</v>
      </c>
      <c r="C427">
        <v>230</v>
      </c>
      <c r="D427">
        <v>206</v>
      </c>
      <c r="E427">
        <v>97</v>
      </c>
      <c r="F427" s="2">
        <v>3.1828703703703702E-3</v>
      </c>
      <c r="G427" s="2">
        <v>4.3981481481481481E-4</v>
      </c>
      <c r="H427" s="2">
        <f t="shared" si="6"/>
        <v>0.55076388888888883</v>
      </c>
      <c r="I427" s="2">
        <v>1.7824074074074072E-3</v>
      </c>
      <c r="J427" s="2">
        <v>4.7453703703703704E-4</v>
      </c>
      <c r="K427" s="2">
        <v>4.1666666666666669E-4</v>
      </c>
      <c r="L427" s="1">
        <v>0.4672</v>
      </c>
    </row>
    <row r="428" spans="1:12" x14ac:dyDescent="0.3">
      <c r="A428" s="22">
        <v>45671</v>
      </c>
      <c r="B428" t="s">
        <v>114</v>
      </c>
      <c r="C428">
        <v>177</v>
      </c>
      <c r="D428">
        <v>153</v>
      </c>
      <c r="E428">
        <v>85</v>
      </c>
      <c r="F428" s="2">
        <v>3.1018518518518522E-3</v>
      </c>
      <c r="G428" s="2">
        <v>3.4722222222222224E-4</v>
      </c>
      <c r="H428" s="2">
        <f t="shared" si="6"/>
        <v>0.44270833333333331</v>
      </c>
      <c r="I428" s="2">
        <v>2.0023148148148148E-3</v>
      </c>
      <c r="J428" s="2">
        <v>7.9861111111111105E-4</v>
      </c>
      <c r="K428" s="2">
        <v>9.2592592592592588E-5</v>
      </c>
      <c r="L428" s="1">
        <v>0.55489999999999995</v>
      </c>
    </row>
    <row r="429" spans="1:12" x14ac:dyDescent="0.3">
      <c r="A429" s="22">
        <v>45671</v>
      </c>
      <c r="B429" t="s">
        <v>115</v>
      </c>
      <c r="C429">
        <v>159</v>
      </c>
      <c r="D429">
        <v>149</v>
      </c>
      <c r="E429">
        <v>91</v>
      </c>
      <c r="F429" s="2">
        <v>3.1481481481481482E-3</v>
      </c>
      <c r="G429" s="2">
        <v>3.8194444444444446E-4</v>
      </c>
      <c r="H429" s="2">
        <f t="shared" si="6"/>
        <v>0.52770833333333333</v>
      </c>
      <c r="I429" s="2">
        <v>1.8518518518518517E-3</v>
      </c>
      <c r="J429" s="2">
        <v>6.018518518518519E-4</v>
      </c>
      <c r="K429" s="2">
        <v>1.0879629629629629E-3</v>
      </c>
      <c r="L429" s="1">
        <v>0.61040000000000005</v>
      </c>
    </row>
    <row r="430" spans="1:12" x14ac:dyDescent="0.3">
      <c r="A430" s="22">
        <v>45671</v>
      </c>
      <c r="B430" t="s">
        <v>116</v>
      </c>
      <c r="C430">
        <v>151</v>
      </c>
      <c r="D430">
        <v>135</v>
      </c>
      <c r="E430">
        <v>72</v>
      </c>
      <c r="F430" s="2">
        <v>3.2523148148148151E-3</v>
      </c>
      <c r="G430" s="2">
        <v>4.1666666666666669E-4</v>
      </c>
      <c r="H430" s="2">
        <f t="shared" si="6"/>
        <v>0.43125000000000002</v>
      </c>
      <c r="I430" s="2">
        <v>1.7592592592592592E-3</v>
      </c>
      <c r="J430" s="2">
        <v>1.2037037037037038E-3</v>
      </c>
      <c r="K430" s="2">
        <v>2.3148148148148146E-4</v>
      </c>
      <c r="L430" s="1">
        <v>0.52739999999999998</v>
      </c>
    </row>
    <row r="431" spans="1:12" x14ac:dyDescent="0.3">
      <c r="A431" s="22">
        <v>45671</v>
      </c>
      <c r="B431" t="s">
        <v>78</v>
      </c>
      <c r="C431">
        <v>138</v>
      </c>
      <c r="D431">
        <v>126</v>
      </c>
      <c r="E431">
        <v>76</v>
      </c>
      <c r="F431" s="2">
        <v>2.8935185185185188E-3</v>
      </c>
      <c r="G431" s="2">
        <v>3.9351851851851852E-4</v>
      </c>
      <c r="H431" s="2">
        <f t="shared" si="6"/>
        <v>0.35291666666666666</v>
      </c>
      <c r="I431" s="2">
        <v>1.5856481481481479E-3</v>
      </c>
      <c r="J431" s="2">
        <v>2.0833333333333335E-4</v>
      </c>
      <c r="K431" s="2">
        <v>1.0069444444444444E-3</v>
      </c>
      <c r="L431" s="1">
        <v>0.59699999999999998</v>
      </c>
    </row>
    <row r="432" spans="1:12" x14ac:dyDescent="0.3">
      <c r="A432" s="22">
        <v>45671</v>
      </c>
      <c r="B432" t="s">
        <v>79</v>
      </c>
      <c r="C432">
        <v>118</v>
      </c>
      <c r="D432">
        <v>118</v>
      </c>
      <c r="E432">
        <v>78</v>
      </c>
      <c r="F432" s="2">
        <v>1.1342592592592591E-3</v>
      </c>
      <c r="G432" s="2">
        <v>3.0092592592592595E-4</v>
      </c>
      <c r="H432" s="2">
        <f t="shared" si="6"/>
        <v>0.40016203703703707</v>
      </c>
      <c r="I432" s="2">
        <v>1.7708333333333332E-3</v>
      </c>
      <c r="J432" s="2">
        <v>6.2500000000000001E-4</v>
      </c>
      <c r="K432" s="2">
        <v>9.9537037037037042E-4</v>
      </c>
      <c r="L432" s="1">
        <v>0.66100000000000003</v>
      </c>
    </row>
    <row r="433" spans="1:12" x14ac:dyDescent="0.3">
      <c r="A433" s="22">
        <v>45671</v>
      </c>
      <c r="B433" t="s">
        <v>80</v>
      </c>
      <c r="C433">
        <v>22</v>
      </c>
      <c r="D433">
        <v>21</v>
      </c>
      <c r="E433">
        <v>11</v>
      </c>
      <c r="F433" s="2">
        <v>2.0370370370370373E-3</v>
      </c>
      <c r="G433" s="2">
        <v>4.8611111111111104E-4</v>
      </c>
      <c r="H433" s="2">
        <f t="shared" si="6"/>
        <v>6.8784722222222233E-2</v>
      </c>
      <c r="I433" s="2">
        <v>1.6666666666666668E-3</v>
      </c>
      <c r="J433" s="2">
        <v>6.9444444444444447E-4</v>
      </c>
      <c r="K433" s="2">
        <v>9.1435185185185185E-4</v>
      </c>
      <c r="L433" s="1">
        <v>0.52380000000000004</v>
      </c>
    </row>
    <row r="434" spans="1:12" x14ac:dyDescent="0.3">
      <c r="A434" s="22">
        <v>45671</v>
      </c>
      <c r="B434" t="s">
        <v>81</v>
      </c>
      <c r="C434">
        <v>177</v>
      </c>
      <c r="D434">
        <v>156</v>
      </c>
      <c r="E434">
        <v>67</v>
      </c>
      <c r="F434" s="2">
        <v>2.2685185185185182E-3</v>
      </c>
      <c r="G434" s="2">
        <v>4.8611111111111104E-4</v>
      </c>
      <c r="H434" s="2">
        <f t="shared" si="6"/>
        <v>0.66083333333333338</v>
      </c>
      <c r="I434" s="2">
        <v>1.8402777777777777E-3</v>
      </c>
      <c r="J434" s="2">
        <v>1.3078703703703705E-3</v>
      </c>
      <c r="K434" s="2">
        <v>1.0879629629629629E-3</v>
      </c>
      <c r="L434" s="1">
        <v>0.42370000000000002</v>
      </c>
    </row>
    <row r="435" spans="1:12" x14ac:dyDescent="0.3">
      <c r="A435" s="22">
        <v>45671</v>
      </c>
      <c r="B435" t="s">
        <v>82</v>
      </c>
      <c r="C435">
        <v>156</v>
      </c>
      <c r="D435">
        <v>147</v>
      </c>
      <c r="E435">
        <v>94</v>
      </c>
      <c r="F435" s="2">
        <v>2.5578703703703705E-3</v>
      </c>
      <c r="G435" s="2">
        <v>3.3564814814814812E-4</v>
      </c>
      <c r="H435" s="2">
        <f t="shared" si="6"/>
        <v>0.46107638888888891</v>
      </c>
      <c r="I435" s="2">
        <v>1.7476851851851852E-3</v>
      </c>
      <c r="J435" s="2">
        <v>7.7546296296296304E-4</v>
      </c>
      <c r="K435" s="2">
        <v>6.134259259259259E-4</v>
      </c>
      <c r="L435" s="1">
        <v>0.63639999999999997</v>
      </c>
    </row>
    <row r="436" spans="1:12" x14ac:dyDescent="0.3">
      <c r="A436" s="22">
        <v>45672</v>
      </c>
      <c r="B436" t="s">
        <v>83</v>
      </c>
      <c r="C436">
        <v>123</v>
      </c>
      <c r="D436">
        <v>121</v>
      </c>
      <c r="E436">
        <v>78</v>
      </c>
      <c r="F436" s="2">
        <v>2.4189814814814816E-3</v>
      </c>
      <c r="G436" s="2">
        <v>3.0092592592592595E-4</v>
      </c>
      <c r="H436" s="2">
        <f t="shared" si="6"/>
        <v>0.35851851851851851</v>
      </c>
      <c r="I436" s="2">
        <v>1.712962962962963E-3</v>
      </c>
      <c r="J436" s="2">
        <v>2.3148148148148147E-5</v>
      </c>
      <c r="K436" s="2">
        <v>1.2268518518518518E-3</v>
      </c>
      <c r="L436" s="1">
        <v>0.64229999999999998</v>
      </c>
    </row>
    <row r="437" spans="1:12" x14ac:dyDescent="0.3">
      <c r="A437" s="22">
        <v>45672</v>
      </c>
      <c r="B437" t="s">
        <v>84</v>
      </c>
      <c r="C437">
        <v>130</v>
      </c>
      <c r="D437">
        <v>125</v>
      </c>
      <c r="E437">
        <v>84</v>
      </c>
      <c r="F437" s="2">
        <v>2.4074074074074076E-3</v>
      </c>
      <c r="G437" s="2">
        <v>3.0092592592592595E-4</v>
      </c>
      <c r="H437" s="2">
        <f t="shared" si="6"/>
        <v>0.41956018518518523</v>
      </c>
      <c r="I437" s="2">
        <v>1.7245370370370372E-3</v>
      </c>
      <c r="J437" s="2">
        <v>1.0763888888888889E-3</v>
      </c>
      <c r="K437" s="2">
        <v>5.5555555555555556E-4</v>
      </c>
      <c r="L437" s="1">
        <v>0.66930000000000001</v>
      </c>
    </row>
    <row r="438" spans="1:12" x14ac:dyDescent="0.3">
      <c r="A438" s="22">
        <v>45672</v>
      </c>
      <c r="B438" t="s">
        <v>85</v>
      </c>
      <c r="C438">
        <v>141</v>
      </c>
      <c r="D438">
        <v>134</v>
      </c>
      <c r="E438">
        <v>76</v>
      </c>
      <c r="F438" s="2">
        <v>2.1759259259259258E-3</v>
      </c>
      <c r="G438" s="2">
        <v>4.5138888888888892E-4</v>
      </c>
      <c r="H438" s="2">
        <f t="shared" si="6"/>
        <v>0.43425925925925923</v>
      </c>
      <c r="I438" s="2">
        <v>1.7708333333333332E-3</v>
      </c>
      <c r="J438" s="2">
        <v>4.7453703703703704E-4</v>
      </c>
      <c r="K438" s="2">
        <v>9.9537037037037042E-4</v>
      </c>
      <c r="L438" s="1">
        <v>0.56430000000000002</v>
      </c>
    </row>
    <row r="439" spans="1:12" x14ac:dyDescent="0.3">
      <c r="A439" s="22">
        <v>45672</v>
      </c>
      <c r="B439" t="s">
        <v>86</v>
      </c>
      <c r="C439">
        <v>121</v>
      </c>
      <c r="D439">
        <v>113</v>
      </c>
      <c r="E439">
        <v>58</v>
      </c>
      <c r="F439" s="2">
        <v>2.9861111111111113E-3</v>
      </c>
      <c r="G439" s="2">
        <v>4.3981481481481481E-4</v>
      </c>
      <c r="H439" s="2">
        <f t="shared" si="6"/>
        <v>0.47214120370370372</v>
      </c>
      <c r="I439" s="2">
        <v>1.8287037037037037E-3</v>
      </c>
      <c r="J439" s="2">
        <v>1.2847222222222223E-3</v>
      </c>
      <c r="K439" s="2">
        <v>1.0648148148148147E-3</v>
      </c>
      <c r="L439" s="1">
        <v>0.50829999999999997</v>
      </c>
    </row>
    <row r="440" spans="1:12" x14ac:dyDescent="0.3">
      <c r="A440" s="22">
        <v>45672</v>
      </c>
      <c r="B440" t="s">
        <v>87</v>
      </c>
      <c r="C440">
        <v>35</v>
      </c>
      <c r="D440">
        <v>31</v>
      </c>
      <c r="E440">
        <v>15</v>
      </c>
      <c r="F440" s="2">
        <v>3.1134259259259257E-3</v>
      </c>
      <c r="G440" s="2">
        <v>3.9351851851851852E-4</v>
      </c>
      <c r="H440" s="2">
        <f t="shared" si="6"/>
        <v>7.9652777777777781E-2</v>
      </c>
      <c r="I440" s="2">
        <v>1.4467592592592594E-3</v>
      </c>
      <c r="J440" s="2">
        <v>1.0995370370370371E-3</v>
      </c>
      <c r="K440" s="2">
        <v>2.3148148148148147E-5</v>
      </c>
      <c r="L440" s="1">
        <v>0.47060000000000002</v>
      </c>
    </row>
    <row r="441" spans="1:12" x14ac:dyDescent="0.3">
      <c r="A441" s="22">
        <v>45672</v>
      </c>
      <c r="B441" t="s">
        <v>88</v>
      </c>
      <c r="C441">
        <v>240</v>
      </c>
      <c r="D441">
        <v>226</v>
      </c>
      <c r="E441">
        <v>129</v>
      </c>
      <c r="F441" s="2">
        <v>2.8472222222222219E-3</v>
      </c>
      <c r="G441" s="2">
        <v>4.1666666666666669E-4</v>
      </c>
      <c r="H441" s="2">
        <f t="shared" si="6"/>
        <v>0.75071759259259252</v>
      </c>
      <c r="I441" s="2">
        <v>1.5624999999999999E-3</v>
      </c>
      <c r="J441" s="2">
        <v>3.8194444444444446E-4</v>
      </c>
      <c r="K441" s="2">
        <v>1.3773148148148147E-3</v>
      </c>
      <c r="L441" s="1">
        <v>0.57020000000000004</v>
      </c>
    </row>
    <row r="442" spans="1:12" x14ac:dyDescent="0.3">
      <c r="A442" s="22">
        <v>45672</v>
      </c>
      <c r="B442" t="s">
        <v>89</v>
      </c>
      <c r="C442">
        <v>130</v>
      </c>
      <c r="D442">
        <v>118</v>
      </c>
      <c r="E442">
        <v>69</v>
      </c>
      <c r="F442" s="2">
        <v>2.5462962962962961E-3</v>
      </c>
      <c r="G442" s="2">
        <v>3.7037037037037035E-4</v>
      </c>
      <c r="H442" s="2">
        <f t="shared" si="6"/>
        <v>0.34006944444444442</v>
      </c>
      <c r="I442" s="2">
        <v>1.6550925925925926E-3</v>
      </c>
      <c r="J442" s="2">
        <v>6.134259259259259E-4</v>
      </c>
      <c r="K442" s="2">
        <v>6.134259259259259E-4</v>
      </c>
      <c r="L442" s="1">
        <v>0.57809999999999995</v>
      </c>
    </row>
    <row r="443" spans="1:12" x14ac:dyDescent="0.3">
      <c r="A443" s="22">
        <v>45672</v>
      </c>
      <c r="B443" t="s">
        <v>90</v>
      </c>
      <c r="C443">
        <v>140</v>
      </c>
      <c r="D443">
        <v>130</v>
      </c>
      <c r="E443">
        <v>82</v>
      </c>
      <c r="F443" s="2">
        <v>5.2662037037037035E-3</v>
      </c>
      <c r="G443" s="2">
        <v>3.3564814814814812E-4</v>
      </c>
      <c r="H443" s="2">
        <f t="shared" si="6"/>
        <v>0.31597222222222221</v>
      </c>
      <c r="I443" s="2">
        <v>1.7476851851851852E-3</v>
      </c>
      <c r="J443" s="2">
        <v>5.7870370370370366E-5</v>
      </c>
      <c r="K443" s="2">
        <v>6.2500000000000001E-4</v>
      </c>
      <c r="L443" s="1">
        <v>0.62319999999999998</v>
      </c>
    </row>
    <row r="444" spans="1:12" x14ac:dyDescent="0.3">
      <c r="A444" s="22">
        <v>45672</v>
      </c>
      <c r="B444" t="s">
        <v>91</v>
      </c>
      <c r="C444">
        <v>131</v>
      </c>
      <c r="D444">
        <v>111</v>
      </c>
      <c r="E444">
        <v>67</v>
      </c>
      <c r="F444" s="2">
        <v>6.9328703703703696E-3</v>
      </c>
      <c r="G444" s="2">
        <v>4.3981481481481481E-4</v>
      </c>
      <c r="H444" s="2">
        <f t="shared" si="6"/>
        <v>0.44194444444444436</v>
      </c>
      <c r="I444" s="2">
        <v>2.2685185185185182E-3</v>
      </c>
      <c r="J444" s="2">
        <v>1.6087962962962963E-3</v>
      </c>
      <c r="K444" s="2">
        <v>1.0416666666666667E-4</v>
      </c>
      <c r="L444" s="1">
        <v>0.59689999999999999</v>
      </c>
    </row>
    <row r="445" spans="1:12" x14ac:dyDescent="0.3">
      <c r="A445" s="22">
        <v>45672</v>
      </c>
      <c r="B445" t="s">
        <v>92</v>
      </c>
      <c r="C445">
        <v>74</v>
      </c>
      <c r="D445">
        <v>74</v>
      </c>
      <c r="E445">
        <v>67</v>
      </c>
      <c r="F445" s="2">
        <v>1.3078703703703705E-3</v>
      </c>
      <c r="G445" s="2">
        <v>1.5046296296296297E-4</v>
      </c>
      <c r="H445" s="2">
        <f t="shared" si="6"/>
        <v>0.29120370370370369</v>
      </c>
      <c r="I445" s="2">
        <v>2.0254629629629629E-3</v>
      </c>
      <c r="J445" s="2">
        <v>1.0532407407407407E-3</v>
      </c>
      <c r="K445" s="2">
        <v>8.564814814814815E-4</v>
      </c>
      <c r="L445" s="1">
        <v>0.89190000000000003</v>
      </c>
    </row>
    <row r="446" spans="1:12" x14ac:dyDescent="0.3">
      <c r="A446" s="22">
        <v>45672</v>
      </c>
      <c r="B446" t="s">
        <v>93</v>
      </c>
      <c r="C446">
        <v>24</v>
      </c>
      <c r="D446">
        <v>24</v>
      </c>
      <c r="E446">
        <v>20</v>
      </c>
      <c r="F446" s="2">
        <v>6.5972222222222213E-4</v>
      </c>
      <c r="G446" s="2">
        <v>1.3888888888888889E-4</v>
      </c>
      <c r="H446" s="2">
        <f t="shared" si="6"/>
        <v>8.2500000000000004E-2</v>
      </c>
      <c r="I446" s="2">
        <v>1.9328703703703704E-3</v>
      </c>
      <c r="J446" s="2">
        <v>1.1689814814814816E-3</v>
      </c>
      <c r="K446" s="2">
        <v>3.3564814814814812E-4</v>
      </c>
      <c r="L446" s="1">
        <v>0.83330000000000004</v>
      </c>
    </row>
    <row r="447" spans="1:12" x14ac:dyDescent="0.3">
      <c r="A447" s="22">
        <v>45672</v>
      </c>
      <c r="B447" t="s">
        <v>94</v>
      </c>
      <c r="C447">
        <v>11</v>
      </c>
      <c r="D447">
        <v>10</v>
      </c>
      <c r="E447">
        <v>9</v>
      </c>
      <c r="F447" s="2">
        <v>6.3657407407407402E-4</v>
      </c>
      <c r="G447" s="2">
        <v>1.5046296296296297E-4</v>
      </c>
      <c r="H447" s="2">
        <f t="shared" si="6"/>
        <v>3.125E-2</v>
      </c>
      <c r="I447" s="2">
        <v>1.6666666666666668E-3</v>
      </c>
      <c r="J447" s="2">
        <v>5.3240740740740744E-4</v>
      </c>
      <c r="K447" s="2">
        <v>9.2592592592592585E-4</v>
      </c>
      <c r="L447" s="1">
        <v>0.81820000000000004</v>
      </c>
    </row>
    <row r="448" spans="1:12" x14ac:dyDescent="0.3">
      <c r="A448" s="22">
        <v>45672</v>
      </c>
      <c r="B448" t="s">
        <v>95</v>
      </c>
      <c r="C448">
        <v>28</v>
      </c>
      <c r="D448">
        <v>26</v>
      </c>
      <c r="E448">
        <v>22</v>
      </c>
      <c r="F448" s="2">
        <v>9.9537037037037042E-4</v>
      </c>
      <c r="G448" s="2">
        <v>1.1574074074074073E-4</v>
      </c>
      <c r="H448" s="2">
        <f t="shared" si="6"/>
        <v>7.4328703703703702E-2</v>
      </c>
      <c r="I448" s="2">
        <v>1.736111111111111E-3</v>
      </c>
      <c r="J448" s="2">
        <v>4.8611111111111104E-4</v>
      </c>
      <c r="K448" s="2">
        <v>6.3657407407407402E-4</v>
      </c>
      <c r="L448" s="1">
        <v>0.81479999999999997</v>
      </c>
    </row>
    <row r="449" spans="1:12" x14ac:dyDescent="0.3">
      <c r="A449" s="22">
        <v>45672</v>
      </c>
      <c r="B449" t="s">
        <v>96</v>
      </c>
      <c r="C449">
        <v>43</v>
      </c>
      <c r="D449">
        <v>43</v>
      </c>
      <c r="E449">
        <v>38</v>
      </c>
      <c r="F449" s="2">
        <v>6.018518518518519E-4</v>
      </c>
      <c r="G449" s="2">
        <v>9.2592592592592588E-5</v>
      </c>
      <c r="H449" s="2">
        <f t="shared" si="6"/>
        <v>0.12790509259259261</v>
      </c>
      <c r="I449" s="2">
        <v>1.6550925925925926E-3</v>
      </c>
      <c r="J449" s="2">
        <v>7.175925925925927E-4</v>
      </c>
      <c r="K449" s="2">
        <v>6.018518518518519E-4</v>
      </c>
      <c r="L449" s="1">
        <v>0.88370000000000004</v>
      </c>
    </row>
    <row r="450" spans="1:12" x14ac:dyDescent="0.3">
      <c r="A450" s="22">
        <v>45672</v>
      </c>
      <c r="B450" t="s">
        <v>97</v>
      </c>
      <c r="C450">
        <v>62</v>
      </c>
      <c r="D450">
        <v>62</v>
      </c>
      <c r="E450">
        <v>52</v>
      </c>
      <c r="F450" s="2">
        <v>9.9537037037037042E-4</v>
      </c>
      <c r="G450" s="2">
        <v>1.9675925925925926E-4</v>
      </c>
      <c r="H450" s="2">
        <f t="shared" si="6"/>
        <v>0.18729166666666663</v>
      </c>
      <c r="I450" s="2">
        <v>1.5277777777777779E-3</v>
      </c>
      <c r="J450" s="2">
        <v>4.2824074074074075E-4</v>
      </c>
      <c r="K450" s="2">
        <v>1.0648148148148147E-3</v>
      </c>
      <c r="L450" s="1">
        <v>0.8226</v>
      </c>
    </row>
    <row r="451" spans="1:12" x14ac:dyDescent="0.3">
      <c r="A451" s="22">
        <v>45672</v>
      </c>
      <c r="B451" t="s">
        <v>98</v>
      </c>
      <c r="C451">
        <v>70</v>
      </c>
      <c r="D451">
        <v>69</v>
      </c>
      <c r="E451">
        <v>57</v>
      </c>
      <c r="F451" s="2">
        <v>6.0185185185185177E-3</v>
      </c>
      <c r="G451" s="2">
        <v>2.5462962962962961E-4</v>
      </c>
      <c r="H451" s="2">
        <f t="shared" ref="H451:H514" si="7">(I451*D451)+(J451*D451)+(K451*D451)</f>
        <v>0.18847222222222221</v>
      </c>
      <c r="I451" s="2">
        <v>1.4583333333333334E-3</v>
      </c>
      <c r="J451" s="2">
        <v>8.1018518518518516E-4</v>
      </c>
      <c r="K451" s="2">
        <v>4.6296296296296293E-4</v>
      </c>
      <c r="L451" s="1">
        <v>0.81430000000000002</v>
      </c>
    </row>
    <row r="452" spans="1:12" x14ac:dyDescent="0.3">
      <c r="A452" s="22">
        <v>45672</v>
      </c>
      <c r="B452" t="s">
        <v>99</v>
      </c>
      <c r="C452">
        <v>107</v>
      </c>
      <c r="D452">
        <v>97</v>
      </c>
      <c r="E452">
        <v>67</v>
      </c>
      <c r="F452" s="2">
        <v>1.8518518518518517E-3</v>
      </c>
      <c r="G452" s="2">
        <v>2.4305555555555552E-4</v>
      </c>
      <c r="H452" s="2">
        <f t="shared" si="7"/>
        <v>0.30087962962962961</v>
      </c>
      <c r="I452" s="2">
        <v>1.689814814814815E-3</v>
      </c>
      <c r="J452" s="2">
        <v>1.3888888888888889E-3</v>
      </c>
      <c r="K452" s="2">
        <v>2.3148148148148147E-5</v>
      </c>
      <c r="L452" s="1">
        <v>0.68869999999999998</v>
      </c>
    </row>
    <row r="453" spans="1:12" x14ac:dyDescent="0.3">
      <c r="A453" s="22">
        <v>45672</v>
      </c>
      <c r="B453" t="s">
        <v>100</v>
      </c>
      <c r="C453">
        <v>91</v>
      </c>
      <c r="D453">
        <v>85</v>
      </c>
      <c r="E453">
        <v>54</v>
      </c>
      <c r="F453" s="2">
        <v>4.0393518518518521E-3</v>
      </c>
      <c r="G453" s="2">
        <v>3.4722222222222224E-4</v>
      </c>
      <c r="H453" s="2">
        <f t="shared" si="7"/>
        <v>0.28136574074074078</v>
      </c>
      <c r="I453" s="2">
        <v>1.7013888888888892E-3</v>
      </c>
      <c r="J453" s="2">
        <v>1.3078703703703705E-3</v>
      </c>
      <c r="K453" s="2">
        <v>3.0092592592592595E-4</v>
      </c>
      <c r="L453" s="1">
        <v>0.62639999999999996</v>
      </c>
    </row>
    <row r="454" spans="1:12" x14ac:dyDescent="0.3">
      <c r="A454" s="22">
        <v>45672</v>
      </c>
      <c r="B454" t="s">
        <v>101</v>
      </c>
      <c r="C454">
        <v>25</v>
      </c>
      <c r="D454">
        <v>25</v>
      </c>
      <c r="E454">
        <v>21</v>
      </c>
      <c r="F454" s="2">
        <v>6.3657407407407402E-4</v>
      </c>
      <c r="G454" s="2">
        <v>1.273148148148148E-4</v>
      </c>
      <c r="H454" s="2">
        <f t="shared" si="7"/>
        <v>8.159722222222221E-2</v>
      </c>
      <c r="I454" s="2">
        <v>1.8518518518518517E-3</v>
      </c>
      <c r="J454" s="2">
        <v>6.3657407407407402E-4</v>
      </c>
      <c r="K454" s="2">
        <v>7.7546296296296304E-4</v>
      </c>
      <c r="L454" s="1">
        <v>0.84</v>
      </c>
    </row>
    <row r="455" spans="1:12" x14ac:dyDescent="0.3">
      <c r="A455" s="22">
        <v>45672</v>
      </c>
      <c r="B455" t="s">
        <v>102</v>
      </c>
      <c r="C455">
        <v>85</v>
      </c>
      <c r="D455">
        <v>79</v>
      </c>
      <c r="E455">
        <v>58</v>
      </c>
      <c r="F455" s="2">
        <v>2.1643518518518518E-3</v>
      </c>
      <c r="G455" s="2">
        <v>2.7777777777777778E-4</v>
      </c>
      <c r="H455" s="2">
        <f t="shared" si="7"/>
        <v>0.22858796296296297</v>
      </c>
      <c r="I455" s="2">
        <v>1.7476851851851852E-3</v>
      </c>
      <c r="J455" s="2">
        <v>1.5046296296296297E-4</v>
      </c>
      <c r="K455" s="2">
        <v>9.9537037037037042E-4</v>
      </c>
      <c r="L455" s="1">
        <v>0.72289999999999999</v>
      </c>
    </row>
    <row r="456" spans="1:12" x14ac:dyDescent="0.3">
      <c r="A456" s="22">
        <v>45672</v>
      </c>
      <c r="B456" t="s">
        <v>103</v>
      </c>
      <c r="C456">
        <v>91</v>
      </c>
      <c r="D456">
        <v>83</v>
      </c>
      <c r="E456">
        <v>52</v>
      </c>
      <c r="F456" s="2">
        <v>2.5462962962962961E-3</v>
      </c>
      <c r="G456" s="2">
        <v>3.0092592592592595E-4</v>
      </c>
      <c r="H456" s="2">
        <f t="shared" si="7"/>
        <v>0.19981481481481481</v>
      </c>
      <c r="I456" s="2">
        <v>1.8171296296296297E-3</v>
      </c>
      <c r="J456" s="2">
        <v>3.1250000000000001E-4</v>
      </c>
      <c r="K456" s="2">
        <v>2.7777777777777778E-4</v>
      </c>
      <c r="L456" s="1">
        <v>0.62639999999999996</v>
      </c>
    </row>
    <row r="457" spans="1:12" x14ac:dyDescent="0.3">
      <c r="A457" s="22">
        <v>45672</v>
      </c>
      <c r="B457" t="s">
        <v>104</v>
      </c>
      <c r="C457">
        <v>48</v>
      </c>
      <c r="D457">
        <v>46</v>
      </c>
      <c r="E457">
        <v>39</v>
      </c>
      <c r="F457" s="2">
        <v>9.4907407407407408E-4</v>
      </c>
      <c r="G457" s="2">
        <v>1.273148148148148E-4</v>
      </c>
      <c r="H457" s="2">
        <f t="shared" si="7"/>
        <v>0.13469907407407408</v>
      </c>
      <c r="I457" s="2">
        <v>1.5393518518518519E-3</v>
      </c>
      <c r="J457" s="2">
        <v>3.4722222222222222E-5</v>
      </c>
      <c r="K457" s="2">
        <v>1.3541666666666667E-3</v>
      </c>
      <c r="L457" s="1">
        <v>0.82979999999999998</v>
      </c>
    </row>
    <row r="458" spans="1:12" x14ac:dyDescent="0.3">
      <c r="A458" s="22">
        <v>45672</v>
      </c>
      <c r="B458" t="s">
        <v>105</v>
      </c>
      <c r="C458">
        <v>14</v>
      </c>
      <c r="D458">
        <v>11</v>
      </c>
      <c r="E458">
        <v>7</v>
      </c>
      <c r="F458" s="2">
        <v>1.9097222222222222E-3</v>
      </c>
      <c r="G458" s="2">
        <v>2.0833333333333335E-4</v>
      </c>
      <c r="H458" s="2">
        <f t="shared" si="7"/>
        <v>2.4953703703703707E-2</v>
      </c>
      <c r="I458" s="2">
        <v>1.7013888888888892E-3</v>
      </c>
      <c r="J458" s="2">
        <v>4.8611111111111104E-4</v>
      </c>
      <c r="K458" s="2">
        <v>8.1018518518518516E-5</v>
      </c>
      <c r="L458" s="1">
        <v>0.61539999999999995</v>
      </c>
    </row>
    <row r="459" spans="1:12" x14ac:dyDescent="0.3">
      <c r="A459" s="22">
        <v>45672</v>
      </c>
      <c r="B459" t="s">
        <v>106</v>
      </c>
      <c r="C459">
        <v>43</v>
      </c>
      <c r="D459">
        <v>42</v>
      </c>
      <c r="E459">
        <v>32</v>
      </c>
      <c r="F459" s="2">
        <v>2.2569444444444447E-3</v>
      </c>
      <c r="G459" s="2">
        <v>2.5462962962962961E-4</v>
      </c>
      <c r="H459" s="2">
        <f t="shared" si="7"/>
        <v>0.13222222222222224</v>
      </c>
      <c r="I459" s="2">
        <v>1.9328703703703704E-3</v>
      </c>
      <c r="J459" s="2">
        <v>1.8518518518518518E-4</v>
      </c>
      <c r="K459" s="2">
        <v>1.0300925925925926E-3</v>
      </c>
      <c r="L459" s="1">
        <v>0.73809999999999998</v>
      </c>
    </row>
    <row r="460" spans="1:12" x14ac:dyDescent="0.3">
      <c r="A460" s="22">
        <v>45672</v>
      </c>
      <c r="B460" t="s">
        <v>107</v>
      </c>
      <c r="C460">
        <v>74</v>
      </c>
      <c r="D460">
        <v>69</v>
      </c>
      <c r="E460">
        <v>53</v>
      </c>
      <c r="F460" s="2">
        <v>3.3333333333333335E-3</v>
      </c>
      <c r="G460" s="2">
        <v>2.6620370370370372E-4</v>
      </c>
      <c r="H460" s="2">
        <f t="shared" si="7"/>
        <v>0.19246527777777778</v>
      </c>
      <c r="I460" s="2">
        <v>1.7476851851851852E-3</v>
      </c>
      <c r="J460" s="2">
        <v>5.7870370370370378E-4</v>
      </c>
      <c r="K460" s="2">
        <v>4.6296296296296293E-4</v>
      </c>
      <c r="L460" s="1">
        <v>0.7671</v>
      </c>
    </row>
    <row r="461" spans="1:12" x14ac:dyDescent="0.3">
      <c r="A461" s="22">
        <v>45672</v>
      </c>
      <c r="B461" t="s">
        <v>108</v>
      </c>
      <c r="C461">
        <v>33</v>
      </c>
      <c r="D461">
        <v>33</v>
      </c>
      <c r="E461">
        <v>28</v>
      </c>
      <c r="F461" s="2">
        <v>1.0300925925925926E-3</v>
      </c>
      <c r="G461" s="2">
        <v>1.6203703703703703E-4</v>
      </c>
      <c r="H461" s="2">
        <f t="shared" si="7"/>
        <v>0.1126736111111111</v>
      </c>
      <c r="I461" s="2">
        <v>1.6782407407407406E-3</v>
      </c>
      <c r="J461" s="2">
        <v>6.134259259259259E-4</v>
      </c>
      <c r="K461" s="2">
        <v>1.1226851851851851E-3</v>
      </c>
      <c r="L461" s="1">
        <v>0.81820000000000004</v>
      </c>
    </row>
    <row r="462" spans="1:12" x14ac:dyDescent="0.3">
      <c r="A462" s="22">
        <v>45672</v>
      </c>
      <c r="B462" t="s">
        <v>109</v>
      </c>
      <c r="C462">
        <v>124</v>
      </c>
      <c r="D462">
        <v>112</v>
      </c>
      <c r="E462">
        <v>73</v>
      </c>
      <c r="F462" s="2">
        <v>3.8194444444444443E-3</v>
      </c>
      <c r="G462" s="2">
        <v>3.0092592592592595E-4</v>
      </c>
      <c r="H462" s="2">
        <f t="shared" si="7"/>
        <v>0.28518518518518521</v>
      </c>
      <c r="I462" s="2">
        <v>1.8055555555555557E-3</v>
      </c>
      <c r="J462" s="2">
        <v>7.0601851851851847E-4</v>
      </c>
      <c r="K462" s="2">
        <v>3.4722222222222222E-5</v>
      </c>
      <c r="L462" s="1">
        <v>0.64749999999999996</v>
      </c>
    </row>
    <row r="463" spans="1:12" x14ac:dyDescent="0.3">
      <c r="A463" s="22">
        <v>45672</v>
      </c>
      <c r="B463" t="s">
        <v>110</v>
      </c>
      <c r="C463">
        <v>130</v>
      </c>
      <c r="D463">
        <v>126</v>
      </c>
      <c r="E463">
        <v>84</v>
      </c>
      <c r="F463" s="2">
        <v>2.0601851851851853E-3</v>
      </c>
      <c r="G463" s="2">
        <v>2.8935185185185189E-4</v>
      </c>
      <c r="H463" s="2">
        <f t="shared" si="7"/>
        <v>0.39374999999999999</v>
      </c>
      <c r="I463" s="2">
        <v>1.736111111111111E-3</v>
      </c>
      <c r="J463" s="2">
        <v>4.6296296296296293E-4</v>
      </c>
      <c r="K463" s="2">
        <v>9.2592592592592585E-4</v>
      </c>
      <c r="L463" s="1">
        <v>0.65890000000000004</v>
      </c>
    </row>
    <row r="464" spans="1:12" x14ac:dyDescent="0.3">
      <c r="A464" s="22">
        <v>45672</v>
      </c>
      <c r="B464" t="s">
        <v>111</v>
      </c>
      <c r="C464">
        <v>139</v>
      </c>
      <c r="D464">
        <v>139</v>
      </c>
      <c r="E464">
        <v>108</v>
      </c>
      <c r="F464" s="2">
        <v>2.1180555555555553E-3</v>
      </c>
      <c r="G464" s="2">
        <v>2.0833333333333335E-4</v>
      </c>
      <c r="H464" s="2">
        <f t="shared" si="7"/>
        <v>0.48907407407407399</v>
      </c>
      <c r="I464" s="2">
        <v>1.8518518518518517E-3</v>
      </c>
      <c r="J464" s="2">
        <v>7.8703703703703705E-4</v>
      </c>
      <c r="K464" s="2">
        <v>8.7962962962962962E-4</v>
      </c>
      <c r="L464" s="1">
        <v>0.77539999999999998</v>
      </c>
    </row>
    <row r="465" spans="1:12" x14ac:dyDescent="0.3">
      <c r="A465" s="22">
        <v>45672</v>
      </c>
      <c r="B465" t="s">
        <v>112</v>
      </c>
      <c r="C465">
        <v>138</v>
      </c>
      <c r="D465">
        <v>130</v>
      </c>
      <c r="E465">
        <v>80</v>
      </c>
      <c r="F465" s="2">
        <v>1.2962962962962963E-3</v>
      </c>
      <c r="G465" s="2">
        <v>3.0092592592592595E-4</v>
      </c>
      <c r="H465" s="2">
        <f t="shared" si="7"/>
        <v>0.31597222222222227</v>
      </c>
      <c r="I465" s="2">
        <v>1.7013888888888892E-3</v>
      </c>
      <c r="J465" s="2">
        <v>2.0833333333333335E-4</v>
      </c>
      <c r="K465" s="2">
        <v>5.2083333333333333E-4</v>
      </c>
      <c r="L465" s="1">
        <v>0.61480000000000001</v>
      </c>
    </row>
    <row r="466" spans="1:12" x14ac:dyDescent="0.3">
      <c r="A466" s="22">
        <v>45672</v>
      </c>
      <c r="B466" t="s">
        <v>113</v>
      </c>
      <c r="C466">
        <v>125</v>
      </c>
      <c r="D466">
        <v>119</v>
      </c>
      <c r="E466">
        <v>81</v>
      </c>
      <c r="F466" s="2">
        <v>2.5462962962962961E-3</v>
      </c>
      <c r="G466" s="2">
        <v>2.5462962962962961E-4</v>
      </c>
      <c r="H466" s="2">
        <f t="shared" si="7"/>
        <v>0.33881944444444445</v>
      </c>
      <c r="I466" s="2">
        <v>1.7245370370370372E-3</v>
      </c>
      <c r="J466" s="2">
        <v>7.291666666666667E-4</v>
      </c>
      <c r="K466" s="2">
        <v>3.9351851851851852E-4</v>
      </c>
      <c r="L466" s="1">
        <v>0.68</v>
      </c>
    </row>
    <row r="467" spans="1:12" x14ac:dyDescent="0.3">
      <c r="A467" s="22">
        <v>45673</v>
      </c>
      <c r="B467" t="s">
        <v>114</v>
      </c>
      <c r="C467">
        <v>98</v>
      </c>
      <c r="D467">
        <v>96</v>
      </c>
      <c r="E467">
        <v>75</v>
      </c>
      <c r="F467" s="2">
        <v>2.0023148148148148E-3</v>
      </c>
      <c r="G467" s="2">
        <v>2.3148148148148146E-4</v>
      </c>
      <c r="H467" s="2">
        <f t="shared" si="7"/>
        <v>0.26</v>
      </c>
      <c r="I467" s="2">
        <v>1.8055555555555557E-3</v>
      </c>
      <c r="J467" s="2">
        <v>2.3148148148148146E-4</v>
      </c>
      <c r="K467" s="2">
        <v>6.7129629629629625E-4</v>
      </c>
      <c r="L467" s="1">
        <v>0.7732</v>
      </c>
    </row>
    <row r="468" spans="1:12" x14ac:dyDescent="0.3">
      <c r="A468" s="22">
        <v>45673</v>
      </c>
      <c r="B468" t="s">
        <v>115</v>
      </c>
      <c r="C468">
        <v>12</v>
      </c>
      <c r="D468">
        <v>12</v>
      </c>
      <c r="E468">
        <v>10</v>
      </c>
      <c r="F468" s="2">
        <v>1.1111111111111111E-3</v>
      </c>
      <c r="G468" s="2">
        <v>2.0833333333333335E-4</v>
      </c>
      <c r="H468" s="2">
        <f t="shared" si="7"/>
        <v>4.1805555555555554E-2</v>
      </c>
      <c r="I468" s="2">
        <v>2.1643518518518518E-3</v>
      </c>
      <c r="J468" s="2">
        <v>7.0601851851851847E-4</v>
      </c>
      <c r="K468" s="2">
        <v>6.134259259259259E-4</v>
      </c>
      <c r="L468" s="1">
        <v>0.83330000000000004</v>
      </c>
    </row>
    <row r="469" spans="1:12" x14ac:dyDescent="0.3">
      <c r="A469" s="22">
        <v>45673</v>
      </c>
      <c r="B469" t="s">
        <v>116</v>
      </c>
      <c r="C469">
        <v>119</v>
      </c>
      <c r="D469">
        <v>117</v>
      </c>
      <c r="E469">
        <v>92</v>
      </c>
      <c r="F469" s="2">
        <v>1.8865740740740742E-3</v>
      </c>
      <c r="G469" s="2">
        <v>2.0833333333333335E-4</v>
      </c>
      <c r="H469" s="2">
        <f t="shared" si="7"/>
        <v>0.35614583333333327</v>
      </c>
      <c r="I469" s="2">
        <v>1.8402777777777777E-3</v>
      </c>
      <c r="J469" s="2">
        <v>1.1574074074074073E-5</v>
      </c>
      <c r="K469" s="2">
        <v>1.1921296296296296E-3</v>
      </c>
      <c r="L469" s="1">
        <v>0.78149999999999997</v>
      </c>
    </row>
    <row r="470" spans="1:12" x14ac:dyDescent="0.3">
      <c r="A470" s="22">
        <v>45673</v>
      </c>
      <c r="B470" t="s">
        <v>78</v>
      </c>
      <c r="C470">
        <v>100</v>
      </c>
      <c r="D470">
        <v>96</v>
      </c>
      <c r="E470">
        <v>73</v>
      </c>
      <c r="F470" s="2">
        <v>1.9097222222222222E-3</v>
      </c>
      <c r="G470" s="2">
        <v>2.4305555555555552E-4</v>
      </c>
      <c r="H470" s="2">
        <f t="shared" si="7"/>
        <v>0.22555555555555556</v>
      </c>
      <c r="I470" s="2">
        <v>1.8171296296296297E-3</v>
      </c>
      <c r="J470" s="2">
        <v>4.9768518518518521E-4</v>
      </c>
      <c r="K470" s="2">
        <v>3.4722222222222222E-5</v>
      </c>
      <c r="L470" s="1">
        <v>0.76</v>
      </c>
    </row>
    <row r="471" spans="1:12" x14ac:dyDescent="0.3">
      <c r="A471" s="22">
        <v>45673</v>
      </c>
      <c r="B471" t="s">
        <v>79</v>
      </c>
      <c r="C471">
        <v>146</v>
      </c>
      <c r="D471">
        <v>133</v>
      </c>
      <c r="E471">
        <v>77</v>
      </c>
      <c r="F471" s="2">
        <v>2.5462962962962961E-3</v>
      </c>
      <c r="G471" s="2">
        <v>3.5879629629629635E-4</v>
      </c>
      <c r="H471" s="2">
        <f t="shared" si="7"/>
        <v>0.41408564814814808</v>
      </c>
      <c r="I471" s="2">
        <v>1.736111111111111E-3</v>
      </c>
      <c r="J471" s="2">
        <v>8.6805555555555551E-4</v>
      </c>
      <c r="K471" s="2">
        <v>5.0925925925925921E-4</v>
      </c>
      <c r="L471" s="1">
        <v>0.57750000000000001</v>
      </c>
    </row>
    <row r="472" spans="1:12" x14ac:dyDescent="0.3">
      <c r="A472" s="22">
        <v>45673</v>
      </c>
      <c r="B472" t="s">
        <v>80</v>
      </c>
      <c r="C472">
        <v>131</v>
      </c>
      <c r="D472">
        <v>127</v>
      </c>
      <c r="E472">
        <v>93</v>
      </c>
      <c r="F472" s="2">
        <v>1.712962962962963E-3</v>
      </c>
      <c r="G472" s="2">
        <v>2.5462962962962961E-4</v>
      </c>
      <c r="H472" s="2">
        <f t="shared" si="7"/>
        <v>0.34983796296296293</v>
      </c>
      <c r="I472" s="2">
        <v>1.6782407407407406E-3</v>
      </c>
      <c r="J472" s="2">
        <v>2.3148148148148146E-4</v>
      </c>
      <c r="K472" s="2">
        <v>8.449074074074075E-4</v>
      </c>
      <c r="L472" s="1">
        <v>0.72660000000000002</v>
      </c>
    </row>
    <row r="473" spans="1:12" x14ac:dyDescent="0.3">
      <c r="A473" s="22">
        <v>45673</v>
      </c>
      <c r="B473" t="s">
        <v>81</v>
      </c>
      <c r="C473">
        <v>107</v>
      </c>
      <c r="D473">
        <v>104</v>
      </c>
      <c r="E473">
        <v>97</v>
      </c>
      <c r="F473" s="2">
        <v>1.1111111111111111E-3</v>
      </c>
      <c r="G473" s="2">
        <v>9.2592592592592588E-5</v>
      </c>
      <c r="H473" s="2">
        <f t="shared" si="7"/>
        <v>0.34546296296296303</v>
      </c>
      <c r="I473" s="2">
        <v>1.7013888888888892E-3</v>
      </c>
      <c r="J473" s="2">
        <v>1.3425925925925925E-3</v>
      </c>
      <c r="K473" s="2">
        <v>2.7777777777777778E-4</v>
      </c>
      <c r="L473" s="1">
        <v>0.92449999999999999</v>
      </c>
    </row>
    <row r="474" spans="1:12" x14ac:dyDescent="0.3">
      <c r="A474" s="22">
        <v>45673</v>
      </c>
      <c r="B474" t="s">
        <v>82</v>
      </c>
      <c r="C474">
        <v>112</v>
      </c>
      <c r="D474">
        <v>105</v>
      </c>
      <c r="E474">
        <v>71</v>
      </c>
      <c r="F474" s="2">
        <v>3.1018518518518522E-3</v>
      </c>
      <c r="G474" s="2">
        <v>2.7777777777777778E-4</v>
      </c>
      <c r="H474" s="2">
        <f t="shared" si="7"/>
        <v>0.3293402777777778</v>
      </c>
      <c r="I474" s="2">
        <v>1.8287037037037037E-3</v>
      </c>
      <c r="J474" s="2">
        <v>7.7546296296296304E-4</v>
      </c>
      <c r="K474" s="2">
        <v>5.3240740740740744E-4</v>
      </c>
      <c r="L474" s="1">
        <v>0.67269999999999996</v>
      </c>
    </row>
    <row r="475" spans="1:12" x14ac:dyDescent="0.3">
      <c r="A475" s="22">
        <v>45673</v>
      </c>
      <c r="B475" t="s">
        <v>83</v>
      </c>
      <c r="C475">
        <v>21</v>
      </c>
      <c r="D475">
        <v>21</v>
      </c>
      <c r="E475">
        <v>11</v>
      </c>
      <c r="F475" s="2">
        <v>9.8379629629629642E-4</v>
      </c>
      <c r="G475" s="2">
        <v>3.7037037037037035E-4</v>
      </c>
      <c r="H475" s="2">
        <f t="shared" si="7"/>
        <v>5.6874999999999995E-2</v>
      </c>
      <c r="I475" s="2">
        <v>1.7476851851851852E-3</v>
      </c>
      <c r="J475" s="2">
        <v>7.5231481481481471E-4</v>
      </c>
      <c r="K475" s="2">
        <v>2.0833333333333335E-4</v>
      </c>
      <c r="L475" s="1">
        <v>0.52380000000000004</v>
      </c>
    </row>
    <row r="476" spans="1:12" x14ac:dyDescent="0.3">
      <c r="A476" s="22">
        <v>45673</v>
      </c>
      <c r="B476" t="s">
        <v>84</v>
      </c>
      <c r="C476">
        <v>125</v>
      </c>
      <c r="D476">
        <v>104</v>
      </c>
      <c r="E476">
        <v>47</v>
      </c>
      <c r="F476" s="2">
        <v>1.9097222222222222E-3</v>
      </c>
      <c r="G476" s="2">
        <v>4.2824074074074075E-4</v>
      </c>
      <c r="H476" s="2">
        <f t="shared" si="7"/>
        <v>0.41407407407407415</v>
      </c>
      <c r="I476" s="2">
        <v>1.8981481481481482E-3</v>
      </c>
      <c r="J476" s="2">
        <v>6.9444444444444447E-4</v>
      </c>
      <c r="K476" s="2">
        <v>1.3888888888888889E-3</v>
      </c>
      <c r="L476" s="1">
        <v>0.44629999999999997</v>
      </c>
    </row>
    <row r="477" spans="1:12" x14ac:dyDescent="0.3">
      <c r="A477" s="22">
        <v>45673</v>
      </c>
      <c r="B477" t="s">
        <v>85</v>
      </c>
      <c r="C477">
        <v>35</v>
      </c>
      <c r="D477">
        <v>34</v>
      </c>
      <c r="E477">
        <v>26</v>
      </c>
      <c r="F477" s="2">
        <v>1.5740740740740741E-3</v>
      </c>
      <c r="G477" s="2">
        <v>2.7777777777777778E-4</v>
      </c>
      <c r="H477" s="2">
        <f t="shared" si="7"/>
        <v>0.14048611111111109</v>
      </c>
      <c r="I477" s="2">
        <v>1.5277777777777779E-3</v>
      </c>
      <c r="J477" s="2">
        <v>1.2847222222222223E-3</v>
      </c>
      <c r="K477" s="2">
        <v>1.3194444444444443E-3</v>
      </c>
      <c r="L477" s="1">
        <v>0.7429</v>
      </c>
    </row>
    <row r="478" spans="1:12" x14ac:dyDescent="0.3">
      <c r="A478" s="22">
        <v>45673</v>
      </c>
      <c r="B478" t="s">
        <v>86</v>
      </c>
      <c r="C478">
        <v>121</v>
      </c>
      <c r="D478">
        <v>109</v>
      </c>
      <c r="E478">
        <v>59</v>
      </c>
      <c r="F478" s="2">
        <v>3.7152777777777774E-3</v>
      </c>
      <c r="G478" s="2">
        <v>4.3981481481481481E-4</v>
      </c>
      <c r="H478" s="2">
        <f t="shared" si="7"/>
        <v>0.33305555555555555</v>
      </c>
      <c r="I478" s="2">
        <v>1.7592592592592592E-3</v>
      </c>
      <c r="J478" s="2">
        <v>1.0532407407407407E-3</v>
      </c>
      <c r="K478" s="2">
        <v>2.4305555555555552E-4</v>
      </c>
      <c r="L478" s="1">
        <v>0.53779999999999994</v>
      </c>
    </row>
    <row r="479" spans="1:12" x14ac:dyDescent="0.3">
      <c r="A479" s="22">
        <v>45673</v>
      </c>
      <c r="B479" t="s">
        <v>87</v>
      </c>
      <c r="C479">
        <v>135</v>
      </c>
      <c r="D479">
        <v>122</v>
      </c>
      <c r="E479">
        <v>71</v>
      </c>
      <c r="F479" s="2">
        <v>2.1759259259259258E-3</v>
      </c>
      <c r="G479" s="2">
        <v>3.7037037037037035E-4</v>
      </c>
      <c r="H479" s="2">
        <f t="shared" si="7"/>
        <v>0.41090277777777773</v>
      </c>
      <c r="I479" s="2">
        <v>1.7824074074074072E-3</v>
      </c>
      <c r="J479" s="2">
        <v>8.9120370370370362E-4</v>
      </c>
      <c r="K479" s="2">
        <v>6.9444444444444447E-4</v>
      </c>
      <c r="L479" s="1">
        <v>0.57579999999999998</v>
      </c>
    </row>
    <row r="480" spans="1:12" x14ac:dyDescent="0.3">
      <c r="A480" s="22">
        <v>45673</v>
      </c>
      <c r="B480" t="s">
        <v>88</v>
      </c>
      <c r="C480">
        <v>117</v>
      </c>
      <c r="D480">
        <v>114</v>
      </c>
      <c r="E480">
        <v>87</v>
      </c>
      <c r="F480" s="2">
        <v>1.7013888888888892E-3</v>
      </c>
      <c r="G480" s="2">
        <v>2.5462962962962961E-4</v>
      </c>
      <c r="H480" s="2">
        <f t="shared" si="7"/>
        <v>0.41958333333333331</v>
      </c>
      <c r="I480" s="2">
        <v>1.8287037037037037E-3</v>
      </c>
      <c r="J480" s="2">
        <v>7.8703703703703705E-4</v>
      </c>
      <c r="K480" s="2">
        <v>1.0648148148148147E-3</v>
      </c>
      <c r="L480" s="1">
        <v>0.75860000000000005</v>
      </c>
    </row>
    <row r="481" spans="1:12" x14ac:dyDescent="0.3">
      <c r="A481" s="22">
        <v>45673</v>
      </c>
      <c r="B481" t="s">
        <v>89</v>
      </c>
      <c r="C481">
        <v>114</v>
      </c>
      <c r="D481">
        <v>97</v>
      </c>
      <c r="E481">
        <v>44</v>
      </c>
      <c r="F481" s="2">
        <v>5.7407407407407416E-3</v>
      </c>
      <c r="G481" s="2">
        <v>4.5138888888888892E-4</v>
      </c>
      <c r="H481" s="2">
        <f t="shared" si="7"/>
        <v>0.3278240740740741</v>
      </c>
      <c r="I481" s="2">
        <v>1.9675925925925928E-3</v>
      </c>
      <c r="J481" s="2">
        <v>1.9675925925925926E-4</v>
      </c>
      <c r="K481" s="2">
        <v>1.2152777777777778E-3</v>
      </c>
      <c r="L481" s="1">
        <v>0.45129999999999998</v>
      </c>
    </row>
    <row r="482" spans="1:12" x14ac:dyDescent="0.3">
      <c r="A482" s="22">
        <v>45673</v>
      </c>
      <c r="B482" t="s">
        <v>90</v>
      </c>
      <c r="C482">
        <v>50</v>
      </c>
      <c r="D482">
        <v>49</v>
      </c>
      <c r="E482">
        <v>26</v>
      </c>
      <c r="F482" s="2">
        <v>1.6435185185185183E-3</v>
      </c>
      <c r="G482" s="2">
        <v>4.0509259259259258E-4</v>
      </c>
      <c r="H482" s="2">
        <f t="shared" si="7"/>
        <v>0.20643518518518517</v>
      </c>
      <c r="I482" s="2">
        <v>2.0254629629629629E-3</v>
      </c>
      <c r="J482" s="2">
        <v>8.3333333333333339E-4</v>
      </c>
      <c r="K482" s="2">
        <v>1.3541666666666667E-3</v>
      </c>
      <c r="L482" s="1">
        <v>0.52</v>
      </c>
    </row>
    <row r="483" spans="1:12" x14ac:dyDescent="0.3">
      <c r="A483" s="22">
        <v>45673</v>
      </c>
      <c r="B483" t="s">
        <v>91</v>
      </c>
      <c r="C483">
        <v>207</v>
      </c>
      <c r="D483">
        <v>198</v>
      </c>
      <c r="E483">
        <v>160</v>
      </c>
      <c r="F483" s="2">
        <v>2.673611111111111E-3</v>
      </c>
      <c r="G483" s="2">
        <v>1.8518518518518518E-4</v>
      </c>
      <c r="H483" s="2">
        <f t="shared" si="7"/>
        <v>0.73333333333333328</v>
      </c>
      <c r="I483" s="2">
        <v>1.8865740740740742E-3</v>
      </c>
      <c r="J483" s="2">
        <v>1.0532407407407407E-3</v>
      </c>
      <c r="K483" s="2">
        <v>7.6388888888888893E-4</v>
      </c>
      <c r="L483" s="1">
        <v>0.80489999999999995</v>
      </c>
    </row>
    <row r="484" spans="1:12" x14ac:dyDescent="0.3">
      <c r="A484" s="22">
        <v>45673</v>
      </c>
      <c r="B484" t="s">
        <v>92</v>
      </c>
      <c r="C484">
        <v>189</v>
      </c>
      <c r="D484">
        <v>183</v>
      </c>
      <c r="E484">
        <v>136</v>
      </c>
      <c r="F484" s="2">
        <v>2.7546296296296294E-3</v>
      </c>
      <c r="G484" s="2">
        <v>2.4305555555555552E-4</v>
      </c>
      <c r="H484" s="2">
        <f t="shared" si="7"/>
        <v>0.52104166666666674</v>
      </c>
      <c r="I484" s="2">
        <v>1.7476851851851852E-3</v>
      </c>
      <c r="J484" s="2">
        <v>6.9444444444444447E-4</v>
      </c>
      <c r="K484" s="2">
        <v>4.0509259259259258E-4</v>
      </c>
      <c r="L484" s="1">
        <v>0.7419</v>
      </c>
    </row>
    <row r="485" spans="1:12" x14ac:dyDescent="0.3">
      <c r="A485" s="22">
        <v>45673</v>
      </c>
      <c r="B485" t="s">
        <v>93</v>
      </c>
      <c r="C485">
        <v>162</v>
      </c>
      <c r="D485">
        <v>156</v>
      </c>
      <c r="E485">
        <v>104</v>
      </c>
      <c r="F485" s="2">
        <v>1.4814814814814814E-3</v>
      </c>
      <c r="G485" s="2">
        <v>2.7777777777777778E-4</v>
      </c>
      <c r="H485" s="2">
        <f t="shared" si="7"/>
        <v>0.38458333333333328</v>
      </c>
      <c r="I485" s="2">
        <v>1.6435185185185183E-3</v>
      </c>
      <c r="J485" s="2">
        <v>8.1018518518518516E-5</v>
      </c>
      <c r="K485" s="2">
        <v>7.407407407407407E-4</v>
      </c>
      <c r="L485" s="1">
        <v>0.66459999999999997</v>
      </c>
    </row>
    <row r="486" spans="1:12" x14ac:dyDescent="0.3">
      <c r="A486" s="22">
        <v>45673</v>
      </c>
      <c r="B486" t="s">
        <v>94</v>
      </c>
      <c r="C486">
        <v>177</v>
      </c>
      <c r="D486">
        <v>165</v>
      </c>
      <c r="E486">
        <v>110</v>
      </c>
      <c r="F486" s="2">
        <v>2.6620370370370374E-3</v>
      </c>
      <c r="G486" s="2">
        <v>3.0092592592592595E-4</v>
      </c>
      <c r="H486" s="2">
        <f t="shared" si="7"/>
        <v>0.52135416666666667</v>
      </c>
      <c r="I486" s="2">
        <v>1.7476851851851852E-3</v>
      </c>
      <c r="J486" s="2">
        <v>1.0416666666666667E-4</v>
      </c>
      <c r="K486" s="2">
        <v>1.3078703703703705E-3</v>
      </c>
      <c r="L486" s="1">
        <v>0.66469999999999996</v>
      </c>
    </row>
    <row r="487" spans="1:12" x14ac:dyDescent="0.3">
      <c r="A487" s="22">
        <v>45673</v>
      </c>
      <c r="B487" t="s">
        <v>95</v>
      </c>
      <c r="C487">
        <v>177</v>
      </c>
      <c r="D487">
        <v>167</v>
      </c>
      <c r="E487">
        <v>116</v>
      </c>
      <c r="F487" s="2">
        <v>1.9097222222222222E-3</v>
      </c>
      <c r="G487" s="2">
        <v>2.6620370370370372E-4</v>
      </c>
      <c r="H487" s="2">
        <f t="shared" si="7"/>
        <v>0.62624999999999997</v>
      </c>
      <c r="I487" s="2">
        <v>1.7939814814814815E-3</v>
      </c>
      <c r="J487" s="2">
        <v>1.2152777777777778E-3</v>
      </c>
      <c r="K487" s="2">
        <v>7.407407407407407E-4</v>
      </c>
      <c r="L487" s="1">
        <v>0.68969999999999998</v>
      </c>
    </row>
    <row r="488" spans="1:12" x14ac:dyDescent="0.3">
      <c r="A488" s="22">
        <v>45673</v>
      </c>
      <c r="B488" t="s">
        <v>96</v>
      </c>
      <c r="C488">
        <v>163</v>
      </c>
      <c r="D488">
        <v>134</v>
      </c>
      <c r="E488">
        <v>64</v>
      </c>
      <c r="F488" s="2">
        <v>5.0462962962962961E-3</v>
      </c>
      <c r="G488" s="2">
        <v>4.3981481481481481E-4</v>
      </c>
      <c r="H488" s="2">
        <f t="shared" si="7"/>
        <v>0.29467592592592595</v>
      </c>
      <c r="I488" s="2">
        <v>1.8750000000000001E-3</v>
      </c>
      <c r="J488" s="2">
        <v>2.3148148148148146E-4</v>
      </c>
      <c r="K488" s="2">
        <v>9.2592592592592588E-5</v>
      </c>
      <c r="L488" s="1">
        <v>0.47199999999999998</v>
      </c>
    </row>
    <row r="489" spans="1:12" x14ac:dyDescent="0.3">
      <c r="A489" s="22">
        <v>45673</v>
      </c>
      <c r="B489" t="s">
        <v>97</v>
      </c>
      <c r="C489">
        <v>24</v>
      </c>
      <c r="D489">
        <v>20</v>
      </c>
      <c r="E489">
        <v>14</v>
      </c>
      <c r="F489" s="2">
        <v>1.5740740740740741E-3</v>
      </c>
      <c r="G489" s="2">
        <v>3.0092592592592595E-4</v>
      </c>
      <c r="H489" s="2">
        <f t="shared" si="7"/>
        <v>6.7361111111111108E-2</v>
      </c>
      <c r="I489" s="2">
        <v>2.3495370370370371E-3</v>
      </c>
      <c r="J489" s="2">
        <v>6.134259259259259E-4</v>
      </c>
      <c r="K489" s="2">
        <v>4.0509259259259258E-4</v>
      </c>
      <c r="L489" s="1">
        <v>0.6522</v>
      </c>
    </row>
    <row r="490" spans="1:12" x14ac:dyDescent="0.3">
      <c r="A490" s="22">
        <v>45673</v>
      </c>
      <c r="B490" t="s">
        <v>98</v>
      </c>
      <c r="C490">
        <v>146</v>
      </c>
      <c r="D490">
        <v>139</v>
      </c>
      <c r="E490">
        <v>106</v>
      </c>
      <c r="F490" s="2">
        <v>4.409722222222222E-3</v>
      </c>
      <c r="G490" s="2">
        <v>2.0833333333333335E-4</v>
      </c>
      <c r="H490" s="2">
        <f t="shared" si="7"/>
        <v>0.37163194444444442</v>
      </c>
      <c r="I490" s="2">
        <v>1.7824074074074072E-3</v>
      </c>
      <c r="J490" s="2">
        <v>2.3148148148148147E-5</v>
      </c>
      <c r="K490" s="2">
        <v>8.6805555555555551E-4</v>
      </c>
      <c r="L490" s="1">
        <v>0.75860000000000005</v>
      </c>
    </row>
    <row r="491" spans="1:12" x14ac:dyDescent="0.3">
      <c r="A491" s="22">
        <v>45673</v>
      </c>
      <c r="B491" t="s">
        <v>99</v>
      </c>
      <c r="C491">
        <v>143</v>
      </c>
      <c r="D491">
        <v>141</v>
      </c>
      <c r="E491">
        <v>102</v>
      </c>
      <c r="F491" s="2">
        <v>1.9097222222222222E-3</v>
      </c>
      <c r="G491" s="2">
        <v>2.5462962962962961E-4</v>
      </c>
      <c r="H491" s="2">
        <f t="shared" si="7"/>
        <v>0.56465277777777778</v>
      </c>
      <c r="I491" s="2">
        <v>1.9097222222222222E-3</v>
      </c>
      <c r="J491" s="2">
        <v>1.2847222222222223E-3</v>
      </c>
      <c r="K491" s="2">
        <v>8.1018518518518516E-4</v>
      </c>
      <c r="L491" s="1">
        <v>0.72030000000000005</v>
      </c>
    </row>
    <row r="492" spans="1:12" x14ac:dyDescent="0.3">
      <c r="A492" s="22">
        <v>45673</v>
      </c>
      <c r="B492" t="s">
        <v>100</v>
      </c>
      <c r="C492">
        <v>132</v>
      </c>
      <c r="D492">
        <v>122</v>
      </c>
      <c r="E492">
        <v>69</v>
      </c>
      <c r="F492" s="2">
        <v>3.1944444444444442E-3</v>
      </c>
      <c r="G492" s="2">
        <v>3.5879629629629635E-4</v>
      </c>
      <c r="H492" s="2">
        <f t="shared" si="7"/>
        <v>0.31912037037037033</v>
      </c>
      <c r="I492" s="2">
        <v>1.712962962962963E-3</v>
      </c>
      <c r="J492" s="2">
        <v>1.0416666666666667E-4</v>
      </c>
      <c r="K492" s="2">
        <v>7.9861111111111105E-4</v>
      </c>
      <c r="L492" s="1">
        <v>0.56489999999999996</v>
      </c>
    </row>
    <row r="493" spans="1:12" x14ac:dyDescent="0.3">
      <c r="A493" s="22">
        <v>45673</v>
      </c>
      <c r="B493" t="s">
        <v>101</v>
      </c>
      <c r="C493">
        <v>137</v>
      </c>
      <c r="D493">
        <v>130</v>
      </c>
      <c r="E493">
        <v>84</v>
      </c>
      <c r="F493" s="2">
        <v>1.4583333333333334E-3</v>
      </c>
      <c r="G493" s="2">
        <v>3.0092592592592595E-4</v>
      </c>
      <c r="H493" s="2">
        <f t="shared" si="7"/>
        <v>0.37916666666666665</v>
      </c>
      <c r="I493" s="2">
        <v>1.6782407407407406E-3</v>
      </c>
      <c r="J493" s="2">
        <v>2.3148148148148146E-4</v>
      </c>
      <c r="K493" s="2">
        <v>1.0069444444444444E-3</v>
      </c>
      <c r="L493" s="1">
        <v>0.64439999999999997</v>
      </c>
    </row>
    <row r="494" spans="1:12" x14ac:dyDescent="0.3">
      <c r="A494" s="22">
        <v>45673</v>
      </c>
      <c r="B494" t="s">
        <v>102</v>
      </c>
      <c r="C494">
        <v>112</v>
      </c>
      <c r="D494">
        <v>104</v>
      </c>
      <c r="E494">
        <v>43</v>
      </c>
      <c r="F494" s="2">
        <v>2.8587962962962963E-3</v>
      </c>
      <c r="G494" s="2">
        <v>4.9768518518518521E-4</v>
      </c>
      <c r="H494" s="2">
        <f t="shared" si="7"/>
        <v>0.31055555555555558</v>
      </c>
      <c r="I494" s="2">
        <v>1.8171296296296297E-3</v>
      </c>
      <c r="J494" s="2">
        <v>9.1435185185185185E-4</v>
      </c>
      <c r="K494" s="2">
        <v>2.5462962962962961E-4</v>
      </c>
      <c r="L494" s="1">
        <v>0.40910000000000002</v>
      </c>
    </row>
    <row r="495" spans="1:12" x14ac:dyDescent="0.3">
      <c r="A495" s="22">
        <v>45673</v>
      </c>
      <c r="B495" t="s">
        <v>103</v>
      </c>
      <c r="C495">
        <v>110</v>
      </c>
      <c r="D495">
        <v>91</v>
      </c>
      <c r="E495">
        <v>34</v>
      </c>
      <c r="F495" s="2">
        <v>3.6111111111111114E-3</v>
      </c>
      <c r="G495" s="2">
        <v>5.7870370370370378E-4</v>
      </c>
      <c r="H495" s="2">
        <f t="shared" si="7"/>
        <v>0.28858796296296296</v>
      </c>
      <c r="I495" s="2">
        <v>1.8287037037037037E-3</v>
      </c>
      <c r="J495" s="2">
        <v>1.2847222222222223E-3</v>
      </c>
      <c r="K495" s="2">
        <v>5.7870370370370366E-5</v>
      </c>
      <c r="L495" s="1">
        <v>0.36699999999999999</v>
      </c>
    </row>
    <row r="496" spans="1:12" x14ac:dyDescent="0.3">
      <c r="A496" s="22">
        <v>45673</v>
      </c>
      <c r="B496" t="s">
        <v>104</v>
      </c>
      <c r="C496">
        <v>24</v>
      </c>
      <c r="D496">
        <v>22</v>
      </c>
      <c r="E496">
        <v>13</v>
      </c>
      <c r="F496" s="2">
        <v>3.3101851851851851E-3</v>
      </c>
      <c r="G496" s="2">
        <v>3.7037037037037035E-4</v>
      </c>
      <c r="H496" s="2">
        <f t="shared" si="7"/>
        <v>6.7986111111111108E-2</v>
      </c>
      <c r="I496" s="2">
        <v>1.5509259259259261E-3</v>
      </c>
      <c r="J496" s="2">
        <v>9.1435185185185185E-4</v>
      </c>
      <c r="K496" s="2">
        <v>6.2500000000000001E-4</v>
      </c>
      <c r="L496" s="1">
        <v>0.58330000000000004</v>
      </c>
    </row>
    <row r="497" spans="1:12" x14ac:dyDescent="0.3">
      <c r="A497" s="22">
        <v>45673</v>
      </c>
      <c r="B497" t="s">
        <v>105</v>
      </c>
      <c r="C497">
        <v>168</v>
      </c>
      <c r="D497">
        <v>154</v>
      </c>
      <c r="E497">
        <v>77</v>
      </c>
      <c r="F497" s="2">
        <v>2.685185185185185E-3</v>
      </c>
      <c r="G497" s="2">
        <v>4.1666666666666669E-4</v>
      </c>
      <c r="H497" s="2">
        <f t="shared" si="7"/>
        <v>0.46877314814814813</v>
      </c>
      <c r="I497" s="2">
        <v>1.8981481481481482E-3</v>
      </c>
      <c r="J497" s="2">
        <v>1.1574074074074073E-5</v>
      </c>
      <c r="K497" s="2">
        <v>1.1342592592592591E-3</v>
      </c>
      <c r="L497" s="1">
        <v>0.49399999999999999</v>
      </c>
    </row>
    <row r="498" spans="1:12" x14ac:dyDescent="0.3">
      <c r="A498" s="22">
        <v>45674</v>
      </c>
      <c r="B498" t="s">
        <v>106</v>
      </c>
      <c r="C498">
        <v>146</v>
      </c>
      <c r="D498">
        <v>116</v>
      </c>
      <c r="E498">
        <v>64</v>
      </c>
      <c r="F498" s="2">
        <v>1.0416666666666666E-2</v>
      </c>
      <c r="G498" s="2">
        <v>4.8611111111111104E-4</v>
      </c>
      <c r="H498" s="2">
        <f t="shared" si="7"/>
        <v>0.48199074074074066</v>
      </c>
      <c r="I498" s="2">
        <v>1.712962962962963E-3</v>
      </c>
      <c r="J498" s="2">
        <v>1.0648148148148147E-3</v>
      </c>
      <c r="K498" s="2">
        <v>1.3773148148148147E-3</v>
      </c>
      <c r="L498" s="1">
        <v>0.54930000000000001</v>
      </c>
    </row>
    <row r="499" spans="1:12" x14ac:dyDescent="0.3">
      <c r="A499" s="22">
        <v>45674</v>
      </c>
      <c r="B499" t="s">
        <v>107</v>
      </c>
      <c r="C499">
        <v>100</v>
      </c>
      <c r="D499">
        <v>95</v>
      </c>
      <c r="E499">
        <v>55</v>
      </c>
      <c r="F499" s="2">
        <v>2.0023148148148148E-3</v>
      </c>
      <c r="G499" s="2">
        <v>3.5879629629629635E-4</v>
      </c>
      <c r="H499" s="2">
        <f t="shared" si="7"/>
        <v>0.25509259259259259</v>
      </c>
      <c r="I499" s="2">
        <v>1.8287037037037037E-3</v>
      </c>
      <c r="J499" s="2">
        <v>8.449074074074075E-4</v>
      </c>
      <c r="K499" s="2">
        <v>1.1574074074074073E-5</v>
      </c>
      <c r="L499" s="1">
        <v>0.56999999999999995</v>
      </c>
    </row>
    <row r="500" spans="1:12" x14ac:dyDescent="0.3">
      <c r="A500" s="22">
        <v>45674</v>
      </c>
      <c r="B500" t="s">
        <v>108</v>
      </c>
      <c r="C500">
        <v>144</v>
      </c>
      <c r="D500">
        <v>131</v>
      </c>
      <c r="E500">
        <v>84</v>
      </c>
      <c r="F500" s="2">
        <v>1.8171296296296297E-3</v>
      </c>
      <c r="G500" s="2">
        <v>3.0092592592592595E-4</v>
      </c>
      <c r="H500" s="2">
        <f t="shared" si="7"/>
        <v>0.38511574074074079</v>
      </c>
      <c r="I500" s="2">
        <v>1.7013888888888892E-3</v>
      </c>
      <c r="J500" s="2">
        <v>7.6388888888888893E-4</v>
      </c>
      <c r="K500" s="2">
        <v>4.7453703703703704E-4</v>
      </c>
      <c r="L500" s="1">
        <v>0.63570000000000004</v>
      </c>
    </row>
    <row r="501" spans="1:12" x14ac:dyDescent="0.3">
      <c r="A501" s="22">
        <v>45674</v>
      </c>
      <c r="B501" t="s">
        <v>109</v>
      </c>
      <c r="C501">
        <v>110</v>
      </c>
      <c r="D501">
        <v>104</v>
      </c>
      <c r="E501">
        <v>67</v>
      </c>
      <c r="F501" s="2">
        <v>1.6435185185185183E-3</v>
      </c>
      <c r="G501" s="2">
        <v>2.7777777777777778E-4</v>
      </c>
      <c r="H501" s="2">
        <f t="shared" si="7"/>
        <v>0.24314814814814817</v>
      </c>
      <c r="I501" s="2">
        <v>1.689814814814815E-3</v>
      </c>
      <c r="J501" s="2">
        <v>3.8194444444444446E-4</v>
      </c>
      <c r="K501" s="2">
        <v>2.6620370370370372E-4</v>
      </c>
      <c r="L501" s="1">
        <v>0.64219999999999999</v>
      </c>
    </row>
    <row r="502" spans="1:12" x14ac:dyDescent="0.3">
      <c r="A502" s="22">
        <v>45674</v>
      </c>
      <c r="B502" t="s">
        <v>110</v>
      </c>
      <c r="C502">
        <v>126</v>
      </c>
      <c r="D502">
        <v>111</v>
      </c>
      <c r="E502">
        <v>59</v>
      </c>
      <c r="F502" s="2">
        <v>3.1944444444444442E-3</v>
      </c>
      <c r="G502" s="2">
        <v>3.5879629629629635E-4</v>
      </c>
      <c r="H502" s="2">
        <f t="shared" si="7"/>
        <v>0.31861111111111107</v>
      </c>
      <c r="I502" s="2">
        <v>1.8287037037037037E-3</v>
      </c>
      <c r="J502" s="2">
        <v>6.7129629629629625E-4</v>
      </c>
      <c r="K502" s="2">
        <v>3.7037037037037035E-4</v>
      </c>
      <c r="L502" s="1">
        <v>0.52800000000000002</v>
      </c>
    </row>
    <row r="503" spans="1:12" x14ac:dyDescent="0.3">
      <c r="A503" s="22">
        <v>45674</v>
      </c>
      <c r="B503" t="s">
        <v>111</v>
      </c>
      <c r="C503">
        <v>24</v>
      </c>
      <c r="D503">
        <v>24</v>
      </c>
      <c r="E503">
        <v>11</v>
      </c>
      <c r="F503" s="2">
        <v>3.2870370370370367E-3</v>
      </c>
      <c r="G503" s="2">
        <v>5.5555555555555556E-4</v>
      </c>
      <c r="H503" s="2">
        <f t="shared" si="7"/>
        <v>6.6388888888888886E-2</v>
      </c>
      <c r="I503" s="2">
        <v>2.0138888888888888E-3</v>
      </c>
      <c r="J503" s="2">
        <v>7.407407407407407E-4</v>
      </c>
      <c r="K503" s="2">
        <v>1.1574074074074073E-5</v>
      </c>
      <c r="L503" s="1">
        <v>0.41670000000000001</v>
      </c>
    </row>
    <row r="504" spans="1:12" x14ac:dyDescent="0.3">
      <c r="A504" s="22">
        <v>45674</v>
      </c>
      <c r="B504" t="s">
        <v>112</v>
      </c>
      <c r="C504">
        <v>128</v>
      </c>
      <c r="D504">
        <v>122</v>
      </c>
      <c r="E504">
        <v>63</v>
      </c>
      <c r="F504" s="2">
        <v>1.8750000000000001E-3</v>
      </c>
      <c r="G504" s="2">
        <v>4.0509259259259258E-4</v>
      </c>
      <c r="H504" s="2">
        <f t="shared" si="7"/>
        <v>0.47303240740740737</v>
      </c>
      <c r="I504" s="2">
        <v>2.0717592592592593E-3</v>
      </c>
      <c r="J504" s="2">
        <v>1.0763888888888889E-3</v>
      </c>
      <c r="K504" s="2">
        <v>7.291666666666667E-4</v>
      </c>
      <c r="L504" s="1">
        <v>0.51559999999999995</v>
      </c>
    </row>
    <row r="505" spans="1:12" x14ac:dyDescent="0.3">
      <c r="A505" s="22">
        <v>45674</v>
      </c>
      <c r="B505" t="s">
        <v>113</v>
      </c>
      <c r="C505">
        <v>185</v>
      </c>
      <c r="D505">
        <v>176</v>
      </c>
      <c r="E505">
        <v>120</v>
      </c>
      <c r="F505" s="2">
        <v>3.530092592592592E-3</v>
      </c>
      <c r="G505" s="2">
        <v>3.1250000000000001E-4</v>
      </c>
      <c r="H505" s="2">
        <f t="shared" si="7"/>
        <v>0.47055555555555556</v>
      </c>
      <c r="I505" s="2">
        <v>1.6550925925925926E-3</v>
      </c>
      <c r="J505" s="2">
        <v>1.0069444444444444E-3</v>
      </c>
      <c r="K505" s="2">
        <v>1.1574074074074073E-5</v>
      </c>
      <c r="L505" s="1">
        <v>0.67930000000000001</v>
      </c>
    </row>
    <row r="506" spans="1:12" x14ac:dyDescent="0.3">
      <c r="A506" s="22">
        <v>45674</v>
      </c>
      <c r="B506" t="s">
        <v>114</v>
      </c>
      <c r="C506">
        <v>136</v>
      </c>
      <c r="D506">
        <v>114</v>
      </c>
      <c r="E506">
        <v>33</v>
      </c>
      <c r="F506" s="2">
        <v>3.8310185185185183E-3</v>
      </c>
      <c r="G506" s="2">
        <v>6.5972222222222213E-4</v>
      </c>
      <c r="H506" s="2">
        <f t="shared" si="7"/>
        <v>0.42618055555555556</v>
      </c>
      <c r="I506" s="2">
        <v>1.6782407407407406E-3</v>
      </c>
      <c r="J506" s="2">
        <v>1.2152777777777778E-3</v>
      </c>
      <c r="K506" s="2">
        <v>8.449074074074075E-4</v>
      </c>
      <c r="L506" s="1">
        <v>0.28789999999999999</v>
      </c>
    </row>
    <row r="507" spans="1:12" x14ac:dyDescent="0.3">
      <c r="A507" s="22">
        <v>45674</v>
      </c>
      <c r="B507" t="s">
        <v>115</v>
      </c>
      <c r="C507">
        <v>130</v>
      </c>
      <c r="D507">
        <v>116</v>
      </c>
      <c r="E507">
        <v>52</v>
      </c>
      <c r="F507" s="2">
        <v>4.1666666666666666E-3</v>
      </c>
      <c r="G507" s="2">
        <v>5.0925925925925921E-4</v>
      </c>
      <c r="H507" s="2">
        <f t="shared" si="7"/>
        <v>0.32356481481481481</v>
      </c>
      <c r="I507" s="2">
        <v>1.8634259259259261E-3</v>
      </c>
      <c r="J507" s="2">
        <v>6.2500000000000001E-4</v>
      </c>
      <c r="K507" s="2">
        <v>3.0092592592592595E-4</v>
      </c>
      <c r="L507" s="1">
        <v>0.44440000000000002</v>
      </c>
    </row>
    <row r="508" spans="1:12" x14ac:dyDescent="0.3">
      <c r="A508" s="22">
        <v>45674</v>
      </c>
      <c r="B508" t="s">
        <v>116</v>
      </c>
      <c r="C508">
        <v>103</v>
      </c>
      <c r="D508">
        <v>101</v>
      </c>
      <c r="E508">
        <v>79</v>
      </c>
      <c r="F508" s="2">
        <v>1.6550925925925926E-3</v>
      </c>
      <c r="G508" s="2">
        <v>2.0833333333333335E-4</v>
      </c>
      <c r="H508" s="2">
        <f t="shared" si="7"/>
        <v>0.22327546296296297</v>
      </c>
      <c r="I508" s="2">
        <v>1.8750000000000001E-3</v>
      </c>
      <c r="J508" s="2">
        <v>3.4722222222222222E-5</v>
      </c>
      <c r="K508" s="2">
        <v>3.0092592592592595E-4</v>
      </c>
      <c r="L508" s="1">
        <v>0.77449999999999997</v>
      </c>
    </row>
    <row r="509" spans="1:12" x14ac:dyDescent="0.3">
      <c r="A509" s="22">
        <v>45674</v>
      </c>
      <c r="B509" t="s">
        <v>78</v>
      </c>
      <c r="C509">
        <v>99</v>
      </c>
      <c r="D509">
        <v>89</v>
      </c>
      <c r="E509">
        <v>66</v>
      </c>
      <c r="F509" s="2">
        <v>1.0416666666666667E-3</v>
      </c>
      <c r="G509" s="2">
        <v>2.3148148148148146E-4</v>
      </c>
      <c r="H509" s="2">
        <f t="shared" si="7"/>
        <v>0.31520833333333331</v>
      </c>
      <c r="I509" s="2">
        <v>1.7013888888888892E-3</v>
      </c>
      <c r="J509" s="2">
        <v>7.291666666666667E-4</v>
      </c>
      <c r="K509" s="2">
        <v>1.1111111111111111E-3</v>
      </c>
      <c r="L509" s="1">
        <v>0.73680000000000001</v>
      </c>
    </row>
    <row r="510" spans="1:12" x14ac:dyDescent="0.3">
      <c r="A510" s="22">
        <v>45674</v>
      </c>
      <c r="B510" t="s">
        <v>79</v>
      </c>
      <c r="C510">
        <v>26</v>
      </c>
      <c r="D510">
        <v>24</v>
      </c>
      <c r="E510">
        <v>17</v>
      </c>
      <c r="F510" s="2">
        <v>1.3078703703703705E-3</v>
      </c>
      <c r="G510" s="2">
        <v>2.6620370370370372E-4</v>
      </c>
      <c r="H510" s="2">
        <f t="shared" si="7"/>
        <v>6.4444444444444443E-2</v>
      </c>
      <c r="I510" s="2">
        <v>1.3888888888888889E-3</v>
      </c>
      <c r="J510" s="2">
        <v>7.8703703703703705E-4</v>
      </c>
      <c r="K510" s="2">
        <v>5.0925925925925921E-4</v>
      </c>
      <c r="L510" s="1">
        <v>0.68</v>
      </c>
    </row>
    <row r="511" spans="1:12" x14ac:dyDescent="0.3">
      <c r="A511" s="22">
        <v>45674</v>
      </c>
      <c r="B511" t="s">
        <v>80</v>
      </c>
      <c r="C511">
        <v>95</v>
      </c>
      <c r="D511">
        <v>94</v>
      </c>
      <c r="E511">
        <v>71</v>
      </c>
      <c r="F511" s="2">
        <v>2.4768518518518516E-3</v>
      </c>
      <c r="G511" s="2">
        <v>2.4305555555555552E-4</v>
      </c>
      <c r="H511" s="2">
        <f t="shared" si="7"/>
        <v>0.31115740740740744</v>
      </c>
      <c r="I511" s="2">
        <v>1.7476851851851852E-3</v>
      </c>
      <c r="J511" s="2">
        <v>3.1250000000000001E-4</v>
      </c>
      <c r="K511" s="2">
        <v>1.25E-3</v>
      </c>
      <c r="L511" s="1">
        <v>0.75529999999999997</v>
      </c>
    </row>
    <row r="512" spans="1:12" x14ac:dyDescent="0.3">
      <c r="A512" s="22">
        <v>45674</v>
      </c>
      <c r="B512" t="s">
        <v>81</v>
      </c>
      <c r="C512">
        <v>136</v>
      </c>
      <c r="D512">
        <v>131</v>
      </c>
      <c r="E512">
        <v>107</v>
      </c>
      <c r="F512" s="2">
        <v>1.6319444444444445E-3</v>
      </c>
      <c r="G512" s="2">
        <v>1.9675925925925926E-4</v>
      </c>
      <c r="H512" s="2">
        <f t="shared" si="7"/>
        <v>0.28353009259259265</v>
      </c>
      <c r="I512" s="2">
        <v>1.7245370370370372E-3</v>
      </c>
      <c r="J512" s="2">
        <v>1.6203703703703703E-4</v>
      </c>
      <c r="K512" s="2">
        <v>2.7777777777777778E-4</v>
      </c>
      <c r="L512" s="1">
        <v>0.81059999999999999</v>
      </c>
    </row>
    <row r="513" spans="1:12" x14ac:dyDescent="0.3">
      <c r="A513" s="22">
        <v>45674</v>
      </c>
      <c r="B513" t="s">
        <v>82</v>
      </c>
      <c r="C513">
        <v>37</v>
      </c>
      <c r="D513">
        <v>34</v>
      </c>
      <c r="E513">
        <v>23</v>
      </c>
      <c r="F513" s="2">
        <v>4.0046296296296297E-3</v>
      </c>
      <c r="G513" s="2">
        <v>4.7453703703703704E-4</v>
      </c>
      <c r="H513" s="2">
        <f t="shared" si="7"/>
        <v>0.11608796296296295</v>
      </c>
      <c r="I513" s="2">
        <v>1.5162037037037036E-3</v>
      </c>
      <c r="J513" s="2">
        <v>7.7546296296296304E-4</v>
      </c>
      <c r="K513" s="2">
        <v>1.1226851851851851E-3</v>
      </c>
      <c r="L513" s="1">
        <v>0.64859999999999995</v>
      </c>
    </row>
    <row r="514" spans="1:12" x14ac:dyDescent="0.3">
      <c r="A514" s="22">
        <v>45674</v>
      </c>
      <c r="B514" t="s">
        <v>83</v>
      </c>
      <c r="C514">
        <v>105</v>
      </c>
      <c r="D514">
        <v>100</v>
      </c>
      <c r="E514">
        <v>73</v>
      </c>
      <c r="F514" s="2">
        <v>1.5277777777777779E-3</v>
      </c>
      <c r="G514" s="2">
        <v>2.5462962962962961E-4</v>
      </c>
      <c r="H514" s="2">
        <f t="shared" si="7"/>
        <v>0.36689814814814814</v>
      </c>
      <c r="I514" s="2">
        <v>1.736111111111111E-3</v>
      </c>
      <c r="J514" s="2">
        <v>1.0995370370370371E-3</v>
      </c>
      <c r="K514" s="2">
        <v>8.3333333333333339E-4</v>
      </c>
      <c r="L514" s="1">
        <v>0.7228</v>
      </c>
    </row>
    <row r="515" spans="1:12" x14ac:dyDescent="0.3">
      <c r="A515" s="22">
        <v>45674</v>
      </c>
      <c r="B515" t="s">
        <v>84</v>
      </c>
      <c r="C515">
        <v>100</v>
      </c>
      <c r="D515">
        <v>92</v>
      </c>
      <c r="E515">
        <v>59</v>
      </c>
      <c r="F515" s="2">
        <v>3.1828703703703702E-3</v>
      </c>
      <c r="G515" s="2">
        <v>3.4722222222222224E-4</v>
      </c>
      <c r="H515" s="2">
        <f t="shared" ref="H515:H578" si="8">(I515*D515)+(J515*D515)+(K515*D515)</f>
        <v>0.27898148148148155</v>
      </c>
      <c r="I515" s="2">
        <v>1.7013888888888892E-3</v>
      </c>
      <c r="J515" s="2">
        <v>3.9351851851851852E-4</v>
      </c>
      <c r="K515" s="2">
        <v>9.3750000000000007E-4</v>
      </c>
      <c r="L515" s="1">
        <v>0.63270000000000004</v>
      </c>
    </row>
    <row r="516" spans="1:12" x14ac:dyDescent="0.3">
      <c r="A516" s="22">
        <v>45674</v>
      </c>
      <c r="B516" t="s">
        <v>85</v>
      </c>
      <c r="C516">
        <v>115</v>
      </c>
      <c r="D516">
        <v>103</v>
      </c>
      <c r="E516">
        <v>39</v>
      </c>
      <c r="F516" s="2">
        <v>3.1828703703703702E-3</v>
      </c>
      <c r="G516" s="2">
        <v>5.0925925925925921E-4</v>
      </c>
      <c r="H516" s="2">
        <f t="shared" si="8"/>
        <v>0.43870370370370371</v>
      </c>
      <c r="I516" s="2">
        <v>1.9212962962962962E-3</v>
      </c>
      <c r="J516" s="2">
        <v>1.1458333333333333E-3</v>
      </c>
      <c r="K516" s="2">
        <v>1.1921296296296296E-3</v>
      </c>
      <c r="L516" s="1">
        <v>0.37169999999999997</v>
      </c>
    </row>
    <row r="517" spans="1:12" x14ac:dyDescent="0.3">
      <c r="A517" s="22">
        <v>45674</v>
      </c>
      <c r="B517" t="s">
        <v>86</v>
      </c>
      <c r="C517">
        <v>38</v>
      </c>
      <c r="D517">
        <v>36</v>
      </c>
      <c r="E517">
        <v>19</v>
      </c>
      <c r="F517" s="2">
        <v>2.0138888888888888E-3</v>
      </c>
      <c r="G517" s="2">
        <v>4.5138888888888892E-4</v>
      </c>
      <c r="H517" s="2">
        <f t="shared" si="8"/>
        <v>0.10875000000000001</v>
      </c>
      <c r="I517" s="2">
        <v>2.0370370370370373E-3</v>
      </c>
      <c r="J517" s="2">
        <v>3.2407407407407406E-4</v>
      </c>
      <c r="K517" s="2">
        <v>6.5972222222222213E-4</v>
      </c>
      <c r="L517" s="1">
        <v>0.52629999999999999</v>
      </c>
    </row>
    <row r="518" spans="1:12" x14ac:dyDescent="0.3">
      <c r="A518" s="22">
        <v>45674</v>
      </c>
      <c r="B518" t="s">
        <v>87</v>
      </c>
      <c r="C518">
        <v>108</v>
      </c>
      <c r="D518">
        <v>95</v>
      </c>
      <c r="E518">
        <v>61</v>
      </c>
      <c r="F518" s="2">
        <v>1.9212962962962962E-3</v>
      </c>
      <c r="G518" s="2">
        <v>3.0092592592592595E-4</v>
      </c>
      <c r="H518" s="2">
        <f t="shared" si="8"/>
        <v>0.31556712962962963</v>
      </c>
      <c r="I518" s="2">
        <v>1.9560185185185184E-3</v>
      </c>
      <c r="J518" s="2">
        <v>6.7129629629629625E-4</v>
      </c>
      <c r="K518" s="2">
        <v>6.9444444444444447E-4</v>
      </c>
      <c r="L518" s="1">
        <v>0.6381</v>
      </c>
    </row>
    <row r="519" spans="1:12" x14ac:dyDescent="0.3">
      <c r="A519" s="22">
        <v>45674</v>
      </c>
      <c r="B519" t="s">
        <v>88</v>
      </c>
      <c r="C519">
        <v>124</v>
      </c>
      <c r="D519">
        <v>118</v>
      </c>
      <c r="E519">
        <v>88</v>
      </c>
      <c r="F519" s="2">
        <v>2.0949074074074073E-3</v>
      </c>
      <c r="G519" s="2">
        <v>2.6620370370370372E-4</v>
      </c>
      <c r="H519" s="2">
        <f t="shared" si="8"/>
        <v>0.31685185185185188</v>
      </c>
      <c r="I519" s="2">
        <v>1.7476851851851852E-3</v>
      </c>
      <c r="J519" s="2">
        <v>5.9027777777777778E-4</v>
      </c>
      <c r="K519" s="2">
        <v>3.4722222222222224E-4</v>
      </c>
      <c r="L519" s="1">
        <v>0.73770000000000002</v>
      </c>
    </row>
    <row r="520" spans="1:12" x14ac:dyDescent="0.3">
      <c r="A520" s="22">
        <v>45674</v>
      </c>
      <c r="B520" t="s">
        <v>89</v>
      </c>
      <c r="C520">
        <v>97</v>
      </c>
      <c r="D520">
        <v>92</v>
      </c>
      <c r="E520">
        <v>63</v>
      </c>
      <c r="F520" s="2">
        <v>1.6550925925925926E-3</v>
      </c>
      <c r="G520" s="2">
        <v>2.8935185185185189E-4</v>
      </c>
      <c r="H520" s="2">
        <f t="shared" si="8"/>
        <v>0.34287037037037038</v>
      </c>
      <c r="I520" s="2">
        <v>1.8055555555555557E-3</v>
      </c>
      <c r="J520" s="2">
        <v>1.1921296296296296E-3</v>
      </c>
      <c r="K520" s="2">
        <v>7.291666666666667E-4</v>
      </c>
      <c r="L520" s="1">
        <v>0.67710000000000004</v>
      </c>
    </row>
    <row r="521" spans="1:12" x14ac:dyDescent="0.3">
      <c r="A521" s="22">
        <v>45674</v>
      </c>
      <c r="B521" t="s">
        <v>90</v>
      </c>
      <c r="C521">
        <v>117</v>
      </c>
      <c r="D521">
        <v>108</v>
      </c>
      <c r="E521">
        <v>53</v>
      </c>
      <c r="F521" s="2">
        <v>2.8124999999999995E-3</v>
      </c>
      <c r="G521" s="2">
        <v>4.2824074074074075E-4</v>
      </c>
      <c r="H521" s="2">
        <f t="shared" si="8"/>
        <v>0.19625000000000001</v>
      </c>
      <c r="I521" s="2">
        <v>1.2268518518518518E-3</v>
      </c>
      <c r="J521" s="2">
        <v>5.7870370370370378E-4</v>
      </c>
      <c r="K521" s="2">
        <v>1.1574074074074073E-5</v>
      </c>
      <c r="L521" s="1">
        <v>0.48670000000000002</v>
      </c>
    </row>
    <row r="522" spans="1:12" x14ac:dyDescent="0.3">
      <c r="A522" s="22">
        <v>45674</v>
      </c>
      <c r="B522" t="s">
        <v>91</v>
      </c>
      <c r="C522">
        <v>34</v>
      </c>
      <c r="D522">
        <v>31</v>
      </c>
      <c r="E522">
        <v>21</v>
      </c>
      <c r="F522" s="2">
        <v>1.7592592592592592E-3</v>
      </c>
      <c r="G522" s="2">
        <v>3.1250000000000001E-4</v>
      </c>
      <c r="H522" s="2">
        <f t="shared" si="8"/>
        <v>9.9386574074074086E-2</v>
      </c>
      <c r="I522" s="2">
        <v>1.8171296296296297E-3</v>
      </c>
      <c r="J522" s="2">
        <v>1.1689814814814816E-3</v>
      </c>
      <c r="K522" s="2">
        <v>2.199074074074074E-4</v>
      </c>
      <c r="L522" s="1">
        <v>0.64710000000000001</v>
      </c>
    </row>
    <row r="523" spans="1:12" x14ac:dyDescent="0.3">
      <c r="A523" s="22">
        <v>45674</v>
      </c>
      <c r="B523" t="s">
        <v>92</v>
      </c>
      <c r="C523">
        <v>53</v>
      </c>
      <c r="D523">
        <v>50</v>
      </c>
      <c r="E523">
        <v>34</v>
      </c>
      <c r="F523" s="2">
        <v>2.2685185185185182E-3</v>
      </c>
      <c r="G523" s="2">
        <v>3.2407407407407406E-4</v>
      </c>
      <c r="H523" s="2">
        <f t="shared" si="8"/>
        <v>0.16898148148148145</v>
      </c>
      <c r="I523" s="2">
        <v>1.5162037037037036E-3</v>
      </c>
      <c r="J523" s="2">
        <v>6.8287037037037025E-4</v>
      </c>
      <c r="K523" s="2">
        <v>1.1805555555555556E-3</v>
      </c>
      <c r="L523" s="1">
        <v>0.66039999999999999</v>
      </c>
    </row>
    <row r="524" spans="1:12" x14ac:dyDescent="0.3">
      <c r="A524" s="22">
        <v>45674</v>
      </c>
      <c r="B524" t="s">
        <v>93</v>
      </c>
      <c r="C524">
        <v>29</v>
      </c>
      <c r="D524">
        <v>23</v>
      </c>
      <c r="E524">
        <v>8</v>
      </c>
      <c r="F524" s="2">
        <v>2.5462962962962961E-3</v>
      </c>
      <c r="G524" s="2">
        <v>4.8611111111111104E-4</v>
      </c>
      <c r="H524" s="2">
        <f t="shared" si="8"/>
        <v>7.240740740740742E-2</v>
      </c>
      <c r="I524" s="2">
        <v>1.9328703703703704E-3</v>
      </c>
      <c r="J524" s="2">
        <v>6.134259259259259E-4</v>
      </c>
      <c r="K524" s="2">
        <v>6.018518518518519E-4</v>
      </c>
      <c r="L524" s="1">
        <v>0.32140000000000002</v>
      </c>
    </row>
    <row r="525" spans="1:12" x14ac:dyDescent="0.3">
      <c r="A525" s="22">
        <v>45674</v>
      </c>
      <c r="B525" t="s">
        <v>94</v>
      </c>
      <c r="C525">
        <v>120</v>
      </c>
      <c r="D525">
        <v>107</v>
      </c>
      <c r="E525">
        <v>48</v>
      </c>
      <c r="F525" s="2">
        <v>2.3263888888888887E-3</v>
      </c>
      <c r="G525" s="2">
        <v>3.9351851851851852E-4</v>
      </c>
      <c r="H525" s="2">
        <f t="shared" si="8"/>
        <v>0.24273148148148149</v>
      </c>
      <c r="I525" s="2">
        <v>1.8402777777777777E-3</v>
      </c>
      <c r="J525" s="2">
        <v>8.1018518518518516E-5</v>
      </c>
      <c r="K525" s="2">
        <v>3.4722222222222224E-4</v>
      </c>
      <c r="L525" s="1">
        <v>0.44069999999999998</v>
      </c>
    </row>
    <row r="526" spans="1:12" x14ac:dyDescent="0.3">
      <c r="A526" s="22">
        <v>45674</v>
      </c>
      <c r="B526" t="s">
        <v>95</v>
      </c>
      <c r="C526">
        <v>107</v>
      </c>
      <c r="D526">
        <v>100</v>
      </c>
      <c r="E526">
        <v>52</v>
      </c>
      <c r="F526" s="2">
        <v>1.4814814814814814E-3</v>
      </c>
      <c r="G526" s="2">
        <v>3.8194444444444446E-4</v>
      </c>
      <c r="H526" s="2">
        <f t="shared" si="8"/>
        <v>0.3530092592592593</v>
      </c>
      <c r="I526" s="2">
        <v>1.7708333333333332E-3</v>
      </c>
      <c r="J526" s="2">
        <v>4.7453703703703704E-4</v>
      </c>
      <c r="K526" s="2">
        <v>1.2847222222222223E-3</v>
      </c>
      <c r="L526" s="1">
        <v>0.51429999999999998</v>
      </c>
    </row>
    <row r="527" spans="1:12" x14ac:dyDescent="0.3">
      <c r="A527" s="22">
        <v>45674</v>
      </c>
      <c r="B527" t="s">
        <v>96</v>
      </c>
      <c r="C527">
        <v>173</v>
      </c>
      <c r="D527">
        <v>159</v>
      </c>
      <c r="E527">
        <v>63</v>
      </c>
      <c r="F527" s="2">
        <v>3.8194444444444443E-3</v>
      </c>
      <c r="G527" s="2">
        <v>5.4398148148148144E-4</v>
      </c>
      <c r="H527" s="2">
        <f t="shared" si="8"/>
        <v>0.5741666666666666</v>
      </c>
      <c r="I527" s="2">
        <v>1.8981481481481482E-3</v>
      </c>
      <c r="J527" s="2">
        <v>9.6064814814814808E-4</v>
      </c>
      <c r="K527" s="2">
        <v>7.5231481481481471E-4</v>
      </c>
      <c r="L527" s="1">
        <v>0.39410000000000001</v>
      </c>
    </row>
    <row r="528" spans="1:12" x14ac:dyDescent="0.3">
      <c r="A528" s="22">
        <v>45674</v>
      </c>
      <c r="B528" t="s">
        <v>97</v>
      </c>
      <c r="C528">
        <v>256</v>
      </c>
      <c r="D528">
        <v>213</v>
      </c>
      <c r="E528">
        <v>89</v>
      </c>
      <c r="F528" s="2">
        <v>3.6805555555555554E-3</v>
      </c>
      <c r="G528" s="2">
        <v>5.0925925925925921E-4</v>
      </c>
      <c r="H528" s="2">
        <f t="shared" si="8"/>
        <v>0.69274305555555549</v>
      </c>
      <c r="I528" s="2">
        <v>1.9097222222222222E-3</v>
      </c>
      <c r="J528" s="2">
        <v>4.2824074074074075E-4</v>
      </c>
      <c r="K528" s="2">
        <v>9.1435185185185185E-4</v>
      </c>
      <c r="L528" s="1">
        <v>0.41699999999999998</v>
      </c>
    </row>
    <row r="529" spans="1:12" x14ac:dyDescent="0.3">
      <c r="A529" s="22">
        <v>45675</v>
      </c>
      <c r="B529" t="s">
        <v>98</v>
      </c>
      <c r="C529">
        <v>199</v>
      </c>
      <c r="D529">
        <v>174</v>
      </c>
      <c r="E529">
        <v>93</v>
      </c>
      <c r="F529" s="2">
        <v>3.1828703703703702E-3</v>
      </c>
      <c r="G529" s="2">
        <v>4.1666666666666669E-4</v>
      </c>
      <c r="H529" s="2">
        <f t="shared" si="8"/>
        <v>0.65652777777777782</v>
      </c>
      <c r="I529" s="2">
        <v>1.7939814814814815E-3</v>
      </c>
      <c r="J529" s="2">
        <v>1.2847222222222223E-3</v>
      </c>
      <c r="K529" s="2">
        <v>6.9444444444444447E-4</v>
      </c>
      <c r="L529" s="1">
        <v>0.53059999999999996</v>
      </c>
    </row>
    <row r="530" spans="1:12" x14ac:dyDescent="0.3">
      <c r="A530" s="22">
        <v>45675</v>
      </c>
      <c r="B530" t="s">
        <v>99</v>
      </c>
      <c r="C530">
        <v>182</v>
      </c>
      <c r="D530">
        <v>170</v>
      </c>
      <c r="E530">
        <v>78</v>
      </c>
      <c r="F530" s="2">
        <v>2.3958333333333336E-3</v>
      </c>
      <c r="G530" s="2">
        <v>4.6296296296296293E-4</v>
      </c>
      <c r="H530" s="2">
        <f t="shared" si="8"/>
        <v>0.59224537037037028</v>
      </c>
      <c r="I530" s="2">
        <v>1.8981481481481482E-3</v>
      </c>
      <c r="J530" s="2">
        <v>2.0833333333333335E-4</v>
      </c>
      <c r="K530" s="2">
        <v>1.3773148148148147E-3</v>
      </c>
      <c r="L530" s="1">
        <v>0.45810000000000001</v>
      </c>
    </row>
    <row r="531" spans="1:12" x14ac:dyDescent="0.3">
      <c r="A531" s="22">
        <v>45675</v>
      </c>
      <c r="B531" t="s">
        <v>100</v>
      </c>
      <c r="C531">
        <v>42</v>
      </c>
      <c r="D531">
        <v>41</v>
      </c>
      <c r="E531">
        <v>24</v>
      </c>
      <c r="F531" s="2">
        <v>2.5462962962962961E-3</v>
      </c>
      <c r="G531" s="2">
        <v>4.8611111111111104E-4</v>
      </c>
      <c r="H531" s="2">
        <f t="shared" si="8"/>
        <v>0.13903935185185187</v>
      </c>
      <c r="I531" s="2">
        <v>2.0023148148148148E-3</v>
      </c>
      <c r="J531" s="2">
        <v>7.6388888888888893E-4</v>
      </c>
      <c r="K531" s="2">
        <v>6.2500000000000001E-4</v>
      </c>
      <c r="L531" s="1">
        <v>0.56100000000000005</v>
      </c>
    </row>
    <row r="532" spans="1:12" x14ac:dyDescent="0.3">
      <c r="A532" s="22">
        <v>45675</v>
      </c>
      <c r="B532" t="s">
        <v>101</v>
      </c>
      <c r="C532">
        <v>181</v>
      </c>
      <c r="D532">
        <v>168</v>
      </c>
      <c r="E532">
        <v>87</v>
      </c>
      <c r="F532" s="2">
        <v>1.8865740740740742E-3</v>
      </c>
      <c r="G532" s="2">
        <v>3.9351851851851852E-4</v>
      </c>
      <c r="H532" s="2">
        <f t="shared" si="8"/>
        <v>0.45694444444444449</v>
      </c>
      <c r="I532" s="2">
        <v>1.7939814814814815E-3</v>
      </c>
      <c r="J532" s="2">
        <v>1.1574074074074073E-5</v>
      </c>
      <c r="K532" s="2">
        <v>9.1435185185185185E-4</v>
      </c>
      <c r="L532" s="1">
        <v>0.51690000000000003</v>
      </c>
    </row>
    <row r="533" spans="1:12" x14ac:dyDescent="0.3">
      <c r="A533" s="22">
        <v>45675</v>
      </c>
      <c r="B533" t="s">
        <v>102</v>
      </c>
      <c r="C533">
        <v>159</v>
      </c>
      <c r="D533">
        <v>147</v>
      </c>
      <c r="E533">
        <v>87</v>
      </c>
      <c r="F533" s="2">
        <v>3.2291666666666666E-3</v>
      </c>
      <c r="G533" s="2">
        <v>3.4722222222222224E-4</v>
      </c>
      <c r="H533" s="2">
        <f t="shared" si="8"/>
        <v>0.56315972222222221</v>
      </c>
      <c r="I533" s="2">
        <v>1.8055555555555557E-3</v>
      </c>
      <c r="J533" s="2">
        <v>1.1458333333333333E-3</v>
      </c>
      <c r="K533" s="2">
        <v>8.7962962962962962E-4</v>
      </c>
      <c r="L533" s="1">
        <v>0.58709999999999996</v>
      </c>
    </row>
    <row r="534" spans="1:12" x14ac:dyDescent="0.3">
      <c r="A534" s="22">
        <v>45675</v>
      </c>
      <c r="B534" t="s">
        <v>103</v>
      </c>
      <c r="C534">
        <v>142</v>
      </c>
      <c r="D534">
        <v>134</v>
      </c>
      <c r="E534">
        <v>83</v>
      </c>
      <c r="F534" s="2">
        <v>1.2731481481481483E-3</v>
      </c>
      <c r="G534" s="2">
        <v>3.0092592592592595E-4</v>
      </c>
      <c r="H534" s="2">
        <f t="shared" si="8"/>
        <v>0.42650462962962971</v>
      </c>
      <c r="I534" s="2">
        <v>1.9675925925925928E-3</v>
      </c>
      <c r="J534" s="2">
        <v>5.3240740740740744E-4</v>
      </c>
      <c r="K534" s="2">
        <v>6.8287037037037025E-4</v>
      </c>
      <c r="L534" s="1">
        <v>0.61870000000000003</v>
      </c>
    </row>
    <row r="535" spans="1:12" x14ac:dyDescent="0.3">
      <c r="A535" s="22">
        <v>45675</v>
      </c>
      <c r="B535" t="s">
        <v>104</v>
      </c>
      <c r="C535">
        <v>194</v>
      </c>
      <c r="D535">
        <v>163</v>
      </c>
      <c r="E535">
        <v>84</v>
      </c>
      <c r="F535" s="2">
        <v>3.8310185185185183E-3</v>
      </c>
      <c r="G535" s="2">
        <v>3.4722222222222224E-4</v>
      </c>
      <c r="H535" s="2">
        <f t="shared" si="8"/>
        <v>0.6508680555555556</v>
      </c>
      <c r="I535" s="2">
        <v>1.8287037037037037E-3</v>
      </c>
      <c r="J535" s="2">
        <v>1.3078703703703705E-3</v>
      </c>
      <c r="K535" s="2">
        <v>8.564814814814815E-4</v>
      </c>
      <c r="L535" s="1">
        <v>0.51039999999999996</v>
      </c>
    </row>
    <row r="536" spans="1:12" x14ac:dyDescent="0.3">
      <c r="A536" s="22">
        <v>45675</v>
      </c>
      <c r="B536" t="s">
        <v>105</v>
      </c>
      <c r="C536">
        <v>235</v>
      </c>
      <c r="D536">
        <v>210</v>
      </c>
      <c r="E536">
        <v>103</v>
      </c>
      <c r="F536" s="2">
        <v>3.1828703703703702E-3</v>
      </c>
      <c r="G536" s="2">
        <v>4.3981481481481481E-4</v>
      </c>
      <c r="H536" s="2">
        <f t="shared" si="8"/>
        <v>0.81180555555555567</v>
      </c>
      <c r="I536" s="2">
        <v>2.0023148148148148E-3</v>
      </c>
      <c r="J536" s="2">
        <v>1.3888888888888889E-3</v>
      </c>
      <c r="K536" s="2">
        <v>4.7453703703703704E-4</v>
      </c>
      <c r="L536" s="1">
        <v>0.48899999999999999</v>
      </c>
    </row>
    <row r="537" spans="1:12" x14ac:dyDescent="0.3">
      <c r="A537" s="22">
        <v>45675</v>
      </c>
      <c r="B537" t="s">
        <v>106</v>
      </c>
      <c r="C537">
        <v>206</v>
      </c>
      <c r="D537">
        <v>180</v>
      </c>
      <c r="E537">
        <v>70</v>
      </c>
      <c r="F537" s="2">
        <v>4.8958333333333328E-3</v>
      </c>
      <c r="G537" s="2">
        <v>5.9027777777777778E-4</v>
      </c>
      <c r="H537" s="2">
        <f t="shared" si="8"/>
        <v>0.7270833333333333</v>
      </c>
      <c r="I537" s="2">
        <v>1.9328703703703704E-3</v>
      </c>
      <c r="J537" s="2">
        <v>1.1574074074074073E-3</v>
      </c>
      <c r="K537" s="2">
        <v>9.4907407407407408E-4</v>
      </c>
      <c r="L537" s="1">
        <v>0.3861</v>
      </c>
    </row>
    <row r="538" spans="1:12" x14ac:dyDescent="0.3">
      <c r="A538" s="22">
        <v>45675</v>
      </c>
      <c r="B538" t="s">
        <v>107</v>
      </c>
      <c r="C538">
        <v>58</v>
      </c>
      <c r="D538">
        <v>47</v>
      </c>
      <c r="E538">
        <v>20</v>
      </c>
      <c r="F538" s="2">
        <v>3.1828703703703702E-3</v>
      </c>
      <c r="G538" s="2">
        <v>5.5555555555555556E-4</v>
      </c>
      <c r="H538" s="2">
        <f t="shared" si="8"/>
        <v>0.13218750000000001</v>
      </c>
      <c r="I538" s="2">
        <v>1.8055555555555557E-3</v>
      </c>
      <c r="J538" s="2">
        <v>2.6620370370370372E-4</v>
      </c>
      <c r="K538" s="2">
        <v>7.407407407407407E-4</v>
      </c>
      <c r="L538" s="1">
        <v>0.42109999999999997</v>
      </c>
    </row>
    <row r="539" spans="1:12" x14ac:dyDescent="0.3">
      <c r="A539" s="22">
        <v>45675</v>
      </c>
      <c r="B539" t="s">
        <v>108</v>
      </c>
      <c r="C539">
        <v>212</v>
      </c>
      <c r="D539">
        <v>194</v>
      </c>
      <c r="E539">
        <v>100</v>
      </c>
      <c r="F539" s="2">
        <v>3.0208333333333333E-3</v>
      </c>
      <c r="G539" s="2">
        <v>4.3981481481481481E-4</v>
      </c>
      <c r="H539" s="2">
        <f t="shared" si="8"/>
        <v>0.48499999999999993</v>
      </c>
      <c r="I539" s="2">
        <v>1.7708333333333332E-3</v>
      </c>
      <c r="J539" s="2">
        <v>1.8518518518518518E-4</v>
      </c>
      <c r="K539" s="2">
        <v>5.4398148148148144E-4</v>
      </c>
      <c r="L539" s="1">
        <v>0.51200000000000001</v>
      </c>
    </row>
    <row r="540" spans="1:12" x14ac:dyDescent="0.3">
      <c r="A540" s="22">
        <v>45675</v>
      </c>
      <c r="B540" t="s">
        <v>109</v>
      </c>
      <c r="C540">
        <v>232</v>
      </c>
      <c r="D540">
        <v>214</v>
      </c>
      <c r="E540">
        <v>120</v>
      </c>
      <c r="F540" s="2">
        <v>3.8194444444444443E-3</v>
      </c>
      <c r="G540" s="2">
        <v>3.9351851851851852E-4</v>
      </c>
      <c r="H540" s="2">
        <f t="shared" si="8"/>
        <v>0.4879398148148148</v>
      </c>
      <c r="I540" s="2">
        <v>1.8055555555555557E-3</v>
      </c>
      <c r="J540" s="2">
        <v>4.0509259259259258E-4</v>
      </c>
      <c r="K540" s="2">
        <v>6.9444444444444444E-5</v>
      </c>
      <c r="L540" s="1">
        <v>0.55900000000000005</v>
      </c>
    </row>
    <row r="541" spans="1:12" x14ac:dyDescent="0.3">
      <c r="A541" s="22">
        <v>45675</v>
      </c>
      <c r="B541" t="s">
        <v>110</v>
      </c>
      <c r="C541">
        <v>348</v>
      </c>
      <c r="D541">
        <v>327</v>
      </c>
      <c r="E541">
        <v>179</v>
      </c>
      <c r="F541" s="2">
        <v>5.0925925925925921E-3</v>
      </c>
      <c r="G541" s="2">
        <v>3.7037037037037035E-4</v>
      </c>
      <c r="H541" s="2">
        <f t="shared" si="8"/>
        <v>1.2603124999999999</v>
      </c>
      <c r="I541" s="2">
        <v>1.712962962962963E-3</v>
      </c>
      <c r="J541" s="2">
        <v>1.25E-3</v>
      </c>
      <c r="K541" s="2">
        <v>8.9120370370370362E-4</v>
      </c>
      <c r="L541" s="1">
        <v>0.54620000000000002</v>
      </c>
    </row>
    <row r="542" spans="1:12" x14ac:dyDescent="0.3">
      <c r="A542" s="22">
        <v>45675</v>
      </c>
      <c r="B542" t="s">
        <v>111</v>
      </c>
      <c r="C542">
        <v>167</v>
      </c>
      <c r="D542">
        <v>156</v>
      </c>
      <c r="E542">
        <v>89</v>
      </c>
      <c r="F542" s="2">
        <v>2.0486111111111113E-3</v>
      </c>
      <c r="G542" s="2">
        <v>3.7037037037037035E-4</v>
      </c>
      <c r="H542" s="2">
        <f t="shared" si="8"/>
        <v>0.58680555555555558</v>
      </c>
      <c r="I542" s="2">
        <v>1.8865740740740742E-3</v>
      </c>
      <c r="J542" s="2">
        <v>5.9027777777777778E-4</v>
      </c>
      <c r="K542" s="2">
        <v>1.2847222222222223E-3</v>
      </c>
      <c r="L542" s="1">
        <v>0.56789999999999996</v>
      </c>
    </row>
    <row r="543" spans="1:12" x14ac:dyDescent="0.3">
      <c r="A543" s="22">
        <v>45675</v>
      </c>
      <c r="B543" t="s">
        <v>112</v>
      </c>
      <c r="C543">
        <v>167</v>
      </c>
      <c r="D543">
        <v>157</v>
      </c>
      <c r="E543">
        <v>106</v>
      </c>
      <c r="F543" s="2">
        <v>3.6921296296296298E-3</v>
      </c>
      <c r="G543" s="2">
        <v>3.1250000000000001E-4</v>
      </c>
      <c r="H543" s="2">
        <f t="shared" si="8"/>
        <v>0.52878472222222228</v>
      </c>
      <c r="I543" s="2">
        <v>2.0486111111111113E-3</v>
      </c>
      <c r="J543" s="2">
        <v>4.5138888888888892E-4</v>
      </c>
      <c r="K543" s="2">
        <v>8.6805555555555551E-4</v>
      </c>
      <c r="L543" s="1">
        <v>0.67479999999999996</v>
      </c>
    </row>
    <row r="544" spans="1:12" x14ac:dyDescent="0.3">
      <c r="A544" s="22">
        <v>45675</v>
      </c>
      <c r="B544" t="s">
        <v>113</v>
      </c>
      <c r="C544">
        <v>166</v>
      </c>
      <c r="D544">
        <v>161</v>
      </c>
      <c r="E544">
        <v>119</v>
      </c>
      <c r="F544" s="2">
        <v>1.0648148148148147E-3</v>
      </c>
      <c r="G544" s="2">
        <v>2.4305555555555552E-4</v>
      </c>
      <c r="H544" s="2">
        <f t="shared" si="8"/>
        <v>0.58325231481481477</v>
      </c>
      <c r="I544" s="2">
        <v>1.9097222222222222E-3</v>
      </c>
      <c r="J544" s="2">
        <v>8.564814814814815E-4</v>
      </c>
      <c r="K544" s="2">
        <v>8.564814814814815E-4</v>
      </c>
      <c r="L544" s="1">
        <v>0.73329999999999995</v>
      </c>
    </row>
    <row r="545" spans="1:12" x14ac:dyDescent="0.3">
      <c r="A545" s="22">
        <v>45675</v>
      </c>
      <c r="B545" t="s">
        <v>114</v>
      </c>
      <c r="C545">
        <v>32</v>
      </c>
      <c r="D545">
        <v>28</v>
      </c>
      <c r="E545">
        <v>19</v>
      </c>
      <c r="F545" s="2">
        <v>5.2662037037037035E-3</v>
      </c>
      <c r="G545" s="2">
        <v>2.5462962962962961E-4</v>
      </c>
      <c r="H545" s="2">
        <f t="shared" si="8"/>
        <v>7.194444444444445E-2</v>
      </c>
      <c r="I545" s="2">
        <v>1.8865740740740742E-3</v>
      </c>
      <c r="J545" s="2">
        <v>5.2083333333333333E-4</v>
      </c>
      <c r="K545" s="2">
        <v>1.6203703703703703E-4</v>
      </c>
      <c r="L545" s="1">
        <v>0.6452</v>
      </c>
    </row>
    <row r="546" spans="1:12" x14ac:dyDescent="0.3">
      <c r="A546" s="22">
        <v>45675</v>
      </c>
      <c r="B546" t="s">
        <v>115</v>
      </c>
      <c r="C546">
        <v>52</v>
      </c>
      <c r="D546">
        <v>49</v>
      </c>
      <c r="E546">
        <v>32</v>
      </c>
      <c r="F546" s="2">
        <v>2.1064814814814813E-3</v>
      </c>
      <c r="G546" s="2">
        <v>3.7037037037037035E-4</v>
      </c>
      <c r="H546" s="2">
        <f t="shared" si="8"/>
        <v>0.18828703703703703</v>
      </c>
      <c r="I546" s="2">
        <v>2.0601851851851853E-3</v>
      </c>
      <c r="J546" s="2">
        <v>1.0069444444444444E-3</v>
      </c>
      <c r="K546" s="2">
        <v>7.7546296296296304E-4</v>
      </c>
      <c r="L546" s="1">
        <v>0.63460000000000005</v>
      </c>
    </row>
    <row r="547" spans="1:12" x14ac:dyDescent="0.3">
      <c r="A547" s="22">
        <v>45675</v>
      </c>
      <c r="B547" t="s">
        <v>116</v>
      </c>
      <c r="C547">
        <v>154</v>
      </c>
      <c r="D547">
        <v>149</v>
      </c>
      <c r="E547">
        <v>97</v>
      </c>
      <c r="F547" s="2">
        <v>1.2731481481481483E-3</v>
      </c>
      <c r="G547" s="2">
        <v>3.0092592592592595E-4</v>
      </c>
      <c r="H547" s="2">
        <f t="shared" si="8"/>
        <v>0.38802083333333331</v>
      </c>
      <c r="I547" s="2">
        <v>1.9907407407407408E-3</v>
      </c>
      <c r="J547" s="2">
        <v>5.0925925925925921E-4</v>
      </c>
      <c r="K547" s="2">
        <v>1.0416666666666667E-4</v>
      </c>
      <c r="L547" s="1">
        <v>0.64900000000000002</v>
      </c>
    </row>
    <row r="548" spans="1:12" x14ac:dyDescent="0.3">
      <c r="A548" s="22">
        <v>45675</v>
      </c>
      <c r="B548" t="s">
        <v>78</v>
      </c>
      <c r="C548">
        <v>223</v>
      </c>
      <c r="D548">
        <v>218</v>
      </c>
      <c r="E548">
        <v>175</v>
      </c>
      <c r="F548" s="2">
        <v>1.3888888888888889E-3</v>
      </c>
      <c r="G548" s="2">
        <v>2.0833333333333335E-4</v>
      </c>
      <c r="H548" s="2">
        <f t="shared" si="8"/>
        <v>0.57275462962962964</v>
      </c>
      <c r="I548" s="2">
        <v>1.4699074074074074E-3</v>
      </c>
      <c r="J548" s="2">
        <v>3.2407407407407406E-4</v>
      </c>
      <c r="K548" s="2">
        <v>8.3333333333333339E-4</v>
      </c>
      <c r="L548" s="1">
        <v>0.80089999999999995</v>
      </c>
    </row>
    <row r="549" spans="1:12" x14ac:dyDescent="0.3">
      <c r="A549" s="22">
        <v>45675</v>
      </c>
      <c r="B549" t="s">
        <v>79</v>
      </c>
      <c r="C549">
        <v>170</v>
      </c>
      <c r="D549">
        <v>157</v>
      </c>
      <c r="E549">
        <v>124</v>
      </c>
      <c r="F549" s="2">
        <v>4.4560185185185189E-3</v>
      </c>
      <c r="G549" s="2">
        <v>1.9675925925925926E-4</v>
      </c>
      <c r="H549" s="2">
        <f t="shared" si="8"/>
        <v>0.85768518518518511</v>
      </c>
      <c r="I549" s="2">
        <v>2.1296296296296298E-3</v>
      </c>
      <c r="J549" s="2">
        <v>1.8402777777777777E-3</v>
      </c>
      <c r="K549" s="2">
        <v>1.4930555555555556E-3</v>
      </c>
      <c r="L549" s="1">
        <v>0.78439999999999999</v>
      </c>
    </row>
    <row r="550" spans="1:12" x14ac:dyDescent="0.3">
      <c r="A550" s="22">
        <v>45675</v>
      </c>
      <c r="B550" t="s">
        <v>80</v>
      </c>
      <c r="C550">
        <v>145</v>
      </c>
      <c r="D550">
        <v>133</v>
      </c>
      <c r="E550">
        <v>93</v>
      </c>
      <c r="F550" s="2">
        <v>2.5347222222222221E-3</v>
      </c>
      <c r="G550" s="2">
        <v>3.0092592592592595E-4</v>
      </c>
      <c r="H550" s="2">
        <f t="shared" si="8"/>
        <v>0.30787037037037041</v>
      </c>
      <c r="I550" s="2">
        <v>2.0370370370370373E-3</v>
      </c>
      <c r="J550" s="2">
        <v>4.6296296296296294E-5</v>
      </c>
      <c r="K550" s="2">
        <v>2.3148148148148146E-4</v>
      </c>
      <c r="L550" s="1">
        <v>0.69230000000000003</v>
      </c>
    </row>
    <row r="551" spans="1:12" x14ac:dyDescent="0.3">
      <c r="A551" s="22">
        <v>45675</v>
      </c>
      <c r="B551" t="s">
        <v>81</v>
      </c>
      <c r="C551">
        <v>144</v>
      </c>
      <c r="D551">
        <v>138</v>
      </c>
      <c r="E551">
        <v>116</v>
      </c>
      <c r="F551" s="2">
        <v>1.9097222222222222E-3</v>
      </c>
      <c r="G551" s="2">
        <v>1.9675925925925926E-4</v>
      </c>
      <c r="H551" s="2">
        <f t="shared" si="8"/>
        <v>0.52069444444444446</v>
      </c>
      <c r="I551" s="2">
        <v>2.0023148148148148E-3</v>
      </c>
      <c r="J551" s="2">
        <v>9.1435185185185185E-4</v>
      </c>
      <c r="K551" s="2">
        <v>8.564814814814815E-4</v>
      </c>
      <c r="L551" s="1">
        <v>0.83799999999999997</v>
      </c>
    </row>
    <row r="552" spans="1:12" x14ac:dyDescent="0.3">
      <c r="A552" s="22">
        <v>45675</v>
      </c>
      <c r="B552" t="s">
        <v>82</v>
      </c>
      <c r="C552">
        <v>16</v>
      </c>
      <c r="D552">
        <v>15</v>
      </c>
      <c r="E552">
        <v>11</v>
      </c>
      <c r="F552" s="2">
        <v>1.9097222222222222E-3</v>
      </c>
      <c r="G552" s="2">
        <v>1.9675925925925926E-4</v>
      </c>
      <c r="H552" s="2">
        <f t="shared" si="8"/>
        <v>4.9479166666666664E-2</v>
      </c>
      <c r="I552" s="2">
        <v>2.0833333333333333E-3</v>
      </c>
      <c r="J552" s="2">
        <v>6.7129629629629625E-4</v>
      </c>
      <c r="K552" s="2">
        <v>5.4398148148148144E-4</v>
      </c>
      <c r="L552" s="1">
        <v>0.6875</v>
      </c>
    </row>
    <row r="553" spans="1:12" x14ac:dyDescent="0.3">
      <c r="A553" s="22">
        <v>45675</v>
      </c>
      <c r="B553" t="s">
        <v>83</v>
      </c>
      <c r="C553">
        <v>135</v>
      </c>
      <c r="D553">
        <v>131</v>
      </c>
      <c r="E553">
        <v>100</v>
      </c>
      <c r="F553" s="2">
        <v>1.3888888888888889E-3</v>
      </c>
      <c r="G553" s="2">
        <v>2.3148148148148146E-4</v>
      </c>
      <c r="H553" s="2">
        <f t="shared" si="8"/>
        <v>0.59131944444444451</v>
      </c>
      <c r="I553" s="2">
        <v>1.8171296296296297E-3</v>
      </c>
      <c r="J553" s="2">
        <v>1.3078703703703705E-3</v>
      </c>
      <c r="K553" s="2">
        <v>1.3888888888888889E-3</v>
      </c>
      <c r="L553" s="1">
        <v>0.76119999999999999</v>
      </c>
    </row>
    <row r="554" spans="1:12" x14ac:dyDescent="0.3">
      <c r="A554" s="22">
        <v>45675</v>
      </c>
      <c r="B554" t="s">
        <v>84</v>
      </c>
      <c r="C554">
        <v>137</v>
      </c>
      <c r="D554">
        <v>133</v>
      </c>
      <c r="E554">
        <v>92</v>
      </c>
      <c r="F554" s="2">
        <v>1.9212962962962962E-3</v>
      </c>
      <c r="G554" s="2">
        <v>2.7777777777777778E-4</v>
      </c>
      <c r="H554" s="2">
        <f t="shared" si="8"/>
        <v>0.4279398148148148</v>
      </c>
      <c r="I554" s="2">
        <v>1.9560185185185184E-3</v>
      </c>
      <c r="J554" s="2">
        <v>6.9444444444444447E-4</v>
      </c>
      <c r="K554" s="2">
        <v>5.6712962962962956E-4</v>
      </c>
      <c r="L554" s="1">
        <v>0.69120000000000004</v>
      </c>
    </row>
    <row r="555" spans="1:12" x14ac:dyDescent="0.3">
      <c r="A555" s="22">
        <v>45675</v>
      </c>
      <c r="B555" t="s">
        <v>85</v>
      </c>
      <c r="C555">
        <v>149</v>
      </c>
      <c r="D555">
        <v>144</v>
      </c>
      <c r="E555">
        <v>120</v>
      </c>
      <c r="F555" s="2">
        <v>1.4120370370370369E-3</v>
      </c>
      <c r="G555" s="2">
        <v>1.9675925925925926E-4</v>
      </c>
      <c r="H555" s="2">
        <f t="shared" si="8"/>
        <v>0.54500000000000004</v>
      </c>
      <c r="I555" s="2">
        <v>1.8402777777777777E-3</v>
      </c>
      <c r="J555" s="2">
        <v>8.3333333333333339E-4</v>
      </c>
      <c r="K555" s="2">
        <v>1.1111111111111111E-3</v>
      </c>
      <c r="L555" s="1">
        <v>0.8276</v>
      </c>
    </row>
    <row r="556" spans="1:12" x14ac:dyDescent="0.3">
      <c r="A556" s="22">
        <v>45675</v>
      </c>
      <c r="B556" t="s">
        <v>86</v>
      </c>
      <c r="C556">
        <v>155</v>
      </c>
      <c r="D556">
        <v>143</v>
      </c>
      <c r="E556">
        <v>115</v>
      </c>
      <c r="F556" s="2">
        <v>4.4560185185185189E-3</v>
      </c>
      <c r="G556" s="2">
        <v>1.8518518518518518E-4</v>
      </c>
      <c r="H556" s="2">
        <f t="shared" si="8"/>
        <v>0.50976851851851857</v>
      </c>
      <c r="I556" s="2">
        <v>1.8634259259259261E-3</v>
      </c>
      <c r="J556" s="2">
        <v>7.9861111111111105E-4</v>
      </c>
      <c r="K556" s="2">
        <v>9.0277777777777784E-4</v>
      </c>
      <c r="L556" s="1">
        <v>0.8014</v>
      </c>
    </row>
    <row r="557" spans="1:12" x14ac:dyDescent="0.3">
      <c r="A557" s="22">
        <v>45675</v>
      </c>
      <c r="B557" t="s">
        <v>87</v>
      </c>
      <c r="C557">
        <v>128</v>
      </c>
      <c r="D557">
        <v>121</v>
      </c>
      <c r="E557">
        <v>95</v>
      </c>
      <c r="F557" s="2">
        <v>3.1828703703703702E-3</v>
      </c>
      <c r="G557" s="2">
        <v>2.199074074074074E-4</v>
      </c>
      <c r="H557" s="2">
        <f t="shared" si="8"/>
        <v>0.39353009259259258</v>
      </c>
      <c r="I557" s="2">
        <v>2.0254629629629629E-3</v>
      </c>
      <c r="J557" s="2">
        <v>1.1458333333333333E-3</v>
      </c>
      <c r="K557" s="2">
        <v>8.1018518518518516E-5</v>
      </c>
      <c r="L557" s="1">
        <v>0.77780000000000005</v>
      </c>
    </row>
    <row r="558" spans="1:12" x14ac:dyDescent="0.3">
      <c r="A558" s="22">
        <v>45675</v>
      </c>
      <c r="B558" t="s">
        <v>88</v>
      </c>
      <c r="C558">
        <v>134</v>
      </c>
      <c r="D558">
        <v>125</v>
      </c>
      <c r="E558">
        <v>91</v>
      </c>
      <c r="F558" s="2">
        <v>2.2916666666666667E-3</v>
      </c>
      <c r="G558" s="2">
        <v>2.4305555555555552E-4</v>
      </c>
      <c r="H558" s="2">
        <f t="shared" si="8"/>
        <v>0.3891782407407407</v>
      </c>
      <c r="I558" s="2">
        <v>1.8287037037037037E-3</v>
      </c>
      <c r="J558" s="2">
        <v>8.6805555555555551E-4</v>
      </c>
      <c r="K558" s="2">
        <v>4.1666666666666669E-4</v>
      </c>
      <c r="L558" s="1">
        <v>0.72519999999999996</v>
      </c>
    </row>
    <row r="559" spans="1:12" x14ac:dyDescent="0.3">
      <c r="A559" s="22">
        <v>45675</v>
      </c>
      <c r="B559" t="s">
        <v>89</v>
      </c>
      <c r="C559">
        <v>21</v>
      </c>
      <c r="D559">
        <v>21</v>
      </c>
      <c r="E559">
        <v>16</v>
      </c>
      <c r="F559" s="2">
        <v>1.9675925925925928E-3</v>
      </c>
      <c r="G559" s="2">
        <v>2.6620370370370372E-4</v>
      </c>
      <c r="H559" s="2">
        <f t="shared" si="8"/>
        <v>7.4618055555555562E-2</v>
      </c>
      <c r="I559" s="2">
        <v>1.8171296296296297E-3</v>
      </c>
      <c r="J559" s="2">
        <v>5.6712962962962956E-4</v>
      </c>
      <c r="K559" s="2">
        <v>1.1689814814814816E-3</v>
      </c>
      <c r="L559" s="1">
        <v>0.76190000000000002</v>
      </c>
    </row>
    <row r="560" spans="1:12" x14ac:dyDescent="0.3">
      <c r="A560" s="22">
        <v>45676</v>
      </c>
      <c r="B560" t="s">
        <v>90</v>
      </c>
      <c r="C560">
        <v>150</v>
      </c>
      <c r="D560">
        <v>138</v>
      </c>
      <c r="E560">
        <v>81</v>
      </c>
      <c r="F560" s="2">
        <v>2.9629629629629628E-3</v>
      </c>
      <c r="G560" s="2">
        <v>3.4722222222222224E-4</v>
      </c>
      <c r="H560" s="2">
        <f t="shared" si="8"/>
        <v>0.63090277777777781</v>
      </c>
      <c r="I560" s="2">
        <v>1.9907407407407408E-3</v>
      </c>
      <c r="J560" s="2">
        <v>1.2152777777777778E-3</v>
      </c>
      <c r="K560" s="2">
        <v>1.3657407407407409E-3</v>
      </c>
      <c r="L560" s="1">
        <v>0.5867</v>
      </c>
    </row>
    <row r="561" spans="1:12" x14ac:dyDescent="0.3">
      <c r="A561" s="22">
        <v>45676</v>
      </c>
      <c r="B561" t="s">
        <v>91</v>
      </c>
      <c r="C561">
        <v>163</v>
      </c>
      <c r="D561">
        <v>158</v>
      </c>
      <c r="E561">
        <v>130</v>
      </c>
      <c r="F561" s="2">
        <v>1.4004629629629629E-3</v>
      </c>
      <c r="G561" s="2">
        <v>1.6203703703703703E-4</v>
      </c>
      <c r="H561" s="2">
        <f t="shared" si="8"/>
        <v>0.49009259259259264</v>
      </c>
      <c r="I561" s="2">
        <v>1.712962962962963E-3</v>
      </c>
      <c r="J561" s="2">
        <v>1.0416666666666667E-4</v>
      </c>
      <c r="K561" s="2">
        <v>1.2847222222222223E-3</v>
      </c>
      <c r="L561" s="1">
        <v>0.81989999999999996</v>
      </c>
    </row>
    <row r="562" spans="1:12" x14ac:dyDescent="0.3">
      <c r="A562" s="22">
        <v>45676</v>
      </c>
      <c r="B562" t="s">
        <v>92</v>
      </c>
      <c r="C562">
        <v>160</v>
      </c>
      <c r="D562">
        <v>151</v>
      </c>
      <c r="E562">
        <v>132</v>
      </c>
      <c r="F562" s="2">
        <v>2.0486111111111113E-3</v>
      </c>
      <c r="G562" s="2">
        <v>1.3888888888888889E-4</v>
      </c>
      <c r="H562" s="2">
        <f t="shared" si="8"/>
        <v>0.54353009259259255</v>
      </c>
      <c r="I562" s="2">
        <v>1.8402777777777777E-3</v>
      </c>
      <c r="J562" s="2">
        <v>9.3750000000000007E-4</v>
      </c>
      <c r="K562" s="2">
        <v>8.2175925925925917E-4</v>
      </c>
      <c r="L562" s="1">
        <v>0.87180000000000002</v>
      </c>
    </row>
    <row r="563" spans="1:12" x14ac:dyDescent="0.3">
      <c r="A563" s="22">
        <v>45676</v>
      </c>
      <c r="B563" t="s">
        <v>93</v>
      </c>
      <c r="C563">
        <v>132</v>
      </c>
      <c r="D563">
        <v>125</v>
      </c>
      <c r="E563">
        <v>81</v>
      </c>
      <c r="F563" s="2">
        <v>2.627314814814815E-3</v>
      </c>
      <c r="G563" s="2">
        <v>3.4722222222222224E-4</v>
      </c>
      <c r="H563" s="2">
        <f t="shared" si="8"/>
        <v>0.43981481481481477</v>
      </c>
      <c r="I563" s="2">
        <v>1.9212962962962962E-3</v>
      </c>
      <c r="J563" s="2">
        <v>1.25E-3</v>
      </c>
      <c r="K563" s="2">
        <v>3.4722222222222224E-4</v>
      </c>
      <c r="L563" s="1">
        <v>0.6462</v>
      </c>
    </row>
    <row r="564" spans="1:12" x14ac:dyDescent="0.3">
      <c r="A564" s="22">
        <v>45676</v>
      </c>
      <c r="B564" t="s">
        <v>94</v>
      </c>
      <c r="C564">
        <v>131</v>
      </c>
      <c r="D564">
        <v>126</v>
      </c>
      <c r="E564">
        <v>99</v>
      </c>
      <c r="F564" s="2">
        <v>1.7939814814814815E-3</v>
      </c>
      <c r="G564" s="2">
        <v>1.9675925925925926E-4</v>
      </c>
      <c r="H564" s="2">
        <f t="shared" si="8"/>
        <v>0.50020833333333337</v>
      </c>
      <c r="I564" s="2">
        <v>1.9328703703703704E-3</v>
      </c>
      <c r="J564" s="2">
        <v>1.0416666666666667E-3</v>
      </c>
      <c r="K564" s="2">
        <v>9.9537037037037042E-4</v>
      </c>
      <c r="L564" s="1">
        <v>0.78290000000000004</v>
      </c>
    </row>
    <row r="565" spans="1:12" x14ac:dyDescent="0.3">
      <c r="A565" s="22">
        <v>45676</v>
      </c>
      <c r="B565" t="s">
        <v>95</v>
      </c>
      <c r="C565">
        <v>158</v>
      </c>
      <c r="D565">
        <v>146</v>
      </c>
      <c r="E565">
        <v>110</v>
      </c>
      <c r="F565" s="2">
        <v>2.5462962962962961E-3</v>
      </c>
      <c r="G565" s="2">
        <v>2.4305555555555552E-4</v>
      </c>
      <c r="H565" s="2">
        <f t="shared" si="8"/>
        <v>0.45625000000000004</v>
      </c>
      <c r="I565" s="2">
        <v>1.8750000000000001E-3</v>
      </c>
      <c r="J565" s="2">
        <v>2.199074074074074E-4</v>
      </c>
      <c r="K565" s="2">
        <v>1.0300925925925926E-3</v>
      </c>
      <c r="L565" s="1">
        <v>0.75319999999999998</v>
      </c>
    </row>
    <row r="566" spans="1:12" x14ac:dyDescent="0.3">
      <c r="A566" s="22">
        <v>45676</v>
      </c>
      <c r="B566" t="s">
        <v>96</v>
      </c>
      <c r="C566">
        <v>19</v>
      </c>
      <c r="D566">
        <v>16</v>
      </c>
      <c r="E566">
        <v>8</v>
      </c>
      <c r="F566" s="2">
        <v>2.9398148148148148E-3</v>
      </c>
      <c r="G566" s="2">
        <v>5.9027777777777778E-4</v>
      </c>
      <c r="H566" s="2">
        <f t="shared" si="8"/>
        <v>5.3888888888888889E-2</v>
      </c>
      <c r="I566" s="2">
        <v>1.9212962962962962E-3</v>
      </c>
      <c r="J566" s="2">
        <v>1.3310185185185185E-3</v>
      </c>
      <c r="K566" s="2">
        <v>1.1574074074074073E-4</v>
      </c>
      <c r="L566" s="1">
        <v>0.47370000000000001</v>
      </c>
    </row>
    <row r="567" spans="1:12" x14ac:dyDescent="0.3">
      <c r="A567" s="22">
        <v>45676</v>
      </c>
      <c r="B567" t="s">
        <v>97</v>
      </c>
      <c r="C567">
        <v>151</v>
      </c>
      <c r="D567">
        <v>128</v>
      </c>
      <c r="E567">
        <v>49</v>
      </c>
      <c r="F567" s="2">
        <v>3.9120370370370368E-3</v>
      </c>
      <c r="G567" s="2">
        <v>6.018518518518519E-4</v>
      </c>
      <c r="H567" s="2">
        <f t="shared" si="8"/>
        <v>0.40740740740740738</v>
      </c>
      <c r="I567" s="2">
        <v>1.736111111111111E-3</v>
      </c>
      <c r="J567" s="2">
        <v>5.2083333333333333E-4</v>
      </c>
      <c r="K567" s="2">
        <v>9.2592592592592585E-4</v>
      </c>
      <c r="L567" s="1">
        <v>0.37930000000000003</v>
      </c>
    </row>
    <row r="568" spans="1:12" x14ac:dyDescent="0.3">
      <c r="A568" s="22">
        <v>45676</v>
      </c>
      <c r="B568" t="s">
        <v>98</v>
      </c>
      <c r="C568">
        <v>139</v>
      </c>
      <c r="D568">
        <v>128</v>
      </c>
      <c r="E568">
        <v>67</v>
      </c>
      <c r="F568" s="2">
        <v>2.4768518518518516E-3</v>
      </c>
      <c r="G568" s="2">
        <v>3.7037037037037035E-4</v>
      </c>
      <c r="H568" s="2">
        <f t="shared" si="8"/>
        <v>0.49777777777777776</v>
      </c>
      <c r="I568" s="2">
        <v>1.8981481481481482E-3</v>
      </c>
      <c r="J568" s="2">
        <v>1.0185185185185186E-3</v>
      </c>
      <c r="K568" s="2">
        <v>9.7222222222222209E-4</v>
      </c>
      <c r="L568" s="1">
        <v>0.51800000000000002</v>
      </c>
    </row>
    <row r="569" spans="1:12" x14ac:dyDescent="0.3">
      <c r="A569" s="22">
        <v>45676</v>
      </c>
      <c r="B569" t="s">
        <v>99</v>
      </c>
      <c r="C569">
        <v>166</v>
      </c>
      <c r="D569">
        <v>135</v>
      </c>
      <c r="E569">
        <v>63</v>
      </c>
      <c r="F569" s="2">
        <v>3.5763888888888894E-3</v>
      </c>
      <c r="G569" s="2">
        <v>4.7453703703703704E-4</v>
      </c>
      <c r="H569" s="2">
        <f t="shared" si="8"/>
        <v>0.28281249999999997</v>
      </c>
      <c r="I569" s="2">
        <v>1.8518518518518517E-3</v>
      </c>
      <c r="J569" s="2">
        <v>2.199074074074074E-4</v>
      </c>
      <c r="K569" s="2">
        <v>2.3148148148148147E-5</v>
      </c>
      <c r="L569" s="1">
        <v>0.46500000000000002</v>
      </c>
    </row>
    <row r="570" spans="1:12" x14ac:dyDescent="0.3">
      <c r="A570" s="22">
        <v>45676</v>
      </c>
      <c r="B570" t="s">
        <v>100</v>
      </c>
      <c r="C570">
        <v>258</v>
      </c>
      <c r="D570">
        <v>196</v>
      </c>
      <c r="E570">
        <v>48</v>
      </c>
      <c r="F570" s="2">
        <v>5.4513888888888884E-3</v>
      </c>
      <c r="G570" s="2">
        <v>8.1018518518518516E-4</v>
      </c>
      <c r="H570" s="2">
        <f t="shared" si="8"/>
        <v>0.58074074074074067</v>
      </c>
      <c r="I570" s="2">
        <v>1.736111111111111E-3</v>
      </c>
      <c r="J570" s="2">
        <v>2.3148148148148146E-4</v>
      </c>
      <c r="K570" s="2">
        <v>9.9537037037037042E-4</v>
      </c>
      <c r="L570" s="1">
        <v>0.2429</v>
      </c>
    </row>
    <row r="571" spans="1:12" x14ac:dyDescent="0.3">
      <c r="A571" s="22">
        <v>45676</v>
      </c>
      <c r="B571" t="s">
        <v>101</v>
      </c>
      <c r="C571">
        <v>203</v>
      </c>
      <c r="D571">
        <v>176</v>
      </c>
      <c r="E571">
        <v>79</v>
      </c>
      <c r="F571" s="2">
        <v>6.3541666666666668E-3</v>
      </c>
      <c r="G571" s="2">
        <v>4.6296296296296293E-4</v>
      </c>
      <c r="H571" s="2">
        <f t="shared" si="8"/>
        <v>0.40740740740740738</v>
      </c>
      <c r="I571" s="2">
        <v>1.736111111111111E-3</v>
      </c>
      <c r="J571" s="2">
        <v>8.1018518518518516E-5</v>
      </c>
      <c r="K571" s="2">
        <v>4.9768518518518521E-4</v>
      </c>
      <c r="L571" s="1">
        <v>0.44779999999999998</v>
      </c>
    </row>
    <row r="572" spans="1:12" x14ac:dyDescent="0.3">
      <c r="A572" s="22">
        <v>45676</v>
      </c>
      <c r="B572" t="s">
        <v>102</v>
      </c>
      <c r="C572">
        <v>182</v>
      </c>
      <c r="D572">
        <v>162</v>
      </c>
      <c r="E572">
        <v>97</v>
      </c>
      <c r="F572" s="2">
        <v>2.5462962962962961E-3</v>
      </c>
      <c r="G572" s="2">
        <v>2.8935185185185189E-4</v>
      </c>
      <c r="H572" s="2">
        <f t="shared" si="8"/>
        <v>0.45937499999999992</v>
      </c>
      <c r="I572" s="2">
        <v>1.9444444444444442E-3</v>
      </c>
      <c r="J572" s="2">
        <v>6.9444444444444447E-4</v>
      </c>
      <c r="K572" s="2">
        <v>1.9675925925925926E-4</v>
      </c>
      <c r="L572" s="1">
        <v>0.59430000000000005</v>
      </c>
    </row>
    <row r="573" spans="1:12" x14ac:dyDescent="0.3">
      <c r="A573" s="22">
        <v>45676</v>
      </c>
      <c r="B573" t="s">
        <v>103</v>
      </c>
      <c r="C573">
        <v>18</v>
      </c>
      <c r="D573">
        <v>17</v>
      </c>
      <c r="E573">
        <v>9</v>
      </c>
      <c r="F573" s="2">
        <v>4.0046296296296297E-3</v>
      </c>
      <c r="G573" s="2">
        <v>6.3657407407407402E-4</v>
      </c>
      <c r="H573" s="2">
        <f t="shared" si="8"/>
        <v>0.11726851851851852</v>
      </c>
      <c r="I573" s="2">
        <v>2.7893518518518519E-3</v>
      </c>
      <c r="J573" s="2">
        <v>1.9097222222222222E-3</v>
      </c>
      <c r="K573" s="2">
        <v>2.1990740740740742E-3</v>
      </c>
      <c r="L573" s="1">
        <v>0.5</v>
      </c>
    </row>
    <row r="574" spans="1:12" x14ac:dyDescent="0.3">
      <c r="A574" s="22">
        <v>45676</v>
      </c>
      <c r="B574" t="s">
        <v>104</v>
      </c>
      <c r="C574">
        <v>215</v>
      </c>
      <c r="D574">
        <v>170</v>
      </c>
      <c r="E574">
        <v>74</v>
      </c>
      <c r="F574" s="2">
        <v>5.162037037037037E-3</v>
      </c>
      <c r="G574" s="2">
        <v>6.3657407407407402E-4</v>
      </c>
      <c r="H574" s="2">
        <f t="shared" si="8"/>
        <v>0.69849537037037035</v>
      </c>
      <c r="I574" s="2">
        <v>1.9560185185185184E-3</v>
      </c>
      <c r="J574" s="2">
        <v>1.2962962962962963E-3</v>
      </c>
      <c r="K574" s="2">
        <v>8.564814814814815E-4</v>
      </c>
      <c r="L574" s="1">
        <v>0.43059999999999998</v>
      </c>
    </row>
    <row r="575" spans="1:12" x14ac:dyDescent="0.3">
      <c r="A575" s="22">
        <v>45676</v>
      </c>
      <c r="B575" t="s">
        <v>105</v>
      </c>
      <c r="C575">
        <v>209</v>
      </c>
      <c r="D575">
        <v>203</v>
      </c>
      <c r="E575">
        <v>153</v>
      </c>
      <c r="F575" s="2">
        <v>2.5462962962962961E-3</v>
      </c>
      <c r="G575" s="2">
        <v>2.8935185185185189E-4</v>
      </c>
      <c r="H575" s="2">
        <f t="shared" si="8"/>
        <v>0.73070601851851857</v>
      </c>
      <c r="I575" s="2">
        <v>1.8750000000000001E-3</v>
      </c>
      <c r="J575" s="2">
        <v>1.3310185185185185E-3</v>
      </c>
      <c r="K575" s="2">
        <v>3.9351851851851852E-4</v>
      </c>
      <c r="L575" s="1">
        <v>0.74880000000000002</v>
      </c>
    </row>
    <row r="576" spans="1:12" x14ac:dyDescent="0.3">
      <c r="A576" s="22">
        <v>45676</v>
      </c>
      <c r="B576" t="s">
        <v>106</v>
      </c>
      <c r="C576">
        <v>140</v>
      </c>
      <c r="D576">
        <v>134</v>
      </c>
      <c r="E576">
        <v>103</v>
      </c>
      <c r="F576" s="2">
        <v>2.3263888888888887E-3</v>
      </c>
      <c r="G576" s="2">
        <v>2.3148148148148146E-4</v>
      </c>
      <c r="H576" s="2">
        <f t="shared" si="8"/>
        <v>0.48388888888888887</v>
      </c>
      <c r="I576" s="2">
        <v>2.0717592592592593E-3</v>
      </c>
      <c r="J576" s="2">
        <v>1.8518518518518518E-4</v>
      </c>
      <c r="K576" s="2">
        <v>1.3541666666666667E-3</v>
      </c>
      <c r="L576" s="1">
        <v>0.76259999999999994</v>
      </c>
    </row>
    <row r="577" spans="1:12" x14ac:dyDescent="0.3">
      <c r="A577" s="22">
        <v>45676</v>
      </c>
      <c r="B577" t="s">
        <v>107</v>
      </c>
      <c r="C577">
        <v>124</v>
      </c>
      <c r="D577">
        <v>110</v>
      </c>
      <c r="E577">
        <v>91</v>
      </c>
      <c r="F577" s="2">
        <v>5.7407407407407416E-3</v>
      </c>
      <c r="G577" s="2">
        <v>1.7361111111111112E-4</v>
      </c>
      <c r="H577" s="2">
        <f t="shared" si="8"/>
        <v>0.36284722222222221</v>
      </c>
      <c r="I577" s="2">
        <v>2.0370370370370373E-3</v>
      </c>
      <c r="J577" s="2">
        <v>1.0416666666666667E-4</v>
      </c>
      <c r="K577" s="2">
        <v>1.1574074074074073E-3</v>
      </c>
      <c r="L577" s="1">
        <v>0.81820000000000004</v>
      </c>
    </row>
    <row r="578" spans="1:12" x14ac:dyDescent="0.3">
      <c r="A578" s="22">
        <v>45676</v>
      </c>
      <c r="B578" t="s">
        <v>108</v>
      </c>
      <c r="C578">
        <v>179</v>
      </c>
      <c r="D578">
        <v>163</v>
      </c>
      <c r="E578">
        <v>117</v>
      </c>
      <c r="F578" s="2">
        <v>2.9745370370370373E-3</v>
      </c>
      <c r="G578" s="2">
        <v>2.6620370370370372E-4</v>
      </c>
      <c r="H578" s="2">
        <f t="shared" si="8"/>
        <v>0.38863425925925921</v>
      </c>
      <c r="I578" s="2">
        <v>1.8981481481481482E-3</v>
      </c>
      <c r="J578" s="2">
        <v>4.0509259259259258E-4</v>
      </c>
      <c r="K578" s="2">
        <v>8.1018518518518516E-5</v>
      </c>
      <c r="L578" s="1">
        <v>0.71589999999999998</v>
      </c>
    </row>
    <row r="579" spans="1:12" x14ac:dyDescent="0.3">
      <c r="A579" s="22">
        <v>45676</v>
      </c>
      <c r="B579" t="s">
        <v>109</v>
      </c>
      <c r="C579">
        <v>163</v>
      </c>
      <c r="D579">
        <v>161</v>
      </c>
      <c r="E579">
        <v>153</v>
      </c>
      <c r="F579" s="2">
        <v>1.2847222222222223E-3</v>
      </c>
      <c r="G579" s="2">
        <v>1.1574074074074073E-4</v>
      </c>
      <c r="H579" s="2">
        <f t="shared" ref="H579:H642" si="9">(I579*D579)+(J579*D579)+(K579*D579)</f>
        <v>0.47517361111111106</v>
      </c>
      <c r="I579" s="2">
        <v>1.8518518518518517E-3</v>
      </c>
      <c r="J579" s="2">
        <v>9.1435185185185185E-4</v>
      </c>
      <c r="K579" s="2">
        <v>1.8518518518518518E-4</v>
      </c>
      <c r="L579" s="1">
        <v>0.94410000000000005</v>
      </c>
    </row>
    <row r="580" spans="1:12" x14ac:dyDescent="0.3">
      <c r="A580" s="22">
        <v>45676</v>
      </c>
      <c r="B580" t="s">
        <v>110</v>
      </c>
      <c r="C580">
        <v>27</v>
      </c>
      <c r="D580">
        <v>27</v>
      </c>
      <c r="E580">
        <v>27</v>
      </c>
      <c r="F580" s="2">
        <v>2.199074074074074E-4</v>
      </c>
      <c r="G580" s="2">
        <v>5.7870370370370366E-5</v>
      </c>
      <c r="H580" s="2">
        <f t="shared" si="9"/>
        <v>0.1015625</v>
      </c>
      <c r="I580" s="2">
        <v>1.9444444444444442E-3</v>
      </c>
      <c r="J580" s="2">
        <v>1.0532407407407407E-3</v>
      </c>
      <c r="K580" s="2">
        <v>7.6388888888888893E-4</v>
      </c>
      <c r="L580" s="1">
        <v>1</v>
      </c>
    </row>
    <row r="581" spans="1:12" x14ac:dyDescent="0.3">
      <c r="A581" s="22">
        <v>45676</v>
      </c>
      <c r="B581" t="s">
        <v>111</v>
      </c>
      <c r="C581">
        <v>182</v>
      </c>
      <c r="D581">
        <v>175</v>
      </c>
      <c r="E581">
        <v>140</v>
      </c>
      <c r="F581" s="2">
        <v>2.1759259259259258E-3</v>
      </c>
      <c r="G581" s="2">
        <v>2.199074074074074E-4</v>
      </c>
      <c r="H581" s="2">
        <f t="shared" si="9"/>
        <v>0.55497685185185186</v>
      </c>
      <c r="I581" s="2">
        <v>1.8287037037037037E-3</v>
      </c>
      <c r="J581" s="2">
        <v>3.4722222222222222E-5</v>
      </c>
      <c r="K581" s="2">
        <v>1.3078703703703705E-3</v>
      </c>
      <c r="L581" s="1">
        <v>0.79890000000000005</v>
      </c>
    </row>
    <row r="582" spans="1:12" x14ac:dyDescent="0.3">
      <c r="A582" s="22">
        <v>45676</v>
      </c>
      <c r="B582" t="s">
        <v>112</v>
      </c>
      <c r="C582">
        <v>164</v>
      </c>
      <c r="D582">
        <v>159</v>
      </c>
      <c r="E582">
        <v>144</v>
      </c>
      <c r="F582" s="2">
        <v>4.4907407407407405E-3</v>
      </c>
      <c r="G582" s="2">
        <v>1.273148148148148E-4</v>
      </c>
      <c r="H582" s="2">
        <f t="shared" si="9"/>
        <v>0.39381944444444444</v>
      </c>
      <c r="I582" s="2">
        <v>1.6550925925925926E-3</v>
      </c>
      <c r="J582" s="2">
        <v>4.6296296296296294E-5</v>
      </c>
      <c r="K582" s="2">
        <v>7.7546296296296304E-4</v>
      </c>
      <c r="L582" s="1">
        <v>0.90180000000000005</v>
      </c>
    </row>
    <row r="583" spans="1:12" x14ac:dyDescent="0.3">
      <c r="A583" s="22">
        <v>45676</v>
      </c>
      <c r="B583" t="s">
        <v>113</v>
      </c>
      <c r="C583">
        <v>160</v>
      </c>
      <c r="D583">
        <v>159</v>
      </c>
      <c r="E583">
        <v>157</v>
      </c>
      <c r="F583" s="2">
        <v>6.7129629629629625E-4</v>
      </c>
      <c r="G583" s="2">
        <v>5.7870370370370366E-5</v>
      </c>
      <c r="H583" s="2">
        <f t="shared" si="9"/>
        <v>0.39381944444444439</v>
      </c>
      <c r="I583" s="2">
        <v>1.8518518518518517E-3</v>
      </c>
      <c r="J583" s="2">
        <v>3.1250000000000001E-4</v>
      </c>
      <c r="K583" s="2">
        <v>3.1250000000000001E-4</v>
      </c>
      <c r="L583" s="1">
        <v>0.98740000000000006</v>
      </c>
    </row>
    <row r="584" spans="1:12" x14ac:dyDescent="0.3">
      <c r="A584" s="22">
        <v>45676</v>
      </c>
      <c r="B584" t="s">
        <v>114</v>
      </c>
      <c r="C584">
        <v>174</v>
      </c>
      <c r="D584">
        <v>155</v>
      </c>
      <c r="E584">
        <v>120</v>
      </c>
      <c r="F584" s="2">
        <v>4.6180555555555558E-3</v>
      </c>
      <c r="G584" s="2">
        <v>1.8518518518518518E-4</v>
      </c>
      <c r="H584" s="2">
        <f t="shared" si="9"/>
        <v>0.670949074074074</v>
      </c>
      <c r="I584" s="2">
        <v>1.8634259259259261E-3</v>
      </c>
      <c r="J584" s="2">
        <v>1.3425925925925925E-3</v>
      </c>
      <c r="K584" s="2">
        <v>1.1226851851851851E-3</v>
      </c>
      <c r="L584" s="1">
        <v>0.77059999999999995</v>
      </c>
    </row>
    <row r="585" spans="1:12" x14ac:dyDescent="0.3">
      <c r="A585" s="22">
        <v>45676</v>
      </c>
      <c r="B585" t="s">
        <v>115</v>
      </c>
      <c r="C585">
        <v>235</v>
      </c>
      <c r="D585">
        <v>230</v>
      </c>
      <c r="E585">
        <v>221</v>
      </c>
      <c r="F585" s="2">
        <v>1.2731481481481483E-3</v>
      </c>
      <c r="G585" s="2">
        <v>5.7870370370370366E-5</v>
      </c>
      <c r="H585" s="2">
        <f t="shared" si="9"/>
        <v>0.48182870370370373</v>
      </c>
      <c r="I585" s="2">
        <v>1.7013888888888892E-3</v>
      </c>
      <c r="J585" s="2">
        <v>5.7870370370370366E-5</v>
      </c>
      <c r="K585" s="2">
        <v>3.3564814814814812E-4</v>
      </c>
      <c r="L585" s="1">
        <v>0.95740000000000003</v>
      </c>
    </row>
    <row r="586" spans="1:12" x14ac:dyDescent="0.3">
      <c r="A586" s="22">
        <v>45676</v>
      </c>
      <c r="B586" t="s">
        <v>116</v>
      </c>
      <c r="C586">
        <v>175</v>
      </c>
      <c r="D586">
        <v>174</v>
      </c>
      <c r="E586">
        <v>173</v>
      </c>
      <c r="F586" s="2">
        <v>1.3078703703703705E-3</v>
      </c>
      <c r="G586" s="2">
        <v>4.6296296296296294E-5</v>
      </c>
      <c r="H586" s="2">
        <f t="shared" si="9"/>
        <v>0.58604166666666679</v>
      </c>
      <c r="I586" s="2">
        <v>1.689814814814815E-3</v>
      </c>
      <c r="J586" s="2">
        <v>6.5972222222222213E-4</v>
      </c>
      <c r="K586" s="2">
        <v>1.0185185185185186E-3</v>
      </c>
      <c r="L586" s="1">
        <v>0.98860000000000003</v>
      </c>
    </row>
    <row r="587" spans="1:12" x14ac:dyDescent="0.3">
      <c r="A587" s="22">
        <v>45676</v>
      </c>
      <c r="B587" t="s">
        <v>78</v>
      </c>
      <c r="C587">
        <v>25</v>
      </c>
      <c r="D587">
        <v>25</v>
      </c>
      <c r="E587">
        <v>24</v>
      </c>
      <c r="F587" s="2">
        <v>6.3657407407407402E-4</v>
      </c>
      <c r="G587" s="2">
        <v>4.6296296296296294E-5</v>
      </c>
      <c r="H587" s="2">
        <f t="shared" si="9"/>
        <v>0.10792824074074074</v>
      </c>
      <c r="I587" s="2">
        <v>2.2569444444444447E-3</v>
      </c>
      <c r="J587" s="2">
        <v>1.7939814814814815E-3</v>
      </c>
      <c r="K587" s="2">
        <v>2.6620370370370372E-4</v>
      </c>
      <c r="L587" s="1">
        <v>0.96</v>
      </c>
    </row>
    <row r="588" spans="1:12" x14ac:dyDescent="0.3">
      <c r="A588" s="22">
        <v>45676</v>
      </c>
      <c r="B588" t="s">
        <v>79</v>
      </c>
      <c r="C588">
        <v>170</v>
      </c>
      <c r="D588">
        <v>167</v>
      </c>
      <c r="E588">
        <v>158</v>
      </c>
      <c r="F588" s="2">
        <v>2.5462962962962961E-3</v>
      </c>
      <c r="G588" s="2">
        <v>6.9444444444444444E-5</v>
      </c>
      <c r="H588" s="2">
        <f t="shared" si="9"/>
        <v>0.6320486111111111</v>
      </c>
      <c r="I588" s="2">
        <v>1.7939814814814815E-3</v>
      </c>
      <c r="J588" s="2">
        <v>1.3310185185185185E-3</v>
      </c>
      <c r="K588" s="2">
        <v>6.5972222222222213E-4</v>
      </c>
      <c r="L588" s="1">
        <v>0.94079999999999997</v>
      </c>
    </row>
    <row r="589" spans="1:12" x14ac:dyDescent="0.3">
      <c r="A589" s="22">
        <v>45676</v>
      </c>
      <c r="B589" t="s">
        <v>80</v>
      </c>
      <c r="C589">
        <v>187</v>
      </c>
      <c r="D589">
        <v>168</v>
      </c>
      <c r="E589">
        <v>119</v>
      </c>
      <c r="F589" s="2">
        <v>3.3449074074074071E-3</v>
      </c>
      <c r="G589" s="2">
        <v>3.0092592592592595E-4</v>
      </c>
      <c r="H589" s="2">
        <f t="shared" si="9"/>
        <v>0.54055555555555546</v>
      </c>
      <c r="I589" s="2">
        <v>1.6203703703703703E-3</v>
      </c>
      <c r="J589" s="2">
        <v>7.8703703703703705E-4</v>
      </c>
      <c r="K589" s="2">
        <v>8.1018518518518516E-4</v>
      </c>
      <c r="L589" s="1">
        <v>0.70430000000000004</v>
      </c>
    </row>
    <row r="590" spans="1:12" x14ac:dyDescent="0.3">
      <c r="A590" s="22">
        <v>45676</v>
      </c>
      <c r="B590" t="s">
        <v>81</v>
      </c>
      <c r="C590">
        <v>53</v>
      </c>
      <c r="D590">
        <v>51</v>
      </c>
      <c r="E590">
        <v>46</v>
      </c>
      <c r="F590" s="2">
        <v>1.2731481481481483E-3</v>
      </c>
      <c r="G590" s="2">
        <v>6.9444444444444444E-5</v>
      </c>
      <c r="H590" s="2">
        <f t="shared" si="9"/>
        <v>0.1198263888888889</v>
      </c>
      <c r="I590" s="2">
        <v>1.7245370370370372E-3</v>
      </c>
      <c r="J590" s="2">
        <v>2.199074074074074E-4</v>
      </c>
      <c r="K590" s="2">
        <v>4.0509259259259258E-4</v>
      </c>
      <c r="L590" s="1">
        <v>0.88680000000000003</v>
      </c>
    </row>
    <row r="591" spans="1:12" x14ac:dyDescent="0.3">
      <c r="A591" s="22">
        <v>45677</v>
      </c>
      <c r="B591" t="s">
        <v>82</v>
      </c>
      <c r="C591">
        <v>121</v>
      </c>
      <c r="D591">
        <v>117</v>
      </c>
      <c r="E591">
        <v>101</v>
      </c>
      <c r="F591" s="2">
        <v>1.8634259259259261E-3</v>
      </c>
      <c r="G591" s="2">
        <v>1.5046296296296297E-4</v>
      </c>
      <c r="H591" s="2">
        <f t="shared" si="9"/>
        <v>0.45500000000000002</v>
      </c>
      <c r="I591" s="2">
        <v>1.8055555555555557E-3</v>
      </c>
      <c r="J591" s="2">
        <v>1.0763888888888889E-3</v>
      </c>
      <c r="K591" s="2">
        <v>1.0069444444444444E-3</v>
      </c>
      <c r="L591" s="1">
        <v>0.85829999999999995</v>
      </c>
    </row>
    <row r="592" spans="1:12" x14ac:dyDescent="0.3">
      <c r="A592" s="22">
        <v>45677</v>
      </c>
      <c r="B592" t="s">
        <v>83</v>
      </c>
      <c r="C592">
        <v>143</v>
      </c>
      <c r="D592">
        <v>139</v>
      </c>
      <c r="E592">
        <v>132</v>
      </c>
      <c r="F592" s="2">
        <v>1.3425925925925925E-3</v>
      </c>
      <c r="G592" s="2">
        <v>5.7870370370370366E-5</v>
      </c>
      <c r="H592" s="2">
        <f t="shared" si="9"/>
        <v>0.34267361111111116</v>
      </c>
      <c r="I592" s="2">
        <v>1.689814814814815E-3</v>
      </c>
      <c r="J592" s="2">
        <v>7.6388888888888893E-4</v>
      </c>
      <c r="K592" s="2">
        <v>1.1574074074074073E-5</v>
      </c>
      <c r="L592" s="1">
        <v>0.94410000000000005</v>
      </c>
    </row>
    <row r="593" spans="1:12" x14ac:dyDescent="0.3">
      <c r="A593" s="22">
        <v>45677</v>
      </c>
      <c r="B593" t="s">
        <v>84</v>
      </c>
      <c r="C593">
        <v>100</v>
      </c>
      <c r="D593">
        <v>96</v>
      </c>
      <c r="E593">
        <v>89</v>
      </c>
      <c r="F593" s="2">
        <v>1.2731481481481483E-3</v>
      </c>
      <c r="G593" s="2">
        <v>6.9444444444444444E-5</v>
      </c>
      <c r="H593" s="2">
        <f t="shared" si="9"/>
        <v>0.24111111111111111</v>
      </c>
      <c r="I593" s="2">
        <v>1.712962962962963E-3</v>
      </c>
      <c r="J593" s="2">
        <v>7.7546296296296304E-4</v>
      </c>
      <c r="K593" s="2">
        <v>2.3148148148148147E-5</v>
      </c>
      <c r="L593" s="1">
        <v>0.91920000000000002</v>
      </c>
    </row>
    <row r="594" spans="1:12" x14ac:dyDescent="0.3">
      <c r="A594" s="22">
        <v>45677</v>
      </c>
      <c r="B594" t="s">
        <v>85</v>
      </c>
      <c r="C594">
        <v>17</v>
      </c>
      <c r="D594">
        <v>17</v>
      </c>
      <c r="E594">
        <v>16</v>
      </c>
      <c r="F594" s="2">
        <v>6.8287037037037025E-4</v>
      </c>
      <c r="G594" s="2">
        <v>9.2592592592592588E-5</v>
      </c>
      <c r="H594" s="2">
        <f t="shared" si="9"/>
        <v>6.7881944444444439E-2</v>
      </c>
      <c r="I594" s="2">
        <v>2.0254629629629629E-3</v>
      </c>
      <c r="J594" s="2">
        <v>1.0879629629629629E-3</v>
      </c>
      <c r="K594" s="2">
        <v>8.7962962962962962E-4</v>
      </c>
      <c r="L594" s="1">
        <v>0.88239999999999996</v>
      </c>
    </row>
    <row r="595" spans="1:12" x14ac:dyDescent="0.3">
      <c r="A595" s="22">
        <v>45677</v>
      </c>
      <c r="B595" t="s">
        <v>86</v>
      </c>
      <c r="C595">
        <v>113</v>
      </c>
      <c r="D595">
        <v>110</v>
      </c>
      <c r="E595">
        <v>100</v>
      </c>
      <c r="F595" s="2">
        <v>9.0277777777777784E-4</v>
      </c>
      <c r="G595" s="2">
        <v>9.2592592592592588E-5</v>
      </c>
      <c r="H595" s="2">
        <f t="shared" si="9"/>
        <v>0.42523148148148149</v>
      </c>
      <c r="I595" s="2">
        <v>1.7708333333333332E-3</v>
      </c>
      <c r="J595" s="2">
        <v>8.449074074074075E-4</v>
      </c>
      <c r="K595" s="2">
        <v>1.25E-3</v>
      </c>
      <c r="L595" s="1">
        <v>0.90180000000000005</v>
      </c>
    </row>
    <row r="596" spans="1:12" x14ac:dyDescent="0.3">
      <c r="A596" s="22">
        <v>45677</v>
      </c>
      <c r="B596" t="s">
        <v>87</v>
      </c>
      <c r="C596">
        <v>139</v>
      </c>
      <c r="D596">
        <v>128</v>
      </c>
      <c r="E596">
        <v>105</v>
      </c>
      <c r="F596" s="2">
        <v>2.5462962962962961E-3</v>
      </c>
      <c r="G596" s="2">
        <v>1.5046296296296297E-4</v>
      </c>
      <c r="H596" s="2">
        <f t="shared" si="9"/>
        <v>0.34518518518518521</v>
      </c>
      <c r="I596" s="2">
        <v>1.8287037037037037E-3</v>
      </c>
      <c r="J596" s="2">
        <v>2.8935185185185189E-4</v>
      </c>
      <c r="K596" s="2">
        <v>5.7870370370370378E-4</v>
      </c>
      <c r="L596" s="1">
        <v>0.82010000000000005</v>
      </c>
    </row>
    <row r="597" spans="1:12" x14ac:dyDescent="0.3">
      <c r="A597" s="22">
        <v>45677</v>
      </c>
      <c r="B597" t="s">
        <v>88</v>
      </c>
      <c r="C597">
        <v>135</v>
      </c>
      <c r="D597">
        <v>134</v>
      </c>
      <c r="E597">
        <v>133</v>
      </c>
      <c r="F597" s="2">
        <v>1.2731481481481483E-3</v>
      </c>
      <c r="G597" s="2">
        <v>4.6296296296296294E-5</v>
      </c>
      <c r="H597" s="2">
        <f t="shared" si="9"/>
        <v>0.33189814814814816</v>
      </c>
      <c r="I597" s="2">
        <v>1.7824074074074072E-3</v>
      </c>
      <c r="J597" s="2">
        <v>6.3657407407407402E-4</v>
      </c>
      <c r="K597" s="2">
        <v>5.7870370370370366E-5</v>
      </c>
      <c r="L597" s="1">
        <v>0.98519999999999996</v>
      </c>
    </row>
    <row r="598" spans="1:12" x14ac:dyDescent="0.3">
      <c r="A598" s="22">
        <v>45677</v>
      </c>
      <c r="B598" t="s">
        <v>89</v>
      </c>
      <c r="C598">
        <v>29</v>
      </c>
      <c r="D598">
        <v>29</v>
      </c>
      <c r="E598">
        <v>23</v>
      </c>
      <c r="F598" s="2">
        <v>1.0300925925925926E-3</v>
      </c>
      <c r="G598" s="2">
        <v>1.7361111111111112E-4</v>
      </c>
      <c r="H598" s="2">
        <f t="shared" si="9"/>
        <v>0.10472222222222222</v>
      </c>
      <c r="I598" s="2">
        <v>2.2337962962962967E-3</v>
      </c>
      <c r="J598" s="2">
        <v>4.0509259259259258E-4</v>
      </c>
      <c r="K598" s="2">
        <v>9.7222222222222209E-4</v>
      </c>
      <c r="L598" s="1">
        <v>0.79310000000000003</v>
      </c>
    </row>
    <row r="599" spans="1:12" x14ac:dyDescent="0.3">
      <c r="A599" s="22">
        <v>45677</v>
      </c>
      <c r="B599" t="s">
        <v>90</v>
      </c>
      <c r="C599">
        <v>120</v>
      </c>
      <c r="D599">
        <v>116</v>
      </c>
      <c r="E599">
        <v>112</v>
      </c>
      <c r="F599" s="2">
        <v>1.9097222222222222E-3</v>
      </c>
      <c r="G599" s="2">
        <v>5.7870370370370366E-5</v>
      </c>
      <c r="H599" s="2">
        <f t="shared" si="9"/>
        <v>0.46856481481481482</v>
      </c>
      <c r="I599" s="2">
        <v>1.8865740740740742E-3</v>
      </c>
      <c r="J599" s="2">
        <v>1.3657407407407409E-3</v>
      </c>
      <c r="K599" s="2">
        <v>7.8703703703703705E-4</v>
      </c>
      <c r="L599" s="1">
        <v>0.95830000000000004</v>
      </c>
    </row>
    <row r="600" spans="1:12" x14ac:dyDescent="0.3">
      <c r="A600" s="22">
        <v>45677</v>
      </c>
      <c r="B600" t="s">
        <v>91</v>
      </c>
      <c r="C600">
        <v>115</v>
      </c>
      <c r="D600">
        <v>108</v>
      </c>
      <c r="E600">
        <v>96</v>
      </c>
      <c r="F600" s="2">
        <v>3.0671296296296297E-3</v>
      </c>
      <c r="G600" s="2">
        <v>1.0416666666666667E-4</v>
      </c>
      <c r="H600" s="2">
        <f t="shared" si="9"/>
        <v>0.29749999999999999</v>
      </c>
      <c r="I600" s="2">
        <v>1.9675925925925928E-3</v>
      </c>
      <c r="J600" s="2">
        <v>6.8287037037037025E-4</v>
      </c>
      <c r="K600" s="2">
        <v>1.0416666666666667E-4</v>
      </c>
      <c r="L600" s="1">
        <v>0.88700000000000001</v>
      </c>
    </row>
    <row r="601" spans="1:12" x14ac:dyDescent="0.3">
      <c r="A601" s="22">
        <v>45677</v>
      </c>
      <c r="B601" t="s">
        <v>92</v>
      </c>
      <c r="C601">
        <v>14</v>
      </c>
      <c r="D601">
        <v>14</v>
      </c>
      <c r="E601">
        <v>11</v>
      </c>
      <c r="F601" s="2">
        <v>8.564814814814815E-4</v>
      </c>
      <c r="G601" s="2">
        <v>1.6203703703703703E-4</v>
      </c>
      <c r="H601" s="2">
        <f t="shared" si="9"/>
        <v>4.9421296296296297E-2</v>
      </c>
      <c r="I601" s="2">
        <v>1.5856481481481479E-3</v>
      </c>
      <c r="J601" s="2">
        <v>1.0069444444444444E-3</v>
      </c>
      <c r="K601" s="2">
        <v>9.3750000000000007E-4</v>
      </c>
      <c r="L601" s="1">
        <v>0.78569999999999995</v>
      </c>
    </row>
    <row r="602" spans="1:12" x14ac:dyDescent="0.3">
      <c r="A602" s="22">
        <v>45677</v>
      </c>
      <c r="B602" t="s">
        <v>93</v>
      </c>
      <c r="C602">
        <v>107</v>
      </c>
      <c r="D602">
        <v>104</v>
      </c>
      <c r="E602">
        <v>95</v>
      </c>
      <c r="F602" s="2">
        <v>6.7129629629629625E-4</v>
      </c>
      <c r="G602" s="2">
        <v>8.1018518518518516E-5</v>
      </c>
      <c r="H602" s="2">
        <f t="shared" si="9"/>
        <v>0.32620370370370372</v>
      </c>
      <c r="I602" s="2">
        <v>1.7245370370370372E-3</v>
      </c>
      <c r="J602" s="2">
        <v>8.449074074074075E-4</v>
      </c>
      <c r="K602" s="2">
        <v>5.6712962962962956E-4</v>
      </c>
      <c r="L602" s="1">
        <v>0.90569999999999995</v>
      </c>
    </row>
    <row r="603" spans="1:12" x14ac:dyDescent="0.3">
      <c r="A603" s="22">
        <v>45677</v>
      </c>
      <c r="B603" t="s">
        <v>94</v>
      </c>
      <c r="C603">
        <v>137</v>
      </c>
      <c r="D603">
        <v>128</v>
      </c>
      <c r="E603">
        <v>110</v>
      </c>
      <c r="F603" s="2">
        <v>1.423611111111111E-3</v>
      </c>
      <c r="G603" s="2">
        <v>1.1574074074074073E-4</v>
      </c>
      <c r="H603" s="2">
        <f t="shared" si="9"/>
        <v>0.46074074074074067</v>
      </c>
      <c r="I603" s="2">
        <v>1.736111111111111E-3</v>
      </c>
      <c r="J603" s="2">
        <v>5.2083333333333333E-4</v>
      </c>
      <c r="K603" s="2">
        <v>1.3425925925925925E-3</v>
      </c>
      <c r="L603" s="1">
        <v>0.85289999999999999</v>
      </c>
    </row>
    <row r="604" spans="1:12" x14ac:dyDescent="0.3">
      <c r="A604" s="22">
        <v>45677</v>
      </c>
      <c r="B604" t="s">
        <v>95</v>
      </c>
      <c r="C604">
        <v>106</v>
      </c>
      <c r="D604">
        <v>105</v>
      </c>
      <c r="E604">
        <v>91</v>
      </c>
      <c r="F604" s="2">
        <v>1.3078703703703705E-3</v>
      </c>
      <c r="G604" s="2">
        <v>1.273148148148148E-4</v>
      </c>
      <c r="H604" s="2">
        <f t="shared" si="9"/>
        <v>0.30746527777777777</v>
      </c>
      <c r="I604" s="2">
        <v>1.9328703703703704E-3</v>
      </c>
      <c r="J604" s="2">
        <v>4.0509259259259258E-4</v>
      </c>
      <c r="K604" s="2">
        <v>5.9027777777777778E-4</v>
      </c>
      <c r="L604" s="1">
        <v>0.85850000000000004</v>
      </c>
    </row>
    <row r="605" spans="1:12" x14ac:dyDescent="0.3">
      <c r="A605" s="22">
        <v>45677</v>
      </c>
      <c r="B605" t="s">
        <v>96</v>
      </c>
      <c r="C605">
        <v>116</v>
      </c>
      <c r="D605">
        <v>108</v>
      </c>
      <c r="E605">
        <v>91</v>
      </c>
      <c r="F605" s="2">
        <v>1.7708333333333332E-3</v>
      </c>
      <c r="G605" s="2">
        <v>2.199074074074074E-4</v>
      </c>
      <c r="H605" s="2">
        <f t="shared" si="9"/>
        <v>0.34750000000000003</v>
      </c>
      <c r="I605" s="2">
        <v>1.689814814814815E-3</v>
      </c>
      <c r="J605" s="2">
        <v>2.3148148148148146E-4</v>
      </c>
      <c r="K605" s="2">
        <v>1.2962962962962963E-3</v>
      </c>
      <c r="L605" s="1">
        <v>0.8407</v>
      </c>
    </row>
    <row r="606" spans="1:12" x14ac:dyDescent="0.3">
      <c r="A606" s="22">
        <v>45677</v>
      </c>
      <c r="B606" t="s">
        <v>97</v>
      </c>
      <c r="C606">
        <v>120</v>
      </c>
      <c r="D606">
        <v>117</v>
      </c>
      <c r="E606">
        <v>107</v>
      </c>
      <c r="F606" s="2">
        <v>7.5231481481481471E-4</v>
      </c>
      <c r="G606" s="2">
        <v>1.0416666666666667E-4</v>
      </c>
      <c r="H606" s="2">
        <f t="shared" si="9"/>
        <v>0.37375000000000003</v>
      </c>
      <c r="I606" s="2">
        <v>1.8171296296296297E-3</v>
      </c>
      <c r="J606" s="2">
        <v>3.0092592592592595E-4</v>
      </c>
      <c r="K606" s="2">
        <v>1.0763888888888889E-3</v>
      </c>
      <c r="L606" s="1">
        <v>0.90759999999999996</v>
      </c>
    </row>
    <row r="607" spans="1:12" x14ac:dyDescent="0.3">
      <c r="A607" s="22">
        <v>45677</v>
      </c>
      <c r="B607" t="s">
        <v>98</v>
      </c>
      <c r="C607">
        <v>123</v>
      </c>
      <c r="D607">
        <v>121</v>
      </c>
      <c r="E607">
        <v>111</v>
      </c>
      <c r="F607" s="2">
        <v>1.3310185185185185E-3</v>
      </c>
      <c r="G607" s="2">
        <v>8.1018518518518516E-5</v>
      </c>
      <c r="H607" s="2">
        <f t="shared" si="9"/>
        <v>0.46915509259259264</v>
      </c>
      <c r="I607" s="2">
        <v>1.7013888888888892E-3</v>
      </c>
      <c r="J607" s="2">
        <v>1.0069444444444444E-3</v>
      </c>
      <c r="K607" s="2">
        <v>1.1689814814814816E-3</v>
      </c>
      <c r="L607" s="1">
        <v>0.91059999999999997</v>
      </c>
    </row>
    <row r="608" spans="1:12" x14ac:dyDescent="0.3">
      <c r="A608" s="22">
        <v>45677</v>
      </c>
      <c r="B608" t="s">
        <v>99</v>
      </c>
      <c r="C608">
        <v>31</v>
      </c>
      <c r="D608">
        <v>31</v>
      </c>
      <c r="E608">
        <v>31</v>
      </c>
      <c r="F608" s="2">
        <v>3.4722222222222222E-5</v>
      </c>
      <c r="G608" s="2">
        <v>3.4722222222222222E-5</v>
      </c>
      <c r="H608" s="2">
        <f t="shared" si="9"/>
        <v>9.8668981481481483E-2</v>
      </c>
      <c r="I608" s="2">
        <v>1.5972222222222221E-3</v>
      </c>
      <c r="J608" s="2">
        <v>3.4722222222222224E-4</v>
      </c>
      <c r="K608" s="2">
        <v>1.2384259259259258E-3</v>
      </c>
      <c r="L608" s="1">
        <v>1</v>
      </c>
    </row>
    <row r="609" spans="1:12" x14ac:dyDescent="0.3">
      <c r="A609" s="22">
        <v>45677</v>
      </c>
      <c r="B609" t="s">
        <v>100</v>
      </c>
      <c r="C609">
        <v>140</v>
      </c>
      <c r="D609">
        <v>139</v>
      </c>
      <c r="E609">
        <v>129</v>
      </c>
      <c r="F609" s="2">
        <v>8.2175925925925917E-4</v>
      </c>
      <c r="G609" s="2">
        <v>9.2592592592592588E-5</v>
      </c>
      <c r="H609" s="2">
        <f t="shared" si="9"/>
        <v>0.4279398148148148</v>
      </c>
      <c r="I609" s="2">
        <v>1.8402777777777777E-3</v>
      </c>
      <c r="J609" s="2">
        <v>4.6296296296296294E-5</v>
      </c>
      <c r="K609" s="2">
        <v>1.1921296296296296E-3</v>
      </c>
      <c r="L609" s="1">
        <v>0.9214</v>
      </c>
    </row>
    <row r="610" spans="1:12" x14ac:dyDescent="0.3">
      <c r="A610" s="22">
        <v>45677</v>
      </c>
      <c r="B610" t="s">
        <v>101</v>
      </c>
      <c r="C610">
        <v>168</v>
      </c>
      <c r="D610">
        <v>161</v>
      </c>
      <c r="E610">
        <v>119</v>
      </c>
      <c r="F610" s="2">
        <v>1.6666666666666668E-3</v>
      </c>
      <c r="G610" s="2">
        <v>2.0833333333333335E-4</v>
      </c>
      <c r="H610" s="2">
        <f t="shared" si="9"/>
        <v>0.29814814814814822</v>
      </c>
      <c r="I610" s="2">
        <v>1.6666666666666668E-3</v>
      </c>
      <c r="J610" s="2">
        <v>9.2592592592592588E-5</v>
      </c>
      <c r="K610" s="2">
        <v>9.2592592592592588E-5</v>
      </c>
      <c r="L610" s="1">
        <v>0.73650000000000004</v>
      </c>
    </row>
    <row r="611" spans="1:12" x14ac:dyDescent="0.3">
      <c r="A611" s="22">
        <v>45677</v>
      </c>
      <c r="B611" t="s">
        <v>102</v>
      </c>
      <c r="C611">
        <v>146</v>
      </c>
      <c r="D611">
        <v>144</v>
      </c>
      <c r="E611">
        <v>137</v>
      </c>
      <c r="F611" s="2">
        <v>6.7129629629629625E-4</v>
      </c>
      <c r="G611" s="2">
        <v>6.9444444444444444E-5</v>
      </c>
      <c r="H611" s="2">
        <f t="shared" si="9"/>
        <v>0.55999999999999994</v>
      </c>
      <c r="I611" s="2">
        <v>1.8287037037037037E-3</v>
      </c>
      <c r="J611" s="2">
        <v>1.3194444444444443E-3</v>
      </c>
      <c r="K611" s="2">
        <v>7.407407407407407E-4</v>
      </c>
      <c r="L611" s="1">
        <v>0.94479999999999997</v>
      </c>
    </row>
    <row r="612" spans="1:12" x14ac:dyDescent="0.3">
      <c r="A612" s="22">
        <v>45677</v>
      </c>
      <c r="B612" t="s">
        <v>103</v>
      </c>
      <c r="C612">
        <v>110</v>
      </c>
      <c r="D612">
        <v>106</v>
      </c>
      <c r="E612">
        <v>85</v>
      </c>
      <c r="F612" s="2">
        <v>1.736111111111111E-3</v>
      </c>
      <c r="G612" s="2">
        <v>1.7361111111111112E-4</v>
      </c>
      <c r="H612" s="2">
        <f t="shared" si="9"/>
        <v>0.46620370370370373</v>
      </c>
      <c r="I612" s="2">
        <v>1.9675925925925928E-3</v>
      </c>
      <c r="J612" s="2">
        <v>1.3310185185185185E-3</v>
      </c>
      <c r="K612" s="2">
        <v>1.0995370370370371E-3</v>
      </c>
      <c r="L612" s="1">
        <v>0.8</v>
      </c>
    </row>
    <row r="613" spans="1:12" x14ac:dyDescent="0.3">
      <c r="A613" s="22">
        <v>45677</v>
      </c>
      <c r="B613" t="s">
        <v>104</v>
      </c>
      <c r="C613">
        <v>342</v>
      </c>
      <c r="D613">
        <v>333</v>
      </c>
      <c r="E613">
        <v>272</v>
      </c>
      <c r="F613" s="2">
        <v>1.8402777777777777E-3</v>
      </c>
      <c r="G613" s="2">
        <v>1.7361111111111112E-4</v>
      </c>
      <c r="H613" s="2">
        <f t="shared" si="9"/>
        <v>0.95583333333333331</v>
      </c>
      <c r="I613" s="2">
        <v>1.5046296296296294E-3</v>
      </c>
      <c r="J613" s="2">
        <v>3.8194444444444446E-4</v>
      </c>
      <c r="K613" s="2">
        <v>9.8379629629629642E-4</v>
      </c>
      <c r="L613" s="1">
        <v>0.81420000000000003</v>
      </c>
    </row>
    <row r="614" spans="1:12" x14ac:dyDescent="0.3">
      <c r="A614" s="22">
        <v>45677</v>
      </c>
      <c r="B614" t="s">
        <v>105</v>
      </c>
      <c r="C614">
        <v>190</v>
      </c>
      <c r="D614">
        <v>183</v>
      </c>
      <c r="E614">
        <v>145</v>
      </c>
      <c r="F614" s="2">
        <v>1.3773148148148147E-3</v>
      </c>
      <c r="G614" s="2">
        <v>1.8518518518518518E-4</v>
      </c>
      <c r="H614" s="2">
        <f t="shared" si="9"/>
        <v>0.69260416666666669</v>
      </c>
      <c r="I614" s="2">
        <v>1.7592592592592592E-3</v>
      </c>
      <c r="J614" s="2">
        <v>7.7546296296296304E-4</v>
      </c>
      <c r="K614" s="2">
        <v>1.25E-3</v>
      </c>
      <c r="L614" s="1">
        <v>0.78949999999999998</v>
      </c>
    </row>
    <row r="615" spans="1:12" x14ac:dyDescent="0.3">
      <c r="A615" s="22">
        <v>45677</v>
      </c>
      <c r="B615" t="s">
        <v>106</v>
      </c>
      <c r="C615">
        <v>25</v>
      </c>
      <c r="D615">
        <v>24</v>
      </c>
      <c r="E615">
        <v>23</v>
      </c>
      <c r="F615" s="2">
        <v>5.5555555555555556E-4</v>
      </c>
      <c r="G615" s="2">
        <v>6.9444444444444444E-5</v>
      </c>
      <c r="H615" s="2">
        <f t="shared" si="9"/>
        <v>0.10333333333333333</v>
      </c>
      <c r="I615" s="2">
        <v>1.6435185185185183E-3</v>
      </c>
      <c r="J615" s="2">
        <v>1.3657407407407409E-3</v>
      </c>
      <c r="K615" s="2">
        <v>1.2962962962962963E-3</v>
      </c>
      <c r="L615" s="1">
        <v>0.91669999999999996</v>
      </c>
    </row>
    <row r="616" spans="1:12" x14ac:dyDescent="0.3">
      <c r="A616" s="22">
        <v>45677</v>
      </c>
      <c r="B616" t="s">
        <v>107</v>
      </c>
      <c r="C616">
        <v>169</v>
      </c>
      <c r="D616">
        <v>162</v>
      </c>
      <c r="E616">
        <v>145</v>
      </c>
      <c r="F616" s="2">
        <v>3.1944444444444442E-3</v>
      </c>
      <c r="G616" s="2">
        <v>1.0416666666666667E-4</v>
      </c>
      <c r="H616" s="2">
        <f t="shared" si="9"/>
        <v>0.609375</v>
      </c>
      <c r="I616" s="2">
        <v>1.7476851851851852E-3</v>
      </c>
      <c r="J616" s="2">
        <v>1.3888888888888889E-3</v>
      </c>
      <c r="K616" s="2">
        <v>6.2500000000000001E-4</v>
      </c>
      <c r="L616" s="1">
        <v>0.89159999999999995</v>
      </c>
    </row>
    <row r="617" spans="1:12" x14ac:dyDescent="0.3">
      <c r="A617" s="22">
        <v>45677</v>
      </c>
      <c r="B617" t="s">
        <v>108</v>
      </c>
      <c r="C617">
        <v>130</v>
      </c>
      <c r="D617">
        <v>129</v>
      </c>
      <c r="E617">
        <v>113</v>
      </c>
      <c r="F617" s="2">
        <v>1.2962962962962963E-3</v>
      </c>
      <c r="G617" s="2">
        <v>1.273148148148148E-4</v>
      </c>
      <c r="H617" s="2">
        <f t="shared" si="9"/>
        <v>0.45239583333333333</v>
      </c>
      <c r="I617" s="2">
        <v>1.736111111111111E-3</v>
      </c>
      <c r="J617" s="2">
        <v>4.2824074074074075E-4</v>
      </c>
      <c r="K617" s="2">
        <v>1.3425925925925925E-3</v>
      </c>
      <c r="L617" s="1">
        <v>0.86919999999999997</v>
      </c>
    </row>
    <row r="618" spans="1:12" x14ac:dyDescent="0.3">
      <c r="A618" s="22">
        <v>45677</v>
      </c>
      <c r="B618" t="s">
        <v>109</v>
      </c>
      <c r="C618">
        <v>22</v>
      </c>
      <c r="D618">
        <v>20</v>
      </c>
      <c r="E618">
        <v>19</v>
      </c>
      <c r="F618" s="2">
        <v>1.2731481481481483E-3</v>
      </c>
      <c r="G618" s="2">
        <v>1.0416666666666667E-4</v>
      </c>
      <c r="H618" s="2">
        <f t="shared" si="9"/>
        <v>6.2268518518518529E-2</v>
      </c>
      <c r="I618" s="2">
        <v>2.2569444444444447E-3</v>
      </c>
      <c r="J618" s="2">
        <v>8.1018518518518516E-4</v>
      </c>
      <c r="K618" s="2">
        <v>4.6296296296296294E-5</v>
      </c>
      <c r="L618" s="1">
        <v>0.90480000000000005</v>
      </c>
    </row>
    <row r="619" spans="1:12" x14ac:dyDescent="0.3">
      <c r="A619" s="22">
        <v>45677</v>
      </c>
      <c r="B619" t="s">
        <v>110</v>
      </c>
      <c r="C619">
        <v>5</v>
      </c>
      <c r="D619">
        <v>5</v>
      </c>
      <c r="E619">
        <v>3</v>
      </c>
      <c r="F619" s="2">
        <v>8.564814814814815E-4</v>
      </c>
      <c r="G619" s="2">
        <v>3.2407407407407406E-4</v>
      </c>
      <c r="H619" s="2">
        <f t="shared" si="9"/>
        <v>1.4988425925925926E-2</v>
      </c>
      <c r="I619" s="2">
        <v>1.6782407407407406E-3</v>
      </c>
      <c r="J619" s="2">
        <v>1.1574074074074073E-5</v>
      </c>
      <c r="K619" s="2">
        <v>1.3078703703703705E-3</v>
      </c>
      <c r="L619" s="1">
        <v>0.6</v>
      </c>
    </row>
    <row r="620" spans="1:12" x14ac:dyDescent="0.3">
      <c r="A620" s="22">
        <v>45677</v>
      </c>
      <c r="B620" t="s">
        <v>111</v>
      </c>
      <c r="C620">
        <v>119</v>
      </c>
      <c r="D620">
        <v>115</v>
      </c>
      <c r="E620">
        <v>100</v>
      </c>
      <c r="F620" s="2">
        <v>1.2731481481481483E-3</v>
      </c>
      <c r="G620" s="2">
        <v>1.273148148148148E-4</v>
      </c>
      <c r="H620" s="2">
        <f t="shared" si="9"/>
        <v>0.31678240740740737</v>
      </c>
      <c r="I620" s="2">
        <v>1.712962962962963E-3</v>
      </c>
      <c r="J620" s="2">
        <v>1.273148148148148E-4</v>
      </c>
      <c r="K620" s="2">
        <v>9.1435185185185185E-4</v>
      </c>
      <c r="L620" s="1">
        <v>0.86439999999999995</v>
      </c>
    </row>
    <row r="621" spans="1:12" x14ac:dyDescent="0.3">
      <c r="A621" s="22">
        <v>45677</v>
      </c>
      <c r="B621" t="s">
        <v>112</v>
      </c>
      <c r="C621">
        <v>140</v>
      </c>
      <c r="D621">
        <v>138</v>
      </c>
      <c r="E621">
        <v>128</v>
      </c>
      <c r="F621" s="2">
        <v>1.5162037037037036E-3</v>
      </c>
      <c r="G621" s="2">
        <v>1.0416666666666667E-4</v>
      </c>
      <c r="H621" s="2">
        <f t="shared" si="9"/>
        <v>0.42645833333333333</v>
      </c>
      <c r="I621" s="2">
        <v>1.5856481481481479E-3</v>
      </c>
      <c r="J621" s="2">
        <v>1.3541666666666667E-3</v>
      </c>
      <c r="K621" s="2">
        <v>1.5046296296296297E-4</v>
      </c>
      <c r="L621" s="1">
        <v>0.9214</v>
      </c>
    </row>
    <row r="622" spans="1:12" x14ac:dyDescent="0.3">
      <c r="A622" s="22">
        <v>45678</v>
      </c>
      <c r="B622" t="s">
        <v>113</v>
      </c>
      <c r="C622">
        <v>22</v>
      </c>
      <c r="D622">
        <v>22</v>
      </c>
      <c r="E622">
        <v>21</v>
      </c>
      <c r="F622" s="2">
        <v>5.5555555555555556E-4</v>
      </c>
      <c r="G622" s="2">
        <v>6.9444444444444444E-5</v>
      </c>
      <c r="H622" s="2">
        <f t="shared" si="9"/>
        <v>7.2314814814814818E-2</v>
      </c>
      <c r="I622" s="2">
        <v>1.6319444444444445E-3</v>
      </c>
      <c r="J622" s="2">
        <v>1.0648148148148147E-3</v>
      </c>
      <c r="K622" s="2">
        <v>5.9027777777777778E-4</v>
      </c>
      <c r="L622" s="1">
        <v>0.90910000000000002</v>
      </c>
    </row>
    <row r="623" spans="1:12" x14ac:dyDescent="0.3">
      <c r="A623" s="22">
        <v>45678</v>
      </c>
      <c r="B623" t="s">
        <v>114</v>
      </c>
      <c r="C623">
        <v>126</v>
      </c>
      <c r="D623">
        <v>124</v>
      </c>
      <c r="E623">
        <v>118</v>
      </c>
      <c r="F623" s="2">
        <v>6.7129629629629625E-4</v>
      </c>
      <c r="G623" s="2">
        <v>9.2592592592592588E-5</v>
      </c>
      <c r="H623" s="2">
        <f t="shared" si="9"/>
        <v>0.45208333333333334</v>
      </c>
      <c r="I623" s="2">
        <v>1.7939814814814815E-3</v>
      </c>
      <c r="J623" s="2">
        <v>9.8379629629629642E-4</v>
      </c>
      <c r="K623" s="2">
        <v>8.6805555555555551E-4</v>
      </c>
      <c r="L623" s="1">
        <v>0.94399999999999995</v>
      </c>
    </row>
    <row r="624" spans="1:12" x14ac:dyDescent="0.3">
      <c r="A624" s="22">
        <v>45678</v>
      </c>
      <c r="B624" t="s">
        <v>115</v>
      </c>
      <c r="C624">
        <v>122</v>
      </c>
      <c r="D624">
        <v>111</v>
      </c>
      <c r="E624">
        <v>87</v>
      </c>
      <c r="F624" s="2">
        <v>1.5393518518518519E-3</v>
      </c>
      <c r="G624" s="2">
        <v>1.5046296296296297E-4</v>
      </c>
      <c r="H624" s="2">
        <f t="shared" si="9"/>
        <v>0.38798611111111114</v>
      </c>
      <c r="I624" s="2">
        <v>1.8865740740740742E-3</v>
      </c>
      <c r="J624" s="2">
        <v>3.1250000000000001E-4</v>
      </c>
      <c r="K624" s="2">
        <v>1.2962962962962963E-3</v>
      </c>
      <c r="L624" s="1">
        <v>0.77690000000000003</v>
      </c>
    </row>
    <row r="625" spans="1:12" x14ac:dyDescent="0.3">
      <c r="A625" s="22">
        <v>45678</v>
      </c>
      <c r="B625" t="s">
        <v>116</v>
      </c>
      <c r="C625">
        <v>113</v>
      </c>
      <c r="D625">
        <v>108</v>
      </c>
      <c r="E625">
        <v>90</v>
      </c>
      <c r="F625" s="2">
        <v>1.0069444444444444E-3</v>
      </c>
      <c r="G625" s="2">
        <v>1.5046296296296297E-4</v>
      </c>
      <c r="H625" s="2">
        <f t="shared" si="9"/>
        <v>0.31874999999999998</v>
      </c>
      <c r="I625" s="2">
        <v>1.7476851851851852E-3</v>
      </c>
      <c r="J625" s="2">
        <v>6.2500000000000001E-4</v>
      </c>
      <c r="K625" s="2">
        <v>5.7870370370370378E-4</v>
      </c>
      <c r="L625" s="1">
        <v>0.82879999999999998</v>
      </c>
    </row>
    <row r="626" spans="1:12" x14ac:dyDescent="0.3">
      <c r="A626" s="22">
        <v>45678</v>
      </c>
      <c r="B626" t="s">
        <v>78</v>
      </c>
      <c r="C626">
        <v>119</v>
      </c>
      <c r="D626">
        <v>109</v>
      </c>
      <c r="E626">
        <v>92</v>
      </c>
      <c r="F626" s="2">
        <v>3.645833333333333E-3</v>
      </c>
      <c r="G626" s="2">
        <v>1.9675925925925926E-4</v>
      </c>
      <c r="H626" s="2">
        <f t="shared" si="9"/>
        <v>0.43524305555555559</v>
      </c>
      <c r="I626" s="2">
        <v>1.8055555555555557E-3</v>
      </c>
      <c r="J626" s="2">
        <v>1.2731481481481483E-3</v>
      </c>
      <c r="K626" s="2">
        <v>9.1435185185185185E-4</v>
      </c>
      <c r="L626" s="1">
        <v>0.83620000000000005</v>
      </c>
    </row>
    <row r="627" spans="1:12" x14ac:dyDescent="0.3">
      <c r="A627" s="22">
        <v>45678</v>
      </c>
      <c r="B627" t="s">
        <v>79</v>
      </c>
      <c r="C627">
        <v>134</v>
      </c>
      <c r="D627">
        <v>119</v>
      </c>
      <c r="E627">
        <v>76</v>
      </c>
      <c r="F627" s="2">
        <v>1.9097222222222222E-3</v>
      </c>
      <c r="G627" s="2">
        <v>2.7777777777777778E-4</v>
      </c>
      <c r="H627" s="2">
        <f t="shared" si="9"/>
        <v>0.31953703703703701</v>
      </c>
      <c r="I627" s="2">
        <v>1.9212962962962962E-3</v>
      </c>
      <c r="J627" s="2">
        <v>3.4722222222222224E-4</v>
      </c>
      <c r="K627" s="2">
        <v>4.1666666666666669E-4</v>
      </c>
      <c r="L627" s="1">
        <v>0.63429999999999997</v>
      </c>
    </row>
    <row r="628" spans="1:12" x14ac:dyDescent="0.3">
      <c r="A628" s="22">
        <v>45678</v>
      </c>
      <c r="B628" t="s">
        <v>80</v>
      </c>
      <c r="C628">
        <v>101</v>
      </c>
      <c r="D628">
        <v>97</v>
      </c>
      <c r="E628">
        <v>75</v>
      </c>
      <c r="F628" s="2">
        <v>1.1342592592592591E-3</v>
      </c>
      <c r="G628" s="2">
        <v>1.8518518518518518E-4</v>
      </c>
      <c r="H628" s="2">
        <f t="shared" si="9"/>
        <v>0.22565972222222219</v>
      </c>
      <c r="I628" s="2">
        <v>1.7708333333333332E-3</v>
      </c>
      <c r="J628" s="2">
        <v>5.4398148148148144E-4</v>
      </c>
      <c r="K628" s="2">
        <v>1.1574074074074073E-5</v>
      </c>
      <c r="L628" s="1">
        <v>0.77</v>
      </c>
    </row>
    <row r="629" spans="1:12" x14ac:dyDescent="0.3">
      <c r="A629" s="22">
        <v>45678</v>
      </c>
      <c r="B629" t="s">
        <v>81</v>
      </c>
      <c r="C629">
        <v>20</v>
      </c>
      <c r="D629">
        <v>20</v>
      </c>
      <c r="E629">
        <v>20</v>
      </c>
      <c r="F629" s="2">
        <v>2.0833333333333335E-4</v>
      </c>
      <c r="G629" s="2">
        <v>4.6296296296296294E-5</v>
      </c>
      <c r="H629" s="2">
        <f t="shared" si="9"/>
        <v>5.9027777777777783E-2</v>
      </c>
      <c r="I629" s="2">
        <v>1.6666666666666668E-3</v>
      </c>
      <c r="J629" s="2">
        <v>9.3750000000000007E-4</v>
      </c>
      <c r="K629" s="2">
        <v>3.4722222222222224E-4</v>
      </c>
      <c r="L629" s="1">
        <v>1</v>
      </c>
    </row>
    <row r="630" spans="1:12" x14ac:dyDescent="0.3">
      <c r="A630" s="22">
        <v>45678</v>
      </c>
      <c r="B630" t="s">
        <v>82</v>
      </c>
      <c r="C630">
        <v>169</v>
      </c>
      <c r="D630">
        <v>162</v>
      </c>
      <c r="E630">
        <v>130</v>
      </c>
      <c r="F630" s="2">
        <v>3.8310185185185183E-3</v>
      </c>
      <c r="G630" s="2">
        <v>1.9675925925925926E-4</v>
      </c>
      <c r="H630" s="2">
        <f t="shared" si="9"/>
        <v>0.40687499999999999</v>
      </c>
      <c r="I630" s="2">
        <v>1.7592592592592592E-3</v>
      </c>
      <c r="J630" s="2">
        <v>7.0601851851851847E-4</v>
      </c>
      <c r="K630" s="2">
        <v>4.6296296296296294E-5</v>
      </c>
      <c r="L630" s="1">
        <v>0.80120000000000002</v>
      </c>
    </row>
    <row r="631" spans="1:12" x14ac:dyDescent="0.3">
      <c r="A631" s="22">
        <v>45678</v>
      </c>
      <c r="B631" t="s">
        <v>83</v>
      </c>
      <c r="C631">
        <v>137</v>
      </c>
      <c r="D631">
        <v>133</v>
      </c>
      <c r="E631">
        <v>83</v>
      </c>
      <c r="F631" s="2">
        <v>1.8750000000000001E-3</v>
      </c>
      <c r="G631" s="2">
        <v>3.3564814814814812E-4</v>
      </c>
      <c r="H631" s="2">
        <f t="shared" si="9"/>
        <v>0.57263888888888892</v>
      </c>
      <c r="I631" s="2">
        <v>1.8171296296296297E-3</v>
      </c>
      <c r="J631" s="2">
        <v>1.2962962962962963E-3</v>
      </c>
      <c r="K631" s="2">
        <v>1.1921296296296296E-3</v>
      </c>
      <c r="L631" s="1">
        <v>0.62039999999999995</v>
      </c>
    </row>
    <row r="632" spans="1:12" x14ac:dyDescent="0.3">
      <c r="A632" s="22">
        <v>45678</v>
      </c>
      <c r="B632" t="s">
        <v>84</v>
      </c>
      <c r="C632">
        <v>133</v>
      </c>
      <c r="D632">
        <v>127</v>
      </c>
      <c r="E632">
        <v>105</v>
      </c>
      <c r="F632" s="2">
        <v>3.1944444444444442E-3</v>
      </c>
      <c r="G632" s="2">
        <v>2.0833333333333335E-4</v>
      </c>
      <c r="H632" s="2">
        <f t="shared" si="9"/>
        <v>0.3175</v>
      </c>
      <c r="I632" s="2">
        <v>1.8402777777777777E-3</v>
      </c>
      <c r="J632" s="2">
        <v>6.9444444444444444E-5</v>
      </c>
      <c r="K632" s="2">
        <v>5.9027777777777778E-4</v>
      </c>
      <c r="L632" s="1">
        <v>0.81950000000000001</v>
      </c>
    </row>
    <row r="633" spans="1:12" x14ac:dyDescent="0.3">
      <c r="A633" s="22">
        <v>45678</v>
      </c>
      <c r="B633" t="s">
        <v>85</v>
      </c>
      <c r="C633">
        <v>184</v>
      </c>
      <c r="D633">
        <v>179</v>
      </c>
      <c r="E633">
        <v>163</v>
      </c>
      <c r="F633" s="2">
        <v>1.8981481481481482E-3</v>
      </c>
      <c r="G633" s="2">
        <v>1.1574074074074073E-4</v>
      </c>
      <c r="H633" s="2">
        <f t="shared" si="9"/>
        <v>0.63395833333333329</v>
      </c>
      <c r="I633" s="2">
        <v>1.423611111111111E-3</v>
      </c>
      <c r="J633" s="2">
        <v>7.291666666666667E-4</v>
      </c>
      <c r="K633" s="2">
        <v>1.3888888888888889E-3</v>
      </c>
      <c r="L633" s="1">
        <v>0.90559999999999996</v>
      </c>
    </row>
    <row r="634" spans="1:12" x14ac:dyDescent="0.3">
      <c r="A634" s="22">
        <v>45678</v>
      </c>
      <c r="B634" t="s">
        <v>86</v>
      </c>
      <c r="C634">
        <v>145</v>
      </c>
      <c r="D634">
        <v>135</v>
      </c>
      <c r="E634">
        <v>101</v>
      </c>
      <c r="F634" s="2">
        <v>2.1990740740740742E-3</v>
      </c>
      <c r="G634" s="2">
        <v>2.4305555555555552E-4</v>
      </c>
      <c r="H634" s="2">
        <f t="shared" si="9"/>
        <v>0.40625</v>
      </c>
      <c r="I634" s="2">
        <v>1.7939814814814815E-3</v>
      </c>
      <c r="J634" s="2">
        <v>8.6805555555555551E-4</v>
      </c>
      <c r="K634" s="2">
        <v>3.4722222222222224E-4</v>
      </c>
      <c r="L634" s="1">
        <v>0.74129999999999996</v>
      </c>
    </row>
    <row r="635" spans="1:12" x14ac:dyDescent="0.3">
      <c r="A635" s="22">
        <v>45678</v>
      </c>
      <c r="B635" t="s">
        <v>87</v>
      </c>
      <c r="C635">
        <v>114</v>
      </c>
      <c r="D635">
        <v>108</v>
      </c>
      <c r="E635">
        <v>90</v>
      </c>
      <c r="F635" s="2">
        <v>1.7708333333333332E-3</v>
      </c>
      <c r="G635" s="2">
        <v>1.6203703703703703E-4</v>
      </c>
      <c r="H635" s="2">
        <f t="shared" si="9"/>
        <v>0.32125000000000004</v>
      </c>
      <c r="I635" s="2">
        <v>1.7476851851851852E-3</v>
      </c>
      <c r="J635" s="2">
        <v>4.3981481481481481E-4</v>
      </c>
      <c r="K635" s="2">
        <v>7.8703703703703705E-4</v>
      </c>
      <c r="L635" s="1">
        <v>0.82879999999999998</v>
      </c>
    </row>
    <row r="636" spans="1:12" x14ac:dyDescent="0.3">
      <c r="A636" s="22">
        <v>45678</v>
      </c>
      <c r="B636" t="s">
        <v>88</v>
      </c>
      <c r="C636">
        <v>24</v>
      </c>
      <c r="D636">
        <v>23</v>
      </c>
      <c r="E636">
        <v>23</v>
      </c>
      <c r="F636" s="2">
        <v>6.3657407407407402E-4</v>
      </c>
      <c r="G636" s="2">
        <v>5.7870370370370366E-5</v>
      </c>
      <c r="H636" s="2">
        <f t="shared" si="9"/>
        <v>7.1342592592592596E-2</v>
      </c>
      <c r="I636" s="2">
        <v>1.5277777777777779E-3</v>
      </c>
      <c r="J636" s="2">
        <v>1.2384259259259258E-3</v>
      </c>
      <c r="K636" s="2">
        <v>3.3564814814814812E-4</v>
      </c>
      <c r="L636" s="1">
        <v>0.95830000000000004</v>
      </c>
    </row>
    <row r="637" spans="1:12" x14ac:dyDescent="0.3">
      <c r="A637" s="22">
        <v>45678</v>
      </c>
      <c r="B637" t="s">
        <v>89</v>
      </c>
      <c r="C637">
        <v>143</v>
      </c>
      <c r="D637">
        <v>136</v>
      </c>
      <c r="E637">
        <v>115</v>
      </c>
      <c r="F637" s="2">
        <v>3.8194444444444443E-3</v>
      </c>
      <c r="G637" s="2">
        <v>1.0416666666666667E-4</v>
      </c>
      <c r="H637" s="2">
        <f t="shared" si="9"/>
        <v>0.39194444444444443</v>
      </c>
      <c r="I637" s="2">
        <v>1.7592592592592592E-3</v>
      </c>
      <c r="J637" s="2">
        <v>6.134259259259259E-4</v>
      </c>
      <c r="K637" s="2">
        <v>5.0925925925925921E-4</v>
      </c>
      <c r="L637" s="1">
        <v>0.84509999999999996</v>
      </c>
    </row>
    <row r="638" spans="1:12" x14ac:dyDescent="0.3">
      <c r="A638" s="22">
        <v>45678</v>
      </c>
      <c r="B638" t="s">
        <v>90</v>
      </c>
      <c r="C638">
        <v>119</v>
      </c>
      <c r="D638">
        <v>114</v>
      </c>
      <c r="E638">
        <v>104</v>
      </c>
      <c r="F638" s="2">
        <v>9.1435185185185185E-4</v>
      </c>
      <c r="G638" s="2">
        <v>9.2592592592592588E-5</v>
      </c>
      <c r="H638" s="2">
        <f t="shared" si="9"/>
        <v>0.29159722222222217</v>
      </c>
      <c r="I638" s="2">
        <v>1.6435185185185183E-3</v>
      </c>
      <c r="J638" s="2">
        <v>7.407407407407407E-4</v>
      </c>
      <c r="K638" s="2">
        <v>1.7361111111111112E-4</v>
      </c>
      <c r="L638" s="1">
        <v>0.90600000000000003</v>
      </c>
    </row>
    <row r="639" spans="1:12" x14ac:dyDescent="0.3">
      <c r="A639" s="22">
        <v>45678</v>
      </c>
      <c r="B639" t="s">
        <v>91</v>
      </c>
      <c r="C639">
        <v>123</v>
      </c>
      <c r="D639">
        <v>118</v>
      </c>
      <c r="E639">
        <v>84</v>
      </c>
      <c r="F639" s="2">
        <v>1.8981481481481482E-3</v>
      </c>
      <c r="G639" s="2">
        <v>2.4305555555555552E-4</v>
      </c>
      <c r="H639" s="2">
        <f t="shared" si="9"/>
        <v>0.29909722222222224</v>
      </c>
      <c r="I639" s="2">
        <v>1.9212962962962962E-3</v>
      </c>
      <c r="J639" s="2">
        <v>2.5462962962962961E-4</v>
      </c>
      <c r="K639" s="2">
        <v>3.5879629629629635E-4</v>
      </c>
      <c r="L639" s="1">
        <v>0.70730000000000004</v>
      </c>
    </row>
    <row r="640" spans="1:12" x14ac:dyDescent="0.3">
      <c r="A640" s="22">
        <v>45678</v>
      </c>
      <c r="B640" t="s">
        <v>92</v>
      </c>
      <c r="C640">
        <v>145</v>
      </c>
      <c r="D640">
        <v>141</v>
      </c>
      <c r="E640">
        <v>118</v>
      </c>
      <c r="F640" s="2">
        <v>1.2731481481481483E-3</v>
      </c>
      <c r="G640" s="2">
        <v>1.6203703703703703E-4</v>
      </c>
      <c r="H640" s="2">
        <f t="shared" si="9"/>
        <v>0.39003472222222219</v>
      </c>
      <c r="I640" s="2">
        <v>1.8055555555555557E-3</v>
      </c>
      <c r="J640" s="2">
        <v>9.2592592592592588E-5</v>
      </c>
      <c r="K640" s="2">
        <v>8.6805555555555551E-4</v>
      </c>
      <c r="L640" s="1">
        <v>0.83330000000000004</v>
      </c>
    </row>
    <row r="641" spans="1:12" x14ac:dyDescent="0.3">
      <c r="A641" s="22">
        <v>45678</v>
      </c>
      <c r="B641" t="s">
        <v>93</v>
      </c>
      <c r="C641">
        <v>108</v>
      </c>
      <c r="D641">
        <v>106</v>
      </c>
      <c r="E641">
        <v>73</v>
      </c>
      <c r="F641" s="2">
        <v>3.4375E-3</v>
      </c>
      <c r="G641" s="2">
        <v>3.0092592592592595E-4</v>
      </c>
      <c r="H641" s="2">
        <f t="shared" si="9"/>
        <v>0.30671296296296297</v>
      </c>
      <c r="I641" s="2">
        <v>1.9675925925925928E-3</v>
      </c>
      <c r="J641" s="2">
        <v>8.449074074074075E-4</v>
      </c>
      <c r="K641" s="2">
        <v>8.1018518518518516E-5</v>
      </c>
      <c r="L641" s="1">
        <v>0.68220000000000003</v>
      </c>
    </row>
    <row r="642" spans="1:12" x14ac:dyDescent="0.3">
      <c r="A642" s="22">
        <v>45678</v>
      </c>
      <c r="B642" t="s">
        <v>94</v>
      </c>
      <c r="C642">
        <v>128</v>
      </c>
      <c r="D642">
        <v>125</v>
      </c>
      <c r="E642">
        <v>104</v>
      </c>
      <c r="F642" s="2">
        <v>1.1805555555555556E-3</v>
      </c>
      <c r="G642" s="2">
        <v>1.5046296296296297E-4</v>
      </c>
      <c r="H642" s="2">
        <f t="shared" si="9"/>
        <v>0.32552083333333331</v>
      </c>
      <c r="I642" s="2">
        <v>1.9097222222222222E-3</v>
      </c>
      <c r="J642" s="2">
        <v>4.6296296296296293E-4</v>
      </c>
      <c r="K642" s="2">
        <v>2.3148148148148146E-4</v>
      </c>
      <c r="L642" s="1">
        <v>0.82679999999999998</v>
      </c>
    </row>
    <row r="643" spans="1:12" x14ac:dyDescent="0.3">
      <c r="A643" s="22">
        <v>45678</v>
      </c>
      <c r="B643" t="s">
        <v>95</v>
      </c>
      <c r="C643">
        <v>27</v>
      </c>
      <c r="D643">
        <v>26</v>
      </c>
      <c r="E643">
        <v>23</v>
      </c>
      <c r="F643" s="2">
        <v>1.8518518518518517E-3</v>
      </c>
      <c r="G643" s="2">
        <v>2.3148148148148146E-4</v>
      </c>
      <c r="H643" s="2">
        <f t="shared" ref="H643:H706" si="10">(I643*D643)+(J643*D643)+(K643*D643)</f>
        <v>8.4259259259259256E-2</v>
      </c>
      <c r="I643" s="2">
        <v>1.9791666666666668E-3</v>
      </c>
      <c r="J643" s="2">
        <v>2.3148148148148146E-4</v>
      </c>
      <c r="K643" s="2">
        <v>1.0300925925925926E-3</v>
      </c>
      <c r="L643" s="1">
        <v>0.84619999999999995</v>
      </c>
    </row>
    <row r="644" spans="1:12" x14ac:dyDescent="0.3">
      <c r="A644" s="22">
        <v>45678</v>
      </c>
      <c r="B644" t="s">
        <v>96</v>
      </c>
      <c r="C644">
        <v>155</v>
      </c>
      <c r="D644">
        <v>151</v>
      </c>
      <c r="E644">
        <v>136</v>
      </c>
      <c r="F644" s="2">
        <v>1.5972222222222221E-3</v>
      </c>
      <c r="G644" s="2">
        <v>1.273148148148148E-4</v>
      </c>
      <c r="H644" s="2">
        <f t="shared" si="10"/>
        <v>0.54527777777777775</v>
      </c>
      <c r="I644" s="2">
        <v>1.7592592592592592E-3</v>
      </c>
      <c r="J644" s="2">
        <v>6.7129629629629625E-4</v>
      </c>
      <c r="K644" s="2">
        <v>1.1805555555555556E-3</v>
      </c>
      <c r="L644" s="1">
        <v>0.89610000000000001</v>
      </c>
    </row>
    <row r="645" spans="1:12" x14ac:dyDescent="0.3">
      <c r="A645" s="22">
        <v>45678</v>
      </c>
      <c r="B645" t="s">
        <v>97</v>
      </c>
      <c r="C645">
        <v>116</v>
      </c>
      <c r="D645">
        <v>110</v>
      </c>
      <c r="E645">
        <v>83</v>
      </c>
      <c r="F645" s="2">
        <v>1.9328703703703704E-3</v>
      </c>
      <c r="G645" s="2">
        <v>2.0833333333333335E-4</v>
      </c>
      <c r="H645" s="2">
        <f t="shared" si="10"/>
        <v>0.35520833333333335</v>
      </c>
      <c r="I645" s="2">
        <v>1.6550925925925926E-3</v>
      </c>
      <c r="J645" s="2">
        <v>1.0532407407407407E-3</v>
      </c>
      <c r="K645" s="2">
        <v>5.2083333333333333E-4</v>
      </c>
      <c r="L645" s="1">
        <v>0.75</v>
      </c>
    </row>
    <row r="646" spans="1:12" x14ac:dyDescent="0.3">
      <c r="A646" s="22">
        <v>45678</v>
      </c>
      <c r="B646" t="s">
        <v>98</v>
      </c>
      <c r="C646">
        <v>117</v>
      </c>
      <c r="D646">
        <v>111</v>
      </c>
      <c r="E646">
        <v>85</v>
      </c>
      <c r="F646" s="2">
        <v>1.4583333333333334E-3</v>
      </c>
      <c r="G646" s="2">
        <v>2.0833333333333335E-4</v>
      </c>
      <c r="H646" s="2">
        <f t="shared" si="10"/>
        <v>0.37770833333333331</v>
      </c>
      <c r="I646" s="2">
        <v>1.8865740740740742E-3</v>
      </c>
      <c r="J646" s="2">
        <v>8.3333333333333339E-4</v>
      </c>
      <c r="K646" s="2">
        <v>6.8287037037037025E-4</v>
      </c>
      <c r="L646" s="1">
        <v>0.76519999999999999</v>
      </c>
    </row>
    <row r="647" spans="1:12" x14ac:dyDescent="0.3">
      <c r="A647" s="22">
        <v>45678</v>
      </c>
      <c r="B647" t="s">
        <v>99</v>
      </c>
      <c r="C647">
        <v>113</v>
      </c>
      <c r="D647">
        <v>105</v>
      </c>
      <c r="E647">
        <v>57</v>
      </c>
      <c r="F647" s="2">
        <v>2.5462962962962961E-3</v>
      </c>
      <c r="G647" s="2">
        <v>3.5879629629629635E-4</v>
      </c>
      <c r="H647" s="2">
        <f t="shared" si="10"/>
        <v>0.3901041666666667</v>
      </c>
      <c r="I647" s="2">
        <v>1.8171296296296297E-3</v>
      </c>
      <c r="J647" s="2">
        <v>8.2175925925925917E-4</v>
      </c>
      <c r="K647" s="2">
        <v>1.0763888888888889E-3</v>
      </c>
      <c r="L647" s="1">
        <v>0.53979999999999995</v>
      </c>
    </row>
    <row r="648" spans="1:12" x14ac:dyDescent="0.3">
      <c r="A648" s="22">
        <v>45678</v>
      </c>
      <c r="B648" t="s">
        <v>100</v>
      </c>
      <c r="C648">
        <v>107</v>
      </c>
      <c r="D648">
        <v>101</v>
      </c>
      <c r="E648">
        <v>75</v>
      </c>
      <c r="F648" s="2">
        <v>2.2106481481481478E-3</v>
      </c>
      <c r="G648" s="2">
        <v>2.6620370370370372E-4</v>
      </c>
      <c r="H648" s="2">
        <f t="shared" si="10"/>
        <v>0.26185185185185184</v>
      </c>
      <c r="I648" s="2">
        <v>1.8981481481481482E-3</v>
      </c>
      <c r="J648" s="2">
        <v>6.5972222222222213E-4</v>
      </c>
      <c r="K648" s="2">
        <v>3.4722222222222222E-5</v>
      </c>
      <c r="L648" s="1">
        <v>0.73580000000000001</v>
      </c>
    </row>
    <row r="649" spans="1:12" x14ac:dyDescent="0.3">
      <c r="A649" s="22">
        <v>45678</v>
      </c>
      <c r="B649" t="s">
        <v>101</v>
      </c>
      <c r="C649">
        <v>146</v>
      </c>
      <c r="D649">
        <v>141</v>
      </c>
      <c r="E649">
        <v>93</v>
      </c>
      <c r="F649" s="2">
        <v>1.9212962962962962E-3</v>
      </c>
      <c r="G649" s="2">
        <v>2.8935185185185189E-4</v>
      </c>
      <c r="H649" s="2">
        <f t="shared" si="10"/>
        <v>0.39329861111111108</v>
      </c>
      <c r="I649" s="2">
        <v>1.6435185185185183E-3</v>
      </c>
      <c r="J649" s="2">
        <v>8.9120370370370362E-4</v>
      </c>
      <c r="K649" s="2">
        <v>2.5462962962962961E-4</v>
      </c>
      <c r="L649" s="1">
        <v>0.65749999999999997</v>
      </c>
    </row>
    <row r="650" spans="1:12" x14ac:dyDescent="0.3">
      <c r="A650" s="22">
        <v>45678</v>
      </c>
      <c r="B650" t="s">
        <v>102</v>
      </c>
      <c r="C650">
        <v>29</v>
      </c>
      <c r="D650">
        <v>26</v>
      </c>
      <c r="E650">
        <v>23</v>
      </c>
      <c r="F650" s="2">
        <v>1.2731481481481483E-3</v>
      </c>
      <c r="G650" s="2">
        <v>1.0416666666666667E-4</v>
      </c>
      <c r="H650" s="2">
        <f t="shared" si="10"/>
        <v>6.4398148148148149E-2</v>
      </c>
      <c r="I650" s="2">
        <v>1.8171296296296297E-3</v>
      </c>
      <c r="J650" s="2">
        <v>4.3981481481481481E-4</v>
      </c>
      <c r="K650" s="2">
        <v>2.199074074074074E-4</v>
      </c>
      <c r="L650" s="1">
        <v>0.85709999999999997</v>
      </c>
    </row>
    <row r="651" spans="1:12" x14ac:dyDescent="0.3">
      <c r="A651" s="22">
        <v>45678</v>
      </c>
      <c r="B651" t="s">
        <v>103</v>
      </c>
      <c r="C651">
        <v>231</v>
      </c>
      <c r="D651">
        <v>228</v>
      </c>
      <c r="E651">
        <v>186</v>
      </c>
      <c r="F651" s="2">
        <v>2.3842592592592591E-3</v>
      </c>
      <c r="G651" s="2">
        <v>1.7361111111111112E-4</v>
      </c>
      <c r="H651" s="2">
        <f t="shared" si="10"/>
        <v>0.70194444444444448</v>
      </c>
      <c r="I651" s="2">
        <v>1.4930555555555556E-3</v>
      </c>
      <c r="J651" s="2">
        <v>4.9768518518518521E-4</v>
      </c>
      <c r="K651" s="2">
        <v>1.0879629629629629E-3</v>
      </c>
      <c r="L651" s="1">
        <v>0.81389999999999996</v>
      </c>
    </row>
    <row r="652" spans="1:12" x14ac:dyDescent="0.3">
      <c r="A652" s="22">
        <v>45678</v>
      </c>
      <c r="B652" t="s">
        <v>104</v>
      </c>
      <c r="C652">
        <v>239</v>
      </c>
      <c r="D652">
        <v>215</v>
      </c>
      <c r="E652">
        <v>144</v>
      </c>
      <c r="F652" s="2">
        <v>3.1828703703703702E-3</v>
      </c>
      <c r="G652" s="2">
        <v>2.6620370370370372E-4</v>
      </c>
      <c r="H652" s="2">
        <f t="shared" si="10"/>
        <v>0.75648148148148153</v>
      </c>
      <c r="I652" s="2">
        <v>1.8055555555555557E-3</v>
      </c>
      <c r="J652" s="2">
        <v>4.0509259259259258E-4</v>
      </c>
      <c r="K652" s="2">
        <v>1.3078703703703705E-3</v>
      </c>
      <c r="L652" s="1">
        <v>0.66669999999999996</v>
      </c>
    </row>
    <row r="653" spans="1:12" x14ac:dyDescent="0.3">
      <c r="A653" s="22">
        <v>45679</v>
      </c>
      <c r="B653" t="s">
        <v>105</v>
      </c>
      <c r="C653">
        <v>174</v>
      </c>
      <c r="D653">
        <v>154</v>
      </c>
      <c r="E653">
        <v>95</v>
      </c>
      <c r="F653" s="2">
        <v>3.5648148148148154E-3</v>
      </c>
      <c r="G653" s="2">
        <v>3.3564814814814812E-4</v>
      </c>
      <c r="H653" s="2">
        <f t="shared" si="10"/>
        <v>0.53828703703703695</v>
      </c>
      <c r="I653" s="2">
        <v>1.8518518518518517E-3</v>
      </c>
      <c r="J653" s="2">
        <v>7.8703703703703705E-4</v>
      </c>
      <c r="K653" s="2">
        <v>8.564814814814815E-4</v>
      </c>
      <c r="L653" s="1">
        <v>0.61309999999999998</v>
      </c>
    </row>
    <row r="654" spans="1:12" x14ac:dyDescent="0.3">
      <c r="A654" s="22">
        <v>45679</v>
      </c>
      <c r="B654" t="s">
        <v>106</v>
      </c>
      <c r="C654">
        <v>168</v>
      </c>
      <c r="D654">
        <v>163</v>
      </c>
      <c r="E654">
        <v>116</v>
      </c>
      <c r="F654" s="2">
        <v>1.9097222222222222E-3</v>
      </c>
      <c r="G654" s="2">
        <v>2.4305555555555552E-4</v>
      </c>
      <c r="H654" s="2">
        <f t="shared" si="10"/>
        <v>0.60747685185185185</v>
      </c>
      <c r="I654" s="2">
        <v>1.9560185185185184E-3</v>
      </c>
      <c r="J654" s="2">
        <v>9.3750000000000007E-4</v>
      </c>
      <c r="K654" s="2">
        <v>8.3333333333333339E-4</v>
      </c>
      <c r="L654" s="1">
        <v>0.70660000000000001</v>
      </c>
    </row>
    <row r="655" spans="1:12" x14ac:dyDescent="0.3">
      <c r="A655" s="22">
        <v>45679</v>
      </c>
      <c r="B655" t="s">
        <v>107</v>
      </c>
      <c r="C655">
        <v>135</v>
      </c>
      <c r="D655">
        <v>128</v>
      </c>
      <c r="E655">
        <v>93</v>
      </c>
      <c r="F655" s="2">
        <v>3.8194444444444443E-3</v>
      </c>
      <c r="G655" s="2">
        <v>2.0833333333333335E-4</v>
      </c>
      <c r="H655" s="2">
        <f t="shared" si="10"/>
        <v>0.43111111111111111</v>
      </c>
      <c r="I655" s="2">
        <v>1.8055555555555557E-3</v>
      </c>
      <c r="J655" s="2">
        <v>5.0925925925925921E-4</v>
      </c>
      <c r="K655" s="2">
        <v>1.0532407407407407E-3</v>
      </c>
      <c r="L655" s="1">
        <v>0.72589999999999999</v>
      </c>
    </row>
    <row r="656" spans="1:12" x14ac:dyDescent="0.3">
      <c r="A656" s="22">
        <v>45679</v>
      </c>
      <c r="B656" t="s">
        <v>108</v>
      </c>
      <c r="C656">
        <v>122</v>
      </c>
      <c r="D656">
        <v>113</v>
      </c>
      <c r="E656">
        <v>70</v>
      </c>
      <c r="F656" s="2">
        <v>2.5462962962962961E-3</v>
      </c>
      <c r="G656" s="2">
        <v>3.4722222222222224E-4</v>
      </c>
      <c r="H656" s="2">
        <f t="shared" si="10"/>
        <v>0.46690972222222221</v>
      </c>
      <c r="I656" s="2">
        <v>1.9560185185185184E-3</v>
      </c>
      <c r="J656" s="2">
        <v>1.0879629629629629E-3</v>
      </c>
      <c r="K656" s="2">
        <v>1.0879629629629629E-3</v>
      </c>
      <c r="L656" s="1">
        <v>0.61160000000000003</v>
      </c>
    </row>
    <row r="657" spans="1:12" x14ac:dyDescent="0.3">
      <c r="A657" s="22">
        <v>45679</v>
      </c>
      <c r="B657" t="s">
        <v>109</v>
      </c>
      <c r="C657">
        <v>13</v>
      </c>
      <c r="D657">
        <v>12</v>
      </c>
      <c r="E657">
        <v>9</v>
      </c>
      <c r="F657" s="2">
        <v>8.3333333333333339E-4</v>
      </c>
      <c r="G657" s="2">
        <v>2.7777777777777778E-4</v>
      </c>
      <c r="H657" s="2">
        <f t="shared" si="10"/>
        <v>4.6944444444444441E-2</v>
      </c>
      <c r="I657" s="2">
        <v>1.9097222222222222E-3</v>
      </c>
      <c r="J657" s="2">
        <v>1.1574074074074073E-3</v>
      </c>
      <c r="K657" s="2">
        <v>8.449074074074075E-4</v>
      </c>
      <c r="L657" s="1">
        <v>0.66669999999999996</v>
      </c>
    </row>
    <row r="658" spans="1:12" x14ac:dyDescent="0.3">
      <c r="A658" s="22">
        <v>45679</v>
      </c>
      <c r="B658" t="s">
        <v>110</v>
      </c>
      <c r="C658">
        <v>20</v>
      </c>
      <c r="D658">
        <v>18</v>
      </c>
      <c r="E658">
        <v>14</v>
      </c>
      <c r="F658" s="2">
        <v>1.8981481481481482E-3</v>
      </c>
      <c r="G658" s="2">
        <v>2.6620370370370372E-4</v>
      </c>
      <c r="H658" s="2">
        <f t="shared" si="10"/>
        <v>5.2083333333333336E-2</v>
      </c>
      <c r="I658" s="2">
        <v>1.8865740740740742E-3</v>
      </c>
      <c r="J658" s="2">
        <v>5.2083333333333333E-4</v>
      </c>
      <c r="K658" s="2">
        <v>4.8611111111111104E-4</v>
      </c>
      <c r="L658" s="1">
        <v>0.73680000000000001</v>
      </c>
    </row>
    <row r="659" spans="1:12" x14ac:dyDescent="0.3">
      <c r="A659" s="22">
        <v>45679</v>
      </c>
      <c r="B659" t="s">
        <v>111</v>
      </c>
      <c r="C659">
        <v>152</v>
      </c>
      <c r="D659">
        <v>141</v>
      </c>
      <c r="E659">
        <v>99</v>
      </c>
      <c r="F659" s="2">
        <v>3.1134259259259257E-3</v>
      </c>
      <c r="G659" s="2">
        <v>2.5462962962962961E-4</v>
      </c>
      <c r="H659" s="2">
        <f t="shared" si="10"/>
        <v>0.43736111111111114</v>
      </c>
      <c r="I659" s="2">
        <v>1.8634259259259261E-3</v>
      </c>
      <c r="J659" s="2">
        <v>2.3148148148148146E-4</v>
      </c>
      <c r="K659" s="2">
        <v>1.0069444444444444E-3</v>
      </c>
      <c r="L659" s="1">
        <v>0.7</v>
      </c>
    </row>
    <row r="660" spans="1:12" x14ac:dyDescent="0.3">
      <c r="A660" s="22">
        <v>45679</v>
      </c>
      <c r="B660" t="s">
        <v>112</v>
      </c>
      <c r="C660">
        <v>132</v>
      </c>
      <c r="D660">
        <v>131</v>
      </c>
      <c r="E660">
        <v>114</v>
      </c>
      <c r="F660" s="2">
        <v>1.3888888888888889E-3</v>
      </c>
      <c r="G660" s="2">
        <v>1.3888888888888889E-4</v>
      </c>
      <c r="H660" s="2">
        <f t="shared" si="10"/>
        <v>0.40634259259259259</v>
      </c>
      <c r="I660" s="2">
        <v>1.8402777777777777E-3</v>
      </c>
      <c r="J660" s="2">
        <v>4.9768518518518521E-4</v>
      </c>
      <c r="K660" s="2">
        <v>7.6388888888888893E-4</v>
      </c>
      <c r="L660" s="1">
        <v>0.87019999999999997</v>
      </c>
    </row>
    <row r="661" spans="1:12" x14ac:dyDescent="0.3">
      <c r="A661" s="22">
        <v>45679</v>
      </c>
      <c r="B661" t="s">
        <v>113</v>
      </c>
      <c r="C661">
        <v>180</v>
      </c>
      <c r="D661">
        <v>171</v>
      </c>
      <c r="E661">
        <v>123</v>
      </c>
      <c r="F661" s="2">
        <v>1.8402777777777777E-3</v>
      </c>
      <c r="G661" s="2">
        <v>2.4305555555555552E-4</v>
      </c>
      <c r="H661" s="2">
        <f t="shared" si="10"/>
        <v>0.73229166666666667</v>
      </c>
      <c r="I661" s="2">
        <v>1.9791666666666668E-3</v>
      </c>
      <c r="J661" s="2">
        <v>1.1458333333333333E-3</v>
      </c>
      <c r="K661" s="2">
        <v>1.1574074074074073E-3</v>
      </c>
      <c r="L661" s="1">
        <v>0.71909999999999996</v>
      </c>
    </row>
    <row r="662" spans="1:12" x14ac:dyDescent="0.3">
      <c r="A662" s="22">
        <v>45679</v>
      </c>
      <c r="B662" t="s">
        <v>114</v>
      </c>
      <c r="C662">
        <v>193</v>
      </c>
      <c r="D662">
        <v>189</v>
      </c>
      <c r="E662">
        <v>157</v>
      </c>
      <c r="F662" s="2">
        <v>1.689814814814815E-3</v>
      </c>
      <c r="G662" s="2">
        <v>1.5046296296296297E-4</v>
      </c>
      <c r="H662" s="2">
        <f t="shared" si="10"/>
        <v>0.77656249999999993</v>
      </c>
      <c r="I662" s="2">
        <v>1.7939814814814815E-3</v>
      </c>
      <c r="J662" s="2">
        <v>1.0763888888888889E-3</v>
      </c>
      <c r="K662" s="2">
        <v>1.2384259259259258E-3</v>
      </c>
      <c r="L662" s="1">
        <v>0.82899999999999996</v>
      </c>
    </row>
    <row r="663" spans="1:12" x14ac:dyDescent="0.3">
      <c r="A663" s="22">
        <v>45679</v>
      </c>
      <c r="B663" t="s">
        <v>115</v>
      </c>
      <c r="C663">
        <v>245</v>
      </c>
      <c r="D663">
        <v>236</v>
      </c>
      <c r="E663">
        <v>196</v>
      </c>
      <c r="F663" s="2">
        <v>1.6203703703703703E-3</v>
      </c>
      <c r="G663" s="2">
        <v>1.5046296296296297E-4</v>
      </c>
      <c r="H663" s="2">
        <f t="shared" si="10"/>
        <v>0.79486111111111102</v>
      </c>
      <c r="I663" s="2">
        <v>1.8981481481481482E-3</v>
      </c>
      <c r="J663" s="2">
        <v>1.5046296296296297E-4</v>
      </c>
      <c r="K663" s="2">
        <v>1.3194444444444443E-3</v>
      </c>
      <c r="L663" s="1">
        <v>0.82789999999999997</v>
      </c>
    </row>
    <row r="664" spans="1:12" x14ac:dyDescent="0.3">
      <c r="A664" s="22">
        <v>45679</v>
      </c>
      <c r="B664" t="s">
        <v>116</v>
      </c>
      <c r="C664">
        <v>35</v>
      </c>
      <c r="D664">
        <v>34</v>
      </c>
      <c r="E664">
        <v>31</v>
      </c>
      <c r="F664" s="2">
        <v>1.2037037037037038E-3</v>
      </c>
      <c r="G664" s="2">
        <v>1.273148148148148E-4</v>
      </c>
      <c r="H664" s="2">
        <f t="shared" si="10"/>
        <v>7.0046296296296301E-2</v>
      </c>
      <c r="I664" s="2">
        <v>1.5162037037037036E-3</v>
      </c>
      <c r="J664" s="2">
        <v>3.5879629629629635E-4</v>
      </c>
      <c r="K664" s="2">
        <v>1.8518518518518518E-4</v>
      </c>
      <c r="L664" s="1">
        <v>0.88239999999999996</v>
      </c>
    </row>
    <row r="665" spans="1:12" x14ac:dyDescent="0.3">
      <c r="A665" s="22">
        <v>45679</v>
      </c>
      <c r="B665" t="s">
        <v>78</v>
      </c>
      <c r="C665">
        <v>198</v>
      </c>
      <c r="D665">
        <v>190</v>
      </c>
      <c r="E665">
        <v>161</v>
      </c>
      <c r="F665" s="2">
        <v>9.4907407407407408E-4</v>
      </c>
      <c r="G665" s="2">
        <v>1.3888888888888889E-4</v>
      </c>
      <c r="H665" s="2">
        <f t="shared" si="10"/>
        <v>0.69490740740740742</v>
      </c>
      <c r="I665" s="2">
        <v>1.8287037037037037E-3</v>
      </c>
      <c r="J665" s="2">
        <v>6.2500000000000001E-4</v>
      </c>
      <c r="K665" s="2">
        <v>1.2037037037037038E-3</v>
      </c>
      <c r="L665" s="1">
        <v>0.84689999999999999</v>
      </c>
    </row>
    <row r="666" spans="1:12" x14ac:dyDescent="0.3">
      <c r="A666" s="22">
        <v>45679</v>
      </c>
      <c r="B666" t="s">
        <v>79</v>
      </c>
      <c r="C666">
        <v>47</v>
      </c>
      <c r="D666">
        <v>47</v>
      </c>
      <c r="E666">
        <v>45</v>
      </c>
      <c r="F666" s="2">
        <v>6.5972222222222213E-4</v>
      </c>
      <c r="G666" s="2">
        <v>6.9444444444444444E-5</v>
      </c>
      <c r="H666" s="2">
        <f t="shared" si="10"/>
        <v>0.10553240740740741</v>
      </c>
      <c r="I666" s="2">
        <v>1.4930555555555556E-3</v>
      </c>
      <c r="J666" s="2">
        <v>2.8935185185185189E-4</v>
      </c>
      <c r="K666" s="2">
        <v>4.6296296296296293E-4</v>
      </c>
      <c r="L666" s="1">
        <v>0.93620000000000003</v>
      </c>
    </row>
    <row r="667" spans="1:12" x14ac:dyDescent="0.3">
      <c r="A667" s="22">
        <v>45679</v>
      </c>
      <c r="B667" t="s">
        <v>80</v>
      </c>
      <c r="C667">
        <v>187</v>
      </c>
      <c r="D667">
        <v>186</v>
      </c>
      <c r="E667">
        <v>175</v>
      </c>
      <c r="F667" s="2">
        <v>1.9097222222222222E-3</v>
      </c>
      <c r="G667" s="2">
        <v>8.1018518518518516E-5</v>
      </c>
      <c r="H667" s="2">
        <f t="shared" si="10"/>
        <v>0.70611111111111113</v>
      </c>
      <c r="I667" s="2">
        <v>1.736111111111111E-3</v>
      </c>
      <c r="J667" s="2">
        <v>7.6388888888888893E-4</v>
      </c>
      <c r="K667" s="2">
        <v>1.2962962962962963E-3</v>
      </c>
      <c r="L667" s="1">
        <v>0.93579999999999997</v>
      </c>
    </row>
    <row r="668" spans="1:12" x14ac:dyDescent="0.3">
      <c r="A668" s="22">
        <v>45679</v>
      </c>
      <c r="B668" t="s">
        <v>81</v>
      </c>
      <c r="C668">
        <v>57</v>
      </c>
      <c r="D668">
        <v>54</v>
      </c>
      <c r="E668">
        <v>50</v>
      </c>
      <c r="F668" s="2">
        <v>6.3657407407407402E-4</v>
      </c>
      <c r="G668" s="2">
        <v>8.1018518518518516E-5</v>
      </c>
      <c r="H668" s="2">
        <f t="shared" si="10"/>
        <v>0.19562499999999999</v>
      </c>
      <c r="I668" s="2">
        <v>1.8171296296296297E-3</v>
      </c>
      <c r="J668" s="2">
        <v>1.1342592592592591E-3</v>
      </c>
      <c r="K668" s="2">
        <v>6.7129629629629625E-4</v>
      </c>
      <c r="L668" s="1">
        <v>0.91069999999999995</v>
      </c>
    </row>
    <row r="669" spans="1:12" x14ac:dyDescent="0.3">
      <c r="A669" s="22">
        <v>45679</v>
      </c>
      <c r="B669" t="s">
        <v>82</v>
      </c>
      <c r="C669">
        <v>169</v>
      </c>
      <c r="D669">
        <v>162</v>
      </c>
      <c r="E669">
        <v>143</v>
      </c>
      <c r="F669" s="2">
        <v>1.2731481481481483E-3</v>
      </c>
      <c r="G669" s="2">
        <v>1.0416666666666667E-4</v>
      </c>
      <c r="H669" s="2">
        <f t="shared" si="10"/>
        <v>0.58499999999999996</v>
      </c>
      <c r="I669" s="2">
        <v>1.8402777777777777E-3</v>
      </c>
      <c r="J669" s="2">
        <v>5.3240740740740744E-4</v>
      </c>
      <c r="K669" s="2">
        <v>1.2384259259259258E-3</v>
      </c>
      <c r="L669" s="1">
        <v>0.88170000000000004</v>
      </c>
    </row>
    <row r="670" spans="1:12" x14ac:dyDescent="0.3">
      <c r="A670" s="22">
        <v>45679</v>
      </c>
      <c r="B670" t="s">
        <v>83</v>
      </c>
      <c r="C670">
        <v>337</v>
      </c>
      <c r="D670">
        <v>316</v>
      </c>
      <c r="E670">
        <v>231</v>
      </c>
      <c r="F670" s="2">
        <v>3.6689814814814814E-3</v>
      </c>
      <c r="G670" s="2">
        <v>2.6620370370370372E-4</v>
      </c>
      <c r="H670" s="2">
        <f t="shared" si="10"/>
        <v>1.0825925925925926</v>
      </c>
      <c r="I670" s="2">
        <v>1.5393518518518519E-3</v>
      </c>
      <c r="J670" s="2">
        <v>1.2731481481481483E-3</v>
      </c>
      <c r="K670" s="2">
        <v>6.134259259259259E-4</v>
      </c>
      <c r="L670" s="1">
        <v>0.72919999999999996</v>
      </c>
    </row>
    <row r="671" spans="1:12" x14ac:dyDescent="0.3">
      <c r="A671" s="22">
        <v>45679</v>
      </c>
      <c r="B671" t="s">
        <v>84</v>
      </c>
      <c r="C671">
        <v>44</v>
      </c>
      <c r="D671">
        <v>43</v>
      </c>
      <c r="E671">
        <v>37</v>
      </c>
      <c r="F671" s="2">
        <v>1.2731481481481483E-3</v>
      </c>
      <c r="G671" s="2">
        <v>1.0416666666666667E-4</v>
      </c>
      <c r="H671" s="2">
        <f t="shared" si="10"/>
        <v>0.16722222222222222</v>
      </c>
      <c r="I671" s="2">
        <v>1.7939814814814815E-3</v>
      </c>
      <c r="J671" s="2">
        <v>8.564814814814815E-4</v>
      </c>
      <c r="K671" s="2">
        <v>1.2384259259259258E-3</v>
      </c>
      <c r="L671" s="1">
        <v>0.84089999999999998</v>
      </c>
    </row>
    <row r="672" spans="1:12" x14ac:dyDescent="0.3">
      <c r="A672" s="22">
        <v>45679</v>
      </c>
      <c r="B672" t="s">
        <v>85</v>
      </c>
      <c r="C672">
        <v>210</v>
      </c>
      <c r="D672">
        <v>206</v>
      </c>
      <c r="E672">
        <v>180</v>
      </c>
      <c r="F672" s="2">
        <v>1.7592592592592592E-3</v>
      </c>
      <c r="G672" s="2">
        <v>1.3888888888888889E-4</v>
      </c>
      <c r="H672" s="2">
        <f t="shared" si="10"/>
        <v>0.87979166666666664</v>
      </c>
      <c r="I672" s="2">
        <v>1.8402777777777777E-3</v>
      </c>
      <c r="J672" s="2">
        <v>1.2731481481481483E-3</v>
      </c>
      <c r="K672" s="2">
        <v>1.1574074074074073E-3</v>
      </c>
      <c r="L672" s="1">
        <v>0.87080000000000002</v>
      </c>
    </row>
    <row r="673" spans="1:12" x14ac:dyDescent="0.3">
      <c r="A673" s="22">
        <v>45679</v>
      </c>
      <c r="B673" t="s">
        <v>86</v>
      </c>
      <c r="C673">
        <v>190</v>
      </c>
      <c r="D673">
        <v>186</v>
      </c>
      <c r="E673">
        <v>157</v>
      </c>
      <c r="F673" s="2">
        <v>3.3912037037037036E-3</v>
      </c>
      <c r="G673" s="2">
        <v>1.9675925925925926E-4</v>
      </c>
      <c r="H673" s="2">
        <f t="shared" si="10"/>
        <v>0.59847222222222218</v>
      </c>
      <c r="I673" s="2">
        <v>1.6435185185185183E-3</v>
      </c>
      <c r="J673" s="2">
        <v>3.3564814814814812E-4</v>
      </c>
      <c r="K673" s="2">
        <v>1.2384259259259258E-3</v>
      </c>
      <c r="L673" s="1">
        <v>0.84130000000000005</v>
      </c>
    </row>
    <row r="674" spans="1:12" x14ac:dyDescent="0.3">
      <c r="A674" s="22">
        <v>45679</v>
      </c>
      <c r="B674" t="s">
        <v>87</v>
      </c>
      <c r="C674">
        <v>190</v>
      </c>
      <c r="D674">
        <v>182</v>
      </c>
      <c r="E674">
        <v>159</v>
      </c>
      <c r="F674" s="2">
        <v>1.1342592592592591E-3</v>
      </c>
      <c r="G674" s="2">
        <v>1.1574074074074073E-4</v>
      </c>
      <c r="H674" s="2">
        <f t="shared" si="10"/>
        <v>0.46974537037037034</v>
      </c>
      <c r="I674" s="2">
        <v>1.8518518518518517E-3</v>
      </c>
      <c r="J674" s="2">
        <v>7.175925925925927E-4</v>
      </c>
      <c r="K674" s="2">
        <v>1.1574074074074073E-5</v>
      </c>
      <c r="L674" s="1">
        <v>0.87029999999999996</v>
      </c>
    </row>
    <row r="675" spans="1:12" x14ac:dyDescent="0.3">
      <c r="A675" s="22">
        <v>45679</v>
      </c>
      <c r="B675" t="s">
        <v>88</v>
      </c>
      <c r="C675">
        <v>169</v>
      </c>
      <c r="D675">
        <v>168</v>
      </c>
      <c r="E675">
        <v>149</v>
      </c>
      <c r="F675" s="2">
        <v>1.25E-3</v>
      </c>
      <c r="G675" s="2">
        <v>1.273148148148148E-4</v>
      </c>
      <c r="H675" s="2">
        <f t="shared" si="10"/>
        <v>0.52499999999999991</v>
      </c>
      <c r="I675" s="2">
        <v>1.6782407407407406E-3</v>
      </c>
      <c r="J675" s="2">
        <v>6.9444444444444444E-5</v>
      </c>
      <c r="K675" s="2">
        <v>1.3773148148148147E-3</v>
      </c>
      <c r="L675" s="1">
        <v>0.88170000000000004</v>
      </c>
    </row>
    <row r="676" spans="1:12" x14ac:dyDescent="0.3">
      <c r="A676" s="22">
        <v>45679</v>
      </c>
      <c r="B676" t="s">
        <v>89</v>
      </c>
      <c r="C676">
        <v>52</v>
      </c>
      <c r="D676">
        <v>50</v>
      </c>
      <c r="E676">
        <v>47</v>
      </c>
      <c r="F676" s="2">
        <v>6.7129629629629625E-4</v>
      </c>
      <c r="G676" s="2">
        <v>6.9444444444444444E-5</v>
      </c>
      <c r="H676" s="2">
        <f t="shared" si="10"/>
        <v>0.15972222222222221</v>
      </c>
      <c r="I676" s="2">
        <v>1.7824074074074072E-3</v>
      </c>
      <c r="J676" s="2">
        <v>1.1805555555555556E-3</v>
      </c>
      <c r="K676" s="2">
        <v>2.3148148148148146E-4</v>
      </c>
      <c r="L676" s="1">
        <v>0.92159999999999997</v>
      </c>
    </row>
    <row r="677" spans="1:12" x14ac:dyDescent="0.3">
      <c r="A677" s="22">
        <v>45679</v>
      </c>
      <c r="B677" t="s">
        <v>90</v>
      </c>
      <c r="C677">
        <v>144</v>
      </c>
      <c r="D677">
        <v>137</v>
      </c>
      <c r="E677">
        <v>106</v>
      </c>
      <c r="F677" s="2">
        <v>2.0370370370370373E-3</v>
      </c>
      <c r="G677" s="2">
        <v>1.6203703703703703E-4</v>
      </c>
      <c r="H677" s="2">
        <f t="shared" si="10"/>
        <v>0.54387731481481483</v>
      </c>
      <c r="I677" s="2">
        <v>1.8055555555555557E-3</v>
      </c>
      <c r="J677" s="2">
        <v>1.2962962962962963E-3</v>
      </c>
      <c r="K677" s="2">
        <v>8.6805555555555551E-4</v>
      </c>
      <c r="L677" s="1">
        <v>0.77080000000000004</v>
      </c>
    </row>
    <row r="678" spans="1:12" x14ac:dyDescent="0.3">
      <c r="A678" s="22">
        <v>45679</v>
      </c>
      <c r="B678" t="s">
        <v>91</v>
      </c>
      <c r="C678">
        <v>36</v>
      </c>
      <c r="D678">
        <v>36</v>
      </c>
      <c r="E678">
        <v>30</v>
      </c>
      <c r="F678" s="2">
        <v>1.1689814814814816E-3</v>
      </c>
      <c r="G678" s="2">
        <v>1.7361111111111112E-4</v>
      </c>
      <c r="H678" s="2">
        <f t="shared" si="10"/>
        <v>0.13291666666666666</v>
      </c>
      <c r="I678" s="2">
        <v>2.0023148148148148E-3</v>
      </c>
      <c r="J678" s="2">
        <v>8.3333333333333339E-4</v>
      </c>
      <c r="K678" s="2">
        <v>8.564814814814815E-4</v>
      </c>
      <c r="L678" s="1">
        <v>0.80559999999999998</v>
      </c>
    </row>
    <row r="679" spans="1:12" x14ac:dyDescent="0.3">
      <c r="A679" s="22">
        <v>45679</v>
      </c>
      <c r="B679" t="s">
        <v>92</v>
      </c>
      <c r="C679">
        <v>155</v>
      </c>
      <c r="D679">
        <v>148</v>
      </c>
      <c r="E679">
        <v>121</v>
      </c>
      <c r="F679" s="2">
        <v>2.3495370370370371E-3</v>
      </c>
      <c r="G679" s="2">
        <v>1.6203703703703703E-4</v>
      </c>
      <c r="H679" s="2">
        <f t="shared" si="10"/>
        <v>0.50703703703703706</v>
      </c>
      <c r="I679" s="2">
        <v>1.689814814814815E-3</v>
      </c>
      <c r="J679" s="2">
        <v>3.9351851851851852E-4</v>
      </c>
      <c r="K679" s="2">
        <v>1.3425925925925925E-3</v>
      </c>
      <c r="L679" s="1">
        <v>0.81289999999999996</v>
      </c>
    </row>
    <row r="680" spans="1:12" x14ac:dyDescent="0.3">
      <c r="A680" s="22">
        <v>45679</v>
      </c>
      <c r="B680" t="s">
        <v>93</v>
      </c>
      <c r="C680">
        <v>159</v>
      </c>
      <c r="D680">
        <v>154</v>
      </c>
      <c r="E680">
        <v>122</v>
      </c>
      <c r="F680" s="2">
        <v>1.5277777777777779E-3</v>
      </c>
      <c r="G680" s="2">
        <v>1.8518518518518518E-4</v>
      </c>
      <c r="H680" s="2">
        <f t="shared" si="10"/>
        <v>0.54363425925925934</v>
      </c>
      <c r="I680" s="2">
        <v>1.8634259259259261E-3</v>
      </c>
      <c r="J680" s="2">
        <v>8.7962962962962962E-4</v>
      </c>
      <c r="K680" s="2">
        <v>7.8703703703703705E-4</v>
      </c>
      <c r="L680" s="1">
        <v>0.78620000000000001</v>
      </c>
    </row>
    <row r="681" spans="1:12" x14ac:dyDescent="0.3">
      <c r="A681" s="22">
        <v>45679</v>
      </c>
      <c r="B681" t="s">
        <v>94</v>
      </c>
      <c r="C681">
        <v>115</v>
      </c>
      <c r="D681">
        <v>110</v>
      </c>
      <c r="E681">
        <v>92</v>
      </c>
      <c r="F681" s="2">
        <v>1.5856481481481479E-3</v>
      </c>
      <c r="G681" s="2">
        <v>1.6203703703703703E-4</v>
      </c>
      <c r="H681" s="2">
        <f t="shared" si="10"/>
        <v>0.35648148148148151</v>
      </c>
      <c r="I681" s="2">
        <v>1.712962962962963E-3</v>
      </c>
      <c r="J681" s="2">
        <v>4.3981481481481481E-4</v>
      </c>
      <c r="K681" s="2">
        <v>1.0879629629629629E-3</v>
      </c>
      <c r="L681" s="1">
        <v>0.83189999999999997</v>
      </c>
    </row>
    <row r="682" spans="1:12" x14ac:dyDescent="0.3">
      <c r="A682" s="22">
        <v>45679</v>
      </c>
      <c r="B682" t="s">
        <v>95</v>
      </c>
      <c r="C682">
        <v>186</v>
      </c>
      <c r="D682">
        <v>173</v>
      </c>
      <c r="E682">
        <v>128</v>
      </c>
      <c r="F682" s="2">
        <v>1.8981481481481482E-3</v>
      </c>
      <c r="G682" s="2">
        <v>2.199074074074074E-4</v>
      </c>
      <c r="H682" s="2">
        <f t="shared" si="10"/>
        <v>0.70881944444444445</v>
      </c>
      <c r="I682" s="2">
        <v>1.8402777777777777E-3</v>
      </c>
      <c r="J682" s="2">
        <v>1.261574074074074E-3</v>
      </c>
      <c r="K682" s="2">
        <v>9.9537037037037042E-4</v>
      </c>
      <c r="L682" s="1">
        <v>0.73509999999999998</v>
      </c>
    </row>
    <row r="683" spans="1:12" x14ac:dyDescent="0.3">
      <c r="A683" s="22">
        <v>45679</v>
      </c>
      <c r="B683" t="s">
        <v>96</v>
      </c>
      <c r="C683">
        <v>167</v>
      </c>
      <c r="D683">
        <v>157</v>
      </c>
      <c r="E683">
        <v>107</v>
      </c>
      <c r="F683" s="2">
        <v>1.9560185185185184E-3</v>
      </c>
      <c r="G683" s="2">
        <v>2.6620370370370372E-4</v>
      </c>
      <c r="H683" s="2">
        <f t="shared" si="10"/>
        <v>0.40703703703703703</v>
      </c>
      <c r="I683" s="2">
        <v>1.7592592592592592E-3</v>
      </c>
      <c r="J683" s="2">
        <v>6.4814814814814813E-4</v>
      </c>
      <c r="K683" s="2">
        <v>1.8518518518518518E-4</v>
      </c>
      <c r="L683" s="1">
        <v>0.67679999999999996</v>
      </c>
    </row>
    <row r="684" spans="1:12" x14ac:dyDescent="0.3">
      <c r="A684" s="22">
        <v>45680</v>
      </c>
      <c r="B684" t="s">
        <v>97</v>
      </c>
      <c r="C684">
        <v>146</v>
      </c>
      <c r="D684">
        <v>142</v>
      </c>
      <c r="E684">
        <v>95</v>
      </c>
      <c r="F684" s="2">
        <v>1.3773148148148147E-3</v>
      </c>
      <c r="G684" s="2">
        <v>2.5462962962962961E-4</v>
      </c>
      <c r="H684" s="2">
        <f t="shared" si="10"/>
        <v>0.43717592592592591</v>
      </c>
      <c r="I684" s="2">
        <v>1.8750000000000001E-3</v>
      </c>
      <c r="J684" s="2">
        <v>1.0879629629629629E-3</v>
      </c>
      <c r="K684" s="2">
        <v>1.1574074074074073E-4</v>
      </c>
      <c r="L684" s="1">
        <v>0.66900000000000004</v>
      </c>
    </row>
    <row r="685" spans="1:12" x14ac:dyDescent="0.3">
      <c r="A685" s="22">
        <v>45680</v>
      </c>
      <c r="B685" t="s">
        <v>98</v>
      </c>
      <c r="C685">
        <v>41</v>
      </c>
      <c r="D685">
        <v>31</v>
      </c>
      <c r="E685">
        <v>16</v>
      </c>
      <c r="F685" s="2">
        <v>2.5462962962962961E-3</v>
      </c>
      <c r="G685" s="2">
        <v>4.5138888888888892E-4</v>
      </c>
      <c r="H685" s="2">
        <f t="shared" si="10"/>
        <v>0.17473379629629629</v>
      </c>
      <c r="I685" s="2">
        <v>2.5810185185185185E-3</v>
      </c>
      <c r="J685" s="2">
        <v>1.712962962962963E-3</v>
      </c>
      <c r="K685" s="2">
        <v>1.3425925925925925E-3</v>
      </c>
      <c r="L685" s="1">
        <v>0.48780000000000001</v>
      </c>
    </row>
    <row r="686" spans="1:12" x14ac:dyDescent="0.3">
      <c r="A686" s="22">
        <v>45680</v>
      </c>
      <c r="B686" t="s">
        <v>99</v>
      </c>
      <c r="C686">
        <v>185</v>
      </c>
      <c r="D686">
        <v>85</v>
      </c>
      <c r="E686">
        <v>4</v>
      </c>
      <c r="F686" s="2">
        <v>7.6504629629629631E-3</v>
      </c>
      <c r="G686" s="2">
        <v>1.261574074074074E-3</v>
      </c>
      <c r="H686" s="2">
        <f t="shared" si="10"/>
        <v>0.24103009259259256</v>
      </c>
      <c r="I686" s="2">
        <v>1.9212962962962962E-3</v>
      </c>
      <c r="J686" s="2">
        <v>1.3888888888888889E-4</v>
      </c>
      <c r="K686" s="2">
        <v>7.7546296296296304E-4</v>
      </c>
      <c r="L686" s="1">
        <v>3.7999999999999999E-2</v>
      </c>
    </row>
    <row r="687" spans="1:12" x14ac:dyDescent="0.3">
      <c r="A687" s="22">
        <v>45680</v>
      </c>
      <c r="B687" t="s">
        <v>100</v>
      </c>
      <c r="C687">
        <v>149</v>
      </c>
      <c r="D687">
        <v>83</v>
      </c>
      <c r="E687">
        <v>5</v>
      </c>
      <c r="F687" s="2">
        <v>7.013888888888889E-3</v>
      </c>
      <c r="G687" s="2">
        <v>1.1342592592592591E-3</v>
      </c>
      <c r="H687" s="2">
        <f t="shared" si="10"/>
        <v>0.24016203703703701</v>
      </c>
      <c r="I687" s="2">
        <v>1.5972222222222221E-3</v>
      </c>
      <c r="J687" s="2">
        <v>2.8935185185185189E-4</v>
      </c>
      <c r="K687" s="2">
        <v>1.0069444444444444E-3</v>
      </c>
      <c r="L687" s="1">
        <v>4.8300000000000003E-2</v>
      </c>
    </row>
    <row r="688" spans="1:12" x14ac:dyDescent="0.3">
      <c r="A688" s="22">
        <v>45680</v>
      </c>
      <c r="B688" t="s">
        <v>101</v>
      </c>
      <c r="C688">
        <v>180</v>
      </c>
      <c r="D688">
        <v>115</v>
      </c>
      <c r="E688">
        <v>28</v>
      </c>
      <c r="F688" s="2">
        <v>8.9120370370370378E-3</v>
      </c>
      <c r="G688" s="2">
        <v>7.407407407407407E-4</v>
      </c>
      <c r="H688" s="2">
        <f t="shared" si="10"/>
        <v>0.44456018518518514</v>
      </c>
      <c r="I688" s="2">
        <v>1.7708333333333332E-3</v>
      </c>
      <c r="J688" s="2">
        <v>1.2847222222222223E-3</v>
      </c>
      <c r="K688" s="2">
        <v>8.1018518518518516E-4</v>
      </c>
      <c r="L688" s="1">
        <v>0.23860000000000001</v>
      </c>
    </row>
    <row r="689" spans="1:12" x14ac:dyDescent="0.3">
      <c r="A689" s="22">
        <v>45680</v>
      </c>
      <c r="B689" t="s">
        <v>102</v>
      </c>
      <c r="C689">
        <v>173</v>
      </c>
      <c r="D689">
        <v>144</v>
      </c>
      <c r="E689">
        <v>67</v>
      </c>
      <c r="F689" s="2">
        <v>3.8425925925925923E-3</v>
      </c>
      <c r="G689" s="2">
        <v>4.3981481481481481E-4</v>
      </c>
      <c r="H689" s="2">
        <f t="shared" si="10"/>
        <v>0.44500000000000001</v>
      </c>
      <c r="I689" s="2">
        <v>2.0833333333333333E-3</v>
      </c>
      <c r="J689" s="2">
        <v>6.2500000000000001E-4</v>
      </c>
      <c r="K689" s="2">
        <v>3.8194444444444446E-4</v>
      </c>
      <c r="L689" s="1">
        <v>0.4647</v>
      </c>
    </row>
    <row r="690" spans="1:12" x14ac:dyDescent="0.3">
      <c r="A690" s="22">
        <v>45680</v>
      </c>
      <c r="B690" t="s">
        <v>103</v>
      </c>
      <c r="C690">
        <v>176</v>
      </c>
      <c r="D690">
        <v>158</v>
      </c>
      <c r="E690">
        <v>112</v>
      </c>
      <c r="F690" s="2">
        <v>3.645833333333333E-3</v>
      </c>
      <c r="G690" s="2">
        <v>2.3148148148148146E-4</v>
      </c>
      <c r="H690" s="2">
        <f t="shared" si="10"/>
        <v>0.54129629629629628</v>
      </c>
      <c r="I690" s="2">
        <v>1.7708333333333332E-3</v>
      </c>
      <c r="J690" s="2">
        <v>1.2268518518518518E-3</v>
      </c>
      <c r="K690" s="2">
        <v>4.2824074074074075E-4</v>
      </c>
      <c r="L690" s="1">
        <v>0.70350000000000001</v>
      </c>
    </row>
    <row r="691" spans="1:12" x14ac:dyDescent="0.3">
      <c r="A691" s="22">
        <v>45680</v>
      </c>
      <c r="B691" t="s">
        <v>104</v>
      </c>
      <c r="C691">
        <v>147</v>
      </c>
      <c r="D691">
        <v>120</v>
      </c>
      <c r="E691">
        <v>48</v>
      </c>
      <c r="F691" s="2">
        <v>2.9629629629629628E-3</v>
      </c>
      <c r="G691" s="2">
        <v>5.3240740740740744E-4</v>
      </c>
      <c r="H691" s="2">
        <f t="shared" si="10"/>
        <v>0.33749999999999997</v>
      </c>
      <c r="I691" s="2">
        <v>1.8402777777777777E-3</v>
      </c>
      <c r="J691" s="2">
        <v>8.3333333333333339E-4</v>
      </c>
      <c r="K691" s="2">
        <v>1.3888888888888889E-4</v>
      </c>
      <c r="L691" s="1">
        <v>0.39729999999999999</v>
      </c>
    </row>
    <row r="692" spans="1:12" x14ac:dyDescent="0.3">
      <c r="A692" s="22">
        <v>45680</v>
      </c>
      <c r="B692" t="s">
        <v>105</v>
      </c>
      <c r="C692">
        <v>84</v>
      </c>
      <c r="D692">
        <v>77</v>
      </c>
      <c r="E692">
        <v>57</v>
      </c>
      <c r="F692" s="2">
        <v>3.1249999999999997E-3</v>
      </c>
      <c r="G692" s="2">
        <v>1.9675925925925926E-4</v>
      </c>
      <c r="H692" s="2">
        <f t="shared" si="10"/>
        <v>0.13902777777777778</v>
      </c>
      <c r="I692" s="2">
        <v>1.4699074074074074E-3</v>
      </c>
      <c r="J692" s="2">
        <v>4.6296296296296294E-5</v>
      </c>
      <c r="K692" s="2">
        <v>2.8935185185185189E-4</v>
      </c>
      <c r="L692" s="1">
        <v>0.7349</v>
      </c>
    </row>
    <row r="693" spans="1:12" x14ac:dyDescent="0.3">
      <c r="A693" s="22">
        <v>45680</v>
      </c>
      <c r="B693" t="s">
        <v>106</v>
      </c>
      <c r="C693">
        <v>325</v>
      </c>
      <c r="D693">
        <v>78</v>
      </c>
      <c r="E693">
        <v>0</v>
      </c>
      <c r="F693" s="2">
        <v>1.2118055555555556E-2</v>
      </c>
      <c r="G693" s="2">
        <v>2.2337962962962967E-3</v>
      </c>
      <c r="H693" s="2">
        <f t="shared" si="10"/>
        <v>0.23472222222222222</v>
      </c>
      <c r="I693" s="2">
        <v>2.0949074074074073E-3</v>
      </c>
      <c r="J693" s="2">
        <v>6.018518518518519E-4</v>
      </c>
      <c r="K693" s="2">
        <v>3.1250000000000001E-4</v>
      </c>
      <c r="L693" s="1">
        <v>0</v>
      </c>
    </row>
    <row r="694" spans="1:12" x14ac:dyDescent="0.3">
      <c r="A694" s="22">
        <v>45680</v>
      </c>
      <c r="B694" t="s">
        <v>107</v>
      </c>
      <c r="C694">
        <v>441</v>
      </c>
      <c r="D694">
        <v>103</v>
      </c>
      <c r="E694">
        <v>1</v>
      </c>
      <c r="F694" s="2">
        <v>1.0856481481481481E-2</v>
      </c>
      <c r="G694" s="2">
        <v>2.8240740740740739E-3</v>
      </c>
      <c r="H694" s="2">
        <f t="shared" si="10"/>
        <v>0.33975694444444443</v>
      </c>
      <c r="I694" s="2">
        <v>1.8865740740740742E-3</v>
      </c>
      <c r="J694" s="2">
        <v>5.0925925925925921E-4</v>
      </c>
      <c r="K694" s="2">
        <v>9.0277777777777784E-4</v>
      </c>
      <c r="L694" s="1">
        <v>2.3E-3</v>
      </c>
    </row>
    <row r="695" spans="1:12" x14ac:dyDescent="0.3">
      <c r="A695" s="22">
        <v>45680</v>
      </c>
      <c r="B695" t="s">
        <v>108</v>
      </c>
      <c r="C695">
        <v>525</v>
      </c>
      <c r="D695">
        <v>116</v>
      </c>
      <c r="E695">
        <v>0</v>
      </c>
      <c r="F695" s="2">
        <v>1.5925925925925927E-2</v>
      </c>
      <c r="G695" s="2">
        <v>3.5648148148148154E-3</v>
      </c>
      <c r="H695" s="2">
        <f t="shared" si="10"/>
        <v>0.32624999999999998</v>
      </c>
      <c r="I695" s="2">
        <v>2.1759259259259258E-3</v>
      </c>
      <c r="J695" s="2">
        <v>2.3148148148148146E-4</v>
      </c>
      <c r="K695" s="2">
        <v>4.0509259259259258E-4</v>
      </c>
      <c r="L695" s="1">
        <v>0</v>
      </c>
    </row>
    <row r="696" spans="1:12" x14ac:dyDescent="0.3">
      <c r="A696" s="22">
        <v>45680</v>
      </c>
      <c r="B696" t="s">
        <v>109</v>
      </c>
      <c r="C696">
        <v>610</v>
      </c>
      <c r="D696">
        <v>201</v>
      </c>
      <c r="E696">
        <v>8</v>
      </c>
      <c r="F696" s="2">
        <v>1.3368055555555557E-2</v>
      </c>
      <c r="G696" s="2">
        <v>2.2337962962962967E-3</v>
      </c>
      <c r="H696" s="2">
        <f t="shared" si="10"/>
        <v>0.71885416666666668</v>
      </c>
      <c r="I696" s="2">
        <v>1.9907407407407408E-3</v>
      </c>
      <c r="J696" s="2">
        <v>3.5879629629629635E-4</v>
      </c>
      <c r="K696" s="2">
        <v>1.2268518518518518E-3</v>
      </c>
      <c r="L696" s="1">
        <v>3.5200000000000002E-2</v>
      </c>
    </row>
    <row r="697" spans="1:12" x14ac:dyDescent="0.3">
      <c r="A697" s="22">
        <v>45680</v>
      </c>
      <c r="B697" t="s">
        <v>110</v>
      </c>
      <c r="C697">
        <v>427</v>
      </c>
      <c r="D697">
        <v>282</v>
      </c>
      <c r="E697">
        <v>71</v>
      </c>
      <c r="F697" s="2">
        <v>1.0208333333333333E-2</v>
      </c>
      <c r="G697" s="2">
        <v>7.175925925925927E-4</v>
      </c>
      <c r="H697" s="2">
        <f t="shared" si="10"/>
        <v>0.85513888888888878</v>
      </c>
      <c r="I697" s="2">
        <v>1.9560185185185184E-3</v>
      </c>
      <c r="J697" s="2">
        <v>7.0601851851851847E-4</v>
      </c>
      <c r="K697" s="2">
        <v>3.7037037037037035E-4</v>
      </c>
      <c r="L697" s="1">
        <v>0.24879999999999999</v>
      </c>
    </row>
    <row r="698" spans="1:12" x14ac:dyDescent="0.3">
      <c r="A698" s="22">
        <v>45680</v>
      </c>
      <c r="B698" t="s">
        <v>111</v>
      </c>
      <c r="C698">
        <v>378</v>
      </c>
      <c r="D698">
        <v>331</v>
      </c>
      <c r="E698">
        <v>134</v>
      </c>
      <c r="F698" s="2">
        <v>3.8194444444444443E-3</v>
      </c>
      <c r="G698" s="2">
        <v>4.9768518518518521E-4</v>
      </c>
      <c r="H698" s="2">
        <f t="shared" si="10"/>
        <v>0.83133101851851865</v>
      </c>
      <c r="I698" s="2">
        <v>1.8171296296296297E-3</v>
      </c>
      <c r="J698" s="2">
        <v>6.134259259259259E-4</v>
      </c>
      <c r="K698" s="2">
        <v>8.1018518518518516E-5</v>
      </c>
      <c r="L698" s="1">
        <v>0.40329999999999999</v>
      </c>
    </row>
    <row r="699" spans="1:12" x14ac:dyDescent="0.3">
      <c r="A699" s="22">
        <v>45680</v>
      </c>
      <c r="B699" t="s">
        <v>112</v>
      </c>
      <c r="C699">
        <v>80</v>
      </c>
      <c r="D699">
        <v>67</v>
      </c>
      <c r="E699">
        <v>31</v>
      </c>
      <c r="F699" s="2">
        <v>3.8194444444444443E-3</v>
      </c>
      <c r="G699" s="2">
        <v>4.3981481481481481E-4</v>
      </c>
      <c r="H699" s="2">
        <f t="shared" si="10"/>
        <v>0.21945601851851851</v>
      </c>
      <c r="I699" s="2">
        <v>2.2222222222222222E-3</v>
      </c>
      <c r="J699" s="2">
        <v>2.0833333333333335E-4</v>
      </c>
      <c r="K699" s="2">
        <v>8.449074074074075E-4</v>
      </c>
      <c r="L699" s="1">
        <v>0.46250000000000002</v>
      </c>
    </row>
    <row r="700" spans="1:12" x14ac:dyDescent="0.3">
      <c r="A700" s="22">
        <v>45680</v>
      </c>
      <c r="B700" t="s">
        <v>113</v>
      </c>
      <c r="C700">
        <v>356</v>
      </c>
      <c r="D700">
        <v>320</v>
      </c>
      <c r="E700">
        <v>169</v>
      </c>
      <c r="F700" s="2">
        <v>3.8194444444444443E-3</v>
      </c>
      <c r="G700" s="2">
        <v>3.9351851851851852E-4</v>
      </c>
      <c r="H700" s="2">
        <f t="shared" si="10"/>
        <v>1.0962962962962963</v>
      </c>
      <c r="I700" s="2">
        <v>1.9907407407407408E-3</v>
      </c>
      <c r="J700" s="2">
        <v>1.0532407407407407E-3</v>
      </c>
      <c r="K700" s="2">
        <v>3.8194444444444446E-4</v>
      </c>
      <c r="L700" s="1">
        <v>0.52559999999999996</v>
      </c>
    </row>
    <row r="701" spans="1:12" x14ac:dyDescent="0.3">
      <c r="A701" s="22">
        <v>45680</v>
      </c>
      <c r="B701" t="s">
        <v>114</v>
      </c>
      <c r="C701">
        <v>409</v>
      </c>
      <c r="D701">
        <v>355</v>
      </c>
      <c r="E701">
        <v>141</v>
      </c>
      <c r="F701" s="2">
        <v>3.0208333333333333E-3</v>
      </c>
      <c r="G701" s="2">
        <v>5.0925925925925921E-4</v>
      </c>
      <c r="H701" s="2">
        <f t="shared" si="10"/>
        <v>1.3928819444444445</v>
      </c>
      <c r="I701" s="2">
        <v>2.0254629629629629E-3</v>
      </c>
      <c r="J701" s="2">
        <v>8.2175925925925917E-4</v>
      </c>
      <c r="K701" s="2">
        <v>1.0763888888888889E-3</v>
      </c>
      <c r="L701" s="1">
        <v>0.39700000000000002</v>
      </c>
    </row>
    <row r="702" spans="1:12" x14ac:dyDescent="0.3">
      <c r="A702" s="22">
        <v>45680</v>
      </c>
      <c r="B702" t="s">
        <v>115</v>
      </c>
      <c r="C702">
        <v>352</v>
      </c>
      <c r="D702">
        <v>302</v>
      </c>
      <c r="E702">
        <v>144</v>
      </c>
      <c r="F702" s="2">
        <v>4.0393518518518521E-3</v>
      </c>
      <c r="G702" s="2">
        <v>4.7453703703703704E-4</v>
      </c>
      <c r="H702" s="2">
        <f t="shared" si="10"/>
        <v>1.3177546296296296</v>
      </c>
      <c r="I702" s="2">
        <v>2.1180555555555553E-3</v>
      </c>
      <c r="J702" s="2">
        <v>6.9444444444444447E-4</v>
      </c>
      <c r="K702" s="2">
        <v>1.5509259259259261E-3</v>
      </c>
      <c r="L702" s="1">
        <v>0.47399999999999998</v>
      </c>
    </row>
    <row r="703" spans="1:12" x14ac:dyDescent="0.3">
      <c r="A703" s="22">
        <v>45680</v>
      </c>
      <c r="B703" t="s">
        <v>116</v>
      </c>
      <c r="C703">
        <v>282</v>
      </c>
      <c r="D703">
        <v>239</v>
      </c>
      <c r="E703">
        <v>123</v>
      </c>
      <c r="F703" s="2">
        <v>5.8564814814814825E-3</v>
      </c>
      <c r="G703" s="2">
        <v>4.5138888888888892E-4</v>
      </c>
      <c r="H703" s="2">
        <f t="shared" si="10"/>
        <v>0.5947337962962963</v>
      </c>
      <c r="I703" s="2">
        <v>2.1527777777777778E-3</v>
      </c>
      <c r="J703" s="2">
        <v>2.0833333333333335E-4</v>
      </c>
      <c r="K703" s="2">
        <v>1.273148148148148E-4</v>
      </c>
      <c r="L703" s="1">
        <v>0.51070000000000004</v>
      </c>
    </row>
    <row r="704" spans="1:12" x14ac:dyDescent="0.3">
      <c r="A704" s="22">
        <v>45680</v>
      </c>
      <c r="B704" t="s">
        <v>78</v>
      </c>
      <c r="C704">
        <v>429</v>
      </c>
      <c r="D704">
        <v>390</v>
      </c>
      <c r="E704">
        <v>175</v>
      </c>
      <c r="F704" s="2">
        <v>2.5462962962962961E-3</v>
      </c>
      <c r="G704" s="2">
        <v>4.3981481481481481E-4</v>
      </c>
      <c r="H704" s="2">
        <f t="shared" si="10"/>
        <v>1.0065972222222224</v>
      </c>
      <c r="I704" s="2">
        <v>1.8634259259259261E-3</v>
      </c>
      <c r="J704" s="2">
        <v>3.4722222222222224E-4</v>
      </c>
      <c r="K704" s="2">
        <v>3.7037037037037035E-4</v>
      </c>
      <c r="L704" s="1">
        <v>0.4466</v>
      </c>
    </row>
    <row r="705" spans="1:12" x14ac:dyDescent="0.3">
      <c r="A705" s="22">
        <v>45680</v>
      </c>
      <c r="B705" t="s">
        <v>79</v>
      </c>
      <c r="C705">
        <v>310</v>
      </c>
      <c r="D705">
        <v>285</v>
      </c>
      <c r="E705">
        <v>160</v>
      </c>
      <c r="F705" s="2">
        <v>2.9166666666666668E-3</v>
      </c>
      <c r="G705" s="2">
        <v>3.8194444444444446E-4</v>
      </c>
      <c r="H705" s="2">
        <f t="shared" si="10"/>
        <v>0.7289930555555556</v>
      </c>
      <c r="I705" s="2">
        <v>1.9097222222222222E-3</v>
      </c>
      <c r="J705" s="2">
        <v>2.199074074074074E-4</v>
      </c>
      <c r="K705" s="2">
        <v>4.2824074074074075E-4</v>
      </c>
      <c r="L705" s="1">
        <v>0.56110000000000004</v>
      </c>
    </row>
    <row r="706" spans="1:12" x14ac:dyDescent="0.3">
      <c r="A706" s="22">
        <v>45680</v>
      </c>
      <c r="B706" t="s">
        <v>80</v>
      </c>
      <c r="C706">
        <v>102</v>
      </c>
      <c r="D706">
        <v>94</v>
      </c>
      <c r="E706">
        <v>60</v>
      </c>
      <c r="F706" s="2">
        <v>1.9444444444444442E-3</v>
      </c>
      <c r="G706" s="2">
        <v>3.3564814814814812E-4</v>
      </c>
      <c r="H706" s="2">
        <f t="shared" si="10"/>
        <v>0.26655092592592594</v>
      </c>
      <c r="I706" s="2">
        <v>1.8518518518518517E-3</v>
      </c>
      <c r="J706" s="2">
        <v>8.3333333333333339E-4</v>
      </c>
      <c r="K706" s="2">
        <v>1.5046296296296297E-4</v>
      </c>
      <c r="L706" s="1">
        <v>0.63729999999999998</v>
      </c>
    </row>
    <row r="707" spans="1:12" x14ac:dyDescent="0.3">
      <c r="A707" s="22">
        <v>45680</v>
      </c>
      <c r="B707" t="s">
        <v>81</v>
      </c>
      <c r="C707">
        <v>335</v>
      </c>
      <c r="D707">
        <v>297</v>
      </c>
      <c r="E707">
        <v>130</v>
      </c>
      <c r="F707" s="2">
        <v>2.5694444444444445E-3</v>
      </c>
      <c r="G707" s="2">
        <v>4.5138888888888892E-4</v>
      </c>
      <c r="H707" s="2">
        <f t="shared" ref="H707:H770" si="11">(I707*D707)+(J707*D707)+(K707*D707)</f>
        <v>0.7493749999999999</v>
      </c>
      <c r="I707" s="2">
        <v>1.7708333333333332E-3</v>
      </c>
      <c r="J707" s="2">
        <v>4.9768518518518521E-4</v>
      </c>
      <c r="K707" s="2">
        <v>2.5462962962962961E-4</v>
      </c>
      <c r="L707" s="1">
        <v>0.43640000000000001</v>
      </c>
    </row>
    <row r="708" spans="1:12" x14ac:dyDescent="0.3">
      <c r="A708" s="22">
        <v>45680</v>
      </c>
      <c r="B708" t="s">
        <v>82</v>
      </c>
      <c r="C708">
        <v>313</v>
      </c>
      <c r="D708">
        <v>291</v>
      </c>
      <c r="E708">
        <v>188</v>
      </c>
      <c r="F708" s="2">
        <v>2.5694444444444445E-3</v>
      </c>
      <c r="G708" s="2">
        <v>3.0092592592592595E-4</v>
      </c>
      <c r="H708" s="2">
        <f t="shared" si="11"/>
        <v>0.89927083333333324</v>
      </c>
      <c r="I708" s="2">
        <v>1.6782407407407406E-3</v>
      </c>
      <c r="J708" s="2">
        <v>5.7870370370370366E-5</v>
      </c>
      <c r="K708" s="2">
        <v>1.3541666666666667E-3</v>
      </c>
      <c r="L708" s="1">
        <v>0.64290000000000003</v>
      </c>
    </row>
    <row r="709" spans="1:12" x14ac:dyDescent="0.3">
      <c r="A709" s="22">
        <v>45680</v>
      </c>
      <c r="B709" t="s">
        <v>83</v>
      </c>
      <c r="C709">
        <v>251</v>
      </c>
      <c r="D709">
        <v>240</v>
      </c>
      <c r="E709">
        <v>162</v>
      </c>
      <c r="F709" s="2">
        <v>1.9097222222222222E-3</v>
      </c>
      <c r="G709" s="2">
        <v>2.7777777777777778E-4</v>
      </c>
      <c r="H709" s="2">
        <f t="shared" si="11"/>
        <v>0.80833333333333346</v>
      </c>
      <c r="I709" s="2">
        <v>1.8750000000000001E-3</v>
      </c>
      <c r="J709" s="2">
        <v>1.1458333333333333E-3</v>
      </c>
      <c r="K709" s="2">
        <v>3.4722222222222224E-4</v>
      </c>
      <c r="L709" s="1">
        <v>0.67200000000000004</v>
      </c>
    </row>
    <row r="710" spans="1:12" x14ac:dyDescent="0.3">
      <c r="A710" s="22">
        <v>45680</v>
      </c>
      <c r="B710" t="s">
        <v>84</v>
      </c>
      <c r="C710">
        <v>190</v>
      </c>
      <c r="D710">
        <v>176</v>
      </c>
      <c r="E710">
        <v>120</v>
      </c>
      <c r="F710" s="2">
        <v>2.6967592592592594E-3</v>
      </c>
      <c r="G710" s="2">
        <v>2.7777777777777778E-4</v>
      </c>
      <c r="H710" s="2">
        <f t="shared" si="11"/>
        <v>0.55203703703703699</v>
      </c>
      <c r="I710" s="2">
        <v>1.7476851851851852E-3</v>
      </c>
      <c r="J710" s="2">
        <v>1.0416666666666667E-4</v>
      </c>
      <c r="K710" s="2">
        <v>1.2847222222222223E-3</v>
      </c>
      <c r="L710" s="1">
        <v>0.67720000000000002</v>
      </c>
    </row>
    <row r="711" spans="1:12" x14ac:dyDescent="0.3">
      <c r="A711" s="22">
        <v>45680</v>
      </c>
      <c r="B711" t="s">
        <v>85</v>
      </c>
      <c r="C711">
        <v>188</v>
      </c>
      <c r="D711">
        <v>170</v>
      </c>
      <c r="E711">
        <v>91</v>
      </c>
      <c r="F711" s="2">
        <v>4.4560185185185189E-3</v>
      </c>
      <c r="G711" s="2">
        <v>3.9351851851851852E-4</v>
      </c>
      <c r="H711" s="2">
        <f t="shared" si="11"/>
        <v>0.55092592592592593</v>
      </c>
      <c r="I711" s="2">
        <v>1.9560185185185184E-3</v>
      </c>
      <c r="J711" s="2">
        <v>3.9351851851851852E-4</v>
      </c>
      <c r="K711" s="2">
        <v>8.9120370370370362E-4</v>
      </c>
      <c r="L711" s="1">
        <v>0.5323</v>
      </c>
    </row>
    <row r="712" spans="1:12" x14ac:dyDescent="0.3">
      <c r="A712" s="22">
        <v>45680</v>
      </c>
      <c r="B712" t="s">
        <v>86</v>
      </c>
      <c r="C712">
        <v>166</v>
      </c>
      <c r="D712">
        <v>160</v>
      </c>
      <c r="E712">
        <v>131</v>
      </c>
      <c r="F712" s="2">
        <v>1.9097222222222222E-3</v>
      </c>
      <c r="G712" s="2">
        <v>1.7361111111111112E-4</v>
      </c>
      <c r="H712" s="2">
        <f t="shared" si="11"/>
        <v>0.53148148148148144</v>
      </c>
      <c r="I712" s="2">
        <v>1.8518518518518517E-3</v>
      </c>
      <c r="J712" s="2">
        <v>8.564814814814815E-4</v>
      </c>
      <c r="K712" s="2">
        <v>6.134259259259259E-4</v>
      </c>
      <c r="L712" s="1">
        <v>0.81820000000000004</v>
      </c>
    </row>
    <row r="713" spans="1:12" x14ac:dyDescent="0.3">
      <c r="A713" s="22">
        <v>45680</v>
      </c>
      <c r="B713" t="s">
        <v>87</v>
      </c>
      <c r="C713">
        <v>73</v>
      </c>
      <c r="D713">
        <v>68</v>
      </c>
      <c r="E713">
        <v>54</v>
      </c>
      <c r="F713" s="2">
        <v>1.712962962962963E-3</v>
      </c>
      <c r="G713" s="2">
        <v>1.7361111111111112E-4</v>
      </c>
      <c r="H713" s="2">
        <f t="shared" si="11"/>
        <v>0.21879629629629629</v>
      </c>
      <c r="I713" s="2">
        <v>1.5393518518518519E-3</v>
      </c>
      <c r="J713" s="2">
        <v>1.3310185185185185E-3</v>
      </c>
      <c r="K713" s="2">
        <v>3.4722222222222224E-4</v>
      </c>
      <c r="L713" s="1">
        <v>0.78869999999999996</v>
      </c>
    </row>
    <row r="714" spans="1:12" x14ac:dyDescent="0.3">
      <c r="A714" s="22">
        <v>45680</v>
      </c>
      <c r="B714" t="s">
        <v>88</v>
      </c>
      <c r="C714">
        <v>170</v>
      </c>
      <c r="D714">
        <v>159</v>
      </c>
      <c r="E714">
        <v>117</v>
      </c>
      <c r="F714" s="2">
        <v>3.3680555555555551E-3</v>
      </c>
      <c r="G714" s="2">
        <v>2.3148148148148146E-4</v>
      </c>
      <c r="H714" s="2">
        <f t="shared" si="11"/>
        <v>0.66249999999999998</v>
      </c>
      <c r="I714" s="2">
        <v>1.8518518518518517E-3</v>
      </c>
      <c r="J714" s="2">
        <v>1.2731481481481483E-3</v>
      </c>
      <c r="K714" s="2">
        <v>1.0416666666666667E-3</v>
      </c>
      <c r="L714" s="1">
        <v>0.73209999999999997</v>
      </c>
    </row>
    <row r="715" spans="1:12" x14ac:dyDescent="0.3">
      <c r="A715" s="22">
        <v>45681</v>
      </c>
      <c r="B715" t="s">
        <v>89</v>
      </c>
      <c r="C715">
        <v>188</v>
      </c>
      <c r="D715">
        <v>181</v>
      </c>
      <c r="E715">
        <v>124</v>
      </c>
      <c r="F715" s="2">
        <v>2.0949074074074073E-3</v>
      </c>
      <c r="G715" s="2">
        <v>2.6620370370370372E-4</v>
      </c>
      <c r="H715" s="2">
        <f t="shared" si="11"/>
        <v>0.54677083333333332</v>
      </c>
      <c r="I715" s="2">
        <v>1.8402777777777777E-3</v>
      </c>
      <c r="J715" s="2">
        <v>1.0069444444444444E-3</v>
      </c>
      <c r="K715" s="2">
        <v>1.7361111111111112E-4</v>
      </c>
      <c r="L715" s="1">
        <v>0.68279999999999996</v>
      </c>
    </row>
    <row r="716" spans="1:12" x14ac:dyDescent="0.3">
      <c r="A716" s="22">
        <v>45681</v>
      </c>
      <c r="B716" t="s">
        <v>90</v>
      </c>
      <c r="C716">
        <v>306</v>
      </c>
      <c r="D716">
        <v>262</v>
      </c>
      <c r="E716">
        <v>122</v>
      </c>
      <c r="F716" s="2">
        <v>5.2893518518518515E-3</v>
      </c>
      <c r="G716" s="2">
        <v>5.0925925925925921E-4</v>
      </c>
      <c r="H716" s="2">
        <f t="shared" si="11"/>
        <v>0.97946759259259253</v>
      </c>
      <c r="I716" s="2">
        <v>1.9444444444444442E-3</v>
      </c>
      <c r="J716" s="2">
        <v>1.3657407407407409E-3</v>
      </c>
      <c r="K716" s="2">
        <v>4.2824074074074075E-4</v>
      </c>
      <c r="L716" s="1">
        <v>0.46329999999999999</v>
      </c>
    </row>
    <row r="717" spans="1:12" x14ac:dyDescent="0.3">
      <c r="A717" s="22">
        <v>45681</v>
      </c>
      <c r="B717" t="s">
        <v>91</v>
      </c>
      <c r="C717">
        <v>201</v>
      </c>
      <c r="D717">
        <v>185</v>
      </c>
      <c r="E717">
        <v>125</v>
      </c>
      <c r="F717" s="2">
        <v>1.9212962962962962E-3</v>
      </c>
      <c r="G717" s="2">
        <v>2.6620370370370372E-4</v>
      </c>
      <c r="H717" s="2">
        <f t="shared" si="11"/>
        <v>0.6059606481481481</v>
      </c>
      <c r="I717" s="2">
        <v>1.8287037037037037E-3</v>
      </c>
      <c r="J717" s="2">
        <v>5.6712962962962956E-4</v>
      </c>
      <c r="K717" s="2">
        <v>8.7962962962962962E-4</v>
      </c>
      <c r="L717" s="1">
        <v>0.6734</v>
      </c>
    </row>
    <row r="718" spans="1:12" x14ac:dyDescent="0.3">
      <c r="A718" s="22">
        <v>45681</v>
      </c>
      <c r="B718" t="s">
        <v>92</v>
      </c>
      <c r="C718">
        <v>188</v>
      </c>
      <c r="D718">
        <v>184</v>
      </c>
      <c r="E718">
        <v>146</v>
      </c>
      <c r="F718" s="2">
        <v>1.6435185185185183E-3</v>
      </c>
      <c r="G718" s="2">
        <v>1.9675925925925926E-4</v>
      </c>
      <c r="H718" s="2">
        <f t="shared" si="11"/>
        <v>0.6133333333333334</v>
      </c>
      <c r="I718" s="2">
        <v>1.8055555555555557E-3</v>
      </c>
      <c r="J718" s="2">
        <v>1.0532407407407407E-3</v>
      </c>
      <c r="K718" s="2">
        <v>4.7453703703703704E-4</v>
      </c>
      <c r="L718" s="1">
        <v>0.79259999999999997</v>
      </c>
    </row>
    <row r="719" spans="1:12" x14ac:dyDescent="0.3">
      <c r="A719" s="22">
        <v>45681</v>
      </c>
      <c r="B719" t="s">
        <v>93</v>
      </c>
      <c r="C719">
        <v>148</v>
      </c>
      <c r="D719">
        <v>131</v>
      </c>
      <c r="E719">
        <v>70</v>
      </c>
      <c r="F719" s="2">
        <v>2.5000000000000001E-3</v>
      </c>
      <c r="G719" s="2">
        <v>3.5879629629629635E-4</v>
      </c>
      <c r="H719" s="2">
        <f t="shared" si="11"/>
        <v>0.48670138888888892</v>
      </c>
      <c r="I719" s="2">
        <v>1.9791666666666668E-3</v>
      </c>
      <c r="J719" s="2">
        <v>6.2500000000000001E-4</v>
      </c>
      <c r="K719" s="2">
        <v>1.1111111111111111E-3</v>
      </c>
      <c r="L719" s="1">
        <v>0.53059999999999996</v>
      </c>
    </row>
    <row r="720" spans="1:12" x14ac:dyDescent="0.3">
      <c r="A720" s="22">
        <v>45681</v>
      </c>
      <c r="B720" t="s">
        <v>94</v>
      </c>
      <c r="C720">
        <v>21</v>
      </c>
      <c r="D720">
        <v>17</v>
      </c>
      <c r="E720">
        <v>9</v>
      </c>
      <c r="F720" s="2">
        <v>7.6388888888888886E-3</v>
      </c>
      <c r="G720" s="2">
        <v>6.018518518518519E-4</v>
      </c>
      <c r="H720" s="2">
        <f t="shared" si="11"/>
        <v>6.5717592592592591E-2</v>
      </c>
      <c r="I720" s="2">
        <v>2.4189814814814816E-3</v>
      </c>
      <c r="J720" s="2">
        <v>2.3148148148148146E-4</v>
      </c>
      <c r="K720" s="2">
        <v>1.2152777777777778E-3</v>
      </c>
      <c r="L720" s="1">
        <v>0.52380000000000004</v>
      </c>
    </row>
    <row r="721" spans="1:12" x14ac:dyDescent="0.3">
      <c r="A721" s="22">
        <v>45681</v>
      </c>
      <c r="B721" t="s">
        <v>95</v>
      </c>
      <c r="C721">
        <v>148</v>
      </c>
      <c r="D721">
        <v>129</v>
      </c>
      <c r="E721">
        <v>59</v>
      </c>
      <c r="F721" s="2">
        <v>4.8148148148148152E-3</v>
      </c>
      <c r="G721" s="2">
        <v>4.6296296296296293E-4</v>
      </c>
      <c r="H721" s="2">
        <f t="shared" si="11"/>
        <v>0.64500000000000002</v>
      </c>
      <c r="I721" s="2">
        <v>2.0949074074074073E-3</v>
      </c>
      <c r="J721" s="2">
        <v>1.4583333333333334E-3</v>
      </c>
      <c r="K721" s="2">
        <v>1.4467592592592594E-3</v>
      </c>
      <c r="L721" s="1">
        <v>0.45519999999999999</v>
      </c>
    </row>
    <row r="722" spans="1:12" x14ac:dyDescent="0.3">
      <c r="A722" s="22">
        <v>45681</v>
      </c>
      <c r="B722" t="s">
        <v>96</v>
      </c>
      <c r="C722">
        <v>167</v>
      </c>
      <c r="D722">
        <v>154</v>
      </c>
      <c r="E722">
        <v>114</v>
      </c>
      <c r="F722" s="2">
        <v>1.9560185185185184E-3</v>
      </c>
      <c r="G722" s="2">
        <v>1.9675925925925926E-4</v>
      </c>
      <c r="H722" s="2">
        <f t="shared" si="11"/>
        <v>0.44738425925925929</v>
      </c>
      <c r="I722" s="2">
        <v>1.8865740740740742E-3</v>
      </c>
      <c r="J722" s="2">
        <v>4.0509259259259258E-4</v>
      </c>
      <c r="K722" s="2">
        <v>6.134259259259259E-4</v>
      </c>
      <c r="L722" s="1">
        <v>0.7349</v>
      </c>
    </row>
    <row r="723" spans="1:12" x14ac:dyDescent="0.3">
      <c r="A723" s="22">
        <v>45681</v>
      </c>
      <c r="B723" t="s">
        <v>97</v>
      </c>
      <c r="C723">
        <v>169</v>
      </c>
      <c r="D723">
        <v>158</v>
      </c>
      <c r="E723">
        <v>119</v>
      </c>
      <c r="F723" s="2">
        <v>1.2037037037037038E-3</v>
      </c>
      <c r="G723" s="2">
        <v>1.8518518518518518E-4</v>
      </c>
      <c r="H723" s="2">
        <f t="shared" si="11"/>
        <v>0.63821759259259259</v>
      </c>
      <c r="I723" s="2">
        <v>1.8055555555555557E-3</v>
      </c>
      <c r="J723" s="2">
        <v>9.4907407407407408E-4</v>
      </c>
      <c r="K723" s="2">
        <v>1.2847222222222223E-3</v>
      </c>
      <c r="L723" s="1">
        <v>0.75</v>
      </c>
    </row>
    <row r="724" spans="1:12" x14ac:dyDescent="0.3">
      <c r="A724" s="22">
        <v>45681</v>
      </c>
      <c r="B724" t="s">
        <v>98</v>
      </c>
      <c r="C724">
        <v>175</v>
      </c>
      <c r="D724">
        <v>163</v>
      </c>
      <c r="E724">
        <v>116</v>
      </c>
      <c r="F724" s="2">
        <v>1.5972222222222221E-3</v>
      </c>
      <c r="G724" s="2">
        <v>2.5462962962962961E-4</v>
      </c>
      <c r="H724" s="2">
        <f t="shared" si="11"/>
        <v>0.39240740740740743</v>
      </c>
      <c r="I724" s="2">
        <v>1.8171296296296297E-3</v>
      </c>
      <c r="J724" s="2">
        <v>1.1574074074074073E-5</v>
      </c>
      <c r="K724" s="2">
        <v>5.7870370370370378E-4</v>
      </c>
      <c r="L724" s="1">
        <v>0.71099999999999997</v>
      </c>
    </row>
    <row r="725" spans="1:12" x14ac:dyDescent="0.3">
      <c r="A725" s="22">
        <v>45681</v>
      </c>
      <c r="B725" t="s">
        <v>99</v>
      </c>
      <c r="C725">
        <v>193</v>
      </c>
      <c r="D725">
        <v>183</v>
      </c>
      <c r="E725">
        <v>147</v>
      </c>
      <c r="F725" s="2">
        <v>1.9444444444444442E-3</v>
      </c>
      <c r="G725" s="2">
        <v>1.8518518518518518E-4</v>
      </c>
      <c r="H725" s="2">
        <f t="shared" si="11"/>
        <v>0.54010416666666661</v>
      </c>
      <c r="I725" s="2">
        <v>1.9560185185185184E-3</v>
      </c>
      <c r="J725" s="2">
        <v>8.9120370370370362E-4</v>
      </c>
      <c r="K725" s="2">
        <v>1.0416666666666667E-4</v>
      </c>
      <c r="L725" s="1">
        <v>0.80210000000000004</v>
      </c>
    </row>
    <row r="726" spans="1:12" x14ac:dyDescent="0.3">
      <c r="A726" s="22">
        <v>45681</v>
      </c>
      <c r="B726" t="s">
        <v>100</v>
      </c>
      <c r="C726">
        <v>154</v>
      </c>
      <c r="D726">
        <v>144</v>
      </c>
      <c r="E726">
        <v>106</v>
      </c>
      <c r="F726" s="2">
        <v>2.0138888888888888E-3</v>
      </c>
      <c r="G726" s="2">
        <v>2.3148148148148146E-4</v>
      </c>
      <c r="H726" s="2">
        <f t="shared" si="11"/>
        <v>0.60499999999999998</v>
      </c>
      <c r="I726" s="2">
        <v>1.8634259259259261E-3</v>
      </c>
      <c r="J726" s="2">
        <v>1.1342592592592591E-3</v>
      </c>
      <c r="K726" s="2">
        <v>1.2037037037037038E-3</v>
      </c>
      <c r="L726" s="1">
        <v>0.73509999999999998</v>
      </c>
    </row>
    <row r="727" spans="1:12" x14ac:dyDescent="0.3">
      <c r="A727" s="22">
        <v>45681</v>
      </c>
      <c r="B727" t="s">
        <v>101</v>
      </c>
      <c r="C727">
        <v>35</v>
      </c>
      <c r="D727">
        <v>34</v>
      </c>
      <c r="E727">
        <v>27</v>
      </c>
      <c r="F727" s="2">
        <v>6.7129629629629625E-4</v>
      </c>
      <c r="G727" s="2">
        <v>1.6203703703703703E-4</v>
      </c>
      <c r="H727" s="2">
        <f t="shared" si="11"/>
        <v>0.10900462962962965</v>
      </c>
      <c r="I727" s="2">
        <v>2.1527777777777778E-3</v>
      </c>
      <c r="J727" s="2">
        <v>2.3148148148148146E-4</v>
      </c>
      <c r="K727" s="2">
        <v>8.2175925925925917E-4</v>
      </c>
      <c r="L727" s="1">
        <v>0.77139999999999997</v>
      </c>
    </row>
    <row r="728" spans="1:12" x14ac:dyDescent="0.3">
      <c r="A728" s="22">
        <v>45681</v>
      </c>
      <c r="B728" t="s">
        <v>102</v>
      </c>
      <c r="C728">
        <v>172</v>
      </c>
      <c r="D728">
        <v>161</v>
      </c>
      <c r="E728">
        <v>117</v>
      </c>
      <c r="F728" s="2">
        <v>1.7592592592592592E-3</v>
      </c>
      <c r="G728" s="2">
        <v>2.3148148148148146E-4</v>
      </c>
      <c r="H728" s="2">
        <f t="shared" si="11"/>
        <v>0.53666666666666663</v>
      </c>
      <c r="I728" s="2">
        <v>1.9444444444444442E-3</v>
      </c>
      <c r="J728" s="2">
        <v>8.6805555555555551E-4</v>
      </c>
      <c r="K728" s="2">
        <v>5.2083333333333333E-4</v>
      </c>
      <c r="L728" s="1">
        <v>0.72089999999999999</v>
      </c>
    </row>
    <row r="729" spans="1:12" x14ac:dyDescent="0.3">
      <c r="A729" s="22">
        <v>45681</v>
      </c>
      <c r="B729" t="s">
        <v>103</v>
      </c>
      <c r="C729">
        <v>195</v>
      </c>
      <c r="D729">
        <v>182</v>
      </c>
      <c r="E729">
        <v>122</v>
      </c>
      <c r="F729" s="2">
        <v>2.1990740740740742E-3</v>
      </c>
      <c r="G729" s="2">
        <v>2.7777777777777778E-4</v>
      </c>
      <c r="H729" s="2">
        <f t="shared" si="11"/>
        <v>0.5898148148148149</v>
      </c>
      <c r="I729" s="2">
        <v>1.9791666666666668E-3</v>
      </c>
      <c r="J729" s="2">
        <v>1.0185185185185186E-3</v>
      </c>
      <c r="K729" s="2">
        <v>2.4305555555555552E-4</v>
      </c>
      <c r="L729" s="1">
        <v>0.66839999999999999</v>
      </c>
    </row>
    <row r="730" spans="1:12" x14ac:dyDescent="0.3">
      <c r="A730" s="22">
        <v>45681</v>
      </c>
      <c r="B730" t="s">
        <v>104</v>
      </c>
      <c r="C730">
        <v>163</v>
      </c>
      <c r="D730">
        <v>157</v>
      </c>
      <c r="E730">
        <v>130</v>
      </c>
      <c r="F730" s="2">
        <v>3.8541666666666668E-3</v>
      </c>
      <c r="G730" s="2">
        <v>1.9675925925925926E-4</v>
      </c>
      <c r="H730" s="2">
        <f t="shared" si="11"/>
        <v>0.43065972222222221</v>
      </c>
      <c r="I730" s="2">
        <v>1.9212962962962962E-3</v>
      </c>
      <c r="J730" s="2">
        <v>5.4398148148148144E-4</v>
      </c>
      <c r="K730" s="2">
        <v>2.7777777777777778E-4</v>
      </c>
      <c r="L730" s="1">
        <v>0.82210000000000005</v>
      </c>
    </row>
    <row r="731" spans="1:12" x14ac:dyDescent="0.3">
      <c r="A731" s="22">
        <v>45681</v>
      </c>
      <c r="B731" t="s">
        <v>105</v>
      </c>
      <c r="C731">
        <v>134</v>
      </c>
      <c r="D731">
        <v>126</v>
      </c>
      <c r="E731">
        <v>81</v>
      </c>
      <c r="F731" s="2">
        <v>3.4606481481481485E-3</v>
      </c>
      <c r="G731" s="2">
        <v>3.4722222222222224E-4</v>
      </c>
      <c r="H731" s="2">
        <f t="shared" si="11"/>
        <v>0.40979166666666667</v>
      </c>
      <c r="I731" s="2">
        <v>2.0601851851851853E-3</v>
      </c>
      <c r="J731" s="2">
        <v>9.3750000000000007E-4</v>
      </c>
      <c r="K731" s="2">
        <v>2.5462962962962961E-4</v>
      </c>
      <c r="L731" s="1">
        <v>0.63570000000000004</v>
      </c>
    </row>
    <row r="732" spans="1:12" x14ac:dyDescent="0.3">
      <c r="A732" s="22">
        <v>45681</v>
      </c>
      <c r="B732" t="s">
        <v>106</v>
      </c>
      <c r="C732">
        <v>158</v>
      </c>
      <c r="D732">
        <v>142</v>
      </c>
      <c r="E732">
        <v>85</v>
      </c>
      <c r="F732" s="2">
        <v>2.0370370370370373E-3</v>
      </c>
      <c r="G732" s="2">
        <v>2.8935185185185189E-4</v>
      </c>
      <c r="H732" s="2">
        <f t="shared" si="11"/>
        <v>0.32541666666666663</v>
      </c>
      <c r="I732" s="2">
        <v>1.9097222222222222E-3</v>
      </c>
      <c r="J732" s="2">
        <v>9.2592592592592588E-5</v>
      </c>
      <c r="K732" s="2">
        <v>2.8935185185185189E-4</v>
      </c>
      <c r="L732" s="1">
        <v>0.59350000000000003</v>
      </c>
    </row>
    <row r="733" spans="1:12" x14ac:dyDescent="0.3">
      <c r="A733" s="22">
        <v>45681</v>
      </c>
      <c r="B733" t="s">
        <v>107</v>
      </c>
      <c r="C733">
        <v>161</v>
      </c>
      <c r="D733">
        <v>144</v>
      </c>
      <c r="E733">
        <v>77</v>
      </c>
      <c r="F733" s="2">
        <v>3.472222222222222E-3</v>
      </c>
      <c r="G733" s="2">
        <v>3.9351851851851852E-4</v>
      </c>
      <c r="H733" s="2">
        <f t="shared" si="11"/>
        <v>0.46166666666666661</v>
      </c>
      <c r="I733" s="2">
        <v>1.9560185185185184E-3</v>
      </c>
      <c r="J733" s="2">
        <v>4.5138888888888892E-4</v>
      </c>
      <c r="K733" s="2">
        <v>7.9861111111111105E-4</v>
      </c>
      <c r="L733" s="1">
        <v>0.53129999999999999</v>
      </c>
    </row>
    <row r="734" spans="1:12" x14ac:dyDescent="0.3">
      <c r="A734" s="22">
        <v>45681</v>
      </c>
      <c r="B734" t="s">
        <v>108</v>
      </c>
      <c r="C734">
        <v>36</v>
      </c>
      <c r="D734">
        <v>34</v>
      </c>
      <c r="E734">
        <v>25</v>
      </c>
      <c r="F734" s="2">
        <v>1.3541666666666667E-3</v>
      </c>
      <c r="G734" s="2">
        <v>2.3148148148148146E-4</v>
      </c>
      <c r="H734" s="2">
        <f t="shared" si="11"/>
        <v>0.10113425925925926</v>
      </c>
      <c r="I734" s="2">
        <v>1.4467592592592594E-3</v>
      </c>
      <c r="J734" s="2">
        <v>4.3981481481481481E-4</v>
      </c>
      <c r="K734" s="2">
        <v>1.0879629629629629E-3</v>
      </c>
      <c r="L734" s="1">
        <v>0.72219999999999995</v>
      </c>
    </row>
    <row r="735" spans="1:12" x14ac:dyDescent="0.3">
      <c r="A735" s="22">
        <v>45681</v>
      </c>
      <c r="B735" t="s">
        <v>109</v>
      </c>
      <c r="C735">
        <v>147</v>
      </c>
      <c r="D735">
        <v>136</v>
      </c>
      <c r="E735">
        <v>105</v>
      </c>
      <c r="F735" s="2">
        <v>2.2569444444444447E-3</v>
      </c>
      <c r="G735" s="2">
        <v>1.9675925925925926E-4</v>
      </c>
      <c r="H735" s="2">
        <f t="shared" si="11"/>
        <v>0.35416666666666663</v>
      </c>
      <c r="I735" s="2">
        <v>2.0254629629629629E-3</v>
      </c>
      <c r="J735" s="2">
        <v>5.5555555555555556E-4</v>
      </c>
      <c r="K735" s="2">
        <v>2.3148148148148147E-5</v>
      </c>
      <c r="L735" s="1">
        <v>0.7671</v>
      </c>
    </row>
    <row r="736" spans="1:12" x14ac:dyDescent="0.3">
      <c r="A736" s="22">
        <v>45681</v>
      </c>
      <c r="B736" t="s">
        <v>110</v>
      </c>
      <c r="C736">
        <v>131</v>
      </c>
      <c r="D736">
        <v>130</v>
      </c>
      <c r="E736">
        <v>100</v>
      </c>
      <c r="F736" s="2">
        <v>2.2916666666666667E-3</v>
      </c>
      <c r="G736" s="2">
        <v>2.0833333333333335E-4</v>
      </c>
      <c r="H736" s="2">
        <f t="shared" si="11"/>
        <v>0.3144675925925926</v>
      </c>
      <c r="I736" s="2">
        <v>1.9328703703703704E-3</v>
      </c>
      <c r="J736" s="2">
        <v>3.2407407407407406E-4</v>
      </c>
      <c r="K736" s="2">
        <v>1.6203703703703703E-4</v>
      </c>
      <c r="L736" s="1">
        <v>0.76919999999999999</v>
      </c>
    </row>
    <row r="737" spans="1:12" x14ac:dyDescent="0.3">
      <c r="A737" s="22">
        <v>45681</v>
      </c>
      <c r="B737" t="s">
        <v>111</v>
      </c>
      <c r="C737">
        <v>128</v>
      </c>
      <c r="D737">
        <v>120</v>
      </c>
      <c r="E737">
        <v>82</v>
      </c>
      <c r="F737" s="2">
        <v>1.3194444444444443E-3</v>
      </c>
      <c r="G737" s="2">
        <v>2.5462962962962961E-4</v>
      </c>
      <c r="H737" s="2">
        <f t="shared" si="11"/>
        <v>0.49722222222222223</v>
      </c>
      <c r="I737" s="2">
        <v>1.9328703703703704E-3</v>
      </c>
      <c r="J737" s="2">
        <v>9.2592592592592585E-4</v>
      </c>
      <c r="K737" s="2">
        <v>1.2847222222222223E-3</v>
      </c>
      <c r="L737" s="1">
        <v>0.6825</v>
      </c>
    </row>
    <row r="738" spans="1:12" x14ac:dyDescent="0.3">
      <c r="A738" s="22">
        <v>45681</v>
      </c>
      <c r="B738" t="s">
        <v>112</v>
      </c>
      <c r="C738">
        <v>136</v>
      </c>
      <c r="D738">
        <v>119</v>
      </c>
      <c r="E738">
        <v>72</v>
      </c>
      <c r="F738" s="2">
        <v>3.1828703703703702E-3</v>
      </c>
      <c r="G738" s="2">
        <v>3.0092592592592595E-4</v>
      </c>
      <c r="H738" s="2">
        <f t="shared" si="11"/>
        <v>0.42696759259259265</v>
      </c>
      <c r="I738" s="2">
        <v>1.9907407407407408E-3</v>
      </c>
      <c r="J738" s="2">
        <v>1.2152777777777778E-3</v>
      </c>
      <c r="K738" s="2">
        <v>3.8194444444444446E-4</v>
      </c>
      <c r="L738" s="1">
        <v>0.60150000000000003</v>
      </c>
    </row>
    <row r="739" spans="1:12" x14ac:dyDescent="0.3">
      <c r="A739" s="22">
        <v>45681</v>
      </c>
      <c r="B739" t="s">
        <v>113</v>
      </c>
      <c r="C739">
        <v>225</v>
      </c>
      <c r="D739">
        <v>209</v>
      </c>
      <c r="E739">
        <v>159</v>
      </c>
      <c r="F739" s="2">
        <v>2.8472222222222219E-3</v>
      </c>
      <c r="G739" s="2">
        <v>2.199074074074074E-4</v>
      </c>
      <c r="H739" s="2">
        <f t="shared" si="11"/>
        <v>0.68940972222222219</v>
      </c>
      <c r="I739" s="2">
        <v>1.7245370370370372E-3</v>
      </c>
      <c r="J739" s="2">
        <v>6.8287037037037025E-4</v>
      </c>
      <c r="K739" s="2">
        <v>8.9120370370370362E-4</v>
      </c>
      <c r="L739" s="1">
        <v>0.76019999999999999</v>
      </c>
    </row>
    <row r="740" spans="1:12" x14ac:dyDescent="0.3">
      <c r="A740" s="22">
        <v>45681</v>
      </c>
      <c r="B740" t="s">
        <v>114</v>
      </c>
      <c r="C740">
        <v>167</v>
      </c>
      <c r="D740">
        <v>151</v>
      </c>
      <c r="E740">
        <v>111</v>
      </c>
      <c r="F740" s="2">
        <v>1.8981481481481482E-3</v>
      </c>
      <c r="G740" s="2">
        <v>2.199074074074074E-4</v>
      </c>
      <c r="H740" s="2">
        <f t="shared" si="11"/>
        <v>0.39322916666666669</v>
      </c>
      <c r="I740" s="2">
        <v>1.7013888888888892E-3</v>
      </c>
      <c r="J740" s="2">
        <v>8.9120370370370362E-4</v>
      </c>
      <c r="K740" s="2">
        <v>1.1574074074074073E-5</v>
      </c>
      <c r="L740" s="1">
        <v>0.73329999999999995</v>
      </c>
    </row>
    <row r="741" spans="1:12" x14ac:dyDescent="0.3">
      <c r="A741" s="22">
        <v>45681</v>
      </c>
      <c r="B741" t="s">
        <v>115</v>
      </c>
      <c r="C741">
        <v>48</v>
      </c>
      <c r="D741">
        <v>46</v>
      </c>
      <c r="E741">
        <v>37</v>
      </c>
      <c r="F741" s="2">
        <v>1.8287037037037037E-3</v>
      </c>
      <c r="G741" s="2">
        <v>1.8518518518518518E-4</v>
      </c>
      <c r="H741" s="2">
        <f t="shared" si="11"/>
        <v>0.16398148148148148</v>
      </c>
      <c r="I741" s="2">
        <v>1.689814814814815E-3</v>
      </c>
      <c r="J741" s="2">
        <v>9.4907407407407408E-4</v>
      </c>
      <c r="K741" s="2">
        <v>9.2592592592592585E-4</v>
      </c>
      <c r="L741" s="1">
        <v>0.78720000000000001</v>
      </c>
    </row>
    <row r="742" spans="1:12" x14ac:dyDescent="0.3">
      <c r="A742" s="22">
        <v>45681</v>
      </c>
      <c r="B742" t="s">
        <v>116</v>
      </c>
      <c r="C742">
        <v>232</v>
      </c>
      <c r="D742">
        <v>204</v>
      </c>
      <c r="E742">
        <v>114</v>
      </c>
      <c r="F742" s="2">
        <v>2.7314814814814819E-3</v>
      </c>
      <c r="G742" s="2">
        <v>3.7037037037037035E-4</v>
      </c>
      <c r="H742" s="2">
        <f t="shared" si="11"/>
        <v>0.64222222222222214</v>
      </c>
      <c r="I742" s="2">
        <v>1.6435185185185183E-3</v>
      </c>
      <c r="J742" s="2">
        <v>8.3333333333333339E-4</v>
      </c>
      <c r="K742" s="2">
        <v>6.7129629629629625E-4</v>
      </c>
      <c r="L742" s="1">
        <v>0.55410000000000004</v>
      </c>
    </row>
    <row r="743" spans="1:12" x14ac:dyDescent="0.3">
      <c r="A743" s="22">
        <v>45681</v>
      </c>
      <c r="B743" t="s">
        <v>78</v>
      </c>
      <c r="C743">
        <v>198</v>
      </c>
      <c r="D743">
        <v>187</v>
      </c>
      <c r="E743">
        <v>113</v>
      </c>
      <c r="F743" s="2">
        <v>2.2337962962962967E-3</v>
      </c>
      <c r="G743" s="2">
        <v>3.1250000000000001E-4</v>
      </c>
      <c r="H743" s="2">
        <f t="shared" si="11"/>
        <v>0.69908564814814811</v>
      </c>
      <c r="I743" s="2">
        <v>1.9444444444444442E-3</v>
      </c>
      <c r="J743" s="2">
        <v>1.3541666666666667E-3</v>
      </c>
      <c r="K743" s="2">
        <v>4.3981481481481481E-4</v>
      </c>
      <c r="L743" s="1">
        <v>0.60199999999999998</v>
      </c>
    </row>
    <row r="744" spans="1:12" x14ac:dyDescent="0.3">
      <c r="A744" s="22">
        <v>45681</v>
      </c>
      <c r="B744" t="s">
        <v>79</v>
      </c>
      <c r="C744">
        <v>171</v>
      </c>
      <c r="D744">
        <v>163</v>
      </c>
      <c r="E744">
        <v>114</v>
      </c>
      <c r="F744" s="2">
        <v>1.9444444444444442E-3</v>
      </c>
      <c r="G744" s="2">
        <v>2.199074074074074E-4</v>
      </c>
      <c r="H744" s="2">
        <f t="shared" si="11"/>
        <v>0.49239583333333337</v>
      </c>
      <c r="I744" s="2">
        <v>1.8634259259259261E-3</v>
      </c>
      <c r="J744" s="2">
        <v>1.6203703703703703E-4</v>
      </c>
      <c r="K744" s="2">
        <v>9.9537037037037042E-4</v>
      </c>
      <c r="L744" s="1">
        <v>0.69410000000000005</v>
      </c>
    </row>
    <row r="745" spans="1:12" x14ac:dyDescent="0.3">
      <c r="A745" s="22">
        <v>45681</v>
      </c>
      <c r="B745" t="s">
        <v>80</v>
      </c>
      <c r="C745">
        <v>180</v>
      </c>
      <c r="D745">
        <v>173</v>
      </c>
      <c r="E745">
        <v>125</v>
      </c>
      <c r="F745" s="2">
        <v>5.7060185185185191E-3</v>
      </c>
      <c r="G745" s="2">
        <v>3.5879629629629635E-4</v>
      </c>
      <c r="H745" s="2">
        <f t="shared" si="11"/>
        <v>0.52060185185185182</v>
      </c>
      <c r="I745" s="2">
        <v>1.9560185185185184E-3</v>
      </c>
      <c r="J745" s="2">
        <v>8.2175925925925917E-4</v>
      </c>
      <c r="K745" s="2">
        <v>2.3148148148148146E-4</v>
      </c>
      <c r="L745" s="1">
        <v>0.72219999999999995</v>
      </c>
    </row>
    <row r="746" spans="1:12" x14ac:dyDescent="0.3">
      <c r="A746" s="22">
        <v>45682</v>
      </c>
      <c r="B746" t="s">
        <v>81</v>
      </c>
      <c r="C746">
        <v>192</v>
      </c>
      <c r="D746">
        <v>175</v>
      </c>
      <c r="E746">
        <v>108</v>
      </c>
      <c r="F746" s="2">
        <v>2.5462962962962961E-3</v>
      </c>
      <c r="G746" s="2">
        <v>3.0092592592592595E-4</v>
      </c>
      <c r="H746" s="2">
        <f t="shared" si="11"/>
        <v>0.80410879629629628</v>
      </c>
      <c r="I746" s="2">
        <v>2.0949074074074073E-3</v>
      </c>
      <c r="J746" s="2">
        <v>1.0185185185185186E-3</v>
      </c>
      <c r="K746" s="2">
        <v>1.4814814814814814E-3</v>
      </c>
      <c r="L746" s="1">
        <v>0.61580000000000001</v>
      </c>
    </row>
    <row r="747" spans="1:12" x14ac:dyDescent="0.3">
      <c r="A747" s="22">
        <v>45682</v>
      </c>
      <c r="B747" t="s">
        <v>82</v>
      </c>
      <c r="C747">
        <v>194</v>
      </c>
      <c r="D747">
        <v>180</v>
      </c>
      <c r="E747">
        <v>124</v>
      </c>
      <c r="F747" s="2">
        <v>2.8124999999999995E-3</v>
      </c>
      <c r="G747" s="2">
        <v>2.8935185185185189E-4</v>
      </c>
      <c r="H747" s="2">
        <f t="shared" si="11"/>
        <v>0.48125000000000001</v>
      </c>
      <c r="I747" s="2">
        <v>1.9675925925925928E-3</v>
      </c>
      <c r="J747" s="2">
        <v>3.3564814814814812E-4</v>
      </c>
      <c r="K747" s="2">
        <v>3.7037037037037035E-4</v>
      </c>
      <c r="L747" s="1">
        <v>0.68389999999999995</v>
      </c>
    </row>
    <row r="748" spans="1:12" x14ac:dyDescent="0.3">
      <c r="A748" s="22">
        <v>45682</v>
      </c>
      <c r="B748" t="s">
        <v>83</v>
      </c>
      <c r="C748">
        <v>37</v>
      </c>
      <c r="D748">
        <v>27</v>
      </c>
      <c r="E748">
        <v>14</v>
      </c>
      <c r="F748" s="2">
        <v>2.0601851851851853E-3</v>
      </c>
      <c r="G748" s="2">
        <v>4.0509259259259258E-4</v>
      </c>
      <c r="H748" s="2">
        <f t="shared" si="11"/>
        <v>7.1249999999999994E-2</v>
      </c>
      <c r="I748" s="2">
        <v>2.0023148148148148E-3</v>
      </c>
      <c r="J748" s="2">
        <v>5.5555555555555556E-4</v>
      </c>
      <c r="K748" s="2">
        <v>8.1018518518518516E-5</v>
      </c>
      <c r="L748" s="1">
        <v>0.5</v>
      </c>
    </row>
    <row r="749" spans="1:12" x14ac:dyDescent="0.3">
      <c r="A749" s="22">
        <v>45682</v>
      </c>
      <c r="B749" t="s">
        <v>84</v>
      </c>
      <c r="C749">
        <v>180</v>
      </c>
      <c r="D749">
        <v>169</v>
      </c>
      <c r="E749">
        <v>115</v>
      </c>
      <c r="F749" s="2">
        <v>1.4467592592592594E-3</v>
      </c>
      <c r="G749" s="2">
        <v>2.6620370370370372E-4</v>
      </c>
      <c r="H749" s="2">
        <f t="shared" si="11"/>
        <v>0.65331018518518513</v>
      </c>
      <c r="I749" s="2">
        <v>1.8981481481481482E-3</v>
      </c>
      <c r="J749" s="2">
        <v>5.9027777777777778E-4</v>
      </c>
      <c r="K749" s="2">
        <v>1.3773148148148147E-3</v>
      </c>
      <c r="L749" s="1">
        <v>0.67979999999999996</v>
      </c>
    </row>
    <row r="750" spans="1:12" x14ac:dyDescent="0.3">
      <c r="A750" s="22">
        <v>45682</v>
      </c>
      <c r="B750" t="s">
        <v>85</v>
      </c>
      <c r="C750">
        <v>213</v>
      </c>
      <c r="D750">
        <v>198</v>
      </c>
      <c r="E750">
        <v>153</v>
      </c>
      <c r="F750" s="2">
        <v>4.409722222222222E-3</v>
      </c>
      <c r="G750" s="2">
        <v>1.8518518518518518E-4</v>
      </c>
      <c r="H750" s="2">
        <f t="shared" si="11"/>
        <v>0.52249999999999996</v>
      </c>
      <c r="I750" s="2">
        <v>1.9328703703703704E-3</v>
      </c>
      <c r="J750" s="2">
        <v>4.1666666666666669E-4</v>
      </c>
      <c r="K750" s="2">
        <v>2.8935185185185189E-4</v>
      </c>
      <c r="L750" s="1">
        <v>0.77249999999999996</v>
      </c>
    </row>
    <row r="751" spans="1:12" x14ac:dyDescent="0.3">
      <c r="A751" s="22">
        <v>45682</v>
      </c>
      <c r="B751" t="s">
        <v>86</v>
      </c>
      <c r="C751">
        <v>251</v>
      </c>
      <c r="D751">
        <v>239</v>
      </c>
      <c r="E751">
        <v>172</v>
      </c>
      <c r="F751" s="2">
        <v>1.9444444444444442E-3</v>
      </c>
      <c r="G751" s="2">
        <v>2.4305555555555552E-4</v>
      </c>
      <c r="H751" s="2">
        <f t="shared" si="11"/>
        <v>0.61133101851851845</v>
      </c>
      <c r="I751" s="2">
        <v>1.5972222222222221E-3</v>
      </c>
      <c r="J751" s="2">
        <v>2.3148148148148146E-4</v>
      </c>
      <c r="K751" s="2">
        <v>7.291666666666667E-4</v>
      </c>
      <c r="L751" s="1">
        <v>0.7177</v>
      </c>
    </row>
    <row r="752" spans="1:12" x14ac:dyDescent="0.3">
      <c r="A752" s="22">
        <v>45682</v>
      </c>
      <c r="B752" t="s">
        <v>87</v>
      </c>
      <c r="C752">
        <v>200</v>
      </c>
      <c r="D752">
        <v>189</v>
      </c>
      <c r="E752">
        <v>145</v>
      </c>
      <c r="F752" s="2">
        <v>3.1944444444444442E-3</v>
      </c>
      <c r="G752" s="2">
        <v>2.199074074074074E-4</v>
      </c>
      <c r="H752" s="2">
        <f t="shared" si="11"/>
        <v>0.69124999999999992</v>
      </c>
      <c r="I752" s="2">
        <v>2.0023148148148148E-3</v>
      </c>
      <c r="J752" s="2">
        <v>1.261574074074074E-3</v>
      </c>
      <c r="K752" s="2">
        <v>3.9351851851851852E-4</v>
      </c>
      <c r="L752" s="1">
        <v>0.76259999999999994</v>
      </c>
    </row>
    <row r="753" spans="1:12" x14ac:dyDescent="0.3">
      <c r="A753" s="22">
        <v>45682</v>
      </c>
      <c r="B753" t="s">
        <v>88</v>
      </c>
      <c r="C753">
        <v>214</v>
      </c>
      <c r="D753">
        <v>205</v>
      </c>
      <c r="E753">
        <v>148</v>
      </c>
      <c r="F753" s="2">
        <v>5.0578703703703706E-3</v>
      </c>
      <c r="G753" s="2">
        <v>2.8935185185185189E-4</v>
      </c>
      <c r="H753" s="2">
        <f t="shared" si="11"/>
        <v>0.79722222222222217</v>
      </c>
      <c r="I753" s="2">
        <v>1.9444444444444442E-3</v>
      </c>
      <c r="J753" s="2">
        <v>5.9027777777777778E-4</v>
      </c>
      <c r="K753" s="2">
        <v>1.3541666666666667E-3</v>
      </c>
      <c r="L753" s="1">
        <v>0.71960000000000002</v>
      </c>
    </row>
    <row r="754" spans="1:12" x14ac:dyDescent="0.3">
      <c r="A754" s="22">
        <v>45682</v>
      </c>
      <c r="B754" t="s">
        <v>89</v>
      </c>
      <c r="C754">
        <v>185</v>
      </c>
      <c r="D754">
        <v>154</v>
      </c>
      <c r="E754">
        <v>56</v>
      </c>
      <c r="F754" s="2">
        <v>2.2685185185185182E-3</v>
      </c>
      <c r="G754" s="2">
        <v>5.4398148148148144E-4</v>
      </c>
      <c r="H754" s="2">
        <f t="shared" si="11"/>
        <v>0.43668981481481484</v>
      </c>
      <c r="I754" s="2">
        <v>2.0370370370370373E-3</v>
      </c>
      <c r="J754" s="2">
        <v>1.273148148148148E-4</v>
      </c>
      <c r="K754" s="2">
        <v>6.7129629629629625E-4</v>
      </c>
      <c r="L754" s="1">
        <v>0.35909999999999997</v>
      </c>
    </row>
    <row r="755" spans="1:12" x14ac:dyDescent="0.3">
      <c r="A755" s="22">
        <v>45682</v>
      </c>
      <c r="B755" t="s">
        <v>90</v>
      </c>
      <c r="C755">
        <v>49</v>
      </c>
      <c r="D755">
        <v>46</v>
      </c>
      <c r="E755">
        <v>24</v>
      </c>
      <c r="F755" s="2">
        <v>1.5740740740740741E-3</v>
      </c>
      <c r="G755" s="2">
        <v>4.3981481481481481E-4</v>
      </c>
      <c r="H755" s="2">
        <f t="shared" si="11"/>
        <v>8.7847222222222229E-2</v>
      </c>
      <c r="I755" s="2">
        <v>1.6319444444444445E-3</v>
      </c>
      <c r="J755" s="2">
        <v>8.1018518518518516E-5</v>
      </c>
      <c r="K755" s="2">
        <v>1.9675925925925926E-4</v>
      </c>
      <c r="L755" s="1">
        <v>0.52080000000000004</v>
      </c>
    </row>
    <row r="756" spans="1:12" x14ac:dyDescent="0.3">
      <c r="A756" s="22">
        <v>45682</v>
      </c>
      <c r="B756" t="s">
        <v>91</v>
      </c>
      <c r="C756">
        <v>193</v>
      </c>
      <c r="D756">
        <v>185</v>
      </c>
      <c r="E756">
        <v>141</v>
      </c>
      <c r="F756" s="2">
        <v>2.7430555555555559E-3</v>
      </c>
      <c r="G756" s="2">
        <v>2.4305555555555552E-4</v>
      </c>
      <c r="H756" s="2">
        <f t="shared" si="11"/>
        <v>0.58026620370370374</v>
      </c>
      <c r="I756" s="2">
        <v>1.9791666666666668E-3</v>
      </c>
      <c r="J756" s="2">
        <v>7.8703703703703705E-4</v>
      </c>
      <c r="K756" s="2">
        <v>3.7037037037037035E-4</v>
      </c>
      <c r="L756" s="1">
        <v>0.75790000000000002</v>
      </c>
    </row>
    <row r="757" spans="1:12" x14ac:dyDescent="0.3">
      <c r="A757" s="22">
        <v>45682</v>
      </c>
      <c r="B757" t="s">
        <v>92</v>
      </c>
      <c r="C757">
        <v>195</v>
      </c>
      <c r="D757">
        <v>184</v>
      </c>
      <c r="E757">
        <v>129</v>
      </c>
      <c r="F757" s="2">
        <v>1.8287037037037037E-3</v>
      </c>
      <c r="G757" s="2">
        <v>2.5462962962962961E-4</v>
      </c>
      <c r="H757" s="2">
        <f t="shared" si="11"/>
        <v>0.57074074074074066</v>
      </c>
      <c r="I757" s="2">
        <v>1.8402777777777777E-3</v>
      </c>
      <c r="J757" s="2">
        <v>1.273148148148148E-4</v>
      </c>
      <c r="K757" s="2">
        <v>1.1342592592592591E-3</v>
      </c>
      <c r="L757" s="1">
        <v>0.7</v>
      </c>
    </row>
    <row r="758" spans="1:12" x14ac:dyDescent="0.3">
      <c r="A758" s="22">
        <v>45682</v>
      </c>
      <c r="B758" t="s">
        <v>93</v>
      </c>
      <c r="C758">
        <v>211</v>
      </c>
      <c r="D758">
        <v>195</v>
      </c>
      <c r="E758">
        <v>112</v>
      </c>
      <c r="F758" s="2">
        <v>3.1365740740740742E-3</v>
      </c>
      <c r="G758" s="2">
        <v>3.9351851851851852E-4</v>
      </c>
      <c r="H758" s="2">
        <f t="shared" si="11"/>
        <v>0.7109375</v>
      </c>
      <c r="I758" s="2">
        <v>1.9791666666666668E-3</v>
      </c>
      <c r="J758" s="2">
        <v>1.261574074074074E-3</v>
      </c>
      <c r="K758" s="2">
        <v>4.0509259259259258E-4</v>
      </c>
      <c r="L758" s="1">
        <v>0.56940000000000002</v>
      </c>
    </row>
    <row r="759" spans="1:12" x14ac:dyDescent="0.3">
      <c r="A759" s="22">
        <v>45682</v>
      </c>
      <c r="B759" t="s">
        <v>94</v>
      </c>
      <c r="C759">
        <v>200</v>
      </c>
      <c r="D759">
        <v>190</v>
      </c>
      <c r="E759">
        <v>154</v>
      </c>
      <c r="F759" s="2">
        <v>2.1527777777777778E-3</v>
      </c>
      <c r="G759" s="2">
        <v>1.7361111111111112E-4</v>
      </c>
      <c r="H759" s="2">
        <f t="shared" si="11"/>
        <v>0.73229166666666667</v>
      </c>
      <c r="I759" s="2">
        <v>2.0370370370370373E-3</v>
      </c>
      <c r="J759" s="2">
        <v>1.1805555555555556E-3</v>
      </c>
      <c r="K759" s="2">
        <v>6.3657407407407402E-4</v>
      </c>
      <c r="L759" s="1">
        <v>0.80930000000000002</v>
      </c>
    </row>
    <row r="760" spans="1:12" x14ac:dyDescent="0.3">
      <c r="A760" s="22">
        <v>45682</v>
      </c>
      <c r="B760" t="s">
        <v>95</v>
      </c>
      <c r="C760">
        <v>48</v>
      </c>
      <c r="D760">
        <v>47</v>
      </c>
      <c r="E760">
        <v>39</v>
      </c>
      <c r="F760" s="2">
        <v>2.0601851851851853E-3</v>
      </c>
      <c r="G760" s="2">
        <v>1.7361111111111112E-4</v>
      </c>
      <c r="H760" s="2">
        <f t="shared" si="11"/>
        <v>0.20072916666666668</v>
      </c>
      <c r="I760" s="2">
        <v>2.2337962962962967E-3</v>
      </c>
      <c r="J760" s="2">
        <v>1.4351851851851854E-3</v>
      </c>
      <c r="K760" s="2">
        <v>6.018518518518519E-4</v>
      </c>
      <c r="L760" s="1">
        <v>0.8125</v>
      </c>
    </row>
    <row r="761" spans="1:12" x14ac:dyDescent="0.3">
      <c r="A761" s="22">
        <v>45682</v>
      </c>
      <c r="B761" t="s">
        <v>96</v>
      </c>
      <c r="C761">
        <v>164</v>
      </c>
      <c r="D761">
        <v>159</v>
      </c>
      <c r="E761">
        <v>124</v>
      </c>
      <c r="F761" s="2">
        <v>3.3217592592592591E-3</v>
      </c>
      <c r="G761" s="2">
        <v>2.3148148148148146E-4</v>
      </c>
      <c r="H761" s="2">
        <f t="shared" si="11"/>
        <v>0.38645833333333335</v>
      </c>
      <c r="I761" s="2">
        <v>1.9791666666666668E-3</v>
      </c>
      <c r="J761" s="2">
        <v>4.6296296296296294E-5</v>
      </c>
      <c r="K761" s="2">
        <v>4.0509259259259258E-4</v>
      </c>
      <c r="L761" s="1">
        <v>0.77780000000000005</v>
      </c>
    </row>
    <row r="762" spans="1:12" x14ac:dyDescent="0.3">
      <c r="A762" s="22">
        <v>45682</v>
      </c>
      <c r="B762" t="s">
        <v>97</v>
      </c>
      <c r="C762">
        <v>43</v>
      </c>
      <c r="D762">
        <v>42</v>
      </c>
      <c r="E762">
        <v>36</v>
      </c>
      <c r="F762" s="2">
        <v>1.7824074074074072E-3</v>
      </c>
      <c r="G762" s="2">
        <v>1.6203703703703703E-4</v>
      </c>
      <c r="H762" s="2">
        <f t="shared" si="11"/>
        <v>0.18715277777777778</v>
      </c>
      <c r="I762" s="2">
        <v>1.7592592592592592E-3</v>
      </c>
      <c r="J762" s="2">
        <v>1.3541666666666667E-3</v>
      </c>
      <c r="K762" s="2">
        <v>1.3425925925925925E-3</v>
      </c>
      <c r="L762" s="1">
        <v>0.83720000000000006</v>
      </c>
    </row>
    <row r="763" spans="1:12" x14ac:dyDescent="0.3">
      <c r="A763" s="22">
        <v>45682</v>
      </c>
      <c r="B763" t="s">
        <v>98</v>
      </c>
      <c r="C763">
        <v>236</v>
      </c>
      <c r="D763">
        <v>223</v>
      </c>
      <c r="E763">
        <v>145</v>
      </c>
      <c r="F763" s="2">
        <v>2.5231481481481481E-3</v>
      </c>
      <c r="G763" s="2">
        <v>3.0092592592592595E-4</v>
      </c>
      <c r="H763" s="2">
        <f t="shared" si="11"/>
        <v>0.95239583333333333</v>
      </c>
      <c r="I763" s="2">
        <v>1.9212962962962962E-3</v>
      </c>
      <c r="J763" s="2">
        <v>1.0648148148148147E-3</v>
      </c>
      <c r="K763" s="2">
        <v>1.2847222222222223E-3</v>
      </c>
      <c r="L763" s="1">
        <v>0.64829999999999999</v>
      </c>
    </row>
    <row r="764" spans="1:12" x14ac:dyDescent="0.3">
      <c r="A764" s="22">
        <v>45682</v>
      </c>
      <c r="B764" t="s">
        <v>99</v>
      </c>
      <c r="C764">
        <v>270</v>
      </c>
      <c r="D764">
        <v>262</v>
      </c>
      <c r="E764">
        <v>219</v>
      </c>
      <c r="F764" s="2">
        <v>1.4814814814814814E-3</v>
      </c>
      <c r="G764" s="2">
        <v>1.7361111111111112E-4</v>
      </c>
      <c r="H764" s="2">
        <f t="shared" si="11"/>
        <v>1.0977314814814814</v>
      </c>
      <c r="I764" s="2">
        <v>1.8055555555555557E-3</v>
      </c>
      <c r="J764" s="2">
        <v>1.261574074074074E-3</v>
      </c>
      <c r="K764" s="2">
        <v>1.1226851851851851E-3</v>
      </c>
      <c r="L764" s="1">
        <v>0.83209999999999995</v>
      </c>
    </row>
    <row r="765" spans="1:12" x14ac:dyDescent="0.3">
      <c r="A765" s="22">
        <v>45682</v>
      </c>
      <c r="B765" t="s">
        <v>100</v>
      </c>
      <c r="C765">
        <v>304</v>
      </c>
      <c r="D765">
        <v>262</v>
      </c>
      <c r="E765">
        <v>149</v>
      </c>
      <c r="F765" s="2">
        <v>4.8726851851851856E-3</v>
      </c>
      <c r="G765" s="2">
        <v>3.9351851851851852E-4</v>
      </c>
      <c r="H765" s="2">
        <f t="shared" si="11"/>
        <v>0.96430555555555564</v>
      </c>
      <c r="I765" s="2">
        <v>2.0370370370370373E-3</v>
      </c>
      <c r="J765" s="2">
        <v>1.3541666666666667E-3</v>
      </c>
      <c r="K765" s="2">
        <v>2.8935185185185189E-4</v>
      </c>
      <c r="L765" s="1">
        <v>0.56620000000000004</v>
      </c>
    </row>
    <row r="766" spans="1:12" x14ac:dyDescent="0.3">
      <c r="A766" s="22">
        <v>45682</v>
      </c>
      <c r="B766" t="s">
        <v>101</v>
      </c>
      <c r="C766">
        <v>286</v>
      </c>
      <c r="D766">
        <v>270</v>
      </c>
      <c r="E766">
        <v>193</v>
      </c>
      <c r="F766" s="2">
        <v>2.1527777777777778E-3</v>
      </c>
      <c r="G766" s="2">
        <v>2.3148148148148146E-4</v>
      </c>
      <c r="H766" s="2">
        <f t="shared" si="11"/>
        <v>1.1593749999999998</v>
      </c>
      <c r="I766" s="2">
        <v>1.9444444444444442E-3</v>
      </c>
      <c r="J766" s="2">
        <v>1.1805555555555556E-3</v>
      </c>
      <c r="K766" s="2">
        <v>1.1689814814814816E-3</v>
      </c>
      <c r="L766" s="1">
        <v>0.71479999999999999</v>
      </c>
    </row>
    <row r="767" spans="1:12" x14ac:dyDescent="0.3">
      <c r="A767" s="22">
        <v>45682</v>
      </c>
      <c r="B767" t="s">
        <v>102</v>
      </c>
      <c r="C767">
        <v>317</v>
      </c>
      <c r="D767">
        <v>284</v>
      </c>
      <c r="E767">
        <v>188</v>
      </c>
      <c r="F767" s="2">
        <v>5.7407407407407416E-3</v>
      </c>
      <c r="G767" s="2">
        <v>3.4722222222222224E-4</v>
      </c>
      <c r="H767" s="2">
        <f t="shared" si="11"/>
        <v>1.1570370370370369</v>
      </c>
      <c r="I767" s="2">
        <v>1.9444444444444442E-3</v>
      </c>
      <c r="J767" s="2">
        <v>1.3541666666666667E-3</v>
      </c>
      <c r="K767" s="2">
        <v>7.7546296296296304E-4</v>
      </c>
      <c r="L767" s="1">
        <v>0.6603</v>
      </c>
    </row>
    <row r="768" spans="1:12" x14ac:dyDescent="0.3">
      <c r="A768" s="22">
        <v>45682</v>
      </c>
      <c r="B768" t="s">
        <v>103</v>
      </c>
      <c r="C768">
        <v>471</v>
      </c>
      <c r="D768">
        <v>396</v>
      </c>
      <c r="E768">
        <v>122</v>
      </c>
      <c r="F768" s="2">
        <v>3.8078703703703707E-3</v>
      </c>
      <c r="G768" s="2">
        <v>6.8287037037037025E-4</v>
      </c>
      <c r="H768" s="2">
        <f t="shared" si="11"/>
        <v>1.4024999999999999</v>
      </c>
      <c r="I768" s="2">
        <v>1.8634259259259261E-3</v>
      </c>
      <c r="J768" s="2">
        <v>1.0416666666666667E-3</v>
      </c>
      <c r="K768" s="2">
        <v>6.3657407407407402E-4</v>
      </c>
      <c r="L768" s="1">
        <v>0.308</v>
      </c>
    </row>
    <row r="769" spans="1:12" x14ac:dyDescent="0.3">
      <c r="A769" s="22">
        <v>45682</v>
      </c>
      <c r="B769" t="s">
        <v>104</v>
      </c>
      <c r="C769">
        <v>48</v>
      </c>
      <c r="D769">
        <v>44</v>
      </c>
      <c r="E769">
        <v>30</v>
      </c>
      <c r="F769" s="2">
        <v>2.1643518518518518E-3</v>
      </c>
      <c r="G769" s="2">
        <v>3.3564814814814812E-4</v>
      </c>
      <c r="H769" s="2">
        <f t="shared" si="11"/>
        <v>0.16601851851851854</v>
      </c>
      <c r="I769" s="2">
        <v>1.7476851851851852E-3</v>
      </c>
      <c r="J769" s="2">
        <v>1.1458333333333333E-3</v>
      </c>
      <c r="K769" s="2">
        <v>8.7962962962962962E-4</v>
      </c>
      <c r="L769" s="1">
        <v>0.65959999999999996</v>
      </c>
    </row>
    <row r="770" spans="1:12" x14ac:dyDescent="0.3">
      <c r="A770" s="22">
        <v>45682</v>
      </c>
      <c r="B770" t="s">
        <v>105</v>
      </c>
      <c r="C770">
        <v>375</v>
      </c>
      <c r="D770">
        <v>317</v>
      </c>
      <c r="E770">
        <v>130</v>
      </c>
      <c r="F770" s="2">
        <v>3.5416666666666665E-3</v>
      </c>
      <c r="G770" s="2">
        <v>4.9768518518518521E-4</v>
      </c>
      <c r="H770" s="2">
        <f t="shared" si="11"/>
        <v>0.97594907407407405</v>
      </c>
      <c r="I770" s="2">
        <v>1.9907407407407408E-3</v>
      </c>
      <c r="J770" s="2">
        <v>3.4722222222222224E-4</v>
      </c>
      <c r="K770" s="2">
        <v>7.407407407407407E-4</v>
      </c>
      <c r="L770" s="1">
        <v>0.40870000000000001</v>
      </c>
    </row>
    <row r="771" spans="1:12" x14ac:dyDescent="0.3">
      <c r="A771" s="22">
        <v>45682</v>
      </c>
      <c r="B771" t="s">
        <v>106</v>
      </c>
      <c r="C771">
        <v>327</v>
      </c>
      <c r="D771">
        <v>309</v>
      </c>
      <c r="E771">
        <v>211</v>
      </c>
      <c r="F771" s="2">
        <v>2.615740740740741E-3</v>
      </c>
      <c r="G771" s="2">
        <v>2.5462962962962961E-4</v>
      </c>
      <c r="H771" s="2">
        <f t="shared" ref="H771:H834" si="12">(I771*D771)+(J771*D771)+(K771*D771)</f>
        <v>1.1551736111111111</v>
      </c>
      <c r="I771" s="2">
        <v>1.9444444444444442E-3</v>
      </c>
      <c r="J771" s="2">
        <v>8.6805555555555551E-4</v>
      </c>
      <c r="K771" s="2">
        <v>9.2592592592592585E-4</v>
      </c>
      <c r="L771" s="1">
        <v>0.68210000000000004</v>
      </c>
    </row>
    <row r="772" spans="1:12" x14ac:dyDescent="0.3">
      <c r="A772" s="22">
        <v>45682</v>
      </c>
      <c r="B772" t="s">
        <v>107</v>
      </c>
      <c r="C772">
        <v>366</v>
      </c>
      <c r="D772">
        <v>316</v>
      </c>
      <c r="E772">
        <v>170</v>
      </c>
      <c r="F772" s="2">
        <v>3.5995370370370369E-3</v>
      </c>
      <c r="G772" s="2">
        <v>4.2824074074074075E-4</v>
      </c>
      <c r="H772" s="2">
        <f t="shared" si="12"/>
        <v>0.88143518518518515</v>
      </c>
      <c r="I772" s="2">
        <v>1.8981481481481482E-3</v>
      </c>
      <c r="J772" s="2">
        <v>7.6388888888888893E-4</v>
      </c>
      <c r="K772" s="2">
        <v>1.273148148148148E-4</v>
      </c>
      <c r="L772" s="1">
        <v>0.53739999999999999</v>
      </c>
    </row>
    <row r="773" spans="1:12" x14ac:dyDescent="0.3">
      <c r="A773" s="22">
        <v>45682</v>
      </c>
      <c r="B773" t="s">
        <v>108</v>
      </c>
      <c r="C773">
        <v>121</v>
      </c>
      <c r="D773">
        <v>105</v>
      </c>
      <c r="E773">
        <v>63</v>
      </c>
      <c r="F773" s="2">
        <v>6.030092592592593E-3</v>
      </c>
      <c r="G773" s="2">
        <v>5.4398148148148144E-4</v>
      </c>
      <c r="H773" s="2">
        <f t="shared" si="12"/>
        <v>0.36579861111111117</v>
      </c>
      <c r="I773" s="2">
        <v>2.0833333333333333E-3</v>
      </c>
      <c r="J773" s="2">
        <v>9.4907407407407408E-4</v>
      </c>
      <c r="K773" s="2">
        <v>4.5138888888888892E-4</v>
      </c>
      <c r="L773" s="1">
        <v>0.6</v>
      </c>
    </row>
    <row r="774" spans="1:12" x14ac:dyDescent="0.3">
      <c r="A774" s="22">
        <v>45682</v>
      </c>
      <c r="B774" t="s">
        <v>109</v>
      </c>
      <c r="C774">
        <v>287</v>
      </c>
      <c r="D774">
        <v>266</v>
      </c>
      <c r="E774">
        <v>159</v>
      </c>
      <c r="F774" s="2">
        <v>2.8703703703703708E-3</v>
      </c>
      <c r="G774" s="2">
        <v>3.9351851851851852E-4</v>
      </c>
      <c r="H774" s="2">
        <f t="shared" si="12"/>
        <v>0.80662037037037038</v>
      </c>
      <c r="I774" s="2">
        <v>2.1527777777777778E-3</v>
      </c>
      <c r="J774" s="2">
        <v>1.3888888888888889E-4</v>
      </c>
      <c r="K774" s="2">
        <v>7.407407407407407E-4</v>
      </c>
      <c r="L774" s="1">
        <v>0.59719999999999995</v>
      </c>
    </row>
    <row r="775" spans="1:12" x14ac:dyDescent="0.3">
      <c r="A775" s="22">
        <v>45682</v>
      </c>
      <c r="B775" t="s">
        <v>110</v>
      </c>
      <c r="C775">
        <v>298</v>
      </c>
      <c r="D775">
        <v>277</v>
      </c>
      <c r="E775">
        <v>142</v>
      </c>
      <c r="F775" s="2">
        <v>2.488425925925926E-3</v>
      </c>
      <c r="G775" s="2">
        <v>4.5138888888888892E-4</v>
      </c>
      <c r="H775" s="2">
        <f t="shared" si="12"/>
        <v>0.83356481481481481</v>
      </c>
      <c r="I775" s="2">
        <v>2.1759259259259258E-3</v>
      </c>
      <c r="J775" s="2">
        <v>1.9675925925925926E-4</v>
      </c>
      <c r="K775" s="2">
        <v>6.3657407407407402E-4</v>
      </c>
      <c r="L775" s="1">
        <v>0.51180000000000003</v>
      </c>
    </row>
    <row r="776" spans="1:12" x14ac:dyDescent="0.3">
      <c r="A776" s="22">
        <v>45682</v>
      </c>
      <c r="B776" t="s">
        <v>111</v>
      </c>
      <c r="C776">
        <v>70</v>
      </c>
      <c r="D776">
        <v>56</v>
      </c>
      <c r="E776">
        <v>26</v>
      </c>
      <c r="F776" s="2">
        <v>3.5648148148148154E-3</v>
      </c>
      <c r="G776" s="2">
        <v>5.3240740740740744E-4</v>
      </c>
      <c r="H776" s="2">
        <f t="shared" si="12"/>
        <v>0.20027777777777775</v>
      </c>
      <c r="I776" s="2">
        <v>2.3495370370370371E-3</v>
      </c>
      <c r="J776" s="2">
        <v>1.0532407407407407E-3</v>
      </c>
      <c r="K776" s="2">
        <v>1.7361111111111112E-4</v>
      </c>
      <c r="L776" s="1">
        <v>0.45710000000000001</v>
      </c>
    </row>
    <row r="777" spans="1:12" x14ac:dyDescent="0.3">
      <c r="A777" s="22">
        <v>45683</v>
      </c>
      <c r="B777" t="s">
        <v>112</v>
      </c>
      <c r="C777">
        <v>287</v>
      </c>
      <c r="D777">
        <v>255</v>
      </c>
      <c r="E777">
        <v>120</v>
      </c>
      <c r="F777" s="2">
        <v>2.8819444444444444E-3</v>
      </c>
      <c r="G777" s="2">
        <v>4.6296296296296293E-4</v>
      </c>
      <c r="H777" s="2">
        <f t="shared" si="12"/>
        <v>1.0802083333333332</v>
      </c>
      <c r="I777" s="2">
        <v>2.4305555555555556E-3</v>
      </c>
      <c r="J777" s="2">
        <v>2.8935185185185189E-4</v>
      </c>
      <c r="K777" s="2">
        <v>1.5162037037037036E-3</v>
      </c>
      <c r="L777" s="1">
        <v>0.46810000000000002</v>
      </c>
    </row>
    <row r="778" spans="1:12" x14ac:dyDescent="0.3">
      <c r="A778" s="22">
        <v>45683</v>
      </c>
      <c r="B778" t="s">
        <v>113</v>
      </c>
      <c r="C778">
        <v>298</v>
      </c>
      <c r="D778">
        <v>259</v>
      </c>
      <c r="E778">
        <v>151</v>
      </c>
      <c r="F778" s="2">
        <v>5.0347222222222225E-3</v>
      </c>
      <c r="G778" s="2">
        <v>3.4722222222222224E-4</v>
      </c>
      <c r="H778" s="2">
        <f t="shared" si="12"/>
        <v>0.83635416666666662</v>
      </c>
      <c r="I778" s="2">
        <v>2.2453703703703702E-3</v>
      </c>
      <c r="J778" s="2">
        <v>1.1574074074074073E-4</v>
      </c>
      <c r="K778" s="2">
        <v>8.6805555555555551E-4</v>
      </c>
      <c r="L778" s="1">
        <v>0.57969999999999999</v>
      </c>
    </row>
    <row r="779" spans="1:12" x14ac:dyDescent="0.3">
      <c r="A779" s="22">
        <v>45683</v>
      </c>
      <c r="B779" t="s">
        <v>114</v>
      </c>
      <c r="C779">
        <v>347</v>
      </c>
      <c r="D779">
        <v>317</v>
      </c>
      <c r="E779">
        <v>190</v>
      </c>
      <c r="F779" s="2">
        <v>4.0740740740740746E-3</v>
      </c>
      <c r="G779" s="2">
        <v>3.4722222222222224E-4</v>
      </c>
      <c r="H779" s="2">
        <f t="shared" si="12"/>
        <v>0.96861111111111109</v>
      </c>
      <c r="I779" s="2">
        <v>2.2106481481481478E-3</v>
      </c>
      <c r="J779" s="2">
        <v>5.7870370370370378E-4</v>
      </c>
      <c r="K779" s="2">
        <v>2.6620370370370372E-4</v>
      </c>
      <c r="L779" s="1">
        <v>0.59770000000000001</v>
      </c>
    </row>
    <row r="780" spans="1:12" x14ac:dyDescent="0.3">
      <c r="A780" s="22">
        <v>45683</v>
      </c>
      <c r="B780" t="s">
        <v>115</v>
      </c>
      <c r="C780">
        <v>414</v>
      </c>
      <c r="D780">
        <v>356</v>
      </c>
      <c r="E780">
        <v>168</v>
      </c>
      <c r="F780" s="2">
        <v>1.0787037037037038E-2</v>
      </c>
      <c r="G780" s="2">
        <v>4.9768518518518521E-4</v>
      </c>
      <c r="H780" s="2">
        <f t="shared" si="12"/>
        <v>0.93944444444444453</v>
      </c>
      <c r="I780" s="2">
        <v>2.3958333333333336E-3</v>
      </c>
      <c r="J780" s="2">
        <v>1.8518518518518518E-4</v>
      </c>
      <c r="K780" s="2">
        <v>5.7870370370370366E-5</v>
      </c>
      <c r="L780" s="1">
        <v>0.47149999999999997</v>
      </c>
    </row>
    <row r="781" spans="1:12" x14ac:dyDescent="0.3">
      <c r="A781" s="22">
        <v>45683</v>
      </c>
      <c r="B781" t="s">
        <v>116</v>
      </c>
      <c r="C781">
        <v>406</v>
      </c>
      <c r="D781">
        <v>362</v>
      </c>
      <c r="E781">
        <v>194</v>
      </c>
      <c r="F781" s="2">
        <v>3.6689814814814814E-3</v>
      </c>
      <c r="G781" s="2">
        <v>4.2824074074074075E-4</v>
      </c>
      <c r="H781" s="2">
        <f t="shared" si="12"/>
        <v>1.8435185185185186</v>
      </c>
      <c r="I781" s="2">
        <v>2.1064814814814813E-3</v>
      </c>
      <c r="J781" s="2">
        <v>1.6550925925925926E-3</v>
      </c>
      <c r="K781" s="2">
        <v>1.3310185185185185E-3</v>
      </c>
      <c r="L781" s="1">
        <v>0.53480000000000005</v>
      </c>
    </row>
    <row r="782" spans="1:12" x14ac:dyDescent="0.3">
      <c r="A782" s="22">
        <v>45683</v>
      </c>
      <c r="B782" t="s">
        <v>78</v>
      </c>
      <c r="C782">
        <v>366</v>
      </c>
      <c r="D782">
        <v>322</v>
      </c>
      <c r="E782">
        <v>184</v>
      </c>
      <c r="F782" s="2">
        <v>7.7777777777777767E-3</v>
      </c>
      <c r="G782" s="2">
        <v>4.0509259259259258E-4</v>
      </c>
      <c r="H782" s="2">
        <f t="shared" si="12"/>
        <v>1.2894907407407405</v>
      </c>
      <c r="I782" s="2">
        <v>2.1180555555555553E-3</v>
      </c>
      <c r="J782" s="2">
        <v>1.8171296296296297E-3</v>
      </c>
      <c r="K782" s="2">
        <v>6.9444444444444444E-5</v>
      </c>
      <c r="L782" s="1">
        <v>0.5706</v>
      </c>
    </row>
    <row r="783" spans="1:12" x14ac:dyDescent="0.3">
      <c r="A783" s="22">
        <v>45683</v>
      </c>
      <c r="B783" t="s">
        <v>79</v>
      </c>
      <c r="C783">
        <v>68</v>
      </c>
      <c r="D783">
        <v>64</v>
      </c>
      <c r="E783">
        <v>53</v>
      </c>
      <c r="F783" s="2">
        <v>1.4351851851851854E-3</v>
      </c>
      <c r="G783" s="2">
        <v>1.6203703703703703E-4</v>
      </c>
      <c r="H783" s="2">
        <f t="shared" si="12"/>
        <v>0.17185185185185184</v>
      </c>
      <c r="I783" s="2">
        <v>2.0601851851851853E-3</v>
      </c>
      <c r="J783" s="2">
        <v>1.7361111111111112E-4</v>
      </c>
      <c r="K783" s="2">
        <v>4.5138888888888892E-4</v>
      </c>
      <c r="L783" s="1">
        <v>0.82350000000000001</v>
      </c>
    </row>
    <row r="784" spans="1:12" x14ac:dyDescent="0.3">
      <c r="A784" s="22">
        <v>45683</v>
      </c>
      <c r="B784" t="s">
        <v>80</v>
      </c>
      <c r="C784">
        <v>350</v>
      </c>
      <c r="D784">
        <v>320</v>
      </c>
      <c r="E784">
        <v>174</v>
      </c>
      <c r="F784" s="2">
        <v>3.9236111111111112E-3</v>
      </c>
      <c r="G784" s="2">
        <v>4.2824074074074075E-4</v>
      </c>
      <c r="H784" s="2">
        <f t="shared" si="12"/>
        <v>1.1296296296296298</v>
      </c>
      <c r="I784" s="2">
        <v>2.2337962962962967E-3</v>
      </c>
      <c r="J784" s="2">
        <v>1.1574074074074073E-3</v>
      </c>
      <c r="K784" s="2">
        <v>1.3888888888888889E-4</v>
      </c>
      <c r="L784" s="1">
        <v>0.54179999999999995</v>
      </c>
    </row>
    <row r="785" spans="1:12" x14ac:dyDescent="0.3">
      <c r="A785" s="22">
        <v>45683</v>
      </c>
      <c r="B785" t="s">
        <v>81</v>
      </c>
      <c r="C785">
        <v>437</v>
      </c>
      <c r="D785">
        <v>352</v>
      </c>
      <c r="E785">
        <v>146</v>
      </c>
      <c r="F785" s="2">
        <v>6.6319444444444446E-3</v>
      </c>
      <c r="G785" s="2">
        <v>6.018518518518519E-4</v>
      </c>
      <c r="H785" s="2">
        <f t="shared" si="12"/>
        <v>1.5277777777777777</v>
      </c>
      <c r="I785" s="2">
        <v>2.0949074074074073E-3</v>
      </c>
      <c r="J785" s="2">
        <v>8.564814814814815E-4</v>
      </c>
      <c r="K785" s="2">
        <v>1.3888888888888889E-3</v>
      </c>
      <c r="L785" s="1">
        <v>0.41260000000000002</v>
      </c>
    </row>
    <row r="786" spans="1:12" x14ac:dyDescent="0.3">
      <c r="A786" s="22">
        <v>45683</v>
      </c>
      <c r="B786" t="s">
        <v>82</v>
      </c>
      <c r="C786">
        <v>484</v>
      </c>
      <c r="D786">
        <v>438</v>
      </c>
      <c r="E786">
        <v>197</v>
      </c>
      <c r="F786" s="2">
        <v>4.0162037037037033E-3</v>
      </c>
      <c r="G786" s="2">
        <v>5.2083333333333333E-4</v>
      </c>
      <c r="H786" s="2">
        <f t="shared" si="12"/>
        <v>1.5411111111111111</v>
      </c>
      <c r="I786" s="2">
        <v>2.0486111111111113E-3</v>
      </c>
      <c r="J786" s="2">
        <v>1.25E-3</v>
      </c>
      <c r="K786" s="2">
        <v>2.199074074074074E-4</v>
      </c>
      <c r="L786" s="1">
        <v>0.44790000000000002</v>
      </c>
    </row>
    <row r="787" spans="1:12" x14ac:dyDescent="0.3">
      <c r="A787" s="22">
        <v>45683</v>
      </c>
      <c r="B787" t="s">
        <v>83</v>
      </c>
      <c r="C787">
        <v>405</v>
      </c>
      <c r="D787">
        <v>368</v>
      </c>
      <c r="E787">
        <v>214</v>
      </c>
      <c r="F787" s="2">
        <v>3.9467592592592592E-3</v>
      </c>
      <c r="G787" s="2">
        <v>4.0509259259259258E-4</v>
      </c>
      <c r="H787" s="2">
        <f t="shared" si="12"/>
        <v>1.546111111111111</v>
      </c>
      <c r="I787" s="2">
        <v>2.1874999999999998E-3</v>
      </c>
      <c r="J787" s="2">
        <v>1.1805555555555556E-3</v>
      </c>
      <c r="K787" s="2">
        <v>8.3333333333333339E-4</v>
      </c>
      <c r="L787" s="1">
        <v>0.58099999999999996</v>
      </c>
    </row>
    <row r="788" spans="1:12" x14ac:dyDescent="0.3">
      <c r="A788" s="22">
        <v>45683</v>
      </c>
      <c r="B788" t="s">
        <v>84</v>
      </c>
      <c r="C788">
        <v>570</v>
      </c>
      <c r="D788">
        <v>368</v>
      </c>
      <c r="E788">
        <v>87</v>
      </c>
      <c r="F788" s="2">
        <v>1.7951388888888888E-2</v>
      </c>
      <c r="G788" s="2">
        <v>8.2175925925925917E-4</v>
      </c>
      <c r="H788" s="2">
        <f t="shared" si="12"/>
        <v>1.6781481481481482</v>
      </c>
      <c r="I788" s="2">
        <v>2.3611111111111111E-3</v>
      </c>
      <c r="J788" s="2">
        <v>5.4398148148148144E-4</v>
      </c>
      <c r="K788" s="2">
        <v>1.6550925925925926E-3</v>
      </c>
      <c r="L788" s="1">
        <v>0.2354</v>
      </c>
    </row>
    <row r="789" spans="1:12" x14ac:dyDescent="0.3">
      <c r="A789" s="22">
        <v>45683</v>
      </c>
      <c r="B789" t="s">
        <v>85</v>
      </c>
      <c r="C789">
        <v>424</v>
      </c>
      <c r="D789">
        <v>384</v>
      </c>
      <c r="E789">
        <v>152</v>
      </c>
      <c r="F789" s="2">
        <v>6.2037037037037043E-3</v>
      </c>
      <c r="G789" s="2">
        <v>5.6712962962962956E-4</v>
      </c>
      <c r="H789" s="2">
        <f t="shared" si="12"/>
        <v>1.52</v>
      </c>
      <c r="I789" s="2">
        <v>2.2453703703703702E-3</v>
      </c>
      <c r="J789" s="2">
        <v>7.8703703703703705E-4</v>
      </c>
      <c r="K789" s="2">
        <v>9.2592592592592585E-4</v>
      </c>
      <c r="L789" s="1">
        <v>0.3952</v>
      </c>
    </row>
    <row r="790" spans="1:12" x14ac:dyDescent="0.3">
      <c r="A790" s="22">
        <v>45683</v>
      </c>
      <c r="B790" t="s">
        <v>86</v>
      </c>
      <c r="C790">
        <v>60</v>
      </c>
      <c r="D790">
        <v>57</v>
      </c>
      <c r="E790">
        <v>32</v>
      </c>
      <c r="F790" s="2">
        <v>2.0833333333333333E-3</v>
      </c>
      <c r="G790" s="2">
        <v>3.7037037037037035E-4</v>
      </c>
      <c r="H790" s="2">
        <f t="shared" si="12"/>
        <v>0.31930555555555551</v>
      </c>
      <c r="I790" s="2">
        <v>2.3032407407407407E-3</v>
      </c>
      <c r="J790" s="2">
        <v>1.7013888888888892E-3</v>
      </c>
      <c r="K790" s="2">
        <v>1.5972222222222221E-3</v>
      </c>
      <c r="L790" s="1">
        <v>0.55930000000000002</v>
      </c>
    </row>
    <row r="791" spans="1:12" x14ac:dyDescent="0.3">
      <c r="A791" s="22">
        <v>45683</v>
      </c>
      <c r="B791" t="s">
        <v>87</v>
      </c>
      <c r="C791">
        <v>497</v>
      </c>
      <c r="D791">
        <v>442</v>
      </c>
      <c r="E791">
        <v>255</v>
      </c>
      <c r="F791" s="2">
        <v>7.4652777777777781E-3</v>
      </c>
      <c r="G791" s="2">
        <v>5.5555555555555556E-4</v>
      </c>
      <c r="H791" s="2">
        <f t="shared" si="12"/>
        <v>0.65481481481481485</v>
      </c>
      <c r="I791" s="2">
        <v>1.1111111111111111E-3</v>
      </c>
      <c r="J791" s="2">
        <v>2.8935185185185189E-4</v>
      </c>
      <c r="K791" s="2">
        <v>8.1018518518518516E-5</v>
      </c>
      <c r="L791" s="1">
        <v>0.57579999999999998</v>
      </c>
    </row>
    <row r="792" spans="1:12" x14ac:dyDescent="0.3">
      <c r="A792" s="22">
        <v>45683</v>
      </c>
      <c r="B792" t="s">
        <v>88</v>
      </c>
      <c r="C792">
        <v>429</v>
      </c>
      <c r="D792">
        <v>378</v>
      </c>
      <c r="E792">
        <v>209</v>
      </c>
      <c r="F792" s="2">
        <v>7.5810185185185182E-3</v>
      </c>
      <c r="G792" s="2">
        <v>4.2824074074074075E-4</v>
      </c>
      <c r="H792" s="2">
        <f t="shared" si="12"/>
        <v>1.4612499999999999</v>
      </c>
      <c r="I792" s="2">
        <v>1.4467592592592594E-3</v>
      </c>
      <c r="J792" s="2">
        <v>1.2384259259259258E-3</v>
      </c>
      <c r="K792" s="2">
        <v>1.1805555555555556E-3</v>
      </c>
      <c r="L792" s="1">
        <v>0.55289999999999995</v>
      </c>
    </row>
    <row r="793" spans="1:12" x14ac:dyDescent="0.3">
      <c r="A793" s="22">
        <v>45683</v>
      </c>
      <c r="B793" t="s">
        <v>89</v>
      </c>
      <c r="C793">
        <v>499</v>
      </c>
      <c r="D793">
        <v>388</v>
      </c>
      <c r="E793">
        <v>186</v>
      </c>
      <c r="F793" s="2">
        <v>1.1793981481481482E-2</v>
      </c>
      <c r="G793" s="2">
        <v>6.2500000000000001E-4</v>
      </c>
      <c r="H793" s="2">
        <f t="shared" si="12"/>
        <v>0.90263888888888877</v>
      </c>
      <c r="I793" s="2">
        <v>1.5624999999999999E-3</v>
      </c>
      <c r="J793" s="2">
        <v>3.0092592592592595E-4</v>
      </c>
      <c r="K793" s="2">
        <v>4.6296296296296293E-4</v>
      </c>
      <c r="L793" s="1">
        <v>0.47760000000000002</v>
      </c>
    </row>
    <row r="794" spans="1:12" x14ac:dyDescent="0.3">
      <c r="A794" s="22">
        <v>45683</v>
      </c>
      <c r="B794" t="s">
        <v>90</v>
      </c>
      <c r="C794">
        <v>510</v>
      </c>
      <c r="D794">
        <v>434</v>
      </c>
      <c r="E794">
        <v>184</v>
      </c>
      <c r="F794" s="2">
        <v>7.1874999999999994E-3</v>
      </c>
      <c r="G794" s="2">
        <v>5.5555555555555556E-4</v>
      </c>
      <c r="H794" s="2">
        <f t="shared" si="12"/>
        <v>1.8736342592592594</v>
      </c>
      <c r="I794" s="2">
        <v>2.4189814814814816E-3</v>
      </c>
      <c r="J794" s="2">
        <v>1.4930555555555556E-3</v>
      </c>
      <c r="K794" s="2">
        <v>4.0509259259259258E-4</v>
      </c>
      <c r="L794" s="1">
        <v>0.4219</v>
      </c>
    </row>
    <row r="795" spans="1:12" x14ac:dyDescent="0.3">
      <c r="A795" s="22">
        <v>45683</v>
      </c>
      <c r="B795" t="s">
        <v>91</v>
      </c>
      <c r="C795">
        <v>549</v>
      </c>
      <c r="D795">
        <v>458</v>
      </c>
      <c r="E795">
        <v>134</v>
      </c>
      <c r="F795" s="2">
        <v>6.3888888888888884E-3</v>
      </c>
      <c r="G795" s="2">
        <v>8.449074074074075E-4</v>
      </c>
      <c r="H795" s="2">
        <f t="shared" si="12"/>
        <v>2.0355555555555558</v>
      </c>
      <c r="I795" s="2">
        <v>2.488425925925926E-3</v>
      </c>
      <c r="J795" s="2">
        <v>1.5856481481481479E-3</v>
      </c>
      <c r="K795" s="2">
        <v>3.7037037037037035E-4</v>
      </c>
      <c r="L795" s="1">
        <v>0.29070000000000001</v>
      </c>
    </row>
    <row r="796" spans="1:12" x14ac:dyDescent="0.3">
      <c r="A796" s="22">
        <v>45683</v>
      </c>
      <c r="B796" t="s">
        <v>92</v>
      </c>
      <c r="C796">
        <v>590</v>
      </c>
      <c r="D796">
        <v>444</v>
      </c>
      <c r="E796">
        <v>85</v>
      </c>
      <c r="F796" s="2">
        <v>6.2268518518518515E-3</v>
      </c>
      <c r="G796" s="2">
        <v>9.6064814814814808E-4</v>
      </c>
      <c r="H796" s="2">
        <f t="shared" si="12"/>
        <v>1.7420833333333332</v>
      </c>
      <c r="I796" s="2">
        <v>2.4768518518518516E-3</v>
      </c>
      <c r="J796" s="2">
        <v>2.3148148148148146E-4</v>
      </c>
      <c r="K796" s="2">
        <v>1.2152777777777778E-3</v>
      </c>
      <c r="L796" s="1">
        <v>0.1903</v>
      </c>
    </row>
    <row r="797" spans="1:12" x14ac:dyDescent="0.3">
      <c r="A797" s="22">
        <v>45683</v>
      </c>
      <c r="B797" t="s">
        <v>93</v>
      </c>
      <c r="C797">
        <v>137</v>
      </c>
      <c r="D797">
        <v>120</v>
      </c>
      <c r="E797">
        <v>40</v>
      </c>
      <c r="F797" s="2">
        <v>3.7268518518518514E-3</v>
      </c>
      <c r="G797" s="2">
        <v>6.7129629629629625E-4</v>
      </c>
      <c r="H797" s="2">
        <f t="shared" si="12"/>
        <v>0.62083333333333335</v>
      </c>
      <c r="I797" s="2">
        <v>2.2106481481481478E-3</v>
      </c>
      <c r="J797" s="2">
        <v>1.4583333333333334E-3</v>
      </c>
      <c r="K797" s="2">
        <v>1.5046296296296294E-3</v>
      </c>
      <c r="L797" s="1">
        <v>0.33090000000000003</v>
      </c>
    </row>
    <row r="798" spans="1:12" x14ac:dyDescent="0.3">
      <c r="A798" s="22">
        <v>45683</v>
      </c>
      <c r="B798" t="s">
        <v>94</v>
      </c>
      <c r="C798">
        <v>598</v>
      </c>
      <c r="D798">
        <v>476</v>
      </c>
      <c r="E798">
        <v>153</v>
      </c>
      <c r="F798" s="2">
        <v>6.076388888888889E-3</v>
      </c>
      <c r="G798" s="2">
        <v>6.7129629629629625E-4</v>
      </c>
      <c r="H798" s="2">
        <f t="shared" si="12"/>
        <v>2.0494444444444442</v>
      </c>
      <c r="I798" s="2">
        <v>2.5347222222222221E-3</v>
      </c>
      <c r="J798" s="2">
        <v>4.1666666666666669E-4</v>
      </c>
      <c r="K798" s="2">
        <v>1.3541666666666667E-3</v>
      </c>
      <c r="L798" s="1">
        <v>0.32029999999999997</v>
      </c>
    </row>
    <row r="799" spans="1:12" x14ac:dyDescent="0.3">
      <c r="A799" s="22">
        <v>45683</v>
      </c>
      <c r="B799" t="s">
        <v>95</v>
      </c>
      <c r="C799">
        <v>231</v>
      </c>
      <c r="D799">
        <v>180</v>
      </c>
      <c r="E799">
        <v>61</v>
      </c>
      <c r="F799" s="2">
        <v>6.3310185185185197E-3</v>
      </c>
      <c r="G799" s="2">
        <v>7.407407407407407E-4</v>
      </c>
      <c r="H799" s="2">
        <f t="shared" si="12"/>
        <v>1.1270833333333332</v>
      </c>
      <c r="I799" s="2">
        <v>2.4652777777777776E-3</v>
      </c>
      <c r="J799" s="2">
        <v>1.8865740740740742E-3</v>
      </c>
      <c r="K799" s="2">
        <v>1.9097222222222222E-3</v>
      </c>
      <c r="L799" s="1">
        <v>0.33779999999999999</v>
      </c>
    </row>
    <row r="800" spans="1:12" x14ac:dyDescent="0.3">
      <c r="A800" s="22">
        <v>45683</v>
      </c>
      <c r="B800" t="s">
        <v>96</v>
      </c>
      <c r="C800">
        <v>724</v>
      </c>
      <c r="D800">
        <v>362</v>
      </c>
      <c r="E800">
        <v>43</v>
      </c>
      <c r="F800" s="2">
        <v>8.5416666666666679E-3</v>
      </c>
      <c r="G800" s="2">
        <v>1.4004629629629629E-3</v>
      </c>
      <c r="H800" s="2">
        <f t="shared" si="12"/>
        <v>1.2485648148148147</v>
      </c>
      <c r="I800" s="2">
        <v>2.7199074074074074E-3</v>
      </c>
      <c r="J800" s="2">
        <v>5.5555555555555556E-4</v>
      </c>
      <c r="K800" s="2">
        <v>1.7361111111111112E-4</v>
      </c>
      <c r="L800" s="1">
        <v>0.1166</v>
      </c>
    </row>
    <row r="801" spans="1:12" x14ac:dyDescent="0.3">
      <c r="A801" s="22">
        <v>45683</v>
      </c>
      <c r="B801" t="s">
        <v>97</v>
      </c>
      <c r="C801">
        <v>732</v>
      </c>
      <c r="D801">
        <v>367</v>
      </c>
      <c r="E801">
        <v>30</v>
      </c>
      <c r="F801" s="2">
        <v>1.1550925925925925E-2</v>
      </c>
      <c r="G801" s="2">
        <v>1.9444444444444442E-3</v>
      </c>
      <c r="H801" s="2">
        <f t="shared" si="12"/>
        <v>1.3167824074074075</v>
      </c>
      <c r="I801" s="2">
        <v>1.9907407407407408E-3</v>
      </c>
      <c r="J801" s="2">
        <v>1.261574074074074E-3</v>
      </c>
      <c r="K801" s="2">
        <v>3.3564814814814812E-4</v>
      </c>
      <c r="L801" s="1">
        <v>8.09E-2</v>
      </c>
    </row>
    <row r="802" spans="1:12" x14ac:dyDescent="0.3">
      <c r="A802" s="22">
        <v>45683</v>
      </c>
      <c r="B802" t="s">
        <v>98</v>
      </c>
      <c r="C802">
        <v>582</v>
      </c>
      <c r="D802">
        <v>301</v>
      </c>
      <c r="E802">
        <v>37</v>
      </c>
      <c r="F802" s="2">
        <v>1.5069444444444443E-2</v>
      </c>
      <c r="G802" s="2">
        <v>1.8634259259259261E-3</v>
      </c>
      <c r="H802" s="2">
        <f t="shared" si="12"/>
        <v>1.7070601851851854</v>
      </c>
      <c r="I802" s="2">
        <v>2.9282407407407412E-3</v>
      </c>
      <c r="J802" s="2">
        <v>1.5624999999999999E-3</v>
      </c>
      <c r="K802" s="2">
        <v>1.1805555555555556E-3</v>
      </c>
      <c r="L802" s="1">
        <v>0.1208</v>
      </c>
    </row>
    <row r="803" spans="1:12" x14ac:dyDescent="0.3">
      <c r="A803" s="22">
        <v>45683</v>
      </c>
      <c r="B803" t="s">
        <v>99</v>
      </c>
      <c r="C803">
        <v>621</v>
      </c>
      <c r="D803">
        <v>344</v>
      </c>
      <c r="E803">
        <v>50</v>
      </c>
      <c r="F803" s="2">
        <v>8.611111111111111E-3</v>
      </c>
      <c r="G803" s="2">
        <v>1.4699074074074074E-3</v>
      </c>
      <c r="H803" s="2">
        <f t="shared" si="12"/>
        <v>1.4253703703703704</v>
      </c>
      <c r="I803" s="2">
        <v>2.4189814814814816E-3</v>
      </c>
      <c r="J803" s="2">
        <v>1.7361111111111112E-4</v>
      </c>
      <c r="K803" s="2">
        <v>1.5509259259259261E-3</v>
      </c>
      <c r="L803" s="1">
        <v>0.1447</v>
      </c>
    </row>
    <row r="804" spans="1:12" x14ac:dyDescent="0.3">
      <c r="A804" s="22">
        <v>45683</v>
      </c>
      <c r="B804" t="s">
        <v>100</v>
      </c>
      <c r="C804">
        <v>116</v>
      </c>
      <c r="D804">
        <v>106</v>
      </c>
      <c r="E804">
        <v>67</v>
      </c>
      <c r="F804" s="2">
        <v>3.2870370370370367E-3</v>
      </c>
      <c r="G804" s="2">
        <v>3.9351851851851852E-4</v>
      </c>
      <c r="H804" s="2">
        <f t="shared" si="12"/>
        <v>0.54349537037037043</v>
      </c>
      <c r="I804" s="2">
        <v>3.0439814814814821E-3</v>
      </c>
      <c r="J804" s="2">
        <v>1.4814814814814814E-3</v>
      </c>
      <c r="K804" s="2">
        <v>6.018518518518519E-4</v>
      </c>
      <c r="L804" s="1">
        <v>0.62929999999999997</v>
      </c>
    </row>
    <row r="805" spans="1:12" x14ac:dyDescent="0.3">
      <c r="A805" s="22">
        <v>45683</v>
      </c>
      <c r="B805" t="s">
        <v>101</v>
      </c>
      <c r="C805">
        <v>533</v>
      </c>
      <c r="D805">
        <v>300</v>
      </c>
      <c r="E805">
        <v>38</v>
      </c>
      <c r="F805" s="2">
        <v>8.611111111111111E-3</v>
      </c>
      <c r="G805" s="2">
        <v>1.5277777777777779E-3</v>
      </c>
      <c r="H805" s="2">
        <f t="shared" si="12"/>
        <v>1.5868055555555554</v>
      </c>
      <c r="I805" s="2">
        <v>2.8124999999999995E-3</v>
      </c>
      <c r="J805" s="2">
        <v>2.3263888888888887E-3</v>
      </c>
      <c r="K805" s="2">
        <v>1.5046296296296297E-4</v>
      </c>
      <c r="L805" s="1">
        <v>0.1255</v>
      </c>
    </row>
    <row r="806" spans="1:12" x14ac:dyDescent="0.3">
      <c r="A806" s="22">
        <v>45683</v>
      </c>
      <c r="B806" t="s">
        <v>102</v>
      </c>
      <c r="C806">
        <v>416</v>
      </c>
      <c r="D806">
        <v>322</v>
      </c>
      <c r="E806">
        <v>125</v>
      </c>
      <c r="F806" s="2">
        <v>4.3055555555555555E-3</v>
      </c>
      <c r="G806" s="2">
        <v>7.407407407407407E-4</v>
      </c>
      <c r="H806" s="2">
        <f t="shared" si="12"/>
        <v>1.4832870370370368</v>
      </c>
      <c r="I806" s="2">
        <v>2.4768518518518516E-3</v>
      </c>
      <c r="J806" s="2">
        <v>1.7361111111111112E-4</v>
      </c>
      <c r="K806" s="2">
        <v>1.9560185185185184E-3</v>
      </c>
      <c r="L806" s="1">
        <v>0.38590000000000002</v>
      </c>
    </row>
    <row r="807" spans="1:12" x14ac:dyDescent="0.3">
      <c r="A807" s="22">
        <v>45683</v>
      </c>
      <c r="B807" t="s">
        <v>103</v>
      </c>
      <c r="C807">
        <v>415</v>
      </c>
      <c r="D807">
        <v>259</v>
      </c>
      <c r="E807">
        <v>47</v>
      </c>
      <c r="F807" s="2">
        <v>9.4675925925925917E-3</v>
      </c>
      <c r="G807" s="2">
        <v>1.5046296296296294E-3</v>
      </c>
      <c r="H807" s="2">
        <f t="shared" si="12"/>
        <v>1.1720949074074074</v>
      </c>
      <c r="I807" s="2">
        <v>2.7430555555555559E-3</v>
      </c>
      <c r="J807" s="2">
        <v>6.5972222222222213E-4</v>
      </c>
      <c r="K807" s="2">
        <v>1.1226851851851851E-3</v>
      </c>
      <c r="L807" s="1">
        <v>0.1789</v>
      </c>
    </row>
    <row r="808" spans="1:12" x14ac:dyDescent="0.3">
      <c r="A808" s="22">
        <v>45684</v>
      </c>
      <c r="B808" t="s">
        <v>104</v>
      </c>
      <c r="C808">
        <v>433</v>
      </c>
      <c r="D808">
        <v>289</v>
      </c>
      <c r="E808">
        <v>67</v>
      </c>
      <c r="F808" s="2">
        <v>9.1666666666666667E-3</v>
      </c>
      <c r="G808" s="2">
        <v>1.1805555555555556E-3</v>
      </c>
      <c r="H808" s="2">
        <f t="shared" si="12"/>
        <v>1.0235416666666668</v>
      </c>
      <c r="I808" s="2">
        <v>2.4074074074074076E-3</v>
      </c>
      <c r="J808" s="2">
        <v>2.199074074074074E-4</v>
      </c>
      <c r="K808" s="2">
        <v>9.1435185185185185E-4</v>
      </c>
      <c r="L808" s="1">
        <v>0.22950000000000001</v>
      </c>
    </row>
    <row r="809" spans="1:12" x14ac:dyDescent="0.3">
      <c r="A809" s="22">
        <v>45684</v>
      </c>
      <c r="B809" t="s">
        <v>105</v>
      </c>
      <c r="C809">
        <v>454</v>
      </c>
      <c r="D809">
        <v>284</v>
      </c>
      <c r="E809">
        <v>70</v>
      </c>
      <c r="F809" s="2">
        <v>1.3449074074074073E-2</v>
      </c>
      <c r="G809" s="2">
        <v>1.3078703703703705E-3</v>
      </c>
      <c r="H809" s="2">
        <f t="shared" si="12"/>
        <v>1.3871296296296296</v>
      </c>
      <c r="I809" s="2">
        <v>2.4768518518518516E-3</v>
      </c>
      <c r="J809" s="2">
        <v>1.2962962962962963E-3</v>
      </c>
      <c r="K809" s="2">
        <v>1.1111111111111111E-3</v>
      </c>
      <c r="L809" s="1">
        <v>0.24440000000000001</v>
      </c>
    </row>
    <row r="810" spans="1:12" x14ac:dyDescent="0.3">
      <c r="A810" s="22">
        <v>45684</v>
      </c>
      <c r="B810" t="s">
        <v>106</v>
      </c>
      <c r="C810">
        <v>244</v>
      </c>
      <c r="D810">
        <v>195</v>
      </c>
      <c r="E810">
        <v>72</v>
      </c>
      <c r="F810" s="2">
        <v>7.8935185185185185E-3</v>
      </c>
      <c r="G810" s="2">
        <v>9.8379629629629642E-4</v>
      </c>
      <c r="H810" s="2">
        <f t="shared" si="12"/>
        <v>0.91857638888888893</v>
      </c>
      <c r="I810" s="2">
        <v>2.673611111111111E-3</v>
      </c>
      <c r="J810" s="2">
        <v>1.7361111111111112E-4</v>
      </c>
      <c r="K810" s="2">
        <v>1.8634259259259261E-3</v>
      </c>
      <c r="L810" s="1">
        <v>0.36670000000000003</v>
      </c>
    </row>
    <row r="811" spans="1:12" x14ac:dyDescent="0.3">
      <c r="A811" s="22">
        <v>45684</v>
      </c>
      <c r="B811" t="s">
        <v>107</v>
      </c>
      <c r="C811">
        <v>51</v>
      </c>
      <c r="D811">
        <v>48</v>
      </c>
      <c r="E811">
        <v>41</v>
      </c>
      <c r="F811" s="2">
        <v>2.3263888888888887E-3</v>
      </c>
      <c r="G811" s="2">
        <v>1.6203703703703703E-4</v>
      </c>
      <c r="H811" s="2">
        <f t="shared" si="12"/>
        <v>0.16166666666666665</v>
      </c>
      <c r="I811" s="2">
        <v>2.3842592592592591E-3</v>
      </c>
      <c r="J811" s="2">
        <v>2.5462962962962961E-4</v>
      </c>
      <c r="K811" s="2">
        <v>7.291666666666667E-4</v>
      </c>
      <c r="L811" s="1">
        <v>0.84309999999999996</v>
      </c>
    </row>
    <row r="812" spans="1:12" x14ac:dyDescent="0.3">
      <c r="A812" s="22">
        <v>45684</v>
      </c>
      <c r="B812" t="s">
        <v>108</v>
      </c>
      <c r="C812">
        <v>202</v>
      </c>
      <c r="D812">
        <v>176</v>
      </c>
      <c r="E812">
        <v>119</v>
      </c>
      <c r="F812" s="2">
        <v>3.7962962962962963E-3</v>
      </c>
      <c r="G812" s="2">
        <v>2.7777777777777778E-4</v>
      </c>
      <c r="H812" s="2">
        <f t="shared" si="12"/>
        <v>0.91259259259259262</v>
      </c>
      <c r="I812" s="2">
        <v>2.5694444444444445E-3</v>
      </c>
      <c r="J812" s="2">
        <v>8.2175925925925917E-4</v>
      </c>
      <c r="K812" s="2">
        <v>1.7939814814814815E-3</v>
      </c>
      <c r="L812" s="1">
        <v>0.67159999999999997</v>
      </c>
    </row>
    <row r="813" spans="1:12" x14ac:dyDescent="0.3">
      <c r="A813" s="22">
        <v>45684</v>
      </c>
      <c r="B813" t="s">
        <v>109</v>
      </c>
      <c r="C813">
        <v>128</v>
      </c>
      <c r="D813">
        <v>118</v>
      </c>
      <c r="E813">
        <v>88</v>
      </c>
      <c r="F813" s="2">
        <v>5.4745370370370373E-3</v>
      </c>
      <c r="G813" s="2">
        <v>3.4722222222222224E-4</v>
      </c>
      <c r="H813" s="2">
        <f t="shared" si="12"/>
        <v>0.38240740740740736</v>
      </c>
      <c r="I813" s="2">
        <v>2.5694444444444445E-3</v>
      </c>
      <c r="J813" s="2">
        <v>3.4722222222222222E-5</v>
      </c>
      <c r="K813" s="2">
        <v>6.3657407407407402E-4</v>
      </c>
      <c r="L813" s="1">
        <v>0.74019999999999997</v>
      </c>
    </row>
    <row r="814" spans="1:12" x14ac:dyDescent="0.3">
      <c r="A814" s="22">
        <v>45684</v>
      </c>
      <c r="B814" t="s">
        <v>110</v>
      </c>
      <c r="C814">
        <v>102</v>
      </c>
      <c r="D814">
        <v>100</v>
      </c>
      <c r="E814">
        <v>86</v>
      </c>
      <c r="F814" s="2">
        <v>2.1874999999999998E-3</v>
      </c>
      <c r="G814" s="2">
        <v>1.6203703703703703E-4</v>
      </c>
      <c r="H814" s="2">
        <f t="shared" si="12"/>
        <v>0.31597222222222221</v>
      </c>
      <c r="I814" s="2">
        <v>2.4537037037037036E-3</v>
      </c>
      <c r="J814" s="2">
        <v>3.3564814814814812E-4</v>
      </c>
      <c r="K814" s="2">
        <v>3.7037037037037035E-4</v>
      </c>
      <c r="L814" s="1">
        <v>0.85289999999999999</v>
      </c>
    </row>
    <row r="815" spans="1:12" x14ac:dyDescent="0.3">
      <c r="A815" s="22">
        <v>45684</v>
      </c>
      <c r="B815" t="s">
        <v>111</v>
      </c>
      <c r="C815">
        <v>201</v>
      </c>
      <c r="D815">
        <v>169</v>
      </c>
      <c r="E815">
        <v>99</v>
      </c>
      <c r="F815" s="2">
        <v>4.3055555555555555E-3</v>
      </c>
      <c r="G815" s="2">
        <v>3.7037037037037035E-4</v>
      </c>
      <c r="H815" s="2">
        <f t="shared" si="12"/>
        <v>0.62396990740740743</v>
      </c>
      <c r="I815" s="2">
        <v>2.3726851851851851E-3</v>
      </c>
      <c r="J815" s="2">
        <v>1.2268518518518518E-3</v>
      </c>
      <c r="K815" s="2">
        <v>9.2592592592592588E-5</v>
      </c>
      <c r="L815" s="1">
        <v>0.58079999999999998</v>
      </c>
    </row>
    <row r="816" spans="1:12" x14ac:dyDescent="0.3">
      <c r="A816" s="22">
        <v>45684</v>
      </c>
      <c r="B816" t="s">
        <v>112</v>
      </c>
      <c r="C816">
        <v>261</v>
      </c>
      <c r="D816">
        <v>195</v>
      </c>
      <c r="E816">
        <v>75</v>
      </c>
      <c r="F816" s="2">
        <v>5.4976851851851853E-3</v>
      </c>
      <c r="G816" s="2">
        <v>7.0601851851851847E-4</v>
      </c>
      <c r="H816" s="2">
        <f t="shared" si="12"/>
        <v>0.83732638888888899</v>
      </c>
      <c r="I816" s="2">
        <v>2.3958333333333336E-3</v>
      </c>
      <c r="J816" s="2">
        <v>7.175925925925927E-4</v>
      </c>
      <c r="K816" s="2">
        <v>1.1805555555555556E-3</v>
      </c>
      <c r="L816" s="1">
        <v>0.37980000000000003</v>
      </c>
    </row>
    <row r="817" spans="1:12" x14ac:dyDescent="0.3">
      <c r="A817" s="22">
        <v>45684</v>
      </c>
      <c r="B817" t="s">
        <v>113</v>
      </c>
      <c r="C817">
        <v>201</v>
      </c>
      <c r="D817">
        <v>173</v>
      </c>
      <c r="E817">
        <v>103</v>
      </c>
      <c r="F817" s="2">
        <v>4.7453703703703703E-3</v>
      </c>
      <c r="G817" s="2">
        <v>4.7453703703703704E-4</v>
      </c>
      <c r="H817" s="2">
        <f t="shared" si="12"/>
        <v>0.75487268518518524</v>
      </c>
      <c r="I817" s="2">
        <v>2.2569444444444447E-3</v>
      </c>
      <c r="J817" s="2">
        <v>2.3148148148148147E-5</v>
      </c>
      <c r="K817" s="2">
        <v>2.0833333333333333E-3</v>
      </c>
      <c r="L817" s="1">
        <v>0.59499999999999997</v>
      </c>
    </row>
    <row r="818" spans="1:12" x14ac:dyDescent="0.3">
      <c r="A818" s="22">
        <v>45684</v>
      </c>
      <c r="B818" t="s">
        <v>114</v>
      </c>
      <c r="C818">
        <v>64</v>
      </c>
      <c r="D818">
        <v>61</v>
      </c>
      <c r="E818">
        <v>57</v>
      </c>
      <c r="F818" s="2">
        <v>1.6550925925925926E-3</v>
      </c>
      <c r="G818" s="2">
        <v>1.0416666666666667E-4</v>
      </c>
      <c r="H818" s="2">
        <f t="shared" si="12"/>
        <v>0.2774652777777778</v>
      </c>
      <c r="I818" s="2">
        <v>2.2569444444444447E-3</v>
      </c>
      <c r="J818" s="2">
        <v>1.3310185185185185E-3</v>
      </c>
      <c r="K818" s="2">
        <v>9.6064814814814808E-4</v>
      </c>
      <c r="L818" s="1">
        <v>0.92059999999999997</v>
      </c>
    </row>
    <row r="819" spans="1:12" x14ac:dyDescent="0.3">
      <c r="A819" s="22">
        <v>45684</v>
      </c>
      <c r="B819" t="s">
        <v>115</v>
      </c>
      <c r="C819">
        <v>200</v>
      </c>
      <c r="D819">
        <v>168</v>
      </c>
      <c r="E819">
        <v>82</v>
      </c>
      <c r="F819" s="2">
        <v>4.6990740740740743E-3</v>
      </c>
      <c r="G819" s="2">
        <v>5.9027777777777778E-4</v>
      </c>
      <c r="H819" s="2">
        <f t="shared" si="12"/>
        <v>0.50750000000000006</v>
      </c>
      <c r="I819" s="2">
        <v>2.3495370370370371E-3</v>
      </c>
      <c r="J819" s="2">
        <v>3.9351851851851852E-4</v>
      </c>
      <c r="K819" s="2">
        <v>2.7777777777777778E-4</v>
      </c>
      <c r="L819" s="1">
        <v>0.4874</v>
      </c>
    </row>
    <row r="820" spans="1:12" x14ac:dyDescent="0.3">
      <c r="A820" s="22">
        <v>45684</v>
      </c>
      <c r="B820" t="s">
        <v>116</v>
      </c>
      <c r="C820">
        <v>158</v>
      </c>
      <c r="D820">
        <v>148</v>
      </c>
      <c r="E820">
        <v>84</v>
      </c>
      <c r="F820" s="2">
        <v>2.8703703703703708E-3</v>
      </c>
      <c r="G820" s="2">
        <v>3.4722222222222224E-4</v>
      </c>
      <c r="H820" s="2">
        <f t="shared" si="12"/>
        <v>0.78282407407407406</v>
      </c>
      <c r="I820" s="2">
        <v>2.2800925925925927E-3</v>
      </c>
      <c r="J820" s="2">
        <v>1.0995370370370371E-3</v>
      </c>
      <c r="K820" s="2">
        <v>1.9097222222222222E-3</v>
      </c>
      <c r="L820" s="1">
        <v>0.56689999999999996</v>
      </c>
    </row>
    <row r="821" spans="1:12" x14ac:dyDescent="0.3">
      <c r="A821" s="22">
        <v>45684</v>
      </c>
      <c r="B821" t="s">
        <v>78</v>
      </c>
      <c r="C821">
        <v>174</v>
      </c>
      <c r="D821">
        <v>155</v>
      </c>
      <c r="E821">
        <v>97</v>
      </c>
      <c r="F821" s="2">
        <v>3.5879629629629629E-3</v>
      </c>
      <c r="G821" s="2">
        <v>3.0092592592592595E-4</v>
      </c>
      <c r="H821" s="2">
        <f t="shared" si="12"/>
        <v>0.81087962962962967</v>
      </c>
      <c r="I821" s="2">
        <v>2.0949074074074073E-3</v>
      </c>
      <c r="J821" s="2">
        <v>1.8750000000000001E-3</v>
      </c>
      <c r="K821" s="2">
        <v>1.261574074074074E-3</v>
      </c>
      <c r="L821" s="1">
        <v>0.62350000000000005</v>
      </c>
    </row>
    <row r="822" spans="1:12" x14ac:dyDescent="0.3">
      <c r="A822" s="22">
        <v>45684</v>
      </c>
      <c r="B822" t="s">
        <v>79</v>
      </c>
      <c r="C822">
        <v>67</v>
      </c>
      <c r="D822">
        <v>64</v>
      </c>
      <c r="E822">
        <v>46</v>
      </c>
      <c r="F822" s="2">
        <v>3.4490740740740745E-3</v>
      </c>
      <c r="G822" s="2">
        <v>3.0092592592592595E-4</v>
      </c>
      <c r="H822" s="2">
        <f t="shared" si="12"/>
        <v>0.21703703703703703</v>
      </c>
      <c r="I822" s="2">
        <v>2.4421296296296296E-3</v>
      </c>
      <c r="J822" s="2">
        <v>2.199074074074074E-4</v>
      </c>
      <c r="K822" s="2">
        <v>7.291666666666667E-4</v>
      </c>
      <c r="L822" s="1">
        <v>0.71209999999999996</v>
      </c>
    </row>
    <row r="823" spans="1:12" x14ac:dyDescent="0.3">
      <c r="A823" s="22">
        <v>45684</v>
      </c>
      <c r="B823" t="s">
        <v>80</v>
      </c>
      <c r="C823">
        <v>24</v>
      </c>
      <c r="D823">
        <v>23</v>
      </c>
      <c r="E823">
        <v>18</v>
      </c>
      <c r="F823" s="2">
        <v>1.4004629629629629E-3</v>
      </c>
      <c r="G823" s="2">
        <v>2.6620370370370372E-4</v>
      </c>
      <c r="H823" s="2">
        <f t="shared" si="12"/>
        <v>5.9629629629629637E-2</v>
      </c>
      <c r="I823" s="2">
        <v>1.9675925925925928E-3</v>
      </c>
      <c r="J823" s="2">
        <v>3.0092592592592595E-4</v>
      </c>
      <c r="K823" s="2">
        <v>3.2407407407407406E-4</v>
      </c>
      <c r="L823" s="1">
        <v>0.75</v>
      </c>
    </row>
    <row r="824" spans="1:12" x14ac:dyDescent="0.3">
      <c r="A824" s="22">
        <v>45684</v>
      </c>
      <c r="B824" t="s">
        <v>81</v>
      </c>
      <c r="C824">
        <v>106</v>
      </c>
      <c r="D824">
        <v>92</v>
      </c>
      <c r="E824">
        <v>42</v>
      </c>
      <c r="F824" s="2">
        <v>3.5185185185185185E-3</v>
      </c>
      <c r="G824" s="2">
        <v>5.0925925925925921E-4</v>
      </c>
      <c r="H824" s="2">
        <f t="shared" si="12"/>
        <v>0.3854629629629629</v>
      </c>
      <c r="I824" s="2">
        <v>2.1180555555555553E-3</v>
      </c>
      <c r="J824" s="2">
        <v>8.7962962962962962E-4</v>
      </c>
      <c r="K824" s="2">
        <v>1.1921296296296296E-3</v>
      </c>
      <c r="L824" s="1">
        <v>0.45629999999999998</v>
      </c>
    </row>
    <row r="825" spans="1:12" x14ac:dyDescent="0.3">
      <c r="A825" s="22">
        <v>45684</v>
      </c>
      <c r="B825" t="s">
        <v>82</v>
      </c>
      <c r="C825">
        <v>52</v>
      </c>
      <c r="D825">
        <v>50</v>
      </c>
      <c r="E825">
        <v>45</v>
      </c>
      <c r="F825" s="2">
        <v>9.7222222222222209E-4</v>
      </c>
      <c r="G825" s="2">
        <v>1.273148148148148E-4</v>
      </c>
      <c r="H825" s="2">
        <f t="shared" si="12"/>
        <v>0.140625</v>
      </c>
      <c r="I825" s="2">
        <v>2.3032407407407407E-3</v>
      </c>
      <c r="J825" s="2">
        <v>1.1574074074074073E-5</v>
      </c>
      <c r="K825" s="2">
        <v>4.9768518518518521E-4</v>
      </c>
      <c r="L825" s="1">
        <v>0.88460000000000005</v>
      </c>
    </row>
    <row r="826" spans="1:12" x14ac:dyDescent="0.3">
      <c r="A826" s="22">
        <v>45684</v>
      </c>
      <c r="B826" t="s">
        <v>83</v>
      </c>
      <c r="C826">
        <v>223</v>
      </c>
      <c r="D826">
        <v>203</v>
      </c>
      <c r="E826">
        <v>127</v>
      </c>
      <c r="F826" s="2">
        <v>2.9050925925925928E-3</v>
      </c>
      <c r="G826" s="2">
        <v>3.5879629629629635E-4</v>
      </c>
      <c r="H826" s="2">
        <f t="shared" si="12"/>
        <v>0.61087962962962972</v>
      </c>
      <c r="I826" s="2">
        <v>2.2916666666666667E-3</v>
      </c>
      <c r="J826" s="2">
        <v>2.0833333333333335E-4</v>
      </c>
      <c r="K826" s="2">
        <v>5.0925925925925921E-4</v>
      </c>
      <c r="L826" s="1">
        <v>0.621</v>
      </c>
    </row>
    <row r="827" spans="1:12" x14ac:dyDescent="0.3">
      <c r="A827" s="22">
        <v>45684</v>
      </c>
      <c r="B827" t="s">
        <v>84</v>
      </c>
      <c r="C827">
        <v>274</v>
      </c>
      <c r="D827">
        <v>233</v>
      </c>
      <c r="E827">
        <v>85</v>
      </c>
      <c r="F827" s="2">
        <v>3.5879629629629629E-3</v>
      </c>
      <c r="G827" s="2">
        <v>5.5555555555555556E-4</v>
      </c>
      <c r="H827" s="2">
        <f t="shared" si="12"/>
        <v>1.0975810185185186</v>
      </c>
      <c r="I827" s="2">
        <v>2.3958333333333336E-3</v>
      </c>
      <c r="J827" s="2">
        <v>5.0925925925925921E-4</v>
      </c>
      <c r="K827" s="2">
        <v>1.8055555555555557E-3</v>
      </c>
      <c r="L827" s="1">
        <v>0.36059999999999998</v>
      </c>
    </row>
    <row r="828" spans="1:12" x14ac:dyDescent="0.3">
      <c r="A828" s="22">
        <v>45684</v>
      </c>
      <c r="B828" t="s">
        <v>85</v>
      </c>
      <c r="C828">
        <v>280</v>
      </c>
      <c r="D828">
        <v>263</v>
      </c>
      <c r="E828">
        <v>178</v>
      </c>
      <c r="F828" s="2">
        <v>2.6620370370370374E-3</v>
      </c>
      <c r="G828" s="2">
        <v>2.6620370370370372E-4</v>
      </c>
      <c r="H828" s="2">
        <f t="shared" si="12"/>
        <v>1.3910995370370371</v>
      </c>
      <c r="I828" s="2">
        <v>2.2337962962962967E-3</v>
      </c>
      <c r="J828" s="2">
        <v>2.0023148148148148E-3</v>
      </c>
      <c r="K828" s="2">
        <v>1.0532407407407407E-3</v>
      </c>
      <c r="L828" s="1">
        <v>0.6764</v>
      </c>
    </row>
    <row r="829" spans="1:12" x14ac:dyDescent="0.3">
      <c r="A829" s="22">
        <v>45684</v>
      </c>
      <c r="B829" t="s">
        <v>86</v>
      </c>
      <c r="C829">
        <v>534</v>
      </c>
      <c r="D829">
        <v>468</v>
      </c>
      <c r="E829">
        <v>269</v>
      </c>
      <c r="F829" s="2">
        <v>3.2291666666666666E-3</v>
      </c>
      <c r="G829" s="2">
        <v>3.4722222222222224E-4</v>
      </c>
      <c r="H829" s="2">
        <f t="shared" si="12"/>
        <v>1.4624999999999999</v>
      </c>
      <c r="I829" s="2">
        <v>1.9212962962962962E-3</v>
      </c>
      <c r="J829" s="2">
        <v>4.7453703703703704E-4</v>
      </c>
      <c r="K829" s="2">
        <v>7.291666666666667E-4</v>
      </c>
      <c r="L829" s="1">
        <v>0.57469999999999999</v>
      </c>
    </row>
    <row r="830" spans="1:12" x14ac:dyDescent="0.3">
      <c r="A830" s="22">
        <v>45684</v>
      </c>
      <c r="B830" t="s">
        <v>87</v>
      </c>
      <c r="C830">
        <v>315</v>
      </c>
      <c r="D830">
        <v>300</v>
      </c>
      <c r="E830">
        <v>211</v>
      </c>
      <c r="F830" s="2">
        <v>1.9675925925925928E-3</v>
      </c>
      <c r="G830" s="2">
        <v>2.7777777777777778E-4</v>
      </c>
      <c r="H830" s="2">
        <f t="shared" si="12"/>
        <v>1.1180555555555554</v>
      </c>
      <c r="I830" s="2">
        <v>2.2106481481481478E-3</v>
      </c>
      <c r="J830" s="2">
        <v>6.8287037037037025E-4</v>
      </c>
      <c r="K830" s="2">
        <v>8.3333333333333339E-4</v>
      </c>
      <c r="L830" s="1">
        <v>0.70230000000000004</v>
      </c>
    </row>
    <row r="831" spans="1:12" x14ac:dyDescent="0.3">
      <c r="A831" s="22">
        <v>45684</v>
      </c>
      <c r="B831" t="s">
        <v>88</v>
      </c>
      <c r="C831">
        <v>122</v>
      </c>
      <c r="D831">
        <v>113</v>
      </c>
      <c r="E831">
        <v>87</v>
      </c>
      <c r="F831" s="2">
        <v>1.6087962962962963E-3</v>
      </c>
      <c r="G831" s="2">
        <v>2.3148148148148146E-4</v>
      </c>
      <c r="H831" s="2">
        <f t="shared" si="12"/>
        <v>0.43421296296296297</v>
      </c>
      <c r="I831" s="2">
        <v>2.0601851851851853E-3</v>
      </c>
      <c r="J831" s="2">
        <v>4.7453703703703704E-4</v>
      </c>
      <c r="K831" s="2">
        <v>1.3078703703703705E-3</v>
      </c>
      <c r="L831" s="1">
        <v>0.76670000000000005</v>
      </c>
    </row>
    <row r="832" spans="1:12" x14ac:dyDescent="0.3">
      <c r="A832" s="22">
        <v>45684</v>
      </c>
      <c r="B832" t="s">
        <v>89</v>
      </c>
      <c r="C832">
        <v>63</v>
      </c>
      <c r="D832">
        <v>60</v>
      </c>
      <c r="E832">
        <v>45</v>
      </c>
      <c r="F832" s="2">
        <v>1.9907407407407408E-3</v>
      </c>
      <c r="G832" s="2">
        <v>2.4305555555555552E-4</v>
      </c>
      <c r="H832" s="2">
        <f t="shared" si="12"/>
        <v>0.19722222222222222</v>
      </c>
      <c r="I832" s="2">
        <v>1.9791666666666668E-3</v>
      </c>
      <c r="J832" s="2">
        <v>6.3657407407407402E-4</v>
      </c>
      <c r="K832" s="2">
        <v>6.7129629629629625E-4</v>
      </c>
      <c r="L832" s="1">
        <v>0.7419</v>
      </c>
    </row>
    <row r="833" spans="1:12" x14ac:dyDescent="0.3">
      <c r="A833" s="22">
        <v>45684</v>
      </c>
      <c r="B833" t="s">
        <v>90</v>
      </c>
      <c r="C833">
        <v>402</v>
      </c>
      <c r="D833">
        <v>368</v>
      </c>
      <c r="E833">
        <v>200</v>
      </c>
      <c r="F833" s="2">
        <v>2.1527777777777778E-3</v>
      </c>
      <c r="G833" s="2">
        <v>3.7037037037037035E-4</v>
      </c>
      <c r="H833" s="2">
        <f t="shared" si="12"/>
        <v>1.9933333333333332</v>
      </c>
      <c r="I833" s="2">
        <v>2.1643518518518518E-3</v>
      </c>
      <c r="J833" s="2">
        <v>1.3078703703703705E-3</v>
      </c>
      <c r="K833" s="2">
        <v>1.9444444444444442E-3</v>
      </c>
      <c r="L833" s="1">
        <v>0.54179999999999995</v>
      </c>
    </row>
    <row r="834" spans="1:12" x14ac:dyDescent="0.3">
      <c r="A834" s="22">
        <v>45684</v>
      </c>
      <c r="B834" t="s">
        <v>91</v>
      </c>
      <c r="C834">
        <v>413</v>
      </c>
      <c r="D834">
        <v>370</v>
      </c>
      <c r="E834">
        <v>217</v>
      </c>
      <c r="F834" s="2">
        <v>2.3379629629629631E-3</v>
      </c>
      <c r="G834" s="2">
        <v>3.3564814814814812E-4</v>
      </c>
      <c r="H834" s="2">
        <f t="shared" si="12"/>
        <v>1.7771990740740742</v>
      </c>
      <c r="I834" s="2">
        <v>2.1990740740740742E-3</v>
      </c>
      <c r="J834" s="2">
        <v>5.6712962962962956E-4</v>
      </c>
      <c r="K834" s="2">
        <v>2.0370370370370373E-3</v>
      </c>
      <c r="L834" s="1">
        <v>0.58420000000000005</v>
      </c>
    </row>
    <row r="835" spans="1:12" x14ac:dyDescent="0.3">
      <c r="A835" s="22">
        <v>45684</v>
      </c>
      <c r="B835" t="s">
        <v>92</v>
      </c>
      <c r="C835">
        <v>389</v>
      </c>
      <c r="D835">
        <v>346</v>
      </c>
      <c r="E835">
        <v>173</v>
      </c>
      <c r="F835" s="2">
        <v>3.5879629629629629E-3</v>
      </c>
      <c r="G835" s="2">
        <v>4.1666666666666669E-4</v>
      </c>
      <c r="H835" s="2">
        <f t="shared" ref="H835:H898" si="13">(I835*D835)+(J835*D835)+(K835*D835)</f>
        <v>1.0452083333333333</v>
      </c>
      <c r="I835" s="2">
        <v>2.3263888888888887E-3</v>
      </c>
      <c r="J835" s="2">
        <v>3.4722222222222222E-5</v>
      </c>
      <c r="K835" s="2">
        <v>6.5972222222222213E-4</v>
      </c>
      <c r="L835" s="1">
        <v>0.49869999999999998</v>
      </c>
    </row>
    <row r="836" spans="1:12" x14ac:dyDescent="0.3">
      <c r="A836" s="22">
        <v>45684</v>
      </c>
      <c r="B836" t="s">
        <v>93</v>
      </c>
      <c r="C836">
        <v>495</v>
      </c>
      <c r="D836">
        <v>308</v>
      </c>
      <c r="E836">
        <v>58</v>
      </c>
      <c r="F836" s="2">
        <v>1.1516203703703702E-2</v>
      </c>
      <c r="G836" s="2">
        <v>1.0532407407407407E-3</v>
      </c>
      <c r="H836" s="2">
        <f t="shared" si="13"/>
        <v>1.8251851851851852</v>
      </c>
      <c r="I836" s="2">
        <v>2.3726851851851851E-3</v>
      </c>
      <c r="J836" s="2">
        <v>2.0486111111111113E-3</v>
      </c>
      <c r="K836" s="2">
        <v>1.5046296296296294E-3</v>
      </c>
      <c r="L836" s="1">
        <v>0.18559999999999999</v>
      </c>
    </row>
    <row r="837" spans="1:12" x14ac:dyDescent="0.3">
      <c r="A837" s="22">
        <v>45684</v>
      </c>
      <c r="B837" t="s">
        <v>94</v>
      </c>
      <c r="C837">
        <v>712</v>
      </c>
      <c r="D837">
        <v>340</v>
      </c>
      <c r="E837">
        <v>42</v>
      </c>
      <c r="F837" s="2">
        <v>1.1400462962962965E-2</v>
      </c>
      <c r="G837" s="2">
        <v>1.3888888888888889E-3</v>
      </c>
      <c r="H837" s="2">
        <f t="shared" si="13"/>
        <v>1.570138888888889</v>
      </c>
      <c r="I837" s="2">
        <v>2.3842592592592591E-3</v>
      </c>
      <c r="J837" s="2">
        <v>1.1921296296296296E-3</v>
      </c>
      <c r="K837" s="2">
        <v>1.0416666666666667E-3</v>
      </c>
      <c r="L837" s="1">
        <v>0.1226</v>
      </c>
    </row>
    <row r="838" spans="1:12" x14ac:dyDescent="0.3">
      <c r="A838" s="22">
        <v>45684</v>
      </c>
      <c r="B838" t="s">
        <v>95</v>
      </c>
      <c r="C838">
        <v>1057</v>
      </c>
      <c r="D838">
        <v>602</v>
      </c>
      <c r="E838">
        <v>70</v>
      </c>
      <c r="F838" s="2">
        <v>8.611111111111111E-3</v>
      </c>
      <c r="G838" s="2">
        <v>1.2037037037037038E-3</v>
      </c>
      <c r="H838" s="2">
        <f t="shared" si="13"/>
        <v>1.5746759259259258</v>
      </c>
      <c r="I838" s="2">
        <v>1.7708333333333332E-3</v>
      </c>
      <c r="J838" s="2">
        <v>6.018518518518519E-4</v>
      </c>
      <c r="K838" s="2">
        <v>2.4305555555555552E-4</v>
      </c>
      <c r="L838" s="1">
        <v>0.1149</v>
      </c>
    </row>
    <row r="839" spans="1:12" x14ac:dyDescent="0.3">
      <c r="A839" s="22">
        <v>45685</v>
      </c>
      <c r="B839" t="s">
        <v>96</v>
      </c>
      <c r="C839">
        <v>620</v>
      </c>
      <c r="D839">
        <v>321</v>
      </c>
      <c r="E839">
        <v>35</v>
      </c>
      <c r="F839" s="2">
        <v>1.1504629629629629E-2</v>
      </c>
      <c r="G839" s="2">
        <v>1.8750000000000001E-3</v>
      </c>
      <c r="H839" s="2">
        <f t="shared" si="13"/>
        <v>1.4340972222222224</v>
      </c>
      <c r="I839" s="2">
        <v>2.2337962962962967E-3</v>
      </c>
      <c r="J839" s="2">
        <v>6.4814814814814813E-4</v>
      </c>
      <c r="K839" s="2">
        <v>1.5856481481481479E-3</v>
      </c>
      <c r="L839" s="1">
        <v>0.1087</v>
      </c>
    </row>
    <row r="840" spans="1:12" x14ac:dyDescent="0.3">
      <c r="A840" s="22">
        <v>45685</v>
      </c>
      <c r="B840" t="s">
        <v>97</v>
      </c>
      <c r="C840">
        <v>1575</v>
      </c>
      <c r="D840">
        <v>871</v>
      </c>
      <c r="E840">
        <v>122</v>
      </c>
      <c r="F840" s="2">
        <v>1.579861111111111E-2</v>
      </c>
      <c r="G840" s="2">
        <v>1.0648148148148147E-3</v>
      </c>
      <c r="H840" s="2">
        <f t="shared" si="13"/>
        <v>2.3791203703703703</v>
      </c>
      <c r="I840" s="2">
        <v>1.7708333333333332E-3</v>
      </c>
      <c r="J840" s="2">
        <v>4.1666666666666669E-4</v>
      </c>
      <c r="K840" s="2">
        <v>5.4398148148148144E-4</v>
      </c>
      <c r="L840" s="1">
        <v>0.13930000000000001</v>
      </c>
    </row>
    <row r="841" spans="1:12" x14ac:dyDescent="0.3">
      <c r="A841" s="22">
        <v>45685</v>
      </c>
      <c r="B841" t="s">
        <v>98</v>
      </c>
      <c r="C841">
        <v>1349</v>
      </c>
      <c r="D841">
        <v>775</v>
      </c>
      <c r="E841">
        <v>95</v>
      </c>
      <c r="F841" s="2">
        <v>1.1030092592592591E-2</v>
      </c>
      <c r="G841" s="2">
        <v>1.2268518518518518E-3</v>
      </c>
      <c r="H841" s="2">
        <f t="shared" si="13"/>
        <v>4.5387731481481479</v>
      </c>
      <c r="I841" s="2">
        <v>2.1990740740740742E-3</v>
      </c>
      <c r="J841" s="2">
        <v>1.9212962962962962E-3</v>
      </c>
      <c r="K841" s="2">
        <v>1.736111111111111E-3</v>
      </c>
      <c r="L841" s="1">
        <v>0.1216</v>
      </c>
    </row>
    <row r="842" spans="1:12" x14ac:dyDescent="0.3">
      <c r="A842" s="22">
        <v>45685</v>
      </c>
      <c r="B842" t="s">
        <v>99</v>
      </c>
      <c r="C842">
        <v>999</v>
      </c>
      <c r="D842">
        <v>454</v>
      </c>
      <c r="E842">
        <v>19</v>
      </c>
      <c r="F842" s="2">
        <v>9.3055555555555548E-3</v>
      </c>
      <c r="G842" s="2">
        <v>1.9444444444444442E-3</v>
      </c>
      <c r="H842" s="2">
        <f t="shared" si="13"/>
        <v>2.1123611111111109</v>
      </c>
      <c r="I842" s="2">
        <v>2.2453703703703702E-3</v>
      </c>
      <c r="J842" s="2">
        <v>1.1342592592592591E-3</v>
      </c>
      <c r="K842" s="2">
        <v>1.2731481481481483E-3</v>
      </c>
      <c r="L842" s="1">
        <v>4.07E-2</v>
      </c>
    </row>
    <row r="843" spans="1:12" x14ac:dyDescent="0.3">
      <c r="A843" s="22">
        <v>45685</v>
      </c>
      <c r="B843" t="s">
        <v>100</v>
      </c>
      <c r="C843">
        <v>968</v>
      </c>
      <c r="D843">
        <v>547</v>
      </c>
      <c r="E843">
        <v>65</v>
      </c>
      <c r="F843" s="2">
        <v>9.8726851851851857E-3</v>
      </c>
      <c r="G843" s="2">
        <v>1.689814814814815E-3</v>
      </c>
      <c r="H843" s="2">
        <f t="shared" si="13"/>
        <v>2.1398842592592593</v>
      </c>
      <c r="I843" s="2">
        <v>2.2916666666666667E-3</v>
      </c>
      <c r="J843" s="2">
        <v>4.9768518518518521E-4</v>
      </c>
      <c r="K843" s="2">
        <v>1.1226851851851851E-3</v>
      </c>
      <c r="L843" s="1">
        <v>0.1171</v>
      </c>
    </row>
    <row r="844" spans="1:12" x14ac:dyDescent="0.3">
      <c r="A844" s="22">
        <v>45685</v>
      </c>
      <c r="B844" t="s">
        <v>101</v>
      </c>
      <c r="C844">
        <v>1066</v>
      </c>
      <c r="D844">
        <v>453</v>
      </c>
      <c r="E844">
        <v>11</v>
      </c>
      <c r="F844" s="2">
        <v>1.5706018518518518E-2</v>
      </c>
      <c r="G844" s="2">
        <v>3.5185185185185185E-3</v>
      </c>
      <c r="H844" s="2">
        <f t="shared" si="13"/>
        <v>1.473298611111111</v>
      </c>
      <c r="I844" s="2">
        <v>2.5347222222222221E-3</v>
      </c>
      <c r="J844" s="2">
        <v>6.2500000000000001E-4</v>
      </c>
      <c r="K844" s="2">
        <v>9.2592592592592588E-5</v>
      </c>
      <c r="L844" s="1">
        <v>2.24E-2</v>
      </c>
    </row>
    <row r="845" spans="1:12" x14ac:dyDescent="0.3">
      <c r="A845" s="22">
        <v>45685</v>
      </c>
      <c r="B845" t="s">
        <v>102</v>
      </c>
      <c r="C845">
        <v>788</v>
      </c>
      <c r="D845">
        <v>633</v>
      </c>
      <c r="E845">
        <v>133</v>
      </c>
      <c r="F845" s="2">
        <v>8.6342592592592599E-3</v>
      </c>
      <c r="G845" s="2">
        <v>8.449074074074075E-4</v>
      </c>
      <c r="H845" s="2">
        <f t="shared" si="13"/>
        <v>2.1905902777777779</v>
      </c>
      <c r="I845" s="2">
        <v>2.3495370370370371E-3</v>
      </c>
      <c r="J845" s="2">
        <v>9.2592592592592588E-5</v>
      </c>
      <c r="K845" s="2">
        <v>1.0185185185185186E-3</v>
      </c>
      <c r="L845" s="1">
        <v>0.20880000000000001</v>
      </c>
    </row>
    <row r="846" spans="1:12" x14ac:dyDescent="0.3">
      <c r="A846" s="22">
        <v>45685</v>
      </c>
      <c r="B846" t="s">
        <v>103</v>
      </c>
      <c r="C846">
        <v>252</v>
      </c>
      <c r="D846">
        <v>213</v>
      </c>
      <c r="E846">
        <v>94</v>
      </c>
      <c r="F846" s="2">
        <v>5.7523148148148143E-3</v>
      </c>
      <c r="G846" s="2">
        <v>6.134259259259259E-4</v>
      </c>
      <c r="H846" s="2">
        <f t="shared" si="13"/>
        <v>1.2079861111111112</v>
      </c>
      <c r="I846" s="2">
        <v>2.4421296296296296E-3</v>
      </c>
      <c r="J846" s="2">
        <v>1.25E-3</v>
      </c>
      <c r="K846" s="2">
        <v>1.9791666666666668E-3</v>
      </c>
      <c r="L846" s="1">
        <v>0.44080000000000003</v>
      </c>
    </row>
    <row r="847" spans="1:12" x14ac:dyDescent="0.3">
      <c r="A847" s="22">
        <v>45685</v>
      </c>
      <c r="B847" t="s">
        <v>104</v>
      </c>
      <c r="C847">
        <v>842</v>
      </c>
      <c r="D847">
        <v>625</v>
      </c>
      <c r="E847">
        <v>169</v>
      </c>
      <c r="F847" s="2">
        <v>1.0046296296296296E-2</v>
      </c>
      <c r="G847" s="2">
        <v>8.2175925925925917E-4</v>
      </c>
      <c r="H847" s="2">
        <f t="shared" si="13"/>
        <v>3.1756365740740744</v>
      </c>
      <c r="I847" s="2">
        <v>2.1990740740740742E-3</v>
      </c>
      <c r="J847" s="2">
        <v>1.1921296296296296E-3</v>
      </c>
      <c r="K847" s="2">
        <v>1.689814814814815E-3</v>
      </c>
      <c r="L847" s="1">
        <v>0.26929999999999998</v>
      </c>
    </row>
    <row r="848" spans="1:12" x14ac:dyDescent="0.3">
      <c r="A848" s="22">
        <v>45685</v>
      </c>
      <c r="B848" t="s">
        <v>105</v>
      </c>
      <c r="C848">
        <v>847</v>
      </c>
      <c r="D848">
        <v>722</v>
      </c>
      <c r="E848">
        <v>242</v>
      </c>
      <c r="F848" s="2">
        <v>5.6134259259259271E-3</v>
      </c>
      <c r="G848" s="2">
        <v>6.2500000000000001E-4</v>
      </c>
      <c r="H848" s="2">
        <f t="shared" si="13"/>
        <v>3.8774074074074081</v>
      </c>
      <c r="I848" s="2">
        <v>2.1296296296296298E-3</v>
      </c>
      <c r="J848" s="2">
        <v>2.0370370370370373E-3</v>
      </c>
      <c r="K848" s="2">
        <v>1.2037037037037038E-3</v>
      </c>
      <c r="L848" s="1">
        <v>0.33489999999999998</v>
      </c>
    </row>
    <row r="849" spans="1:12" x14ac:dyDescent="0.3">
      <c r="A849" s="22">
        <v>45685</v>
      </c>
      <c r="B849" t="s">
        <v>106</v>
      </c>
      <c r="C849">
        <v>800</v>
      </c>
      <c r="D849">
        <v>615</v>
      </c>
      <c r="E849">
        <v>148</v>
      </c>
      <c r="F849" s="2">
        <v>5.138888888888889E-3</v>
      </c>
      <c r="G849" s="2">
        <v>7.7546296296296304E-4</v>
      </c>
      <c r="H849" s="2">
        <f t="shared" si="13"/>
        <v>3.1675347222222219</v>
      </c>
      <c r="I849" s="2">
        <v>2.3726851851851851E-3</v>
      </c>
      <c r="J849" s="2">
        <v>1.6319444444444445E-3</v>
      </c>
      <c r="K849" s="2">
        <v>1.1458333333333333E-3</v>
      </c>
      <c r="L849" s="1">
        <v>0.23980000000000001</v>
      </c>
    </row>
    <row r="850" spans="1:12" x14ac:dyDescent="0.3">
      <c r="A850" s="22">
        <v>45685</v>
      </c>
      <c r="B850" t="s">
        <v>107</v>
      </c>
      <c r="C850">
        <v>1100</v>
      </c>
      <c r="D850">
        <v>823</v>
      </c>
      <c r="E850">
        <v>245</v>
      </c>
      <c r="F850" s="2">
        <v>1.0775462962962964E-2</v>
      </c>
      <c r="G850" s="2">
        <v>7.8703703703703705E-4</v>
      </c>
      <c r="H850" s="2">
        <f t="shared" si="13"/>
        <v>3.600625</v>
      </c>
      <c r="I850" s="2">
        <v>2.2916666666666667E-3</v>
      </c>
      <c r="J850" s="2">
        <v>2.0833333333333335E-4</v>
      </c>
      <c r="K850" s="2">
        <v>1.8750000000000001E-3</v>
      </c>
      <c r="L850" s="1">
        <v>0.29649999999999999</v>
      </c>
    </row>
    <row r="851" spans="1:12" x14ac:dyDescent="0.3">
      <c r="A851" s="22">
        <v>45685</v>
      </c>
      <c r="B851" t="s">
        <v>108</v>
      </c>
      <c r="C851">
        <v>1242</v>
      </c>
      <c r="D851">
        <v>909</v>
      </c>
      <c r="E851">
        <v>173</v>
      </c>
      <c r="F851" s="2">
        <v>7.7662037037037031E-3</v>
      </c>
      <c r="G851" s="2">
        <v>9.6064814814814808E-4</v>
      </c>
      <c r="H851" s="2">
        <f t="shared" si="13"/>
        <v>4.6186458333333338</v>
      </c>
      <c r="I851" s="2">
        <v>2.1296296296296298E-3</v>
      </c>
      <c r="J851" s="2">
        <v>1.5046296296296294E-3</v>
      </c>
      <c r="K851" s="2">
        <v>1.4467592592592594E-3</v>
      </c>
      <c r="L851" s="1">
        <v>0.19</v>
      </c>
    </row>
    <row r="852" spans="1:12" x14ac:dyDescent="0.3">
      <c r="A852" s="22">
        <v>45685</v>
      </c>
      <c r="B852" t="s">
        <v>109</v>
      </c>
      <c r="C852">
        <v>732</v>
      </c>
      <c r="D852">
        <v>460</v>
      </c>
      <c r="E852">
        <v>83</v>
      </c>
      <c r="F852" s="2">
        <v>7.2800925925925915E-3</v>
      </c>
      <c r="G852" s="2">
        <v>1.0532407407407407E-3</v>
      </c>
      <c r="H852" s="2">
        <f t="shared" si="13"/>
        <v>2.0763888888888888</v>
      </c>
      <c r="I852" s="2">
        <v>2.2222222222222222E-3</v>
      </c>
      <c r="J852" s="2">
        <v>1.9444444444444442E-3</v>
      </c>
      <c r="K852" s="2">
        <v>3.4722222222222224E-4</v>
      </c>
      <c r="L852" s="1">
        <v>0.1792</v>
      </c>
    </row>
    <row r="853" spans="1:12" x14ac:dyDescent="0.3">
      <c r="A853" s="22">
        <v>45685</v>
      </c>
      <c r="B853" t="s">
        <v>110</v>
      </c>
      <c r="C853">
        <v>112</v>
      </c>
      <c r="D853">
        <v>104</v>
      </c>
      <c r="E853">
        <v>59</v>
      </c>
      <c r="F853" s="2">
        <v>2.9282407407407412E-3</v>
      </c>
      <c r="G853" s="2">
        <v>3.9351851851851852E-4</v>
      </c>
      <c r="H853" s="2">
        <f t="shared" si="13"/>
        <v>0.43333333333333335</v>
      </c>
      <c r="I853" s="2">
        <v>2.3263888888888887E-3</v>
      </c>
      <c r="J853" s="2">
        <v>1.5393518518518519E-3</v>
      </c>
      <c r="K853" s="2">
        <v>3.0092592592592595E-4</v>
      </c>
      <c r="L853" s="1">
        <v>0.56359999999999999</v>
      </c>
    </row>
    <row r="854" spans="1:12" x14ac:dyDescent="0.3">
      <c r="A854" s="22">
        <v>45685</v>
      </c>
      <c r="B854" t="s">
        <v>111</v>
      </c>
      <c r="C854">
        <v>482</v>
      </c>
      <c r="D854">
        <v>434</v>
      </c>
      <c r="E854">
        <v>206</v>
      </c>
      <c r="F854" s="2">
        <v>7.6504629629629631E-3</v>
      </c>
      <c r="G854" s="2">
        <v>4.7453703703703704E-4</v>
      </c>
      <c r="H854" s="2">
        <f t="shared" si="13"/>
        <v>2.0042361111111111</v>
      </c>
      <c r="I854" s="2">
        <v>2.0949074074074073E-3</v>
      </c>
      <c r="J854" s="2">
        <v>1.9328703703703704E-3</v>
      </c>
      <c r="K854" s="2">
        <v>5.9027777777777778E-4</v>
      </c>
      <c r="L854" s="1">
        <v>0.47439999999999999</v>
      </c>
    </row>
    <row r="855" spans="1:12" x14ac:dyDescent="0.3">
      <c r="A855" s="22">
        <v>45685</v>
      </c>
      <c r="B855" t="s">
        <v>112</v>
      </c>
      <c r="C855">
        <v>570</v>
      </c>
      <c r="D855">
        <v>484</v>
      </c>
      <c r="E855">
        <v>179</v>
      </c>
      <c r="F855" s="2">
        <v>8.1944444444444452E-3</v>
      </c>
      <c r="G855" s="2">
        <v>5.9027777777777778E-4</v>
      </c>
      <c r="H855" s="2">
        <f t="shared" si="13"/>
        <v>2.1511111111111112</v>
      </c>
      <c r="I855" s="2">
        <v>2.1643518518518518E-3</v>
      </c>
      <c r="J855" s="2">
        <v>1.8981481481481482E-3</v>
      </c>
      <c r="K855" s="2">
        <v>3.8194444444444446E-4</v>
      </c>
      <c r="L855" s="1">
        <v>0.36899999999999999</v>
      </c>
    </row>
    <row r="856" spans="1:12" x14ac:dyDescent="0.3">
      <c r="A856" s="22">
        <v>45685</v>
      </c>
      <c r="B856" t="s">
        <v>113</v>
      </c>
      <c r="C856">
        <v>490</v>
      </c>
      <c r="D856">
        <v>398</v>
      </c>
      <c r="E856">
        <v>144</v>
      </c>
      <c r="F856" s="2">
        <v>1.5092592592592593E-2</v>
      </c>
      <c r="G856" s="2">
        <v>5.7870370370370378E-4</v>
      </c>
      <c r="H856" s="2">
        <f t="shared" si="13"/>
        <v>1.9070833333333335</v>
      </c>
      <c r="I856" s="2">
        <v>2.2800925925925927E-3</v>
      </c>
      <c r="J856" s="2">
        <v>1.5509259259259261E-3</v>
      </c>
      <c r="K856" s="2">
        <v>9.6064814814814808E-4</v>
      </c>
      <c r="L856" s="1">
        <v>0.36099999999999999</v>
      </c>
    </row>
    <row r="857" spans="1:12" x14ac:dyDescent="0.3">
      <c r="A857" s="22">
        <v>45685</v>
      </c>
      <c r="B857" t="s">
        <v>114</v>
      </c>
      <c r="C857">
        <v>462</v>
      </c>
      <c r="D857">
        <v>311</v>
      </c>
      <c r="E857">
        <v>82</v>
      </c>
      <c r="F857" s="2">
        <v>6.1342592592592594E-3</v>
      </c>
      <c r="G857" s="2">
        <v>8.2175925925925917E-4</v>
      </c>
      <c r="H857" s="2">
        <f t="shared" si="13"/>
        <v>1.3714236111111111</v>
      </c>
      <c r="I857" s="2">
        <v>2.2800925925925927E-3</v>
      </c>
      <c r="J857" s="2">
        <v>2.0833333333333335E-4</v>
      </c>
      <c r="K857" s="2">
        <v>1.9212962962962962E-3</v>
      </c>
      <c r="L857" s="1">
        <v>0.26340000000000002</v>
      </c>
    </row>
    <row r="858" spans="1:12" x14ac:dyDescent="0.3">
      <c r="A858" s="22">
        <v>45685</v>
      </c>
      <c r="B858" t="s">
        <v>115</v>
      </c>
      <c r="C858">
        <v>428</v>
      </c>
      <c r="D858">
        <v>373</v>
      </c>
      <c r="E858">
        <v>189</v>
      </c>
      <c r="F858" s="2">
        <v>4.8726851851851856E-3</v>
      </c>
      <c r="G858" s="2">
        <v>4.6296296296296293E-4</v>
      </c>
      <c r="H858" s="2">
        <f t="shared" si="13"/>
        <v>1.0749652777777778</v>
      </c>
      <c r="I858" s="2">
        <v>2.0601851851851853E-3</v>
      </c>
      <c r="J858" s="2">
        <v>2.8935185185185189E-4</v>
      </c>
      <c r="K858" s="2">
        <v>5.3240740740740744E-4</v>
      </c>
      <c r="L858" s="1">
        <v>0.50600000000000001</v>
      </c>
    </row>
    <row r="859" spans="1:12" x14ac:dyDescent="0.3">
      <c r="A859" s="22">
        <v>45685</v>
      </c>
      <c r="B859" t="s">
        <v>116</v>
      </c>
      <c r="C859">
        <v>393</v>
      </c>
      <c r="D859">
        <v>312</v>
      </c>
      <c r="E859">
        <v>98</v>
      </c>
      <c r="F859" s="2">
        <v>5.7407407407407416E-3</v>
      </c>
      <c r="G859" s="2">
        <v>7.175925925925927E-4</v>
      </c>
      <c r="H859" s="2">
        <f t="shared" si="13"/>
        <v>1.1627777777777779</v>
      </c>
      <c r="I859" s="2">
        <v>2.2685185185185182E-3</v>
      </c>
      <c r="J859" s="2">
        <v>1.3657407407407409E-3</v>
      </c>
      <c r="K859" s="2">
        <v>9.2592592592592588E-5</v>
      </c>
      <c r="L859" s="1">
        <v>0.314</v>
      </c>
    </row>
    <row r="860" spans="1:12" x14ac:dyDescent="0.3">
      <c r="A860" s="22">
        <v>45685</v>
      </c>
      <c r="B860" t="s">
        <v>78</v>
      </c>
      <c r="C860">
        <v>58</v>
      </c>
      <c r="D860">
        <v>50</v>
      </c>
      <c r="E860">
        <v>34</v>
      </c>
      <c r="F860" s="2">
        <v>2.1527777777777778E-3</v>
      </c>
      <c r="G860" s="2">
        <v>3.3564814814814812E-4</v>
      </c>
      <c r="H860" s="2">
        <f t="shared" si="13"/>
        <v>0.23668981481481483</v>
      </c>
      <c r="I860" s="2">
        <v>2.1296296296296298E-3</v>
      </c>
      <c r="J860" s="2">
        <v>1.6319444444444445E-3</v>
      </c>
      <c r="K860" s="2">
        <v>9.7222222222222209E-4</v>
      </c>
      <c r="L860" s="1">
        <v>0.6724</v>
      </c>
    </row>
    <row r="861" spans="1:12" x14ac:dyDescent="0.3">
      <c r="A861" s="22">
        <v>45685</v>
      </c>
      <c r="B861" t="s">
        <v>79</v>
      </c>
      <c r="C861">
        <v>316</v>
      </c>
      <c r="D861">
        <v>279</v>
      </c>
      <c r="E861">
        <v>124</v>
      </c>
      <c r="F861" s="2">
        <v>2.4421296296296296E-3</v>
      </c>
      <c r="G861" s="2">
        <v>4.6296296296296293E-4</v>
      </c>
      <c r="H861" s="2">
        <f t="shared" si="13"/>
        <v>0.74593750000000003</v>
      </c>
      <c r="I861" s="2">
        <v>2.0601851851851853E-3</v>
      </c>
      <c r="J861" s="2">
        <v>4.3981481481481481E-4</v>
      </c>
      <c r="K861" s="2">
        <v>1.7361111111111112E-4</v>
      </c>
      <c r="L861" s="1">
        <v>0.44159999999999999</v>
      </c>
    </row>
    <row r="862" spans="1:12" x14ac:dyDescent="0.3">
      <c r="A862" s="22">
        <v>45685</v>
      </c>
      <c r="B862" t="s">
        <v>80</v>
      </c>
      <c r="C862">
        <v>298</v>
      </c>
      <c r="D862">
        <v>274</v>
      </c>
      <c r="E862">
        <v>153</v>
      </c>
      <c r="F862" s="2">
        <v>2.1064814814814813E-3</v>
      </c>
      <c r="G862" s="2">
        <v>3.4722222222222224E-4</v>
      </c>
      <c r="H862" s="2">
        <f t="shared" si="13"/>
        <v>0.87527777777777782</v>
      </c>
      <c r="I862" s="2">
        <v>2.0717592592592593E-3</v>
      </c>
      <c r="J862" s="2">
        <v>9.1435185185185185E-4</v>
      </c>
      <c r="K862" s="2">
        <v>2.0833333333333335E-4</v>
      </c>
      <c r="L862" s="1">
        <v>0.55779999999999996</v>
      </c>
    </row>
    <row r="863" spans="1:12" x14ac:dyDescent="0.3">
      <c r="A863" s="22">
        <v>45685</v>
      </c>
      <c r="B863" t="s">
        <v>81</v>
      </c>
      <c r="C863">
        <v>308</v>
      </c>
      <c r="D863">
        <v>275</v>
      </c>
      <c r="E863">
        <v>142</v>
      </c>
      <c r="F863" s="2">
        <v>4.7916666666666672E-3</v>
      </c>
      <c r="G863" s="2">
        <v>4.6296296296296293E-4</v>
      </c>
      <c r="H863" s="2">
        <f t="shared" si="13"/>
        <v>0.75434027777777779</v>
      </c>
      <c r="I863" s="2">
        <v>2.0370370370370373E-3</v>
      </c>
      <c r="J863" s="2">
        <v>1.8518518518518518E-4</v>
      </c>
      <c r="K863" s="2">
        <v>5.2083333333333333E-4</v>
      </c>
      <c r="L863" s="1">
        <v>0.51629999999999998</v>
      </c>
    </row>
    <row r="864" spans="1:12" x14ac:dyDescent="0.3">
      <c r="A864" s="22">
        <v>45685</v>
      </c>
      <c r="B864" t="s">
        <v>82</v>
      </c>
      <c r="C864">
        <v>259</v>
      </c>
      <c r="D864">
        <v>242</v>
      </c>
      <c r="E864">
        <v>190</v>
      </c>
      <c r="F864" s="2">
        <v>2.8819444444444444E-3</v>
      </c>
      <c r="G864" s="2">
        <v>1.8518518518518518E-4</v>
      </c>
      <c r="H864" s="2">
        <f t="shared" si="13"/>
        <v>0.91870370370370369</v>
      </c>
      <c r="I864" s="2">
        <v>2.0138888888888888E-3</v>
      </c>
      <c r="J864" s="2">
        <v>7.6388888888888893E-4</v>
      </c>
      <c r="K864" s="2">
        <v>1.0185185185185186E-3</v>
      </c>
      <c r="L864" s="1">
        <v>0.78259999999999996</v>
      </c>
    </row>
    <row r="865" spans="1:12" x14ac:dyDescent="0.3">
      <c r="A865" s="22">
        <v>45685</v>
      </c>
      <c r="B865" t="s">
        <v>83</v>
      </c>
      <c r="C865">
        <v>464</v>
      </c>
      <c r="D865">
        <v>391</v>
      </c>
      <c r="E865">
        <v>139</v>
      </c>
      <c r="F865" s="2">
        <v>3.6226851851851854E-3</v>
      </c>
      <c r="G865" s="2">
        <v>6.3657407407407402E-4</v>
      </c>
      <c r="H865" s="2">
        <f t="shared" si="13"/>
        <v>1.4843518518518519</v>
      </c>
      <c r="I865" s="2">
        <v>2.4421296296296296E-3</v>
      </c>
      <c r="J865" s="2">
        <v>1.3078703703703705E-3</v>
      </c>
      <c r="K865" s="2">
        <v>4.6296296296296294E-5</v>
      </c>
      <c r="L865" s="1">
        <v>0.35449999999999998</v>
      </c>
    </row>
    <row r="866" spans="1:12" x14ac:dyDescent="0.3">
      <c r="A866" s="22">
        <v>45685</v>
      </c>
      <c r="B866" t="s">
        <v>84</v>
      </c>
      <c r="C866">
        <v>302</v>
      </c>
      <c r="D866">
        <v>275</v>
      </c>
      <c r="E866">
        <v>155</v>
      </c>
      <c r="F866" s="2">
        <v>6.875E-3</v>
      </c>
      <c r="G866" s="2">
        <v>3.4722222222222224E-4</v>
      </c>
      <c r="H866" s="2">
        <f t="shared" si="13"/>
        <v>1.0885416666666665</v>
      </c>
      <c r="I866" s="2">
        <v>2.1064814814814813E-3</v>
      </c>
      <c r="J866" s="2">
        <v>1.8055555555555557E-3</v>
      </c>
      <c r="K866" s="2">
        <v>4.6296296296296294E-5</v>
      </c>
      <c r="L866" s="1">
        <v>0.56040000000000001</v>
      </c>
    </row>
    <row r="867" spans="1:12" x14ac:dyDescent="0.3">
      <c r="A867" s="22">
        <v>45685</v>
      </c>
      <c r="B867" t="s">
        <v>85</v>
      </c>
      <c r="C867">
        <v>47</v>
      </c>
      <c r="D867">
        <v>45</v>
      </c>
      <c r="E867">
        <v>39</v>
      </c>
      <c r="F867" s="2">
        <v>1.8171296296296297E-3</v>
      </c>
      <c r="G867" s="2">
        <v>1.3888888888888889E-4</v>
      </c>
      <c r="H867" s="2">
        <f t="shared" si="13"/>
        <v>0.10312500000000001</v>
      </c>
      <c r="I867" s="2">
        <v>1.8634259259259261E-3</v>
      </c>
      <c r="J867" s="2">
        <v>2.3148148148148146E-4</v>
      </c>
      <c r="K867" s="2">
        <v>1.9675925925925926E-4</v>
      </c>
      <c r="L867" s="1">
        <v>0.85109999999999997</v>
      </c>
    </row>
    <row r="868" spans="1:12" x14ac:dyDescent="0.3">
      <c r="A868" s="22">
        <v>45685</v>
      </c>
      <c r="B868" t="s">
        <v>86</v>
      </c>
      <c r="C868">
        <v>293</v>
      </c>
      <c r="D868">
        <v>279</v>
      </c>
      <c r="E868">
        <v>189</v>
      </c>
      <c r="F868" s="2">
        <v>2.0486111111111113E-3</v>
      </c>
      <c r="G868" s="2">
        <v>2.5462962962962961E-4</v>
      </c>
      <c r="H868" s="2">
        <f t="shared" si="13"/>
        <v>1.3239583333333333</v>
      </c>
      <c r="I868" s="2">
        <v>2.0023148148148148E-3</v>
      </c>
      <c r="J868" s="2">
        <v>1.3773148148148147E-3</v>
      </c>
      <c r="K868" s="2">
        <v>1.3657407407407409E-3</v>
      </c>
      <c r="L868" s="1">
        <v>0.67469999999999997</v>
      </c>
    </row>
    <row r="869" spans="1:12" x14ac:dyDescent="0.3">
      <c r="A869" s="22">
        <v>45685</v>
      </c>
      <c r="B869" t="s">
        <v>87</v>
      </c>
      <c r="C869">
        <v>245</v>
      </c>
      <c r="D869">
        <v>225</v>
      </c>
      <c r="E869">
        <v>166</v>
      </c>
      <c r="F869" s="2">
        <v>2.9050925925925928E-3</v>
      </c>
      <c r="G869" s="2">
        <v>2.0833333333333335E-4</v>
      </c>
      <c r="H869" s="2">
        <f t="shared" si="13"/>
        <v>0.98697916666666652</v>
      </c>
      <c r="I869" s="2">
        <v>2.0254629629629629E-3</v>
      </c>
      <c r="J869" s="2">
        <v>9.8379629629629642E-4</v>
      </c>
      <c r="K869" s="2">
        <v>1.3773148148148147E-3</v>
      </c>
      <c r="L869" s="1">
        <v>0.73550000000000004</v>
      </c>
    </row>
    <row r="870" spans="1:12" x14ac:dyDescent="0.3">
      <c r="A870" s="22">
        <v>45686</v>
      </c>
      <c r="B870" t="s">
        <v>88</v>
      </c>
      <c r="C870">
        <v>295</v>
      </c>
      <c r="D870">
        <v>227</v>
      </c>
      <c r="E870">
        <v>102</v>
      </c>
      <c r="F870" s="2">
        <v>3.9583333333333337E-3</v>
      </c>
      <c r="G870" s="2">
        <v>5.5555555555555556E-4</v>
      </c>
      <c r="H870" s="2">
        <f t="shared" si="13"/>
        <v>0.95371527777777776</v>
      </c>
      <c r="I870" s="2">
        <v>2.3032407407407407E-3</v>
      </c>
      <c r="J870" s="2">
        <v>4.9768518518518521E-4</v>
      </c>
      <c r="K870" s="2">
        <v>1.4004629629629629E-3</v>
      </c>
      <c r="L870" s="1">
        <v>0.44790000000000002</v>
      </c>
    </row>
    <row r="871" spans="1:12" x14ac:dyDescent="0.3">
      <c r="A871" s="22">
        <v>45686</v>
      </c>
      <c r="B871" t="s">
        <v>89</v>
      </c>
      <c r="C871">
        <v>205</v>
      </c>
      <c r="D871">
        <v>196</v>
      </c>
      <c r="E871">
        <v>145</v>
      </c>
      <c r="F871" s="2">
        <v>3.5879629629629629E-3</v>
      </c>
      <c r="G871" s="2">
        <v>2.3148148148148146E-4</v>
      </c>
      <c r="H871" s="2">
        <f t="shared" si="13"/>
        <v>1.1183796296296298</v>
      </c>
      <c r="I871" s="2">
        <v>2.1527777777777778E-3</v>
      </c>
      <c r="J871" s="2">
        <v>1.5740740740740741E-3</v>
      </c>
      <c r="K871" s="2">
        <v>1.9791666666666668E-3</v>
      </c>
      <c r="L871" s="1">
        <v>0.73660000000000003</v>
      </c>
    </row>
    <row r="872" spans="1:12" x14ac:dyDescent="0.3">
      <c r="A872" s="22">
        <v>45686</v>
      </c>
      <c r="B872" t="s">
        <v>90</v>
      </c>
      <c r="C872">
        <v>249</v>
      </c>
      <c r="D872">
        <v>215</v>
      </c>
      <c r="E872">
        <v>100</v>
      </c>
      <c r="F872" s="2">
        <v>1.7256944444444446E-2</v>
      </c>
      <c r="G872" s="2">
        <v>4.6296296296296293E-4</v>
      </c>
      <c r="H872" s="2">
        <f t="shared" si="13"/>
        <v>0.76394675925925926</v>
      </c>
      <c r="I872" s="2">
        <v>2.0601851851851853E-3</v>
      </c>
      <c r="J872" s="2">
        <v>1.0763888888888889E-3</v>
      </c>
      <c r="K872" s="2">
        <v>4.1666666666666669E-4</v>
      </c>
      <c r="L872" s="1">
        <v>0.46089999999999998</v>
      </c>
    </row>
    <row r="873" spans="1:12" x14ac:dyDescent="0.3">
      <c r="A873" s="22">
        <v>45686</v>
      </c>
      <c r="B873" t="s">
        <v>91</v>
      </c>
      <c r="C873">
        <v>236</v>
      </c>
      <c r="D873">
        <v>213</v>
      </c>
      <c r="E873">
        <v>135</v>
      </c>
      <c r="F873" s="2">
        <v>2.7083333333333334E-3</v>
      </c>
      <c r="G873" s="2">
        <v>3.0092592592592595E-4</v>
      </c>
      <c r="H873" s="2">
        <f t="shared" si="13"/>
        <v>0.59659722222222222</v>
      </c>
      <c r="I873" s="2">
        <v>2.2453703703703702E-3</v>
      </c>
      <c r="J873" s="2">
        <v>4.6296296296296293E-4</v>
      </c>
      <c r="K873" s="2">
        <v>9.2592592592592588E-5</v>
      </c>
      <c r="L873" s="1">
        <v>0.63360000000000005</v>
      </c>
    </row>
    <row r="874" spans="1:12" x14ac:dyDescent="0.3">
      <c r="A874" s="22">
        <v>45686</v>
      </c>
      <c r="B874" t="s">
        <v>92</v>
      </c>
      <c r="C874">
        <v>39</v>
      </c>
      <c r="D874">
        <v>39</v>
      </c>
      <c r="E874">
        <v>35</v>
      </c>
      <c r="F874" s="2">
        <v>1.7013888888888892E-3</v>
      </c>
      <c r="G874" s="2">
        <v>1.6203703703703703E-4</v>
      </c>
      <c r="H874" s="2">
        <f t="shared" si="13"/>
        <v>0.12458333333333332</v>
      </c>
      <c r="I874" s="2">
        <v>1.736111111111111E-3</v>
      </c>
      <c r="J874" s="2">
        <v>9.9537037037037042E-4</v>
      </c>
      <c r="K874" s="2">
        <v>4.6296296296296293E-4</v>
      </c>
      <c r="L874" s="1">
        <v>0.87180000000000002</v>
      </c>
    </row>
    <row r="875" spans="1:12" x14ac:dyDescent="0.3">
      <c r="A875" s="22">
        <v>45686</v>
      </c>
      <c r="B875" t="s">
        <v>93</v>
      </c>
      <c r="C875">
        <v>208</v>
      </c>
      <c r="D875">
        <v>194</v>
      </c>
      <c r="E875">
        <v>150</v>
      </c>
      <c r="F875" s="2">
        <v>2.0717592592592593E-3</v>
      </c>
      <c r="G875" s="2">
        <v>1.9675925925925926E-4</v>
      </c>
      <c r="H875" s="2">
        <f t="shared" si="13"/>
        <v>0.59951388888888901</v>
      </c>
      <c r="I875" s="2">
        <v>2.0138888888888888E-3</v>
      </c>
      <c r="J875" s="2">
        <v>9.9537037037037042E-4</v>
      </c>
      <c r="K875" s="2">
        <v>8.1018518518518516E-5</v>
      </c>
      <c r="L875" s="1">
        <v>0.76959999999999995</v>
      </c>
    </row>
    <row r="876" spans="1:12" x14ac:dyDescent="0.3">
      <c r="A876" s="22">
        <v>45686</v>
      </c>
      <c r="B876" t="s">
        <v>94</v>
      </c>
      <c r="C876">
        <v>39</v>
      </c>
      <c r="D876">
        <v>38</v>
      </c>
      <c r="E876">
        <v>37</v>
      </c>
      <c r="F876" s="2">
        <v>7.175925925925927E-4</v>
      </c>
      <c r="G876" s="2">
        <v>4.6296296296296294E-5</v>
      </c>
      <c r="H876" s="2">
        <f t="shared" si="13"/>
        <v>0.12974537037037037</v>
      </c>
      <c r="I876" s="2">
        <v>1.6319444444444445E-3</v>
      </c>
      <c r="J876" s="2">
        <v>8.9120370370370362E-4</v>
      </c>
      <c r="K876" s="2">
        <v>8.9120370370370362E-4</v>
      </c>
      <c r="L876" s="1">
        <v>0.94869999999999999</v>
      </c>
    </row>
    <row r="877" spans="1:12" x14ac:dyDescent="0.3">
      <c r="A877" s="22">
        <v>45686</v>
      </c>
      <c r="B877" t="s">
        <v>95</v>
      </c>
      <c r="C877">
        <v>115</v>
      </c>
      <c r="D877">
        <v>110</v>
      </c>
      <c r="E877">
        <v>100</v>
      </c>
      <c r="F877" s="2">
        <v>2.9166666666666668E-3</v>
      </c>
      <c r="G877" s="2">
        <v>9.2592592592592588E-5</v>
      </c>
      <c r="H877" s="2">
        <f t="shared" si="13"/>
        <v>0.24444444444444441</v>
      </c>
      <c r="I877" s="2">
        <v>1.9212962962962962E-3</v>
      </c>
      <c r="J877" s="2">
        <v>1.7361111111111112E-4</v>
      </c>
      <c r="K877" s="2">
        <v>1.273148148148148E-4</v>
      </c>
      <c r="L877" s="1">
        <v>0.90429999999999999</v>
      </c>
    </row>
    <row r="878" spans="1:12" x14ac:dyDescent="0.3">
      <c r="A878" s="22">
        <v>45686</v>
      </c>
      <c r="B878" t="s">
        <v>96</v>
      </c>
      <c r="C878">
        <v>338</v>
      </c>
      <c r="D878">
        <v>308</v>
      </c>
      <c r="E878">
        <v>195</v>
      </c>
      <c r="F878" s="2">
        <v>2.9050925925925928E-3</v>
      </c>
      <c r="G878" s="2">
        <v>3.1250000000000001E-4</v>
      </c>
      <c r="H878" s="2">
        <f t="shared" si="13"/>
        <v>1.308287037037037</v>
      </c>
      <c r="I878" s="2">
        <v>1.9675925925925928E-3</v>
      </c>
      <c r="J878" s="2">
        <v>1.0532407407407407E-3</v>
      </c>
      <c r="K878" s="2">
        <v>1.2268518518518518E-3</v>
      </c>
      <c r="L878" s="1">
        <v>0.63100000000000001</v>
      </c>
    </row>
    <row r="879" spans="1:12" x14ac:dyDescent="0.3">
      <c r="A879" s="22">
        <v>45686</v>
      </c>
      <c r="B879" t="s">
        <v>97</v>
      </c>
      <c r="C879">
        <v>404</v>
      </c>
      <c r="D879">
        <v>320</v>
      </c>
      <c r="E879">
        <v>165</v>
      </c>
      <c r="F879" s="2">
        <v>8.2523148148148148E-3</v>
      </c>
      <c r="G879" s="2">
        <v>5.2083333333333333E-4</v>
      </c>
      <c r="H879" s="2">
        <f t="shared" si="13"/>
        <v>1.1925925925925926</v>
      </c>
      <c r="I879" s="2">
        <v>2.0601851851851853E-3</v>
      </c>
      <c r="J879" s="2">
        <v>1.0879629629629629E-3</v>
      </c>
      <c r="K879" s="2">
        <v>5.7870370370370378E-4</v>
      </c>
      <c r="L879" s="1">
        <v>0.51390000000000002</v>
      </c>
    </row>
    <row r="880" spans="1:12" x14ac:dyDescent="0.3">
      <c r="A880" s="22">
        <v>45686</v>
      </c>
      <c r="B880" t="s">
        <v>98</v>
      </c>
      <c r="C880">
        <v>436</v>
      </c>
      <c r="D880">
        <v>393</v>
      </c>
      <c r="E880">
        <v>257</v>
      </c>
      <c r="F880" s="2">
        <v>4.31712962962963E-3</v>
      </c>
      <c r="G880" s="2">
        <v>3.0092592592592595E-4</v>
      </c>
      <c r="H880" s="2">
        <f t="shared" si="13"/>
        <v>1.3463888888888889</v>
      </c>
      <c r="I880" s="2">
        <v>1.9791666666666668E-3</v>
      </c>
      <c r="J880" s="2">
        <v>3.5879629629629635E-4</v>
      </c>
      <c r="K880" s="2">
        <v>1.0879629629629629E-3</v>
      </c>
      <c r="L880" s="1">
        <v>0.65259999999999996</v>
      </c>
    </row>
    <row r="881" spans="1:12" x14ac:dyDescent="0.3">
      <c r="A881" s="22">
        <v>45686</v>
      </c>
      <c r="B881" t="s">
        <v>99</v>
      </c>
      <c r="C881">
        <v>73</v>
      </c>
      <c r="D881">
        <v>72</v>
      </c>
      <c r="E881">
        <v>68</v>
      </c>
      <c r="F881" s="2">
        <v>1.1921296296296296E-3</v>
      </c>
      <c r="G881" s="2">
        <v>8.1018518518518516E-5</v>
      </c>
      <c r="H881" s="2">
        <f t="shared" si="13"/>
        <v>0.22333333333333333</v>
      </c>
      <c r="I881" s="2">
        <v>1.9212962962962962E-3</v>
      </c>
      <c r="J881" s="2">
        <v>1.0532407407407407E-3</v>
      </c>
      <c r="K881" s="2">
        <v>1.273148148148148E-4</v>
      </c>
      <c r="L881" s="1">
        <v>0.93149999999999999</v>
      </c>
    </row>
    <row r="882" spans="1:12" x14ac:dyDescent="0.3">
      <c r="A882" s="22">
        <v>45686</v>
      </c>
      <c r="B882" t="s">
        <v>100</v>
      </c>
      <c r="C882">
        <v>521</v>
      </c>
      <c r="D882">
        <v>492</v>
      </c>
      <c r="E882">
        <v>389</v>
      </c>
      <c r="F882" s="2">
        <v>2.3495370370370371E-3</v>
      </c>
      <c r="G882" s="2">
        <v>1.9675925925925926E-4</v>
      </c>
      <c r="H882" s="2">
        <f t="shared" si="13"/>
        <v>2.1183333333333332</v>
      </c>
      <c r="I882" s="2">
        <v>1.9097222222222222E-3</v>
      </c>
      <c r="J882" s="2">
        <v>1.3194444444444443E-3</v>
      </c>
      <c r="K882" s="2">
        <v>1.0763888888888889E-3</v>
      </c>
      <c r="L882" s="1">
        <v>0.78939999999999999</v>
      </c>
    </row>
    <row r="883" spans="1:12" x14ac:dyDescent="0.3">
      <c r="A883" s="22">
        <v>45686</v>
      </c>
      <c r="B883" t="s">
        <v>101</v>
      </c>
      <c r="C883">
        <v>648</v>
      </c>
      <c r="D883">
        <v>564</v>
      </c>
      <c r="E883">
        <v>347</v>
      </c>
      <c r="F883" s="2">
        <v>3.7615740740740739E-3</v>
      </c>
      <c r="G883" s="2">
        <v>3.1250000000000001E-4</v>
      </c>
      <c r="H883" s="2">
        <f t="shared" si="13"/>
        <v>2.049722222222222</v>
      </c>
      <c r="I883" s="2">
        <v>1.9212962962962962E-3</v>
      </c>
      <c r="J883" s="2">
        <v>5.6712962962962956E-4</v>
      </c>
      <c r="K883" s="2">
        <v>1.1458333333333333E-3</v>
      </c>
      <c r="L883" s="1">
        <v>0.61360000000000003</v>
      </c>
    </row>
    <row r="884" spans="1:12" x14ac:dyDescent="0.3">
      <c r="A884" s="22">
        <v>45686</v>
      </c>
      <c r="B884" t="s">
        <v>102</v>
      </c>
      <c r="C884">
        <v>729</v>
      </c>
      <c r="D884">
        <v>592</v>
      </c>
      <c r="E884">
        <v>213</v>
      </c>
      <c r="F884" s="2">
        <v>5.1967592592592595E-3</v>
      </c>
      <c r="G884" s="2">
        <v>6.3657407407407402E-4</v>
      </c>
      <c r="H884" s="2">
        <f t="shared" si="13"/>
        <v>2.4598148148148149</v>
      </c>
      <c r="I884" s="2">
        <v>2.0023148148148148E-3</v>
      </c>
      <c r="J884" s="2">
        <v>9.7222222222222209E-4</v>
      </c>
      <c r="K884" s="2">
        <v>1.1805555555555556E-3</v>
      </c>
      <c r="L884" s="1">
        <v>0.35830000000000001</v>
      </c>
    </row>
    <row r="885" spans="1:12" x14ac:dyDescent="0.3">
      <c r="A885" s="22">
        <v>45686</v>
      </c>
      <c r="B885" t="s">
        <v>103</v>
      </c>
      <c r="C885">
        <v>1196</v>
      </c>
      <c r="D885">
        <v>718</v>
      </c>
      <c r="E885">
        <v>105</v>
      </c>
      <c r="F885" s="2">
        <v>7.7083333333333335E-3</v>
      </c>
      <c r="G885" s="2">
        <v>1.2962962962962963E-3</v>
      </c>
      <c r="H885" s="2">
        <f t="shared" si="13"/>
        <v>4.3711574074074075</v>
      </c>
      <c r="I885" s="2">
        <v>2.1874999999999998E-3</v>
      </c>
      <c r="J885" s="2">
        <v>1.9097222222222222E-3</v>
      </c>
      <c r="K885" s="2">
        <v>1.9907407407407408E-3</v>
      </c>
      <c r="L885" s="1">
        <v>0.1462</v>
      </c>
    </row>
    <row r="886" spans="1:12" x14ac:dyDescent="0.3">
      <c r="A886" s="22">
        <v>45686</v>
      </c>
      <c r="B886" t="s">
        <v>104</v>
      </c>
      <c r="C886">
        <v>436</v>
      </c>
      <c r="D886">
        <v>323</v>
      </c>
      <c r="E886">
        <v>142</v>
      </c>
      <c r="F886" s="2">
        <v>4.3055555555555555E-3</v>
      </c>
      <c r="G886" s="2">
        <v>5.0925925925925921E-4</v>
      </c>
      <c r="H886" s="2">
        <f t="shared" si="13"/>
        <v>1.256111111111111</v>
      </c>
      <c r="I886" s="2">
        <v>2.1064814814814813E-3</v>
      </c>
      <c r="J886" s="2">
        <v>1.8518518518518518E-4</v>
      </c>
      <c r="K886" s="2">
        <v>1.5972222222222221E-3</v>
      </c>
      <c r="L886" s="1">
        <v>0.4375</v>
      </c>
    </row>
    <row r="887" spans="1:12" x14ac:dyDescent="0.3">
      <c r="A887" s="22">
        <v>45686</v>
      </c>
      <c r="B887" t="s">
        <v>105</v>
      </c>
      <c r="C887">
        <v>191</v>
      </c>
      <c r="D887">
        <v>178</v>
      </c>
      <c r="E887">
        <v>144</v>
      </c>
      <c r="F887" s="2">
        <v>2.8703703703703708E-3</v>
      </c>
      <c r="G887" s="2">
        <v>1.8518518518518518E-4</v>
      </c>
      <c r="H887" s="2">
        <f t="shared" si="13"/>
        <v>0.54800925925925925</v>
      </c>
      <c r="I887" s="2">
        <v>1.9791666666666668E-3</v>
      </c>
      <c r="J887" s="2">
        <v>5.9027777777777778E-4</v>
      </c>
      <c r="K887" s="2">
        <v>5.0925925925925921E-4</v>
      </c>
      <c r="L887" s="1">
        <v>0.80530000000000002</v>
      </c>
    </row>
    <row r="888" spans="1:12" x14ac:dyDescent="0.3">
      <c r="A888" s="22">
        <v>45686</v>
      </c>
      <c r="B888" t="s">
        <v>106</v>
      </c>
      <c r="C888">
        <v>68</v>
      </c>
      <c r="D888">
        <v>68</v>
      </c>
      <c r="E888">
        <v>68</v>
      </c>
      <c r="F888" s="2">
        <v>1.1458333333333333E-3</v>
      </c>
      <c r="G888" s="2">
        <v>5.7870370370370366E-5</v>
      </c>
      <c r="H888" s="2">
        <f t="shared" si="13"/>
        <v>0.1589814814814815</v>
      </c>
      <c r="I888" s="2">
        <v>2.0370370370370373E-3</v>
      </c>
      <c r="J888" s="2">
        <v>2.3148148148148146E-4</v>
      </c>
      <c r="K888" s="2">
        <v>6.9444444444444444E-5</v>
      </c>
      <c r="L888" s="1">
        <v>0.98529999999999995</v>
      </c>
    </row>
    <row r="889" spans="1:12" x14ac:dyDescent="0.3">
      <c r="A889" s="22">
        <v>45686</v>
      </c>
      <c r="B889" t="s">
        <v>107</v>
      </c>
      <c r="C889">
        <v>498</v>
      </c>
      <c r="D889">
        <v>429</v>
      </c>
      <c r="E889">
        <v>218</v>
      </c>
      <c r="F889" s="2">
        <v>2.9166666666666668E-3</v>
      </c>
      <c r="G889" s="2">
        <v>3.9351851851851852E-4</v>
      </c>
      <c r="H889" s="2">
        <f t="shared" si="13"/>
        <v>2.5521527777777777</v>
      </c>
      <c r="I889" s="2">
        <v>2.1874999999999998E-3</v>
      </c>
      <c r="J889" s="2">
        <v>2.0370370370370373E-3</v>
      </c>
      <c r="K889" s="2">
        <v>1.7245370370370372E-3</v>
      </c>
      <c r="L889" s="1">
        <v>0.5071</v>
      </c>
    </row>
    <row r="890" spans="1:12" x14ac:dyDescent="0.3">
      <c r="A890" s="22">
        <v>45686</v>
      </c>
      <c r="B890" t="s">
        <v>108</v>
      </c>
      <c r="C890">
        <v>358</v>
      </c>
      <c r="D890">
        <v>329</v>
      </c>
      <c r="E890">
        <v>221</v>
      </c>
      <c r="F890" s="2">
        <v>1.5624999999999999E-3</v>
      </c>
      <c r="G890" s="2">
        <v>2.4305555555555552E-4</v>
      </c>
      <c r="H890" s="2">
        <f t="shared" si="13"/>
        <v>1.4469907407407405</v>
      </c>
      <c r="I890" s="2">
        <v>2.1180555555555553E-3</v>
      </c>
      <c r="J890" s="2">
        <v>1.0532407407407407E-3</v>
      </c>
      <c r="K890" s="2">
        <v>1.2268518518518518E-3</v>
      </c>
      <c r="L890" s="1">
        <v>0.66949999999999998</v>
      </c>
    </row>
    <row r="891" spans="1:12" x14ac:dyDescent="0.3">
      <c r="A891" s="22">
        <v>45686</v>
      </c>
      <c r="B891" t="s">
        <v>109</v>
      </c>
      <c r="C891">
        <v>340</v>
      </c>
      <c r="D891">
        <v>302</v>
      </c>
      <c r="E891">
        <v>199</v>
      </c>
      <c r="F891" s="2">
        <v>3.5879629629629629E-3</v>
      </c>
      <c r="G891" s="2">
        <v>2.7777777777777778E-4</v>
      </c>
      <c r="H891" s="2">
        <f t="shared" si="13"/>
        <v>1.0136574074074074</v>
      </c>
      <c r="I891" s="2">
        <v>1.9675925925925928E-3</v>
      </c>
      <c r="J891" s="2">
        <v>1.0416666666666667E-3</v>
      </c>
      <c r="K891" s="2">
        <v>3.4722222222222224E-4</v>
      </c>
      <c r="L891" s="1">
        <v>0.65669999999999995</v>
      </c>
    </row>
    <row r="892" spans="1:12" x14ac:dyDescent="0.3">
      <c r="A892" s="22">
        <v>45686</v>
      </c>
      <c r="B892" t="s">
        <v>110</v>
      </c>
      <c r="C892">
        <v>322</v>
      </c>
      <c r="D892">
        <v>306</v>
      </c>
      <c r="E892">
        <v>238</v>
      </c>
      <c r="F892" s="2">
        <v>4.363425925925926E-3</v>
      </c>
      <c r="G892" s="2">
        <v>1.8518518518518518E-4</v>
      </c>
      <c r="H892" s="2">
        <f t="shared" si="13"/>
        <v>0.82166666666666655</v>
      </c>
      <c r="I892" s="2">
        <v>1.8402777777777777E-3</v>
      </c>
      <c r="J892" s="2">
        <v>3.7037037037037035E-4</v>
      </c>
      <c r="K892" s="2">
        <v>4.7453703703703704E-4</v>
      </c>
      <c r="L892" s="1">
        <v>0.77739999999999998</v>
      </c>
    </row>
    <row r="893" spans="1:12" x14ac:dyDescent="0.3">
      <c r="A893" s="22">
        <v>45686</v>
      </c>
      <c r="B893" t="s">
        <v>111</v>
      </c>
      <c r="C893">
        <v>296</v>
      </c>
      <c r="D893">
        <v>282</v>
      </c>
      <c r="E893">
        <v>216</v>
      </c>
      <c r="F893" s="2">
        <v>1.9097222222222222E-3</v>
      </c>
      <c r="G893" s="2">
        <v>2.0833333333333335E-4</v>
      </c>
      <c r="H893" s="2">
        <f t="shared" si="13"/>
        <v>1.0542361111111112</v>
      </c>
      <c r="I893" s="2">
        <v>1.8171296296296297E-3</v>
      </c>
      <c r="J893" s="2">
        <v>1.2731481481481483E-3</v>
      </c>
      <c r="K893" s="2">
        <v>6.4814814814814813E-4</v>
      </c>
      <c r="L893" s="1">
        <v>0.76529999999999998</v>
      </c>
    </row>
    <row r="894" spans="1:12" x14ac:dyDescent="0.3">
      <c r="A894" s="22">
        <v>45686</v>
      </c>
      <c r="B894" t="s">
        <v>112</v>
      </c>
      <c r="C894">
        <v>264</v>
      </c>
      <c r="D894">
        <v>234</v>
      </c>
      <c r="E894">
        <v>164</v>
      </c>
      <c r="F894" s="2">
        <v>3.4027777777777784E-3</v>
      </c>
      <c r="G894" s="2">
        <v>2.3148148148148146E-4</v>
      </c>
      <c r="H894" s="2">
        <f t="shared" si="13"/>
        <v>0.48749999999999993</v>
      </c>
      <c r="I894" s="2">
        <v>1.7824074074074072E-3</v>
      </c>
      <c r="J894" s="2">
        <v>4.6296296296296294E-5</v>
      </c>
      <c r="K894" s="2">
        <v>2.5462962962962961E-4</v>
      </c>
      <c r="L894" s="1">
        <v>0.69879999999999998</v>
      </c>
    </row>
    <row r="895" spans="1:12" x14ac:dyDescent="0.3">
      <c r="A895" s="22">
        <v>45686</v>
      </c>
      <c r="B895" t="s">
        <v>113</v>
      </c>
      <c r="C895">
        <v>52</v>
      </c>
      <c r="D895">
        <v>51</v>
      </c>
      <c r="E895">
        <v>49</v>
      </c>
      <c r="F895" s="2">
        <v>7.5231481481481471E-4</v>
      </c>
      <c r="G895" s="2">
        <v>6.9444444444444444E-5</v>
      </c>
      <c r="H895" s="2">
        <f t="shared" si="13"/>
        <v>0.16055555555555556</v>
      </c>
      <c r="I895" s="2">
        <v>1.8055555555555557E-3</v>
      </c>
      <c r="J895" s="2">
        <v>1.8518518518518518E-4</v>
      </c>
      <c r="K895" s="2">
        <v>1.1574074074074073E-3</v>
      </c>
      <c r="L895" s="1">
        <v>0.94120000000000004</v>
      </c>
    </row>
    <row r="896" spans="1:12" x14ac:dyDescent="0.3">
      <c r="A896" s="22">
        <v>45686</v>
      </c>
      <c r="B896" t="s">
        <v>114</v>
      </c>
      <c r="C896">
        <v>266</v>
      </c>
      <c r="D896">
        <v>264</v>
      </c>
      <c r="E896">
        <v>241</v>
      </c>
      <c r="F896" s="2">
        <v>1.4004629629629629E-3</v>
      </c>
      <c r="G896" s="2">
        <v>1.0416666666666667E-4</v>
      </c>
      <c r="H896" s="2">
        <f t="shared" si="13"/>
        <v>0.67222222222222217</v>
      </c>
      <c r="I896" s="2">
        <v>1.8402777777777777E-3</v>
      </c>
      <c r="J896" s="2">
        <v>4.0509259259259258E-4</v>
      </c>
      <c r="K896" s="2">
        <v>3.0092592592592595E-4</v>
      </c>
      <c r="L896" s="1">
        <v>0.90980000000000005</v>
      </c>
    </row>
    <row r="897" spans="1:12" x14ac:dyDescent="0.3">
      <c r="A897" s="22">
        <v>45686</v>
      </c>
      <c r="B897" t="s">
        <v>115</v>
      </c>
      <c r="C897">
        <v>242</v>
      </c>
      <c r="D897">
        <v>238</v>
      </c>
      <c r="E897">
        <v>216</v>
      </c>
      <c r="F897" s="2">
        <v>1.736111111111111E-3</v>
      </c>
      <c r="G897" s="2">
        <v>1.0416666666666667E-4</v>
      </c>
      <c r="H897" s="2">
        <f t="shared" si="13"/>
        <v>0.71895833333333337</v>
      </c>
      <c r="I897" s="2">
        <v>1.9097222222222222E-3</v>
      </c>
      <c r="J897" s="2">
        <v>1.0763888888888889E-3</v>
      </c>
      <c r="K897" s="2">
        <v>3.4722222222222222E-5</v>
      </c>
      <c r="L897" s="1">
        <v>0.90459999999999996</v>
      </c>
    </row>
    <row r="898" spans="1:12" x14ac:dyDescent="0.3">
      <c r="A898" s="22">
        <v>45686</v>
      </c>
      <c r="B898" t="s">
        <v>116</v>
      </c>
      <c r="C898">
        <v>241</v>
      </c>
      <c r="D898">
        <v>228</v>
      </c>
      <c r="E898">
        <v>182</v>
      </c>
      <c r="F898" s="2">
        <v>4.2592592592592595E-3</v>
      </c>
      <c r="G898" s="2">
        <v>2.199074074074074E-4</v>
      </c>
      <c r="H898" s="2">
        <f t="shared" si="13"/>
        <v>0.60166666666666657</v>
      </c>
      <c r="I898" s="2">
        <v>1.9444444444444442E-3</v>
      </c>
      <c r="J898" s="2">
        <v>3.9351851851851852E-4</v>
      </c>
      <c r="K898" s="2">
        <v>3.0092592592592595E-4</v>
      </c>
      <c r="L898" s="1">
        <v>0.79579999999999995</v>
      </c>
    </row>
    <row r="899" spans="1:12" x14ac:dyDescent="0.3">
      <c r="A899" s="22">
        <v>45686</v>
      </c>
      <c r="B899" t="s">
        <v>78</v>
      </c>
      <c r="C899">
        <v>279</v>
      </c>
      <c r="D899">
        <v>269</v>
      </c>
      <c r="E899">
        <v>246</v>
      </c>
      <c r="F899" s="2">
        <v>2.1643518518518518E-3</v>
      </c>
      <c r="G899" s="2">
        <v>9.2592592592592588E-5</v>
      </c>
      <c r="H899" s="2">
        <f t="shared" ref="H899:H962" si="14">(I899*D899)+(J899*D899)+(K899*D899)</f>
        <v>0.6444791666666666</v>
      </c>
      <c r="I899" s="2">
        <v>1.8865740740740742E-3</v>
      </c>
      <c r="J899" s="2">
        <v>9.2592592592592588E-5</v>
      </c>
      <c r="K899" s="2">
        <v>4.1666666666666669E-4</v>
      </c>
      <c r="L899" s="1">
        <v>0.91300000000000003</v>
      </c>
    </row>
    <row r="900" spans="1:12" x14ac:dyDescent="0.3">
      <c r="A900" s="22">
        <v>45686</v>
      </c>
      <c r="B900" t="s">
        <v>79</v>
      </c>
      <c r="C900">
        <v>73</v>
      </c>
      <c r="D900">
        <v>72</v>
      </c>
      <c r="E900">
        <v>67</v>
      </c>
      <c r="F900" s="2">
        <v>1.5046296296296294E-3</v>
      </c>
      <c r="G900" s="2">
        <v>9.2592592592592588E-5</v>
      </c>
      <c r="H900" s="2">
        <f t="shared" si="14"/>
        <v>0.32250000000000001</v>
      </c>
      <c r="I900" s="2">
        <v>2.1296296296296298E-3</v>
      </c>
      <c r="J900" s="2">
        <v>6.5972222222222213E-4</v>
      </c>
      <c r="K900" s="2">
        <v>1.689814814814815E-3</v>
      </c>
      <c r="L900" s="1">
        <v>0.91779999999999995</v>
      </c>
    </row>
    <row r="901" spans="1:12" x14ac:dyDescent="0.3">
      <c r="A901" s="22">
        <v>45687</v>
      </c>
      <c r="B901" t="s">
        <v>80</v>
      </c>
      <c r="C901">
        <v>226</v>
      </c>
      <c r="D901">
        <v>218</v>
      </c>
      <c r="E901">
        <v>201</v>
      </c>
      <c r="F901" s="2">
        <v>1.9328703703703704E-3</v>
      </c>
      <c r="G901" s="2">
        <v>9.2592592592592588E-5</v>
      </c>
      <c r="H901" s="2">
        <f t="shared" si="14"/>
        <v>0.79226851851851854</v>
      </c>
      <c r="I901" s="2">
        <v>2.0138888888888888E-3</v>
      </c>
      <c r="J901" s="2">
        <v>1.3541666666666667E-3</v>
      </c>
      <c r="K901" s="2">
        <v>2.6620370370370372E-4</v>
      </c>
      <c r="L901" s="1">
        <v>0.91859999999999997</v>
      </c>
    </row>
    <row r="902" spans="1:12" x14ac:dyDescent="0.3">
      <c r="A902" s="22">
        <v>45687</v>
      </c>
      <c r="B902" t="s">
        <v>81</v>
      </c>
      <c r="C902">
        <v>43</v>
      </c>
      <c r="D902">
        <v>42</v>
      </c>
      <c r="E902">
        <v>36</v>
      </c>
      <c r="F902" s="2">
        <v>8.9120370370370362E-4</v>
      </c>
      <c r="G902" s="2">
        <v>1.273148148148148E-4</v>
      </c>
      <c r="H902" s="2">
        <f t="shared" si="14"/>
        <v>0.17402777777777778</v>
      </c>
      <c r="I902" s="2">
        <v>1.8287037037037037E-3</v>
      </c>
      <c r="J902" s="2">
        <v>1.3425925925925925E-3</v>
      </c>
      <c r="K902" s="2">
        <v>9.7222222222222209E-4</v>
      </c>
      <c r="L902" s="1">
        <v>0.83720000000000006</v>
      </c>
    </row>
    <row r="903" spans="1:12" x14ac:dyDescent="0.3">
      <c r="A903" s="22">
        <v>45687</v>
      </c>
      <c r="B903" t="s">
        <v>82</v>
      </c>
      <c r="C903">
        <v>311</v>
      </c>
      <c r="D903">
        <v>255</v>
      </c>
      <c r="E903">
        <v>121</v>
      </c>
      <c r="F903" s="2">
        <v>3.3564814814814811E-3</v>
      </c>
      <c r="G903" s="2">
        <v>5.2083333333333333E-4</v>
      </c>
      <c r="H903" s="2">
        <f t="shared" si="14"/>
        <v>0.78211805555555558</v>
      </c>
      <c r="I903" s="2">
        <v>2.0254629629629629E-3</v>
      </c>
      <c r="J903" s="2">
        <v>1.273148148148148E-4</v>
      </c>
      <c r="K903" s="2">
        <v>9.1435185185185185E-4</v>
      </c>
      <c r="L903" s="1">
        <v>0.4718</v>
      </c>
    </row>
    <row r="904" spans="1:12" x14ac:dyDescent="0.3">
      <c r="A904" s="22">
        <v>45687</v>
      </c>
      <c r="B904" t="s">
        <v>83</v>
      </c>
      <c r="C904">
        <v>251</v>
      </c>
      <c r="D904">
        <v>210</v>
      </c>
      <c r="E904">
        <v>134</v>
      </c>
      <c r="F904" s="2">
        <v>6.4583333333333333E-3</v>
      </c>
      <c r="G904" s="2">
        <v>3.0092592592592595E-4</v>
      </c>
      <c r="H904" s="2">
        <f t="shared" si="14"/>
        <v>0.78749999999999998</v>
      </c>
      <c r="I904" s="2">
        <v>2.0138888888888888E-3</v>
      </c>
      <c r="J904" s="2">
        <v>8.1018518518518516E-4</v>
      </c>
      <c r="K904" s="2">
        <v>9.2592592592592585E-4</v>
      </c>
      <c r="L904" s="1">
        <v>0.63519999999999999</v>
      </c>
    </row>
    <row r="905" spans="1:12" x14ac:dyDescent="0.3">
      <c r="A905" s="22">
        <v>45687</v>
      </c>
      <c r="B905" t="s">
        <v>84</v>
      </c>
      <c r="C905">
        <v>339</v>
      </c>
      <c r="D905">
        <v>313</v>
      </c>
      <c r="E905">
        <v>257</v>
      </c>
      <c r="F905" s="2">
        <v>4.6412037037037038E-3</v>
      </c>
      <c r="G905" s="2">
        <v>1.3888888888888889E-4</v>
      </c>
      <c r="H905" s="2">
        <f t="shared" si="14"/>
        <v>0.78249999999999997</v>
      </c>
      <c r="I905" s="2">
        <v>1.4120370370370369E-3</v>
      </c>
      <c r="J905" s="2">
        <v>3.2407407407407406E-4</v>
      </c>
      <c r="K905" s="2">
        <v>7.6388888888888893E-4</v>
      </c>
      <c r="L905" s="1">
        <v>0.82089999999999996</v>
      </c>
    </row>
    <row r="906" spans="1:12" x14ac:dyDescent="0.3">
      <c r="A906" s="22">
        <v>45687</v>
      </c>
      <c r="B906" t="s">
        <v>85</v>
      </c>
      <c r="C906">
        <v>323</v>
      </c>
      <c r="D906">
        <v>261</v>
      </c>
      <c r="E906">
        <v>141</v>
      </c>
      <c r="F906" s="2">
        <v>6.5624999999999998E-3</v>
      </c>
      <c r="G906" s="2">
        <v>4.7453703703703704E-4</v>
      </c>
      <c r="H906" s="2">
        <f t="shared" si="14"/>
        <v>1.1086458333333336</v>
      </c>
      <c r="I906" s="2">
        <v>2.0486111111111113E-3</v>
      </c>
      <c r="J906" s="2">
        <v>9.7222222222222209E-4</v>
      </c>
      <c r="K906" s="2">
        <v>1.2268518518518518E-3</v>
      </c>
      <c r="L906" s="1">
        <v>0.53990000000000005</v>
      </c>
    </row>
    <row r="907" spans="1:12" x14ac:dyDescent="0.3">
      <c r="A907" s="22">
        <v>45687</v>
      </c>
      <c r="B907" t="s">
        <v>86</v>
      </c>
      <c r="C907">
        <v>289</v>
      </c>
      <c r="D907">
        <v>265</v>
      </c>
      <c r="E907">
        <v>221</v>
      </c>
      <c r="F907" s="2">
        <v>3.9583333333333337E-3</v>
      </c>
      <c r="G907" s="2">
        <v>1.273148148148148E-4</v>
      </c>
      <c r="H907" s="2">
        <f t="shared" si="14"/>
        <v>1.3280671296296298</v>
      </c>
      <c r="I907" s="2">
        <v>2.0833333333333333E-3</v>
      </c>
      <c r="J907" s="2">
        <v>2.0833333333333333E-3</v>
      </c>
      <c r="K907" s="2">
        <v>8.449074074074075E-4</v>
      </c>
      <c r="L907" s="1">
        <v>0.8327</v>
      </c>
    </row>
    <row r="908" spans="1:12" x14ac:dyDescent="0.3">
      <c r="A908" s="22">
        <v>45687</v>
      </c>
      <c r="B908" t="s">
        <v>87</v>
      </c>
      <c r="C908">
        <v>310</v>
      </c>
      <c r="D908">
        <v>281</v>
      </c>
      <c r="E908">
        <v>223</v>
      </c>
      <c r="F908" s="2">
        <v>2.0486111111111113E-3</v>
      </c>
      <c r="G908" s="2">
        <v>1.7361111111111112E-4</v>
      </c>
      <c r="H908" s="2">
        <f t="shared" si="14"/>
        <v>0.75128472222222231</v>
      </c>
      <c r="I908" s="2">
        <v>1.8634259259259261E-3</v>
      </c>
      <c r="J908" s="2">
        <v>3.1250000000000001E-4</v>
      </c>
      <c r="K908" s="2">
        <v>4.9768518518518521E-4</v>
      </c>
      <c r="L908" s="1">
        <v>0.79120000000000001</v>
      </c>
    </row>
    <row r="909" spans="1:12" x14ac:dyDescent="0.3">
      <c r="A909" s="22">
        <v>45687</v>
      </c>
      <c r="B909" t="s">
        <v>88</v>
      </c>
      <c r="C909">
        <v>33</v>
      </c>
      <c r="D909">
        <v>31</v>
      </c>
      <c r="E909">
        <v>27</v>
      </c>
      <c r="F909" s="2">
        <v>1.4699074074074074E-3</v>
      </c>
      <c r="G909" s="2">
        <v>1.6203703703703703E-4</v>
      </c>
      <c r="H909" s="2">
        <f t="shared" si="14"/>
        <v>0.10225694444444444</v>
      </c>
      <c r="I909" s="2">
        <v>2.0023148148148148E-3</v>
      </c>
      <c r="J909" s="2">
        <v>9.4907407407407408E-4</v>
      </c>
      <c r="K909" s="2">
        <v>3.4722222222222224E-4</v>
      </c>
      <c r="L909" s="1">
        <v>0.84850000000000003</v>
      </c>
    </row>
    <row r="910" spans="1:12" x14ac:dyDescent="0.3">
      <c r="A910" s="22">
        <v>45687</v>
      </c>
      <c r="B910" t="s">
        <v>89</v>
      </c>
      <c r="C910">
        <v>346</v>
      </c>
      <c r="D910">
        <v>318</v>
      </c>
      <c r="E910">
        <v>263</v>
      </c>
      <c r="F910" s="2">
        <v>2.4537037037037036E-3</v>
      </c>
      <c r="G910" s="2">
        <v>1.3888888888888889E-4</v>
      </c>
      <c r="H910" s="2">
        <f t="shared" si="14"/>
        <v>1.144652777777778</v>
      </c>
      <c r="I910" s="2">
        <v>1.8055555555555557E-3</v>
      </c>
      <c r="J910" s="2">
        <v>1.1689814814814816E-3</v>
      </c>
      <c r="K910" s="2">
        <v>6.2500000000000001E-4</v>
      </c>
      <c r="L910" s="1">
        <v>0.82489999999999997</v>
      </c>
    </row>
    <row r="911" spans="1:12" x14ac:dyDescent="0.3">
      <c r="A911" s="22">
        <v>45687</v>
      </c>
      <c r="B911" t="s">
        <v>90</v>
      </c>
      <c r="C911">
        <v>325</v>
      </c>
      <c r="D911">
        <v>285</v>
      </c>
      <c r="E911">
        <v>174</v>
      </c>
      <c r="F911" s="2">
        <v>6.7013888888888887E-3</v>
      </c>
      <c r="G911" s="2">
        <v>3.7037037037037035E-4</v>
      </c>
      <c r="H911" s="2">
        <f t="shared" si="14"/>
        <v>0.67291666666666661</v>
      </c>
      <c r="I911" s="2">
        <v>1.9097222222222222E-3</v>
      </c>
      <c r="J911" s="2">
        <v>2.4305555555555552E-4</v>
      </c>
      <c r="K911" s="2">
        <v>2.0833333333333335E-4</v>
      </c>
      <c r="L911" s="1">
        <v>0.60819999999999996</v>
      </c>
    </row>
    <row r="912" spans="1:12" x14ac:dyDescent="0.3">
      <c r="A912" s="22">
        <v>45687</v>
      </c>
      <c r="B912" t="s">
        <v>91</v>
      </c>
      <c r="C912">
        <v>627</v>
      </c>
      <c r="D912">
        <v>504</v>
      </c>
      <c r="E912">
        <v>287</v>
      </c>
      <c r="F912" s="2">
        <v>1.3680555555555555E-2</v>
      </c>
      <c r="G912" s="2">
        <v>4.2824074074074075E-4</v>
      </c>
      <c r="H912" s="2">
        <f t="shared" si="14"/>
        <v>2.7533333333333334</v>
      </c>
      <c r="I912" s="2">
        <v>2.3148148148148151E-3</v>
      </c>
      <c r="J912" s="2">
        <v>1.6087962962962963E-3</v>
      </c>
      <c r="K912" s="2">
        <v>1.5393518518518519E-3</v>
      </c>
      <c r="L912" s="1">
        <v>0.56930000000000003</v>
      </c>
    </row>
    <row r="913" spans="1:12" x14ac:dyDescent="0.3">
      <c r="A913" s="22">
        <v>45687</v>
      </c>
      <c r="B913" t="s">
        <v>92</v>
      </c>
      <c r="C913">
        <v>905</v>
      </c>
      <c r="D913">
        <v>631</v>
      </c>
      <c r="E913">
        <v>163</v>
      </c>
      <c r="F913" s="2">
        <v>8.3796296296296292E-3</v>
      </c>
      <c r="G913" s="2">
        <v>9.6064814814814808E-4</v>
      </c>
      <c r="H913" s="2">
        <f t="shared" si="14"/>
        <v>2.8482638888888889</v>
      </c>
      <c r="I913" s="2">
        <v>2.5694444444444445E-3</v>
      </c>
      <c r="J913" s="2">
        <v>3.4722222222222222E-5</v>
      </c>
      <c r="K913" s="2">
        <v>1.9097222222222222E-3</v>
      </c>
      <c r="L913" s="1">
        <v>0.25679999999999997</v>
      </c>
    </row>
    <row r="914" spans="1:12" x14ac:dyDescent="0.3">
      <c r="A914" s="22">
        <v>45687</v>
      </c>
      <c r="B914" t="s">
        <v>93</v>
      </c>
      <c r="C914">
        <v>1141</v>
      </c>
      <c r="D914">
        <v>610</v>
      </c>
      <c r="E914">
        <v>89</v>
      </c>
      <c r="F914" s="2">
        <v>1.7951388888888888E-2</v>
      </c>
      <c r="G914" s="2">
        <v>1.2268518518518518E-3</v>
      </c>
      <c r="H914" s="2">
        <f t="shared" si="14"/>
        <v>1.8356481481481484</v>
      </c>
      <c r="I914" s="2">
        <v>2.2222222222222222E-3</v>
      </c>
      <c r="J914" s="2">
        <v>5.9027777777777778E-4</v>
      </c>
      <c r="K914" s="2">
        <v>1.9675925925925926E-4</v>
      </c>
      <c r="L914" s="1">
        <v>0.14549999999999999</v>
      </c>
    </row>
    <row r="915" spans="1:12" x14ac:dyDescent="0.3">
      <c r="A915" s="22">
        <v>45687</v>
      </c>
      <c r="B915" t="s">
        <v>94</v>
      </c>
      <c r="C915">
        <v>863</v>
      </c>
      <c r="D915">
        <v>511</v>
      </c>
      <c r="E915">
        <v>62</v>
      </c>
      <c r="F915" s="2">
        <v>1.091435185185185E-2</v>
      </c>
      <c r="G915" s="2">
        <v>1.4699074074074074E-3</v>
      </c>
      <c r="H915" s="2">
        <f t="shared" si="14"/>
        <v>2.1646527777777775</v>
      </c>
      <c r="I915" s="2">
        <v>2.1180555555555553E-3</v>
      </c>
      <c r="J915" s="2">
        <v>3.8194444444444446E-4</v>
      </c>
      <c r="K915" s="2">
        <v>1.736111111111111E-3</v>
      </c>
      <c r="L915" s="1">
        <v>0.12130000000000001</v>
      </c>
    </row>
    <row r="916" spans="1:12" x14ac:dyDescent="0.3">
      <c r="A916" s="22">
        <v>45687</v>
      </c>
      <c r="B916" t="s">
        <v>95</v>
      </c>
      <c r="C916">
        <v>63</v>
      </c>
      <c r="D916">
        <v>56</v>
      </c>
      <c r="E916">
        <v>40</v>
      </c>
      <c r="F916" s="2">
        <v>2.8703703703703708E-3</v>
      </c>
      <c r="G916" s="2">
        <v>1.8518518518518518E-4</v>
      </c>
      <c r="H916" s="2">
        <f t="shared" si="14"/>
        <v>0.18212962962962964</v>
      </c>
      <c r="I916" s="2">
        <v>1.7476851851851852E-3</v>
      </c>
      <c r="J916" s="2">
        <v>1.1574074074074073E-4</v>
      </c>
      <c r="K916" s="2">
        <v>1.3888888888888889E-3</v>
      </c>
      <c r="L916" s="1">
        <v>0.7097</v>
      </c>
    </row>
    <row r="917" spans="1:12" x14ac:dyDescent="0.3">
      <c r="A917" s="22">
        <v>45687</v>
      </c>
      <c r="B917" t="s">
        <v>96</v>
      </c>
      <c r="C917">
        <v>573</v>
      </c>
      <c r="D917">
        <v>487</v>
      </c>
      <c r="E917">
        <v>171</v>
      </c>
      <c r="F917" s="2">
        <v>3.9699074074074072E-3</v>
      </c>
      <c r="G917" s="2">
        <v>6.4814814814814813E-4</v>
      </c>
      <c r="H917" s="2">
        <f t="shared" si="14"/>
        <v>1.3978703703703701</v>
      </c>
      <c r="I917" s="2">
        <v>1.9097222222222222E-3</v>
      </c>
      <c r="J917" s="2">
        <v>8.2175925925925917E-4</v>
      </c>
      <c r="K917" s="2">
        <v>1.3888888888888889E-4</v>
      </c>
      <c r="L917" s="1">
        <v>0.34989999999999999</v>
      </c>
    </row>
    <row r="918" spans="1:12" x14ac:dyDescent="0.3">
      <c r="A918" s="22">
        <v>45687</v>
      </c>
      <c r="B918" t="s">
        <v>97</v>
      </c>
      <c r="C918">
        <v>391</v>
      </c>
      <c r="D918">
        <v>323</v>
      </c>
      <c r="E918">
        <v>138</v>
      </c>
      <c r="F918" s="2">
        <v>5.7407407407407416E-3</v>
      </c>
      <c r="G918" s="2">
        <v>5.3240740740740744E-4</v>
      </c>
      <c r="H918" s="2">
        <f t="shared" si="14"/>
        <v>1.3533101851851852</v>
      </c>
      <c r="I918" s="2">
        <v>2.1759259259259258E-3</v>
      </c>
      <c r="J918" s="2">
        <v>1.4583333333333334E-3</v>
      </c>
      <c r="K918" s="2">
        <v>5.5555555555555556E-4</v>
      </c>
      <c r="L918" s="1">
        <v>0.42709999999999998</v>
      </c>
    </row>
    <row r="919" spans="1:12" x14ac:dyDescent="0.3">
      <c r="A919" s="22">
        <v>45687</v>
      </c>
      <c r="B919" t="s">
        <v>98</v>
      </c>
      <c r="C919">
        <v>526</v>
      </c>
      <c r="D919">
        <v>355</v>
      </c>
      <c r="E919">
        <v>80</v>
      </c>
      <c r="F919" s="2">
        <v>1.3043981481481483E-2</v>
      </c>
      <c r="G919" s="2">
        <v>1.0300925925925926E-3</v>
      </c>
      <c r="H919" s="2">
        <f t="shared" si="14"/>
        <v>1.6147569444444445</v>
      </c>
      <c r="I919" s="2">
        <v>2.6620370370370374E-3</v>
      </c>
      <c r="J919" s="2">
        <v>1.7708333333333332E-3</v>
      </c>
      <c r="K919" s="2">
        <v>1.1574074074074073E-4</v>
      </c>
      <c r="L919" s="1">
        <v>0.224</v>
      </c>
    </row>
    <row r="920" spans="1:12" x14ac:dyDescent="0.3">
      <c r="A920" s="22">
        <v>45687</v>
      </c>
      <c r="B920" t="s">
        <v>99</v>
      </c>
      <c r="C920">
        <v>343</v>
      </c>
      <c r="D920">
        <v>309</v>
      </c>
      <c r="E920">
        <v>151</v>
      </c>
      <c r="F920" s="2">
        <v>3.5879629629629629E-3</v>
      </c>
      <c r="G920" s="2">
        <v>4.5138888888888892E-4</v>
      </c>
      <c r="H920" s="2">
        <f t="shared" si="14"/>
        <v>1.348298611111111</v>
      </c>
      <c r="I920" s="2">
        <v>2.3611111111111111E-3</v>
      </c>
      <c r="J920" s="2">
        <v>1.5740740740740741E-3</v>
      </c>
      <c r="K920" s="2">
        <v>4.2824074074074075E-4</v>
      </c>
      <c r="L920" s="1">
        <v>0.48820000000000002</v>
      </c>
    </row>
    <row r="921" spans="1:12" x14ac:dyDescent="0.3">
      <c r="A921" s="22">
        <v>45687</v>
      </c>
      <c r="B921" t="s">
        <v>100</v>
      </c>
      <c r="C921">
        <v>401</v>
      </c>
      <c r="D921">
        <v>346</v>
      </c>
      <c r="E921">
        <v>154</v>
      </c>
      <c r="F921" s="2">
        <v>3.5879629629629629E-3</v>
      </c>
      <c r="G921" s="2">
        <v>4.7453703703703704E-4</v>
      </c>
      <c r="H921" s="2">
        <f t="shared" si="14"/>
        <v>1.5858333333333334</v>
      </c>
      <c r="I921" s="2">
        <v>2.2337962962962967E-3</v>
      </c>
      <c r="J921" s="2">
        <v>1.3541666666666667E-3</v>
      </c>
      <c r="K921" s="2">
        <v>9.9537037037037042E-4</v>
      </c>
      <c r="L921" s="1">
        <v>0.44269999999999998</v>
      </c>
    </row>
    <row r="922" spans="1:12" x14ac:dyDescent="0.3">
      <c r="A922" s="22">
        <v>45687</v>
      </c>
      <c r="B922" t="s">
        <v>101</v>
      </c>
      <c r="C922">
        <v>281</v>
      </c>
      <c r="D922">
        <v>239</v>
      </c>
      <c r="E922">
        <v>102</v>
      </c>
      <c r="F922" s="2">
        <v>2.3148148148148151E-3</v>
      </c>
      <c r="G922" s="2">
        <v>4.7453703703703704E-4</v>
      </c>
      <c r="H922" s="2">
        <f t="shared" si="14"/>
        <v>1.2198958333333332</v>
      </c>
      <c r="I922" s="2">
        <v>2.1643518518518518E-3</v>
      </c>
      <c r="J922" s="2">
        <v>1.9328703703703704E-3</v>
      </c>
      <c r="K922" s="2">
        <v>1.0069444444444444E-3</v>
      </c>
      <c r="L922" s="1">
        <v>0.42549999999999999</v>
      </c>
    </row>
    <row r="923" spans="1:12" x14ac:dyDescent="0.3">
      <c r="A923" s="22">
        <v>45687</v>
      </c>
      <c r="B923" t="s">
        <v>102</v>
      </c>
      <c r="C923">
        <v>46</v>
      </c>
      <c r="D923">
        <v>39</v>
      </c>
      <c r="E923">
        <v>32</v>
      </c>
      <c r="F923" s="2">
        <v>2.8819444444444444E-3</v>
      </c>
      <c r="G923" s="2">
        <v>1.273148148148148E-4</v>
      </c>
      <c r="H923" s="2">
        <f t="shared" si="14"/>
        <v>0.17288194444444444</v>
      </c>
      <c r="I923" s="2">
        <v>2.1874999999999998E-3</v>
      </c>
      <c r="J923" s="2">
        <v>5.4398148148148144E-4</v>
      </c>
      <c r="K923" s="2">
        <v>1.7013888888888892E-3</v>
      </c>
      <c r="L923" s="1">
        <v>0.80430000000000001</v>
      </c>
    </row>
    <row r="924" spans="1:12" x14ac:dyDescent="0.3">
      <c r="A924" s="22">
        <v>45687</v>
      </c>
      <c r="B924" t="s">
        <v>103</v>
      </c>
      <c r="C924">
        <v>357</v>
      </c>
      <c r="D924">
        <v>323</v>
      </c>
      <c r="E924">
        <v>197</v>
      </c>
      <c r="F924" s="2">
        <v>5.0231481481481481E-3</v>
      </c>
      <c r="G924" s="2">
        <v>3.7037037037037035E-4</v>
      </c>
      <c r="H924" s="2">
        <f t="shared" si="14"/>
        <v>1.4617245370370369</v>
      </c>
      <c r="I924" s="2">
        <v>2.1759259259259258E-3</v>
      </c>
      <c r="J924" s="2">
        <v>6.7129629629629625E-4</v>
      </c>
      <c r="K924" s="2">
        <v>1.6782407407407406E-3</v>
      </c>
      <c r="L924" s="1">
        <v>0.60909999999999997</v>
      </c>
    </row>
    <row r="925" spans="1:12" x14ac:dyDescent="0.3">
      <c r="A925" s="22">
        <v>45687</v>
      </c>
      <c r="B925" t="s">
        <v>104</v>
      </c>
      <c r="C925">
        <v>280</v>
      </c>
      <c r="D925">
        <v>255</v>
      </c>
      <c r="E925">
        <v>135</v>
      </c>
      <c r="F925" s="2">
        <v>2.4421296296296296E-3</v>
      </c>
      <c r="G925" s="2">
        <v>3.9351851851851852E-4</v>
      </c>
      <c r="H925" s="2">
        <f t="shared" si="14"/>
        <v>1.3340277777777776</v>
      </c>
      <c r="I925" s="2">
        <v>2.1064814814814813E-3</v>
      </c>
      <c r="J925" s="2">
        <v>1.9907407407407408E-3</v>
      </c>
      <c r="K925" s="2">
        <v>1.1342592592592591E-3</v>
      </c>
      <c r="L925" s="1">
        <v>0.52900000000000003</v>
      </c>
    </row>
    <row r="926" spans="1:12" x14ac:dyDescent="0.3">
      <c r="A926" s="22">
        <v>45687</v>
      </c>
      <c r="B926" t="s">
        <v>105</v>
      </c>
      <c r="C926">
        <v>258</v>
      </c>
      <c r="D926">
        <v>247</v>
      </c>
      <c r="E926">
        <v>174</v>
      </c>
      <c r="F926" s="2">
        <v>2.9166666666666668E-3</v>
      </c>
      <c r="G926" s="2">
        <v>2.8935185185185189E-4</v>
      </c>
      <c r="H926" s="2">
        <f t="shared" si="14"/>
        <v>0.87479166666666663</v>
      </c>
      <c r="I926" s="2">
        <v>2.0486111111111113E-3</v>
      </c>
      <c r="J926" s="2">
        <v>9.7222222222222209E-4</v>
      </c>
      <c r="K926" s="2">
        <v>5.2083333333333333E-4</v>
      </c>
      <c r="L926" s="1">
        <v>0.70199999999999996</v>
      </c>
    </row>
    <row r="927" spans="1:12" x14ac:dyDescent="0.3">
      <c r="A927" s="22">
        <v>45687</v>
      </c>
      <c r="B927" t="s">
        <v>106</v>
      </c>
      <c r="C927">
        <v>282</v>
      </c>
      <c r="D927">
        <v>255</v>
      </c>
      <c r="E927">
        <v>191</v>
      </c>
      <c r="F927" s="2">
        <v>2.8819444444444444E-3</v>
      </c>
      <c r="G927" s="2">
        <v>2.0833333333333335E-4</v>
      </c>
      <c r="H927" s="2">
        <f t="shared" si="14"/>
        <v>0.9946180555555556</v>
      </c>
      <c r="I927" s="2">
        <v>1.9328703703703704E-3</v>
      </c>
      <c r="J927" s="2">
        <v>1.2037037037037038E-3</v>
      </c>
      <c r="K927" s="2">
        <v>7.6388888888888893E-4</v>
      </c>
      <c r="L927" s="1">
        <v>0.74729999999999996</v>
      </c>
    </row>
    <row r="928" spans="1:12" x14ac:dyDescent="0.3">
      <c r="A928" s="22">
        <v>45687</v>
      </c>
      <c r="B928" t="s">
        <v>107</v>
      </c>
      <c r="C928">
        <v>253</v>
      </c>
      <c r="D928">
        <v>240</v>
      </c>
      <c r="E928">
        <v>181</v>
      </c>
      <c r="F928" s="2">
        <v>4.2939814814814811E-3</v>
      </c>
      <c r="G928" s="2">
        <v>2.0833333333333335E-4</v>
      </c>
      <c r="H928" s="2">
        <f t="shared" si="14"/>
        <v>1.0916666666666668</v>
      </c>
      <c r="I928" s="2">
        <v>1.8634259259259261E-3</v>
      </c>
      <c r="J928" s="2">
        <v>1.3657407407407409E-3</v>
      </c>
      <c r="K928" s="2">
        <v>1.3194444444444443E-3</v>
      </c>
      <c r="L928" s="1">
        <v>0.752</v>
      </c>
    </row>
    <row r="929" spans="1:12" x14ac:dyDescent="0.3">
      <c r="A929" s="22">
        <v>45687</v>
      </c>
      <c r="B929" t="s">
        <v>108</v>
      </c>
      <c r="C929">
        <v>266</v>
      </c>
      <c r="D929">
        <v>232</v>
      </c>
      <c r="E929">
        <v>134</v>
      </c>
      <c r="F929" s="2">
        <v>4.2939814814814811E-3</v>
      </c>
      <c r="G929" s="2">
        <v>4.2824074074074075E-4</v>
      </c>
      <c r="H929" s="2">
        <f t="shared" si="14"/>
        <v>0.80018518518518511</v>
      </c>
      <c r="I929" s="2">
        <v>1.9560185185185184E-3</v>
      </c>
      <c r="J929" s="2">
        <v>5.0925925925925921E-4</v>
      </c>
      <c r="K929" s="2">
        <v>9.8379629629629642E-4</v>
      </c>
      <c r="L929" s="1">
        <v>0.57589999999999997</v>
      </c>
    </row>
    <row r="930" spans="1:12" x14ac:dyDescent="0.3">
      <c r="A930" s="22">
        <v>45687</v>
      </c>
      <c r="B930" t="s">
        <v>109</v>
      </c>
      <c r="C930">
        <v>30</v>
      </c>
      <c r="D930">
        <v>29</v>
      </c>
      <c r="E930">
        <v>27</v>
      </c>
      <c r="F930" s="2">
        <v>5.6712962962962956E-4</v>
      </c>
      <c r="G930" s="2">
        <v>1.1574074074074073E-4</v>
      </c>
      <c r="H930" s="2">
        <f t="shared" si="14"/>
        <v>0.11982638888888889</v>
      </c>
      <c r="I930" s="2">
        <v>2.3263888888888887E-3</v>
      </c>
      <c r="J930" s="2">
        <v>9.2592592592592585E-4</v>
      </c>
      <c r="K930" s="2">
        <v>8.7962962962962962E-4</v>
      </c>
      <c r="L930" s="1">
        <v>0.9</v>
      </c>
    </row>
    <row r="931" spans="1:12" x14ac:dyDescent="0.3">
      <c r="A931" s="22">
        <v>45687</v>
      </c>
      <c r="B931" t="s">
        <v>110</v>
      </c>
      <c r="C931">
        <v>258</v>
      </c>
      <c r="D931">
        <v>230</v>
      </c>
      <c r="E931">
        <v>124</v>
      </c>
      <c r="F931" s="2">
        <v>2.9398148148148148E-3</v>
      </c>
      <c r="G931" s="2">
        <v>3.8194444444444446E-4</v>
      </c>
      <c r="H931" s="2">
        <f t="shared" si="14"/>
        <v>0.68680555555555556</v>
      </c>
      <c r="I931" s="2">
        <v>2.0949074074074073E-3</v>
      </c>
      <c r="J931" s="2">
        <v>6.4814814814814813E-4</v>
      </c>
      <c r="K931" s="2">
        <v>2.4305555555555552E-4</v>
      </c>
      <c r="L931" s="1">
        <v>0.53539999999999999</v>
      </c>
    </row>
    <row r="932" spans="1:12" x14ac:dyDescent="0.3">
      <c r="A932" s="22">
        <v>45688</v>
      </c>
      <c r="B932" t="s">
        <v>111</v>
      </c>
      <c r="C932">
        <v>293</v>
      </c>
      <c r="D932">
        <v>282</v>
      </c>
      <c r="E932">
        <v>199</v>
      </c>
      <c r="F932" s="2">
        <v>1.8287037037037037E-3</v>
      </c>
      <c r="G932" s="2">
        <v>2.6620370370370372E-4</v>
      </c>
      <c r="H932" s="2">
        <f t="shared" si="14"/>
        <v>0.85513888888888889</v>
      </c>
      <c r="I932" s="2">
        <v>1.8402777777777777E-3</v>
      </c>
      <c r="J932" s="2">
        <v>8.564814814814815E-4</v>
      </c>
      <c r="K932" s="2">
        <v>3.3564814814814812E-4</v>
      </c>
      <c r="L932" s="1">
        <v>0.70240000000000002</v>
      </c>
    </row>
    <row r="933" spans="1:12" x14ac:dyDescent="0.3">
      <c r="A933" s="22">
        <v>45688</v>
      </c>
      <c r="B933" t="s">
        <v>112</v>
      </c>
      <c r="C933">
        <v>377</v>
      </c>
      <c r="D933">
        <v>341</v>
      </c>
      <c r="E933">
        <v>233</v>
      </c>
      <c r="F933" s="2">
        <v>2.1874999999999998E-3</v>
      </c>
      <c r="G933" s="2">
        <v>2.3148148148148146E-4</v>
      </c>
      <c r="H933" s="2">
        <f t="shared" si="14"/>
        <v>0.88407407407407412</v>
      </c>
      <c r="I933" s="2">
        <v>1.6319444444444445E-3</v>
      </c>
      <c r="J933" s="2">
        <v>2.7777777777777778E-4</v>
      </c>
      <c r="K933" s="2">
        <v>6.8287037037037025E-4</v>
      </c>
      <c r="L933" s="1">
        <v>0.68279999999999996</v>
      </c>
    </row>
    <row r="934" spans="1:12" x14ac:dyDescent="0.3">
      <c r="A934" s="22">
        <v>45688</v>
      </c>
      <c r="B934" t="s">
        <v>113</v>
      </c>
      <c r="C934">
        <v>196</v>
      </c>
      <c r="D934">
        <v>182</v>
      </c>
      <c r="E934">
        <v>113</v>
      </c>
      <c r="F934" s="2">
        <v>2.0138888888888888E-3</v>
      </c>
      <c r="G934" s="2">
        <v>3.2407407407407406E-4</v>
      </c>
      <c r="H934" s="2">
        <f t="shared" si="14"/>
        <v>0.60245370370370366</v>
      </c>
      <c r="I934" s="2">
        <v>1.8171296296296297E-3</v>
      </c>
      <c r="J934" s="2">
        <v>1.7361111111111112E-4</v>
      </c>
      <c r="K934" s="2">
        <v>1.3194444444444443E-3</v>
      </c>
      <c r="L934" s="1">
        <v>0.61860000000000004</v>
      </c>
    </row>
    <row r="935" spans="1:12" x14ac:dyDescent="0.3">
      <c r="A935" s="22">
        <v>45688</v>
      </c>
      <c r="B935" t="s">
        <v>114</v>
      </c>
      <c r="C935">
        <v>192</v>
      </c>
      <c r="D935">
        <v>173</v>
      </c>
      <c r="E935">
        <v>107</v>
      </c>
      <c r="F935" s="2">
        <v>4.6180555555555558E-3</v>
      </c>
      <c r="G935" s="2">
        <v>3.8194444444444446E-4</v>
      </c>
      <c r="H935" s="2">
        <f t="shared" si="14"/>
        <v>0.79692129629629638</v>
      </c>
      <c r="I935" s="2">
        <v>1.8981481481481482E-3</v>
      </c>
      <c r="J935" s="2">
        <v>1.3773148148148147E-3</v>
      </c>
      <c r="K935" s="2">
        <v>1.3310185185185185E-3</v>
      </c>
      <c r="L935" s="1">
        <v>0.61780000000000002</v>
      </c>
    </row>
    <row r="936" spans="1:12" x14ac:dyDescent="0.3">
      <c r="A936" s="22">
        <v>45688</v>
      </c>
      <c r="B936" t="s">
        <v>115</v>
      </c>
      <c r="C936">
        <v>185</v>
      </c>
      <c r="D936">
        <v>178</v>
      </c>
      <c r="E936">
        <v>139</v>
      </c>
      <c r="F936" s="2">
        <v>2.1874999999999998E-3</v>
      </c>
      <c r="G936" s="2">
        <v>1.9675925925925926E-4</v>
      </c>
      <c r="H936" s="2">
        <f t="shared" si="14"/>
        <v>0.59951388888888879</v>
      </c>
      <c r="I936" s="2">
        <v>1.9212962962962962E-3</v>
      </c>
      <c r="J936" s="2">
        <v>9.0277777777777784E-4</v>
      </c>
      <c r="K936" s="2">
        <v>5.4398148148148144E-4</v>
      </c>
      <c r="L936" s="1">
        <v>0.7772</v>
      </c>
    </row>
    <row r="937" spans="1:12" x14ac:dyDescent="0.3">
      <c r="A937" s="22">
        <v>45688</v>
      </c>
      <c r="B937" t="s">
        <v>116</v>
      </c>
      <c r="C937">
        <v>27</v>
      </c>
      <c r="D937">
        <v>25</v>
      </c>
      <c r="E937">
        <v>19</v>
      </c>
      <c r="F937" s="2">
        <v>2.1643518518518518E-3</v>
      </c>
      <c r="G937" s="2">
        <v>2.0833333333333335E-4</v>
      </c>
      <c r="H937" s="2">
        <f t="shared" si="14"/>
        <v>8.998842592592593E-2</v>
      </c>
      <c r="I937" s="2">
        <v>1.4930555555555556E-3</v>
      </c>
      <c r="J937" s="2">
        <v>8.564814814814815E-4</v>
      </c>
      <c r="K937" s="2">
        <v>1.25E-3</v>
      </c>
      <c r="L937" s="1">
        <v>0.74070000000000003</v>
      </c>
    </row>
    <row r="938" spans="1:12" x14ac:dyDescent="0.3">
      <c r="A938" s="22">
        <v>45688</v>
      </c>
      <c r="B938" t="s">
        <v>78</v>
      </c>
      <c r="C938">
        <v>222</v>
      </c>
      <c r="D938">
        <v>214</v>
      </c>
      <c r="E938">
        <v>160</v>
      </c>
      <c r="F938" s="2">
        <v>4.3055555555555555E-3</v>
      </c>
      <c r="G938" s="2">
        <v>2.0833333333333335E-4</v>
      </c>
      <c r="H938" s="2">
        <f t="shared" si="14"/>
        <v>0.85203703703703715</v>
      </c>
      <c r="I938" s="2">
        <v>2.0486111111111113E-3</v>
      </c>
      <c r="J938" s="2">
        <v>7.7546296296296304E-4</v>
      </c>
      <c r="K938" s="2">
        <v>1.1574074074074073E-3</v>
      </c>
      <c r="L938" s="1">
        <v>0.74660000000000004</v>
      </c>
    </row>
    <row r="939" spans="1:12" x14ac:dyDescent="0.3">
      <c r="A939" s="22">
        <v>45688</v>
      </c>
      <c r="B939" t="s">
        <v>79</v>
      </c>
      <c r="C939">
        <v>217</v>
      </c>
      <c r="D939">
        <v>198</v>
      </c>
      <c r="E939">
        <v>176</v>
      </c>
      <c r="F939" s="2">
        <v>2.0486111111111113E-3</v>
      </c>
      <c r="G939" s="2">
        <v>1.0416666666666667E-4</v>
      </c>
      <c r="H939" s="2">
        <f t="shared" si="14"/>
        <v>0.61187499999999995</v>
      </c>
      <c r="I939" s="2">
        <v>1.8865740740740742E-3</v>
      </c>
      <c r="J939" s="2">
        <v>5.0925925925925921E-4</v>
      </c>
      <c r="K939" s="2">
        <v>6.9444444444444447E-4</v>
      </c>
      <c r="L939" s="1">
        <v>0.88829999999999998</v>
      </c>
    </row>
    <row r="940" spans="1:12" x14ac:dyDescent="0.3">
      <c r="A940" s="22">
        <v>45688</v>
      </c>
      <c r="B940" t="s">
        <v>80</v>
      </c>
      <c r="C940">
        <v>204</v>
      </c>
      <c r="D940">
        <v>197</v>
      </c>
      <c r="E940">
        <v>158</v>
      </c>
      <c r="F940" s="2">
        <v>2.6620370370370374E-3</v>
      </c>
      <c r="G940" s="2">
        <v>1.9675925925925926E-4</v>
      </c>
      <c r="H940" s="2">
        <f t="shared" si="14"/>
        <v>0.64982638888888888</v>
      </c>
      <c r="I940" s="2">
        <v>1.8518518518518517E-3</v>
      </c>
      <c r="J940" s="2">
        <v>1.8518518518518518E-4</v>
      </c>
      <c r="K940" s="2">
        <v>1.261574074074074E-3</v>
      </c>
      <c r="L940" s="1">
        <v>0.79700000000000004</v>
      </c>
    </row>
    <row r="941" spans="1:12" x14ac:dyDescent="0.3">
      <c r="A941" s="22">
        <v>45688</v>
      </c>
      <c r="B941" t="s">
        <v>81</v>
      </c>
      <c r="C941">
        <v>191</v>
      </c>
      <c r="D941">
        <v>181</v>
      </c>
      <c r="E941">
        <v>158</v>
      </c>
      <c r="F941" s="2">
        <v>3.2870370370370367E-3</v>
      </c>
      <c r="G941" s="2">
        <v>1.3888888888888889E-4</v>
      </c>
      <c r="H941" s="2">
        <f t="shared" si="14"/>
        <v>0.70807870370370374</v>
      </c>
      <c r="I941" s="2">
        <v>1.9212962962962962E-3</v>
      </c>
      <c r="J941" s="2">
        <v>1.1805555555555556E-3</v>
      </c>
      <c r="K941" s="2">
        <v>8.1018518518518516E-4</v>
      </c>
      <c r="L941" s="1">
        <v>0.87229999999999996</v>
      </c>
    </row>
    <row r="942" spans="1:12" x14ac:dyDescent="0.3">
      <c r="A942" s="22">
        <v>45688</v>
      </c>
      <c r="B942" t="s">
        <v>82</v>
      </c>
      <c r="C942">
        <v>176</v>
      </c>
      <c r="D942">
        <v>157</v>
      </c>
      <c r="E942">
        <v>116</v>
      </c>
      <c r="F942" s="2">
        <v>2.8703703703703708E-3</v>
      </c>
      <c r="G942" s="2">
        <v>1.9675925925925926E-4</v>
      </c>
      <c r="H942" s="2">
        <f t="shared" si="14"/>
        <v>0.48699074074074072</v>
      </c>
      <c r="I942" s="2">
        <v>1.9791666666666668E-3</v>
      </c>
      <c r="J942" s="2">
        <v>5.3240740740740744E-4</v>
      </c>
      <c r="K942" s="2">
        <v>5.9027777777777778E-4</v>
      </c>
      <c r="L942" s="1">
        <v>0.73529999999999995</v>
      </c>
    </row>
    <row r="943" spans="1:12" x14ac:dyDescent="0.3">
      <c r="A943" s="22">
        <v>45688</v>
      </c>
      <c r="B943" t="s">
        <v>83</v>
      </c>
      <c r="C943">
        <v>176</v>
      </c>
      <c r="D943">
        <v>163</v>
      </c>
      <c r="E943">
        <v>105</v>
      </c>
      <c r="F943" s="2">
        <v>2.1643518518518518E-3</v>
      </c>
      <c r="G943" s="2">
        <v>2.7777777777777778E-4</v>
      </c>
      <c r="H943" s="2">
        <f t="shared" si="14"/>
        <v>0.87914351851851857</v>
      </c>
      <c r="I943" s="2">
        <v>2.2106481481481478E-3</v>
      </c>
      <c r="J943" s="2">
        <v>1.8750000000000001E-3</v>
      </c>
      <c r="K943" s="2">
        <v>1.3078703703703705E-3</v>
      </c>
      <c r="L943" s="1">
        <v>0.64159999999999995</v>
      </c>
    </row>
    <row r="944" spans="1:12" x14ac:dyDescent="0.3">
      <c r="A944" s="22">
        <v>45688</v>
      </c>
      <c r="B944" t="s">
        <v>84</v>
      </c>
      <c r="C944">
        <v>26</v>
      </c>
      <c r="D944">
        <v>26</v>
      </c>
      <c r="E944">
        <v>18</v>
      </c>
      <c r="F944" s="2">
        <v>1.3541666666666667E-3</v>
      </c>
      <c r="G944" s="2">
        <v>2.7777777777777778E-4</v>
      </c>
      <c r="H944" s="2">
        <f t="shared" si="14"/>
        <v>0.11555555555555555</v>
      </c>
      <c r="I944" s="2">
        <v>2.1180555555555553E-3</v>
      </c>
      <c r="J944" s="2">
        <v>1.2847222222222223E-3</v>
      </c>
      <c r="K944" s="2">
        <v>1.0416666666666667E-3</v>
      </c>
      <c r="L944" s="1">
        <v>0.69230000000000003</v>
      </c>
    </row>
    <row r="945" spans="1:12" x14ac:dyDescent="0.3">
      <c r="A945" s="22">
        <v>45688</v>
      </c>
      <c r="B945" t="s">
        <v>85</v>
      </c>
      <c r="C945">
        <v>170</v>
      </c>
      <c r="D945">
        <v>167</v>
      </c>
      <c r="E945">
        <v>133</v>
      </c>
      <c r="F945" s="2">
        <v>1.4814814814814814E-3</v>
      </c>
      <c r="G945" s="2">
        <v>1.8518518518518518E-4</v>
      </c>
      <c r="H945" s="2">
        <f t="shared" si="14"/>
        <v>0.56246527777777777</v>
      </c>
      <c r="I945" s="2">
        <v>1.9328703703703704E-3</v>
      </c>
      <c r="J945" s="2">
        <v>4.8611111111111104E-4</v>
      </c>
      <c r="K945" s="2">
        <v>9.4907407407407408E-4</v>
      </c>
      <c r="L945" s="1">
        <v>0.79410000000000003</v>
      </c>
    </row>
    <row r="946" spans="1:12" x14ac:dyDescent="0.3">
      <c r="A946" s="22">
        <v>45688</v>
      </c>
      <c r="B946" t="s">
        <v>86</v>
      </c>
      <c r="C946">
        <v>154</v>
      </c>
      <c r="D946">
        <v>147</v>
      </c>
      <c r="E946">
        <v>111</v>
      </c>
      <c r="F946" s="2">
        <v>2.627314814814815E-3</v>
      </c>
      <c r="G946" s="2">
        <v>2.4305555555555552E-4</v>
      </c>
      <c r="H946" s="2">
        <f t="shared" si="14"/>
        <v>0.49340277777777775</v>
      </c>
      <c r="I946" s="2">
        <v>2.1064814814814813E-3</v>
      </c>
      <c r="J946" s="2">
        <v>6.134259259259259E-4</v>
      </c>
      <c r="K946" s="2">
        <v>6.3657407407407402E-4</v>
      </c>
      <c r="L946" s="1">
        <v>0.75160000000000005</v>
      </c>
    </row>
    <row r="947" spans="1:12" x14ac:dyDescent="0.3">
      <c r="A947" s="22">
        <v>45688</v>
      </c>
      <c r="B947" t="s">
        <v>87</v>
      </c>
      <c r="C947">
        <v>165</v>
      </c>
      <c r="D947">
        <v>152</v>
      </c>
      <c r="E947">
        <v>123</v>
      </c>
      <c r="F947" s="2">
        <v>2.5462962962962961E-3</v>
      </c>
      <c r="G947" s="2">
        <v>1.9675925925925926E-4</v>
      </c>
      <c r="H947" s="2">
        <f t="shared" si="14"/>
        <v>0.42222222222222222</v>
      </c>
      <c r="I947" s="2">
        <v>2.0601851851851853E-3</v>
      </c>
      <c r="J947" s="2">
        <v>4.0509259259259258E-4</v>
      </c>
      <c r="K947" s="2">
        <v>3.1250000000000001E-4</v>
      </c>
      <c r="L947" s="1">
        <v>0.8075</v>
      </c>
    </row>
    <row r="948" spans="1:12" x14ac:dyDescent="0.3">
      <c r="A948" s="22">
        <v>45688</v>
      </c>
      <c r="B948" t="s">
        <v>88</v>
      </c>
      <c r="C948">
        <v>153</v>
      </c>
      <c r="D948">
        <v>143</v>
      </c>
      <c r="E948">
        <v>112</v>
      </c>
      <c r="F948" s="2">
        <v>2.2569444444444447E-3</v>
      </c>
      <c r="G948" s="2">
        <v>2.199074074074074E-4</v>
      </c>
      <c r="H948" s="2">
        <f t="shared" si="14"/>
        <v>0.69844907407407408</v>
      </c>
      <c r="I948" s="2">
        <v>2.1412037037037038E-3</v>
      </c>
      <c r="J948" s="2">
        <v>8.449074074074075E-4</v>
      </c>
      <c r="K948" s="2">
        <v>1.8981481481481482E-3</v>
      </c>
      <c r="L948" s="1">
        <v>0.77629999999999999</v>
      </c>
    </row>
    <row r="949" spans="1:12" x14ac:dyDescent="0.3">
      <c r="A949" s="22">
        <v>45688</v>
      </c>
      <c r="B949" t="s">
        <v>89</v>
      </c>
      <c r="C949">
        <v>175</v>
      </c>
      <c r="D949">
        <v>169</v>
      </c>
      <c r="E949">
        <v>145</v>
      </c>
      <c r="F949" s="2">
        <v>1.5277777777777779E-3</v>
      </c>
      <c r="G949" s="2">
        <v>1.273148148148148E-4</v>
      </c>
      <c r="H949" s="2">
        <f t="shared" si="14"/>
        <v>0.61223379629629626</v>
      </c>
      <c r="I949" s="2">
        <v>1.5856481481481479E-3</v>
      </c>
      <c r="J949" s="2">
        <v>1.1111111111111111E-3</v>
      </c>
      <c r="K949" s="2">
        <v>9.2592592592592585E-4</v>
      </c>
      <c r="L949" s="1">
        <v>0.85629999999999995</v>
      </c>
    </row>
    <row r="950" spans="1:12" x14ac:dyDescent="0.3">
      <c r="A950" s="22">
        <v>45688</v>
      </c>
      <c r="B950" t="s">
        <v>90</v>
      </c>
      <c r="C950">
        <v>241</v>
      </c>
      <c r="D950">
        <v>214</v>
      </c>
      <c r="E950">
        <v>142</v>
      </c>
      <c r="F950" s="2">
        <v>1.0104166666666668E-2</v>
      </c>
      <c r="G950" s="2">
        <v>3.3564814814814812E-4</v>
      </c>
      <c r="H950" s="2">
        <f t="shared" si="14"/>
        <v>1.0353240740740741</v>
      </c>
      <c r="I950" s="2">
        <v>2.0833333333333333E-3</v>
      </c>
      <c r="J950" s="2">
        <v>8.449074074074075E-4</v>
      </c>
      <c r="K950" s="2">
        <v>1.9097222222222222E-3</v>
      </c>
      <c r="L950" s="1">
        <v>0.6623</v>
      </c>
    </row>
    <row r="951" spans="1:12" x14ac:dyDescent="0.3">
      <c r="A951" s="22">
        <v>45688</v>
      </c>
      <c r="B951" t="s">
        <v>91</v>
      </c>
      <c r="C951">
        <v>14</v>
      </c>
      <c r="D951">
        <v>14</v>
      </c>
      <c r="E951">
        <v>12</v>
      </c>
      <c r="F951" s="2">
        <v>1.0069444444444444E-3</v>
      </c>
      <c r="G951" s="2">
        <v>1.8518518518518518E-4</v>
      </c>
      <c r="H951" s="2">
        <f t="shared" si="14"/>
        <v>3.4675925925925923E-2</v>
      </c>
      <c r="I951" s="2">
        <v>1.9212962962962962E-3</v>
      </c>
      <c r="J951" s="2">
        <v>4.5138888888888892E-4</v>
      </c>
      <c r="K951" s="2">
        <v>1.0416666666666667E-4</v>
      </c>
      <c r="L951" s="1">
        <v>0.85709999999999997</v>
      </c>
    </row>
    <row r="952" spans="1:12" x14ac:dyDescent="0.3">
      <c r="A952" s="22">
        <v>45688</v>
      </c>
      <c r="B952" t="s">
        <v>92</v>
      </c>
      <c r="C952">
        <v>57</v>
      </c>
      <c r="D952">
        <v>55</v>
      </c>
      <c r="E952">
        <v>48</v>
      </c>
      <c r="F952" s="2">
        <v>1.4699074074074074E-3</v>
      </c>
      <c r="G952" s="2">
        <v>1.3888888888888889E-4</v>
      </c>
      <c r="H952" s="2">
        <f t="shared" si="14"/>
        <v>0.2043402777777778</v>
      </c>
      <c r="I952" s="2">
        <v>1.7939814814814815E-3</v>
      </c>
      <c r="J952" s="2">
        <v>9.2592592592592585E-4</v>
      </c>
      <c r="K952" s="2">
        <v>9.9537037037037042E-4</v>
      </c>
      <c r="L952" s="1">
        <v>0.85960000000000003</v>
      </c>
    </row>
    <row r="953" spans="1:12" x14ac:dyDescent="0.3">
      <c r="A953" s="22">
        <v>45688</v>
      </c>
      <c r="B953" t="s">
        <v>93</v>
      </c>
      <c r="C953">
        <v>954</v>
      </c>
      <c r="D953">
        <v>644</v>
      </c>
      <c r="E953">
        <v>170</v>
      </c>
      <c r="F953" s="2">
        <v>7.7777777777777767E-3</v>
      </c>
      <c r="G953" s="2">
        <v>8.564814814814815E-4</v>
      </c>
      <c r="H953" s="2">
        <f t="shared" si="14"/>
        <v>1.7739814814814814</v>
      </c>
      <c r="I953" s="2">
        <v>1.4467592592592594E-3</v>
      </c>
      <c r="J953" s="2">
        <v>6.9444444444444444E-5</v>
      </c>
      <c r="K953" s="2">
        <v>1.2384259259259258E-3</v>
      </c>
      <c r="L953" s="1">
        <v>0.26329999999999998</v>
      </c>
    </row>
    <row r="954" spans="1:12" x14ac:dyDescent="0.3">
      <c r="A954" s="22">
        <v>45688</v>
      </c>
      <c r="B954" t="s">
        <v>94</v>
      </c>
      <c r="C954">
        <v>374</v>
      </c>
      <c r="D954">
        <v>344</v>
      </c>
      <c r="E954">
        <v>213</v>
      </c>
      <c r="F954" s="2">
        <v>6.1574074074074074E-3</v>
      </c>
      <c r="G954" s="2">
        <v>3.2407407407407406E-4</v>
      </c>
      <c r="H954" s="2">
        <f t="shared" si="14"/>
        <v>1.4970370370370369</v>
      </c>
      <c r="I954" s="2">
        <v>2.1180555555555553E-3</v>
      </c>
      <c r="J954" s="2">
        <v>1.2962962962962963E-3</v>
      </c>
      <c r="K954" s="2">
        <v>9.3750000000000007E-4</v>
      </c>
      <c r="L954" s="1">
        <v>0.61850000000000005</v>
      </c>
    </row>
    <row r="955" spans="1:12" x14ac:dyDescent="0.3">
      <c r="A955" s="22">
        <v>45688</v>
      </c>
      <c r="B955" t="s">
        <v>95</v>
      </c>
      <c r="C955">
        <v>265</v>
      </c>
      <c r="D955">
        <v>245</v>
      </c>
      <c r="E955">
        <v>139</v>
      </c>
      <c r="F955" s="2">
        <v>2.3263888888888887E-3</v>
      </c>
      <c r="G955" s="2">
        <v>3.5879629629629635E-4</v>
      </c>
      <c r="H955" s="2">
        <f t="shared" si="14"/>
        <v>1.3129050925925925</v>
      </c>
      <c r="I955" s="2">
        <v>2.1412037037037038E-3</v>
      </c>
      <c r="J955" s="2">
        <v>1.736111111111111E-3</v>
      </c>
      <c r="K955" s="2">
        <v>1.4814814814814814E-3</v>
      </c>
      <c r="L955" s="1">
        <v>0.56699999999999995</v>
      </c>
    </row>
    <row r="956" spans="1:12" x14ac:dyDescent="0.3">
      <c r="A956" s="22">
        <v>45688</v>
      </c>
      <c r="B956" t="s">
        <v>96</v>
      </c>
      <c r="C956">
        <v>222</v>
      </c>
      <c r="D956">
        <v>205</v>
      </c>
      <c r="E956">
        <v>150</v>
      </c>
      <c r="F956" s="2">
        <v>1.5046296296296294E-3</v>
      </c>
      <c r="G956" s="2">
        <v>2.3148148148148146E-4</v>
      </c>
      <c r="H956" s="2">
        <f t="shared" si="14"/>
        <v>0.63113425925925926</v>
      </c>
      <c r="I956" s="2">
        <v>2.2222222222222222E-3</v>
      </c>
      <c r="J956" s="2">
        <v>5.2083333333333333E-4</v>
      </c>
      <c r="K956" s="2">
        <v>3.3564814814814812E-4</v>
      </c>
      <c r="L956" s="1">
        <v>0.72689999999999999</v>
      </c>
    </row>
    <row r="957" spans="1:12" x14ac:dyDescent="0.3">
      <c r="A957" s="22">
        <v>45688</v>
      </c>
      <c r="B957" t="s">
        <v>97</v>
      </c>
      <c r="C957">
        <v>203</v>
      </c>
      <c r="D957">
        <v>192</v>
      </c>
      <c r="E957">
        <v>132</v>
      </c>
      <c r="F957" s="2">
        <v>2.8587962962962963E-3</v>
      </c>
      <c r="G957" s="2">
        <v>3.1250000000000001E-4</v>
      </c>
      <c r="H957" s="2">
        <f t="shared" si="14"/>
        <v>0.62666666666666671</v>
      </c>
      <c r="I957" s="2">
        <v>2.1296296296296298E-3</v>
      </c>
      <c r="J957" s="2">
        <v>4.8611111111111104E-4</v>
      </c>
      <c r="K957" s="2">
        <v>6.4814814814814813E-4</v>
      </c>
      <c r="L957" s="1">
        <v>0.68659999999999999</v>
      </c>
    </row>
    <row r="958" spans="1:12" x14ac:dyDescent="0.3">
      <c r="A958" s="22">
        <v>45688</v>
      </c>
      <c r="B958" t="s">
        <v>98</v>
      </c>
      <c r="C958">
        <v>33</v>
      </c>
      <c r="D958">
        <v>31</v>
      </c>
      <c r="E958">
        <v>25</v>
      </c>
      <c r="F958" s="2">
        <v>3.9699074074074072E-3</v>
      </c>
      <c r="G958" s="2">
        <v>3.3564814814814812E-4</v>
      </c>
      <c r="H958" s="2">
        <f t="shared" si="14"/>
        <v>6.5659722222222217E-2</v>
      </c>
      <c r="I958" s="2">
        <v>1.5624999999999999E-3</v>
      </c>
      <c r="J958" s="2">
        <v>2.199074074074074E-4</v>
      </c>
      <c r="K958" s="2">
        <v>3.3564814814814812E-4</v>
      </c>
      <c r="L958" s="1">
        <v>0.78129999999999999</v>
      </c>
    </row>
    <row r="959" spans="1:12" x14ac:dyDescent="0.3">
      <c r="A959" s="22">
        <v>45688</v>
      </c>
      <c r="B959" t="s">
        <v>99</v>
      </c>
      <c r="C959">
        <v>220</v>
      </c>
      <c r="D959">
        <v>195</v>
      </c>
      <c r="E959">
        <v>117</v>
      </c>
      <c r="F959" s="2">
        <v>2.1527777777777778E-3</v>
      </c>
      <c r="G959" s="2">
        <v>3.2407407407407406E-4</v>
      </c>
      <c r="H959" s="2">
        <f t="shared" si="14"/>
        <v>0.39270833333333333</v>
      </c>
      <c r="I959" s="2">
        <v>1.9097222222222222E-3</v>
      </c>
      <c r="J959" s="2">
        <v>1.1574074074074073E-5</v>
      </c>
      <c r="K959" s="2">
        <v>9.2592592592592588E-5</v>
      </c>
      <c r="L959" s="1">
        <v>0.59619999999999995</v>
      </c>
    </row>
    <row r="960" spans="1:12" x14ac:dyDescent="0.3">
      <c r="A960" s="22">
        <v>45688</v>
      </c>
      <c r="B960" t="s">
        <v>100</v>
      </c>
      <c r="C960">
        <v>185</v>
      </c>
      <c r="D960">
        <v>177</v>
      </c>
      <c r="E960">
        <v>142</v>
      </c>
      <c r="F960" s="2">
        <v>2.1759259259259258E-3</v>
      </c>
      <c r="G960" s="2">
        <v>1.8518518518518518E-4</v>
      </c>
      <c r="H960" s="2">
        <f t="shared" si="14"/>
        <v>0.33392361111111107</v>
      </c>
      <c r="I960" s="2">
        <v>1.7708333333333332E-3</v>
      </c>
      <c r="J960" s="2">
        <v>6.9444444444444444E-5</v>
      </c>
      <c r="K960" s="2">
        <v>4.6296296296296294E-5</v>
      </c>
      <c r="L960" s="1">
        <v>0.80110000000000003</v>
      </c>
    </row>
    <row r="961" spans="1:12" x14ac:dyDescent="0.3">
      <c r="A961" s="22">
        <v>45688</v>
      </c>
      <c r="B961" t="s">
        <v>101</v>
      </c>
      <c r="C961">
        <v>203</v>
      </c>
      <c r="D961">
        <v>172</v>
      </c>
      <c r="E961">
        <v>91</v>
      </c>
      <c r="F961" s="2">
        <v>3.5416666666666665E-3</v>
      </c>
      <c r="G961" s="2">
        <v>3.9351851851851852E-4</v>
      </c>
      <c r="H961" s="2">
        <f t="shared" si="14"/>
        <v>0.60518518518518516</v>
      </c>
      <c r="I961" s="2">
        <v>2.0023148148148148E-3</v>
      </c>
      <c r="J961" s="2">
        <v>3.9351851851851852E-4</v>
      </c>
      <c r="K961" s="2">
        <v>1.1226851851851851E-3</v>
      </c>
      <c r="L961" s="1">
        <v>0.52790000000000004</v>
      </c>
    </row>
    <row r="962" spans="1:12" x14ac:dyDescent="0.3">
      <c r="A962" s="22">
        <v>45688</v>
      </c>
      <c r="B962" t="s">
        <v>102</v>
      </c>
      <c r="C962">
        <v>218</v>
      </c>
      <c r="D962">
        <v>193</v>
      </c>
      <c r="E962">
        <v>120</v>
      </c>
      <c r="F962" s="2">
        <v>5.2546296296296299E-3</v>
      </c>
      <c r="G962" s="2">
        <v>3.9351851851851852E-4</v>
      </c>
      <c r="H962" s="2">
        <f t="shared" si="14"/>
        <v>0.65673611111111108</v>
      </c>
      <c r="I962" s="2">
        <v>2.0601851851851853E-3</v>
      </c>
      <c r="J962" s="2">
        <v>3.7037037037037035E-4</v>
      </c>
      <c r="K962" s="2">
        <v>9.7222222222222209E-4</v>
      </c>
      <c r="L962" s="1">
        <v>0.61970000000000003</v>
      </c>
    </row>
    <row r="963" spans="1:12" x14ac:dyDescent="0.3">
      <c r="A963" s="22">
        <v>45689</v>
      </c>
      <c r="B963" t="s">
        <v>103</v>
      </c>
      <c r="C963">
        <v>204</v>
      </c>
      <c r="D963">
        <v>194</v>
      </c>
      <c r="E963">
        <v>158</v>
      </c>
      <c r="F963" s="2">
        <v>2.1527777777777778E-3</v>
      </c>
      <c r="G963" s="2">
        <v>1.8518518518518518E-4</v>
      </c>
      <c r="H963" s="2">
        <f t="shared" ref="H963:H1026" si="15">(I963*D963)+(J963*D963)+(K963*D963)</f>
        <v>0.72076388888888898</v>
      </c>
      <c r="I963" s="2">
        <v>1.9907407407407408E-3</v>
      </c>
      <c r="J963" s="2">
        <v>1.3657407407407409E-3</v>
      </c>
      <c r="K963" s="2">
        <v>3.5879629629629635E-4</v>
      </c>
      <c r="L963" s="1">
        <v>0.81310000000000004</v>
      </c>
    </row>
    <row r="964" spans="1:12" x14ac:dyDescent="0.3">
      <c r="A964" s="22">
        <v>45689</v>
      </c>
      <c r="B964" t="s">
        <v>104</v>
      </c>
      <c r="C964">
        <v>242</v>
      </c>
      <c r="D964">
        <v>211</v>
      </c>
      <c r="E964">
        <v>101</v>
      </c>
      <c r="F964" s="2">
        <v>4.2592592592592595E-3</v>
      </c>
      <c r="G964" s="2">
        <v>5.0925925925925921E-4</v>
      </c>
      <c r="H964" s="2">
        <f t="shared" si="15"/>
        <v>0.73996527777777776</v>
      </c>
      <c r="I964" s="2">
        <v>2.0486111111111113E-3</v>
      </c>
      <c r="J964" s="2">
        <v>3.1250000000000001E-4</v>
      </c>
      <c r="K964" s="2">
        <v>1.1458333333333333E-3</v>
      </c>
      <c r="L964" s="1">
        <v>0.47699999999999998</v>
      </c>
    </row>
    <row r="965" spans="1:12" x14ac:dyDescent="0.3">
      <c r="A965" s="22">
        <v>45689</v>
      </c>
      <c r="B965" t="s">
        <v>105</v>
      </c>
      <c r="C965">
        <v>29</v>
      </c>
      <c r="D965">
        <v>29</v>
      </c>
      <c r="E965">
        <v>27</v>
      </c>
      <c r="F965" s="2">
        <v>5.0925925925925921E-4</v>
      </c>
      <c r="G965" s="2">
        <v>9.2592592592592588E-5</v>
      </c>
      <c r="H965" s="2">
        <f t="shared" si="15"/>
        <v>8.7939814814814818E-2</v>
      </c>
      <c r="I965" s="2">
        <v>1.8518518518518517E-3</v>
      </c>
      <c r="J965" s="2">
        <v>1.0416666666666667E-3</v>
      </c>
      <c r="K965" s="2">
        <v>1.3888888888888889E-4</v>
      </c>
      <c r="L965" s="1">
        <v>0.89659999999999995</v>
      </c>
    </row>
    <row r="966" spans="1:12" x14ac:dyDescent="0.3">
      <c r="A966" s="22">
        <v>45689</v>
      </c>
      <c r="B966" t="s">
        <v>106</v>
      </c>
      <c r="C966">
        <v>171</v>
      </c>
      <c r="D966">
        <v>163</v>
      </c>
      <c r="E966">
        <v>113</v>
      </c>
      <c r="F966" s="2">
        <v>2.3032407407407407E-3</v>
      </c>
      <c r="G966" s="2">
        <v>2.7777777777777778E-4</v>
      </c>
      <c r="H966" s="2">
        <f t="shared" si="15"/>
        <v>0.54521990740740744</v>
      </c>
      <c r="I966" s="2">
        <v>2.0601851851851853E-3</v>
      </c>
      <c r="J966" s="2">
        <v>4.2824074074074075E-4</v>
      </c>
      <c r="K966" s="2">
        <v>8.564814814814815E-4</v>
      </c>
      <c r="L966" s="1">
        <v>0.69230000000000003</v>
      </c>
    </row>
    <row r="967" spans="1:12" x14ac:dyDescent="0.3">
      <c r="A967" s="22">
        <v>45689</v>
      </c>
      <c r="B967" t="s">
        <v>107</v>
      </c>
      <c r="C967">
        <v>190</v>
      </c>
      <c r="D967">
        <v>166</v>
      </c>
      <c r="E967">
        <v>71</v>
      </c>
      <c r="F967" s="2">
        <v>6.4814814814814813E-3</v>
      </c>
      <c r="G967" s="2">
        <v>5.3240740740740744E-4</v>
      </c>
      <c r="H967" s="2">
        <f t="shared" si="15"/>
        <v>0.51490740740740737</v>
      </c>
      <c r="I967" s="2">
        <v>2.0717592592592593E-3</v>
      </c>
      <c r="J967" s="2">
        <v>3.4722222222222224E-4</v>
      </c>
      <c r="K967" s="2">
        <v>6.8287037037037025E-4</v>
      </c>
      <c r="L967" s="1">
        <v>0.42249999999999999</v>
      </c>
    </row>
    <row r="968" spans="1:12" x14ac:dyDescent="0.3">
      <c r="A968" s="22">
        <v>45689</v>
      </c>
      <c r="B968" t="s">
        <v>108</v>
      </c>
      <c r="C968">
        <v>221</v>
      </c>
      <c r="D968">
        <v>196</v>
      </c>
      <c r="E968">
        <v>106</v>
      </c>
      <c r="F968" s="2">
        <v>3.7615740740740739E-3</v>
      </c>
      <c r="G968" s="2">
        <v>3.8194444444444446E-4</v>
      </c>
      <c r="H968" s="2">
        <f t="shared" si="15"/>
        <v>0.70097222222222233</v>
      </c>
      <c r="I968" s="2">
        <v>2.0486111111111113E-3</v>
      </c>
      <c r="J968" s="2">
        <v>1.0185185185185186E-3</v>
      </c>
      <c r="K968" s="2">
        <v>5.0925925925925921E-4</v>
      </c>
      <c r="L968" s="1">
        <v>0.53669999999999995</v>
      </c>
    </row>
    <row r="969" spans="1:12" x14ac:dyDescent="0.3">
      <c r="A969" s="22">
        <v>45689</v>
      </c>
      <c r="B969" t="s">
        <v>109</v>
      </c>
      <c r="C969">
        <v>297</v>
      </c>
      <c r="D969">
        <v>241</v>
      </c>
      <c r="E969">
        <v>109</v>
      </c>
      <c r="F969" s="2">
        <v>4.7685185185185183E-3</v>
      </c>
      <c r="G969" s="2">
        <v>5.6712962962962956E-4</v>
      </c>
      <c r="H969" s="2">
        <f t="shared" si="15"/>
        <v>0.86469907407407409</v>
      </c>
      <c r="I969" s="2">
        <v>2.2106481481481478E-3</v>
      </c>
      <c r="J969" s="2">
        <v>2.7777777777777778E-4</v>
      </c>
      <c r="K969" s="2">
        <v>1.0995370370370371E-3</v>
      </c>
      <c r="L969" s="1">
        <v>0.44829999999999998</v>
      </c>
    </row>
    <row r="970" spans="1:12" x14ac:dyDescent="0.3">
      <c r="A970" s="22">
        <v>45689</v>
      </c>
      <c r="B970" t="s">
        <v>110</v>
      </c>
      <c r="C970">
        <v>233</v>
      </c>
      <c r="D970">
        <v>214</v>
      </c>
      <c r="E970">
        <v>134</v>
      </c>
      <c r="F970" s="2">
        <v>2.6967592592592594E-3</v>
      </c>
      <c r="G970" s="2">
        <v>3.0092592592592595E-4</v>
      </c>
      <c r="H970" s="2">
        <f t="shared" si="15"/>
        <v>0.54986111111111113</v>
      </c>
      <c r="I970" s="2">
        <v>1.9560185185185184E-3</v>
      </c>
      <c r="J970" s="2">
        <v>8.1018518518518516E-5</v>
      </c>
      <c r="K970" s="2">
        <v>5.3240740740740744E-4</v>
      </c>
      <c r="L970" s="1">
        <v>0.625</v>
      </c>
    </row>
    <row r="971" spans="1:12" x14ac:dyDescent="0.3">
      <c r="A971" s="22">
        <v>45689</v>
      </c>
      <c r="B971" t="s">
        <v>111</v>
      </c>
      <c r="C971">
        <v>198</v>
      </c>
      <c r="D971">
        <v>191</v>
      </c>
      <c r="E971">
        <v>159</v>
      </c>
      <c r="F971" s="2">
        <v>1.4930555555555556E-3</v>
      </c>
      <c r="G971" s="2">
        <v>1.6203703703703703E-4</v>
      </c>
      <c r="H971" s="2">
        <f t="shared" si="15"/>
        <v>0.80909722222222225</v>
      </c>
      <c r="I971" s="2">
        <v>2.0949074074074073E-3</v>
      </c>
      <c r="J971" s="2">
        <v>1.5393518518518519E-3</v>
      </c>
      <c r="K971" s="2">
        <v>6.018518518518519E-4</v>
      </c>
      <c r="L971" s="1">
        <v>0.82740000000000002</v>
      </c>
    </row>
    <row r="972" spans="1:12" x14ac:dyDescent="0.3">
      <c r="A972" s="22">
        <v>45689</v>
      </c>
      <c r="B972" t="s">
        <v>112</v>
      </c>
      <c r="C972">
        <v>15</v>
      </c>
      <c r="D972">
        <v>15</v>
      </c>
      <c r="E972">
        <v>15</v>
      </c>
      <c r="F972" s="2">
        <v>1.6203703703703703E-4</v>
      </c>
      <c r="G972" s="2">
        <v>4.6296296296296294E-5</v>
      </c>
      <c r="H972" s="2">
        <f t="shared" si="15"/>
        <v>8.4027777777777771E-2</v>
      </c>
      <c r="I972" s="2">
        <v>2.3032407407407407E-3</v>
      </c>
      <c r="J972" s="2">
        <v>1.6550925925925926E-3</v>
      </c>
      <c r="K972" s="2">
        <v>1.6435185185185183E-3</v>
      </c>
      <c r="L972" s="1">
        <v>1</v>
      </c>
    </row>
    <row r="973" spans="1:12" x14ac:dyDescent="0.3">
      <c r="A973" s="22">
        <v>45689</v>
      </c>
      <c r="B973" t="s">
        <v>113</v>
      </c>
      <c r="C973">
        <v>27</v>
      </c>
      <c r="D973">
        <v>25</v>
      </c>
      <c r="E973">
        <v>23</v>
      </c>
      <c r="F973" s="2">
        <v>1.4351851851851854E-3</v>
      </c>
      <c r="G973" s="2">
        <v>9.2592592592592588E-5</v>
      </c>
      <c r="H973" s="2">
        <f t="shared" si="15"/>
        <v>5.7291666666666664E-2</v>
      </c>
      <c r="I973" s="2">
        <v>1.7824074074074072E-3</v>
      </c>
      <c r="J973" s="2">
        <v>3.7037037037037035E-4</v>
      </c>
      <c r="K973" s="2">
        <v>1.3888888888888889E-4</v>
      </c>
      <c r="L973" s="1">
        <v>0.88890000000000002</v>
      </c>
    </row>
    <row r="974" spans="1:12" x14ac:dyDescent="0.3">
      <c r="A974" s="22">
        <v>45689</v>
      </c>
      <c r="B974" t="s">
        <v>114</v>
      </c>
      <c r="C974">
        <v>7</v>
      </c>
      <c r="D974">
        <v>6</v>
      </c>
      <c r="E974">
        <v>6</v>
      </c>
      <c r="F974" s="2">
        <v>3.5879629629629635E-4</v>
      </c>
      <c r="G974" s="2">
        <v>3.4722222222222222E-5</v>
      </c>
      <c r="H974" s="2">
        <f t="shared" si="15"/>
        <v>3.6874999999999998E-2</v>
      </c>
      <c r="I974" s="2">
        <v>3.3333333333333335E-3</v>
      </c>
      <c r="J974" s="2">
        <v>2.5231481481481481E-3</v>
      </c>
      <c r="K974" s="2">
        <v>2.8935185185185189E-4</v>
      </c>
      <c r="L974" s="1">
        <v>0.85709999999999997</v>
      </c>
    </row>
    <row r="975" spans="1:12" x14ac:dyDescent="0.3">
      <c r="A975" s="22">
        <v>45689</v>
      </c>
      <c r="B975" t="s">
        <v>115</v>
      </c>
      <c r="C975">
        <v>169</v>
      </c>
      <c r="D975">
        <v>144</v>
      </c>
      <c r="E975">
        <v>82</v>
      </c>
      <c r="F975" s="2">
        <v>5.9143518518518521E-3</v>
      </c>
      <c r="G975" s="2">
        <v>3.8194444444444446E-4</v>
      </c>
      <c r="H975" s="2">
        <f t="shared" si="15"/>
        <v>0.35333333333333339</v>
      </c>
      <c r="I975" s="2">
        <v>1.8055555555555557E-3</v>
      </c>
      <c r="J975" s="2">
        <v>3.5879629629629635E-4</v>
      </c>
      <c r="K975" s="2">
        <v>2.8935185185185189E-4</v>
      </c>
      <c r="L975" s="1">
        <v>0.56359999999999999</v>
      </c>
    </row>
    <row r="976" spans="1:12" x14ac:dyDescent="0.3">
      <c r="A976" s="22">
        <v>45689</v>
      </c>
      <c r="B976" t="s">
        <v>116</v>
      </c>
      <c r="C976">
        <v>224</v>
      </c>
      <c r="D976">
        <v>206</v>
      </c>
      <c r="E976">
        <v>146</v>
      </c>
      <c r="F976" s="2">
        <v>1.689814814814815E-3</v>
      </c>
      <c r="G976" s="2">
        <v>2.3148148148148146E-4</v>
      </c>
      <c r="H976" s="2">
        <f t="shared" si="15"/>
        <v>0.49115740740740743</v>
      </c>
      <c r="I976" s="2">
        <v>1.7939814814814815E-3</v>
      </c>
      <c r="J976" s="2">
        <v>4.3981481481481481E-4</v>
      </c>
      <c r="K976" s="2">
        <v>1.5046296296296297E-4</v>
      </c>
      <c r="L976" s="1">
        <v>0.70720000000000005</v>
      </c>
    </row>
    <row r="977" spans="1:12" x14ac:dyDescent="0.3">
      <c r="A977" s="22">
        <v>45689</v>
      </c>
      <c r="B977" t="s">
        <v>78</v>
      </c>
      <c r="C977">
        <v>170</v>
      </c>
      <c r="D977">
        <v>160</v>
      </c>
      <c r="E977">
        <v>100</v>
      </c>
      <c r="F977" s="2">
        <v>3.5879629629629629E-3</v>
      </c>
      <c r="G977" s="2">
        <v>3.2407407407407406E-4</v>
      </c>
      <c r="H977" s="2">
        <f t="shared" si="15"/>
        <v>0.71111111111111103</v>
      </c>
      <c r="I977" s="2">
        <v>2.0949074074074073E-3</v>
      </c>
      <c r="J977" s="2">
        <v>1.3425925925925925E-3</v>
      </c>
      <c r="K977" s="2">
        <v>1.0069444444444444E-3</v>
      </c>
      <c r="L977" s="1">
        <v>0.62350000000000005</v>
      </c>
    </row>
    <row r="978" spans="1:12" x14ac:dyDescent="0.3">
      <c r="A978" s="22">
        <v>45689</v>
      </c>
      <c r="B978" t="s">
        <v>79</v>
      </c>
      <c r="C978">
        <v>161</v>
      </c>
      <c r="D978">
        <v>149</v>
      </c>
      <c r="E978">
        <v>102</v>
      </c>
      <c r="F978" s="2">
        <v>1.7824074074074072E-3</v>
      </c>
      <c r="G978" s="2">
        <v>2.7777777777777778E-4</v>
      </c>
      <c r="H978" s="2">
        <f t="shared" si="15"/>
        <v>0.63980324074074069</v>
      </c>
      <c r="I978" s="2">
        <v>2.1759259259259258E-3</v>
      </c>
      <c r="J978" s="2">
        <v>6.3657407407407402E-4</v>
      </c>
      <c r="K978" s="2">
        <v>1.4814814814814814E-3</v>
      </c>
      <c r="L978" s="1">
        <v>0.68130000000000002</v>
      </c>
    </row>
    <row r="979" spans="1:12" x14ac:dyDescent="0.3">
      <c r="A979" s="22">
        <v>45689</v>
      </c>
      <c r="B979" t="s">
        <v>80</v>
      </c>
      <c r="C979">
        <v>37</v>
      </c>
      <c r="D979">
        <v>35</v>
      </c>
      <c r="E979">
        <v>29</v>
      </c>
      <c r="F979" s="2">
        <v>7.291666666666667E-4</v>
      </c>
      <c r="G979" s="2">
        <v>1.3888888888888889E-4</v>
      </c>
      <c r="H979" s="2">
        <f t="shared" si="15"/>
        <v>0.11018518518518518</v>
      </c>
      <c r="I979" s="2">
        <v>1.9444444444444442E-3</v>
      </c>
      <c r="J979" s="2">
        <v>4.9768518518518521E-4</v>
      </c>
      <c r="K979" s="2">
        <v>7.0601851851851847E-4</v>
      </c>
      <c r="L979" s="1">
        <v>0.80559999999999998</v>
      </c>
    </row>
    <row r="980" spans="1:12" x14ac:dyDescent="0.3">
      <c r="A980" s="22">
        <v>45689</v>
      </c>
      <c r="B980" t="s">
        <v>81</v>
      </c>
      <c r="C980">
        <v>183</v>
      </c>
      <c r="D980">
        <v>169</v>
      </c>
      <c r="E980">
        <v>102</v>
      </c>
      <c r="F980" s="2">
        <v>3.1018518518518522E-3</v>
      </c>
      <c r="G980" s="2">
        <v>3.7037037037037035E-4</v>
      </c>
      <c r="H980" s="2">
        <f t="shared" si="15"/>
        <v>0.68656249999999996</v>
      </c>
      <c r="I980" s="2">
        <v>2.0601851851851853E-3</v>
      </c>
      <c r="J980" s="2">
        <v>1.3194444444444443E-3</v>
      </c>
      <c r="K980" s="2">
        <v>6.8287037037037025E-4</v>
      </c>
      <c r="L980" s="1">
        <v>0.59889999999999999</v>
      </c>
    </row>
    <row r="981" spans="1:12" x14ac:dyDescent="0.3">
      <c r="A981" s="22">
        <v>45689</v>
      </c>
      <c r="B981" t="s">
        <v>82</v>
      </c>
      <c r="C981">
        <v>221</v>
      </c>
      <c r="D981">
        <v>206</v>
      </c>
      <c r="E981">
        <v>120</v>
      </c>
      <c r="F981" s="2">
        <v>3.0439814814814821E-3</v>
      </c>
      <c r="G981" s="2">
        <v>3.4722222222222224E-4</v>
      </c>
      <c r="H981" s="2">
        <f t="shared" si="15"/>
        <v>0.55076388888888883</v>
      </c>
      <c r="I981" s="2">
        <v>2.0138888888888888E-3</v>
      </c>
      <c r="J981" s="2">
        <v>3.2407407407407406E-4</v>
      </c>
      <c r="K981" s="2">
        <v>3.3564814814814812E-4</v>
      </c>
      <c r="L981" s="1">
        <v>0.58179999999999998</v>
      </c>
    </row>
    <row r="982" spans="1:12" x14ac:dyDescent="0.3">
      <c r="A982" s="22">
        <v>45689</v>
      </c>
      <c r="B982" t="s">
        <v>83</v>
      </c>
      <c r="C982">
        <v>202</v>
      </c>
      <c r="D982">
        <v>193</v>
      </c>
      <c r="E982">
        <v>146</v>
      </c>
      <c r="F982" s="2">
        <v>1.9444444444444442E-3</v>
      </c>
      <c r="G982" s="2">
        <v>2.0833333333333335E-4</v>
      </c>
      <c r="H982" s="2">
        <f t="shared" si="15"/>
        <v>0.77289351851851862</v>
      </c>
      <c r="I982" s="2">
        <v>2.0023148148148148E-3</v>
      </c>
      <c r="J982" s="2">
        <v>1.1689814814814816E-3</v>
      </c>
      <c r="K982" s="2">
        <v>8.3333333333333339E-4</v>
      </c>
      <c r="L982" s="1">
        <v>0.75380000000000003</v>
      </c>
    </row>
    <row r="983" spans="1:12" x14ac:dyDescent="0.3">
      <c r="A983" s="22">
        <v>45689</v>
      </c>
      <c r="B983" t="s">
        <v>84</v>
      </c>
      <c r="C983">
        <v>193</v>
      </c>
      <c r="D983">
        <v>163</v>
      </c>
      <c r="E983">
        <v>88</v>
      </c>
      <c r="F983" s="2">
        <v>3.6111111111111114E-3</v>
      </c>
      <c r="G983" s="2">
        <v>4.1666666666666669E-4</v>
      </c>
      <c r="H983" s="2">
        <f t="shared" si="15"/>
        <v>0.84707175925925926</v>
      </c>
      <c r="I983" s="2">
        <v>2.2222222222222222E-3</v>
      </c>
      <c r="J983" s="2">
        <v>1.3310185185185185E-3</v>
      </c>
      <c r="K983" s="2">
        <v>1.6435185185185183E-3</v>
      </c>
      <c r="L983" s="1">
        <v>0.53400000000000003</v>
      </c>
    </row>
    <row r="984" spans="1:12" x14ac:dyDescent="0.3">
      <c r="A984" s="22">
        <v>45689</v>
      </c>
      <c r="B984" t="s">
        <v>85</v>
      </c>
      <c r="C984">
        <v>201</v>
      </c>
      <c r="D984">
        <v>196</v>
      </c>
      <c r="E984">
        <v>175</v>
      </c>
      <c r="F984" s="2">
        <v>1.7592592592592592E-3</v>
      </c>
      <c r="G984" s="2">
        <v>1.1574074074074073E-4</v>
      </c>
      <c r="H984" s="2">
        <f t="shared" si="15"/>
        <v>0.53537037037037039</v>
      </c>
      <c r="I984" s="2">
        <v>1.8865740740740742E-3</v>
      </c>
      <c r="J984" s="2">
        <v>3.3564814814814812E-4</v>
      </c>
      <c r="K984" s="2">
        <v>5.0925925925925921E-4</v>
      </c>
      <c r="L984" s="1">
        <v>0.89</v>
      </c>
    </row>
    <row r="985" spans="1:12" x14ac:dyDescent="0.3">
      <c r="A985" s="22">
        <v>45689</v>
      </c>
      <c r="B985" t="s">
        <v>86</v>
      </c>
      <c r="C985">
        <v>193</v>
      </c>
      <c r="D985">
        <v>180</v>
      </c>
      <c r="E985">
        <v>132</v>
      </c>
      <c r="F985" s="2">
        <v>2.2800925925925927E-3</v>
      </c>
      <c r="G985" s="2">
        <v>2.4305555555555552E-4</v>
      </c>
      <c r="H985" s="2">
        <f t="shared" si="15"/>
        <v>0.67291666666666672</v>
      </c>
      <c r="I985" s="2">
        <v>1.8750000000000001E-3</v>
      </c>
      <c r="J985" s="2">
        <v>1.1111111111111111E-3</v>
      </c>
      <c r="K985" s="2">
        <v>7.5231481481481471E-4</v>
      </c>
      <c r="L985" s="1">
        <v>0.73160000000000003</v>
      </c>
    </row>
    <row r="986" spans="1:12" x14ac:dyDescent="0.3">
      <c r="A986" s="22">
        <v>45689</v>
      </c>
      <c r="B986" t="s">
        <v>87</v>
      </c>
      <c r="C986">
        <v>27</v>
      </c>
      <c r="D986">
        <v>25</v>
      </c>
      <c r="E986">
        <v>17</v>
      </c>
      <c r="F986" s="2">
        <v>1.4699074074074074E-3</v>
      </c>
      <c r="G986" s="2">
        <v>2.8935185185185189E-4</v>
      </c>
      <c r="H986" s="2">
        <f t="shared" si="15"/>
        <v>6.9444444444444448E-2</v>
      </c>
      <c r="I986" s="2">
        <v>1.423611111111111E-3</v>
      </c>
      <c r="J986" s="2">
        <v>9.4907407407407408E-4</v>
      </c>
      <c r="K986" s="2">
        <v>4.0509259259259258E-4</v>
      </c>
      <c r="L986" s="1">
        <v>0.66669999999999996</v>
      </c>
    </row>
    <row r="987" spans="1:12" x14ac:dyDescent="0.3">
      <c r="A987" s="22">
        <v>45689</v>
      </c>
      <c r="B987" t="s">
        <v>88</v>
      </c>
      <c r="C987">
        <v>227</v>
      </c>
      <c r="D987">
        <v>206</v>
      </c>
      <c r="E987">
        <v>138</v>
      </c>
      <c r="F987" s="2">
        <v>3.0787037037037037E-3</v>
      </c>
      <c r="G987" s="2">
        <v>3.3564814814814812E-4</v>
      </c>
      <c r="H987" s="2">
        <f t="shared" si="15"/>
        <v>1.1420601851851853</v>
      </c>
      <c r="I987" s="2">
        <v>2.0949074074074073E-3</v>
      </c>
      <c r="J987" s="2">
        <v>1.3888888888888889E-3</v>
      </c>
      <c r="K987" s="2">
        <v>2.0601851851851853E-3</v>
      </c>
      <c r="L987" s="1">
        <v>0.66669999999999996</v>
      </c>
    </row>
    <row r="988" spans="1:12" x14ac:dyDescent="0.3">
      <c r="A988" s="22">
        <v>45689</v>
      </c>
      <c r="B988" t="s">
        <v>89</v>
      </c>
      <c r="C988">
        <v>225</v>
      </c>
      <c r="D988">
        <v>199</v>
      </c>
      <c r="E988">
        <v>105</v>
      </c>
      <c r="F988" s="2">
        <v>3.6921296296296298E-3</v>
      </c>
      <c r="G988" s="2">
        <v>4.0509259259259258E-4</v>
      </c>
      <c r="H988" s="2">
        <f t="shared" si="15"/>
        <v>0.59884259259259265</v>
      </c>
      <c r="I988" s="2">
        <v>2.0601851851851853E-3</v>
      </c>
      <c r="J988" s="2">
        <v>6.018518518518519E-4</v>
      </c>
      <c r="K988" s="2">
        <v>3.4722222222222224E-4</v>
      </c>
      <c r="L988" s="1">
        <v>0.52680000000000005</v>
      </c>
    </row>
    <row r="989" spans="1:12" x14ac:dyDescent="0.3">
      <c r="A989" s="22">
        <v>45689</v>
      </c>
      <c r="B989" t="s">
        <v>90</v>
      </c>
      <c r="C989">
        <v>204</v>
      </c>
      <c r="D989">
        <v>193</v>
      </c>
      <c r="E989">
        <v>114</v>
      </c>
      <c r="F989" s="2">
        <v>3.7152777777777774E-3</v>
      </c>
      <c r="G989" s="2">
        <v>3.8194444444444446E-4</v>
      </c>
      <c r="H989" s="2">
        <f t="shared" si="15"/>
        <v>0.67684027777777778</v>
      </c>
      <c r="I989" s="2">
        <v>1.8402777777777777E-3</v>
      </c>
      <c r="J989" s="2">
        <v>8.449074074074075E-4</v>
      </c>
      <c r="K989" s="2">
        <v>8.2175925925925917E-4</v>
      </c>
      <c r="L989" s="1">
        <v>0.58819999999999995</v>
      </c>
    </row>
    <row r="990" spans="1:12" x14ac:dyDescent="0.3">
      <c r="A990" s="22">
        <v>45689</v>
      </c>
      <c r="B990" t="s">
        <v>91</v>
      </c>
      <c r="C990">
        <v>221</v>
      </c>
      <c r="D990">
        <v>194</v>
      </c>
      <c r="E990">
        <v>118</v>
      </c>
      <c r="F990" s="2">
        <v>3.530092592592592E-3</v>
      </c>
      <c r="G990" s="2">
        <v>3.3564814814814812E-4</v>
      </c>
      <c r="H990" s="2">
        <f t="shared" si="15"/>
        <v>0.46479166666666666</v>
      </c>
      <c r="I990" s="2">
        <v>1.9444444444444442E-3</v>
      </c>
      <c r="J990" s="2">
        <v>4.1666666666666669E-4</v>
      </c>
      <c r="K990" s="2">
        <v>3.4722222222222222E-5</v>
      </c>
      <c r="L990" s="1">
        <v>0.60729999999999995</v>
      </c>
    </row>
    <row r="991" spans="1:12" x14ac:dyDescent="0.3">
      <c r="A991" s="22">
        <v>45689</v>
      </c>
      <c r="B991" t="s">
        <v>92</v>
      </c>
      <c r="C991">
        <v>172</v>
      </c>
      <c r="D991">
        <v>154</v>
      </c>
      <c r="E991">
        <v>84</v>
      </c>
      <c r="F991" s="2">
        <v>2.1527777777777778E-3</v>
      </c>
      <c r="G991" s="2">
        <v>3.9351851851851852E-4</v>
      </c>
      <c r="H991" s="2">
        <f t="shared" si="15"/>
        <v>0.63988425925925929</v>
      </c>
      <c r="I991" s="2">
        <v>2.1874999999999998E-3</v>
      </c>
      <c r="J991" s="2">
        <v>1.3773148148148147E-3</v>
      </c>
      <c r="K991" s="2">
        <v>5.9027777777777778E-4</v>
      </c>
      <c r="L991" s="1">
        <v>0.54169999999999996</v>
      </c>
    </row>
    <row r="992" spans="1:12" x14ac:dyDescent="0.3">
      <c r="A992" s="22">
        <v>45689</v>
      </c>
      <c r="B992" t="s">
        <v>93</v>
      </c>
      <c r="C992">
        <v>161</v>
      </c>
      <c r="D992">
        <v>150</v>
      </c>
      <c r="E992">
        <v>80</v>
      </c>
      <c r="F992" s="2">
        <v>4.0856481481481481E-3</v>
      </c>
      <c r="G992" s="2">
        <v>4.1666666666666669E-4</v>
      </c>
      <c r="H992" s="2">
        <f t="shared" si="15"/>
        <v>0.63194444444444442</v>
      </c>
      <c r="I992" s="2">
        <v>1.9791666666666668E-3</v>
      </c>
      <c r="J992" s="2">
        <v>1.3541666666666667E-3</v>
      </c>
      <c r="K992" s="2">
        <v>8.7962962962962962E-4</v>
      </c>
      <c r="L992" s="1">
        <v>0.52800000000000002</v>
      </c>
    </row>
    <row r="993" spans="1:12" x14ac:dyDescent="0.3">
      <c r="A993" s="22">
        <v>45689</v>
      </c>
      <c r="B993" t="s">
        <v>94</v>
      </c>
      <c r="C993">
        <v>17</v>
      </c>
      <c r="D993">
        <v>14</v>
      </c>
      <c r="E993">
        <v>6</v>
      </c>
      <c r="F993" s="2">
        <v>1.9907407407407408E-3</v>
      </c>
      <c r="G993" s="2">
        <v>5.4398148148148144E-4</v>
      </c>
      <c r="H993" s="2">
        <f t="shared" si="15"/>
        <v>7.7291666666666661E-2</v>
      </c>
      <c r="I993" s="2">
        <v>2.1759259259259258E-3</v>
      </c>
      <c r="J993" s="2">
        <v>1.736111111111111E-3</v>
      </c>
      <c r="K993" s="2">
        <v>1.6087962962962963E-3</v>
      </c>
      <c r="L993" s="1">
        <v>0.4118</v>
      </c>
    </row>
    <row r="994" spans="1:12" x14ac:dyDescent="0.3">
      <c r="A994" s="22">
        <v>45690</v>
      </c>
      <c r="B994" t="s">
        <v>95</v>
      </c>
      <c r="C994">
        <v>168</v>
      </c>
      <c r="D994">
        <v>145</v>
      </c>
      <c r="E994">
        <v>74</v>
      </c>
      <c r="F994" s="2">
        <v>2.8703703703703708E-3</v>
      </c>
      <c r="G994" s="2">
        <v>4.3981481481481481E-4</v>
      </c>
      <c r="H994" s="2">
        <f t="shared" si="15"/>
        <v>0.42123842592592592</v>
      </c>
      <c r="I994" s="2">
        <v>2.0486111111111113E-3</v>
      </c>
      <c r="J994" s="2">
        <v>3.2407407407407406E-4</v>
      </c>
      <c r="K994" s="2">
        <v>5.3240740740740744E-4</v>
      </c>
      <c r="L994" s="1">
        <v>0.50609999999999999</v>
      </c>
    </row>
    <row r="995" spans="1:12" x14ac:dyDescent="0.3">
      <c r="A995" s="22">
        <v>45690</v>
      </c>
      <c r="B995" t="s">
        <v>96</v>
      </c>
      <c r="C995">
        <v>160</v>
      </c>
      <c r="D995">
        <v>142</v>
      </c>
      <c r="E995">
        <v>77</v>
      </c>
      <c r="F995" s="2">
        <v>6.4583333333333333E-3</v>
      </c>
      <c r="G995" s="2">
        <v>3.8194444444444446E-4</v>
      </c>
      <c r="H995" s="2">
        <f t="shared" si="15"/>
        <v>0.44539351851851849</v>
      </c>
      <c r="I995" s="2">
        <v>1.8981481481481482E-3</v>
      </c>
      <c r="J995" s="2">
        <v>2.5462962962962961E-4</v>
      </c>
      <c r="K995" s="2">
        <v>9.8379629629629642E-4</v>
      </c>
      <c r="L995" s="1">
        <v>0.54139999999999999</v>
      </c>
    </row>
    <row r="996" spans="1:12" x14ac:dyDescent="0.3">
      <c r="A996" s="22">
        <v>45690</v>
      </c>
      <c r="B996" t="s">
        <v>97</v>
      </c>
      <c r="C996">
        <v>185</v>
      </c>
      <c r="D996">
        <v>159</v>
      </c>
      <c r="E996">
        <v>68</v>
      </c>
      <c r="F996" s="2">
        <v>3.9699074074074072E-3</v>
      </c>
      <c r="G996" s="2">
        <v>4.7453703703703704E-4</v>
      </c>
      <c r="H996" s="2">
        <f t="shared" si="15"/>
        <v>0.35333333333333339</v>
      </c>
      <c r="I996" s="2">
        <v>2.0370370370370373E-3</v>
      </c>
      <c r="J996" s="2">
        <v>2.3148148148148147E-5</v>
      </c>
      <c r="K996" s="2">
        <v>1.6203703703703703E-4</v>
      </c>
      <c r="L996" s="1">
        <v>0.42699999999999999</v>
      </c>
    </row>
    <row r="997" spans="1:12" x14ac:dyDescent="0.3">
      <c r="A997" s="22">
        <v>45690</v>
      </c>
      <c r="B997" t="s">
        <v>98</v>
      </c>
      <c r="C997">
        <v>155</v>
      </c>
      <c r="D997">
        <v>146</v>
      </c>
      <c r="E997">
        <v>96</v>
      </c>
      <c r="F997" s="2">
        <v>2.3958333333333336E-3</v>
      </c>
      <c r="G997" s="2">
        <v>3.2407407407407406E-4</v>
      </c>
      <c r="H997" s="2">
        <f t="shared" si="15"/>
        <v>0.55256944444444445</v>
      </c>
      <c r="I997" s="2">
        <v>1.9560185185185184E-3</v>
      </c>
      <c r="J997" s="2">
        <v>1.3657407407407409E-3</v>
      </c>
      <c r="K997" s="2">
        <v>4.6296296296296293E-4</v>
      </c>
      <c r="L997" s="1">
        <v>0.65159999999999996</v>
      </c>
    </row>
    <row r="998" spans="1:12" x14ac:dyDescent="0.3">
      <c r="A998" s="22">
        <v>45690</v>
      </c>
      <c r="B998" t="s">
        <v>99</v>
      </c>
      <c r="C998">
        <v>188</v>
      </c>
      <c r="D998">
        <v>172</v>
      </c>
      <c r="E998">
        <v>103</v>
      </c>
      <c r="F998" s="2">
        <v>2.1296296296296298E-3</v>
      </c>
      <c r="G998" s="2">
        <v>3.2407407407407406E-4</v>
      </c>
      <c r="H998" s="2">
        <f t="shared" si="15"/>
        <v>0.57731481481481484</v>
      </c>
      <c r="I998" s="2">
        <v>1.8402777777777777E-3</v>
      </c>
      <c r="J998" s="2">
        <v>1.273148148148148E-4</v>
      </c>
      <c r="K998" s="2">
        <v>1.3888888888888889E-3</v>
      </c>
      <c r="L998" s="1">
        <v>0.5978</v>
      </c>
    </row>
    <row r="999" spans="1:12" x14ac:dyDescent="0.3">
      <c r="A999" s="22">
        <v>45690</v>
      </c>
      <c r="B999" t="s">
        <v>100</v>
      </c>
      <c r="C999">
        <v>152</v>
      </c>
      <c r="D999">
        <v>120</v>
      </c>
      <c r="E999">
        <v>64</v>
      </c>
      <c r="F999" s="2">
        <v>4.5717592592592589E-3</v>
      </c>
      <c r="G999" s="2">
        <v>3.3564814814814812E-4</v>
      </c>
      <c r="H999" s="2">
        <f t="shared" si="15"/>
        <v>0.42638888888888893</v>
      </c>
      <c r="I999" s="2">
        <v>2.0138888888888888E-3</v>
      </c>
      <c r="J999" s="2">
        <v>1.3425925925925925E-3</v>
      </c>
      <c r="K999" s="2">
        <v>1.9675925925925926E-4</v>
      </c>
      <c r="L999" s="1">
        <v>0.53059999999999996</v>
      </c>
    </row>
    <row r="1000" spans="1:12" x14ac:dyDescent="0.3">
      <c r="A1000" s="22">
        <v>45690</v>
      </c>
      <c r="B1000" t="s">
        <v>101</v>
      </c>
      <c r="C1000">
        <v>26</v>
      </c>
      <c r="D1000">
        <v>26</v>
      </c>
      <c r="E1000">
        <v>22</v>
      </c>
      <c r="F1000" s="2">
        <v>9.0277777777777784E-4</v>
      </c>
      <c r="G1000" s="2">
        <v>1.9675925925925926E-4</v>
      </c>
      <c r="H1000" s="2">
        <f t="shared" si="15"/>
        <v>8.6365740740740729E-2</v>
      </c>
      <c r="I1000" s="2">
        <v>2.0949074074074073E-3</v>
      </c>
      <c r="J1000" s="2">
        <v>8.2175925925925917E-4</v>
      </c>
      <c r="K1000" s="2">
        <v>4.0509259259259258E-4</v>
      </c>
      <c r="L1000" s="1">
        <v>0.80769999999999997</v>
      </c>
    </row>
    <row r="1001" spans="1:12" x14ac:dyDescent="0.3">
      <c r="A1001" s="22">
        <v>45690</v>
      </c>
      <c r="B1001" t="s">
        <v>102</v>
      </c>
      <c r="C1001">
        <v>152</v>
      </c>
      <c r="D1001">
        <v>140</v>
      </c>
      <c r="E1001">
        <v>99</v>
      </c>
      <c r="F1001" s="2">
        <v>4.6296296296296302E-3</v>
      </c>
      <c r="G1001" s="2">
        <v>2.4305555555555552E-4</v>
      </c>
      <c r="H1001" s="2">
        <f t="shared" si="15"/>
        <v>0.43912037037037038</v>
      </c>
      <c r="I1001" s="2">
        <v>2.0601851851851853E-3</v>
      </c>
      <c r="J1001" s="2">
        <v>6.9444444444444444E-5</v>
      </c>
      <c r="K1001" s="2">
        <v>1.0069444444444444E-3</v>
      </c>
      <c r="L1001" s="1">
        <v>0.70669999999999999</v>
      </c>
    </row>
    <row r="1002" spans="1:12" x14ac:dyDescent="0.3">
      <c r="A1002" s="22">
        <v>45690</v>
      </c>
      <c r="B1002" t="s">
        <v>103</v>
      </c>
      <c r="C1002">
        <v>130</v>
      </c>
      <c r="D1002">
        <v>125</v>
      </c>
      <c r="E1002">
        <v>115</v>
      </c>
      <c r="F1002" s="2">
        <v>7.175925925925927E-4</v>
      </c>
      <c r="G1002" s="2">
        <v>9.2592592592592588E-5</v>
      </c>
      <c r="H1002" s="2">
        <f t="shared" si="15"/>
        <v>0.31105324074074076</v>
      </c>
      <c r="I1002" s="2">
        <v>1.8402777777777777E-3</v>
      </c>
      <c r="J1002" s="2">
        <v>3.4722222222222222E-5</v>
      </c>
      <c r="K1002" s="2">
        <v>6.134259259259259E-4</v>
      </c>
      <c r="L1002" s="1">
        <v>0.92</v>
      </c>
    </row>
    <row r="1003" spans="1:12" x14ac:dyDescent="0.3">
      <c r="A1003" s="22">
        <v>45690</v>
      </c>
      <c r="B1003" t="s">
        <v>104</v>
      </c>
      <c r="C1003">
        <v>191</v>
      </c>
      <c r="D1003">
        <v>187</v>
      </c>
      <c r="E1003">
        <v>156</v>
      </c>
      <c r="F1003" s="2">
        <v>2.0023148148148148E-3</v>
      </c>
      <c r="G1003" s="2">
        <v>2.0833333333333335E-4</v>
      </c>
      <c r="H1003" s="2">
        <f t="shared" si="15"/>
        <v>0.57788194444444441</v>
      </c>
      <c r="I1003" s="2">
        <v>1.7708333333333332E-3</v>
      </c>
      <c r="J1003" s="2">
        <v>5.5555555555555556E-4</v>
      </c>
      <c r="K1003" s="2">
        <v>7.6388888888888893E-4</v>
      </c>
      <c r="L1003" s="1">
        <v>0.83069999999999999</v>
      </c>
    </row>
    <row r="1004" spans="1:12" x14ac:dyDescent="0.3">
      <c r="A1004" s="22">
        <v>45690</v>
      </c>
      <c r="B1004" t="s">
        <v>105</v>
      </c>
      <c r="C1004">
        <v>254</v>
      </c>
      <c r="D1004">
        <v>227</v>
      </c>
      <c r="E1004">
        <v>129</v>
      </c>
      <c r="F1004" s="2">
        <v>3.1828703703703702E-3</v>
      </c>
      <c r="G1004" s="2">
        <v>3.8194444444444446E-4</v>
      </c>
      <c r="H1004" s="2">
        <f t="shared" si="15"/>
        <v>0.83023148148148151</v>
      </c>
      <c r="I1004" s="2">
        <v>2.0486111111111113E-3</v>
      </c>
      <c r="J1004" s="2">
        <v>8.564814814814815E-4</v>
      </c>
      <c r="K1004" s="2">
        <v>7.5231481481481471E-4</v>
      </c>
      <c r="L1004" s="1">
        <v>0.56569999999999998</v>
      </c>
    </row>
    <row r="1005" spans="1:12" x14ac:dyDescent="0.3">
      <c r="A1005" s="22">
        <v>45690</v>
      </c>
      <c r="B1005" t="s">
        <v>106</v>
      </c>
      <c r="C1005">
        <v>213</v>
      </c>
      <c r="D1005">
        <v>188</v>
      </c>
      <c r="E1005">
        <v>104</v>
      </c>
      <c r="F1005" s="2">
        <v>3.5879629629629629E-3</v>
      </c>
      <c r="G1005" s="2">
        <v>3.4722222222222224E-4</v>
      </c>
      <c r="H1005" s="2">
        <f t="shared" si="15"/>
        <v>0.6462500000000001</v>
      </c>
      <c r="I1005" s="2">
        <v>1.9907407407407408E-3</v>
      </c>
      <c r="J1005" s="2">
        <v>1.3541666666666667E-3</v>
      </c>
      <c r="K1005" s="2">
        <v>9.2592592592592588E-5</v>
      </c>
      <c r="L1005" s="1">
        <v>0.54810000000000003</v>
      </c>
    </row>
    <row r="1006" spans="1:12" x14ac:dyDescent="0.3">
      <c r="A1006" s="22">
        <v>45690</v>
      </c>
      <c r="B1006" t="s">
        <v>107</v>
      </c>
      <c r="C1006">
        <v>176</v>
      </c>
      <c r="D1006">
        <v>151</v>
      </c>
      <c r="E1006">
        <v>85</v>
      </c>
      <c r="F1006" s="2">
        <v>4.3055555555555555E-3</v>
      </c>
      <c r="G1006" s="2">
        <v>3.7037037037037035E-4</v>
      </c>
      <c r="H1006" s="2">
        <f t="shared" si="15"/>
        <v>0.63266203703703705</v>
      </c>
      <c r="I1006" s="2">
        <v>1.9097222222222222E-3</v>
      </c>
      <c r="J1006" s="2">
        <v>1.2268518518518518E-3</v>
      </c>
      <c r="K1006" s="2">
        <v>1.0532407407407407E-3</v>
      </c>
      <c r="L1006" s="1">
        <v>0.5575</v>
      </c>
    </row>
    <row r="1007" spans="1:12" x14ac:dyDescent="0.3">
      <c r="A1007" s="22">
        <v>45690</v>
      </c>
      <c r="B1007" t="s">
        <v>108</v>
      </c>
      <c r="C1007">
        <v>61</v>
      </c>
      <c r="D1007">
        <v>59</v>
      </c>
      <c r="E1007">
        <v>48</v>
      </c>
      <c r="F1007" s="2">
        <v>2.1527777777777778E-3</v>
      </c>
      <c r="G1007" s="2">
        <v>1.8518518518518518E-4</v>
      </c>
      <c r="H1007" s="2">
        <f t="shared" si="15"/>
        <v>8.4675925925925918E-2</v>
      </c>
      <c r="I1007" s="2">
        <v>1.0532407407407407E-3</v>
      </c>
      <c r="J1007" s="2">
        <v>2.5462962962962961E-4</v>
      </c>
      <c r="K1007" s="2">
        <v>1.273148148148148E-4</v>
      </c>
      <c r="L1007" s="1">
        <v>0.80330000000000001</v>
      </c>
    </row>
    <row r="1008" spans="1:12" x14ac:dyDescent="0.3">
      <c r="A1008" s="22">
        <v>45690</v>
      </c>
      <c r="B1008" t="s">
        <v>109</v>
      </c>
      <c r="C1008">
        <v>166</v>
      </c>
      <c r="D1008">
        <v>154</v>
      </c>
      <c r="E1008">
        <v>96</v>
      </c>
      <c r="F1008" s="2">
        <v>2.2685185185185182E-3</v>
      </c>
      <c r="G1008" s="2">
        <v>3.2407407407407406E-4</v>
      </c>
      <c r="H1008" s="2">
        <f t="shared" si="15"/>
        <v>0.42064814814814816</v>
      </c>
      <c r="I1008" s="2">
        <v>2.0370370370370373E-3</v>
      </c>
      <c r="J1008" s="2">
        <v>4.7453703703703704E-4</v>
      </c>
      <c r="K1008" s="2">
        <v>2.199074074074074E-4</v>
      </c>
      <c r="L1008" s="1">
        <v>0.61819999999999997</v>
      </c>
    </row>
    <row r="1009" spans="1:12" x14ac:dyDescent="0.3">
      <c r="A1009" s="22">
        <v>45690</v>
      </c>
      <c r="B1009" t="s">
        <v>110</v>
      </c>
      <c r="C1009">
        <v>191</v>
      </c>
      <c r="D1009">
        <v>172</v>
      </c>
      <c r="E1009">
        <v>127</v>
      </c>
      <c r="F1009" s="2">
        <v>2.3495370370370371E-3</v>
      </c>
      <c r="G1009" s="2">
        <v>2.4305555555555552E-4</v>
      </c>
      <c r="H1009" s="2">
        <f t="shared" si="15"/>
        <v>0.43398148148148141</v>
      </c>
      <c r="I1009" s="2">
        <v>1.8518518518518517E-3</v>
      </c>
      <c r="J1009" s="2">
        <v>6.4814814814814813E-4</v>
      </c>
      <c r="K1009" s="2">
        <v>2.3148148148148147E-5</v>
      </c>
      <c r="L1009" s="1">
        <v>0.73770000000000002</v>
      </c>
    </row>
    <row r="1010" spans="1:12" x14ac:dyDescent="0.3">
      <c r="A1010" s="22">
        <v>45690</v>
      </c>
      <c r="B1010" t="s">
        <v>111</v>
      </c>
      <c r="C1010">
        <v>171</v>
      </c>
      <c r="D1010">
        <v>157</v>
      </c>
      <c r="E1010">
        <v>115</v>
      </c>
      <c r="F1010" s="2">
        <v>1.4699074074074074E-3</v>
      </c>
      <c r="G1010" s="2">
        <v>2.199074074074074E-4</v>
      </c>
      <c r="H1010" s="2">
        <f t="shared" si="15"/>
        <v>0.44701388888888888</v>
      </c>
      <c r="I1010" s="2">
        <v>1.7824074074074072E-3</v>
      </c>
      <c r="J1010" s="2">
        <v>6.4814814814814813E-4</v>
      </c>
      <c r="K1010" s="2">
        <v>4.1666666666666669E-4</v>
      </c>
      <c r="L1010" s="1">
        <v>0.72619999999999996</v>
      </c>
    </row>
    <row r="1011" spans="1:12" x14ac:dyDescent="0.3">
      <c r="A1011" s="22">
        <v>45690</v>
      </c>
      <c r="B1011" t="s">
        <v>112</v>
      </c>
      <c r="C1011">
        <v>153</v>
      </c>
      <c r="D1011">
        <v>124</v>
      </c>
      <c r="E1011">
        <v>57</v>
      </c>
      <c r="F1011" s="2">
        <v>4.1782407407407402E-3</v>
      </c>
      <c r="G1011" s="2">
        <v>5.7870370370370378E-4</v>
      </c>
      <c r="H1011" s="2">
        <f t="shared" si="15"/>
        <v>0.53245370370370371</v>
      </c>
      <c r="I1011" s="2">
        <v>2.1296296296296298E-3</v>
      </c>
      <c r="J1011" s="2">
        <v>5.9027777777777778E-4</v>
      </c>
      <c r="K1011" s="2">
        <v>1.5740740740740741E-3</v>
      </c>
      <c r="L1011" s="1">
        <v>0.45329999999999998</v>
      </c>
    </row>
    <row r="1012" spans="1:12" x14ac:dyDescent="0.3">
      <c r="A1012" s="22">
        <v>45690</v>
      </c>
      <c r="B1012" t="s">
        <v>113</v>
      </c>
      <c r="C1012">
        <v>183</v>
      </c>
      <c r="D1012">
        <v>158</v>
      </c>
      <c r="E1012">
        <v>83</v>
      </c>
      <c r="F1012" s="2">
        <v>3.5879629629629629E-3</v>
      </c>
      <c r="G1012" s="2">
        <v>3.8194444444444446E-4</v>
      </c>
      <c r="H1012" s="2">
        <f t="shared" si="15"/>
        <v>0.48826388888888889</v>
      </c>
      <c r="I1012" s="2">
        <v>1.9907407407407408E-3</v>
      </c>
      <c r="J1012" s="2">
        <v>1.0879629629629629E-3</v>
      </c>
      <c r="K1012" s="2">
        <v>1.1574074074074073E-5</v>
      </c>
      <c r="L1012" s="1">
        <v>0.51910000000000001</v>
      </c>
    </row>
    <row r="1013" spans="1:12" x14ac:dyDescent="0.3">
      <c r="A1013" s="22">
        <v>45690</v>
      </c>
      <c r="B1013" t="s">
        <v>114</v>
      </c>
      <c r="C1013">
        <v>14</v>
      </c>
      <c r="D1013">
        <v>14</v>
      </c>
      <c r="E1013">
        <v>12</v>
      </c>
      <c r="F1013" s="2">
        <v>1.0648148148148147E-3</v>
      </c>
      <c r="G1013" s="2">
        <v>1.7361111111111112E-4</v>
      </c>
      <c r="H1013" s="2">
        <f t="shared" si="15"/>
        <v>7.8750000000000001E-2</v>
      </c>
      <c r="I1013" s="2">
        <v>2.5810185185185185E-3</v>
      </c>
      <c r="J1013" s="2">
        <v>1.4814814814814814E-3</v>
      </c>
      <c r="K1013" s="2">
        <v>1.5624999999999999E-3</v>
      </c>
      <c r="L1013" s="1">
        <v>0.85709999999999997</v>
      </c>
    </row>
    <row r="1014" spans="1:12" x14ac:dyDescent="0.3">
      <c r="A1014" s="22">
        <v>45690</v>
      </c>
      <c r="B1014" t="s">
        <v>115</v>
      </c>
      <c r="C1014">
        <v>18</v>
      </c>
      <c r="D1014">
        <v>18</v>
      </c>
      <c r="E1014">
        <v>18</v>
      </c>
      <c r="F1014" s="2">
        <v>6.9444444444444444E-5</v>
      </c>
      <c r="G1014" s="2">
        <v>3.4722222222222222E-5</v>
      </c>
      <c r="H1014" s="2">
        <f t="shared" si="15"/>
        <v>8.0416666666666664E-2</v>
      </c>
      <c r="I1014" s="2">
        <v>2.0370370370370373E-3</v>
      </c>
      <c r="J1014" s="2">
        <v>1.0416666666666667E-3</v>
      </c>
      <c r="K1014" s="2">
        <v>1.3888888888888889E-3</v>
      </c>
      <c r="L1014" s="1">
        <v>1</v>
      </c>
    </row>
    <row r="1015" spans="1:12" x14ac:dyDescent="0.3">
      <c r="A1015" s="22">
        <v>45690</v>
      </c>
      <c r="B1015" t="s">
        <v>116</v>
      </c>
      <c r="C1015">
        <v>159</v>
      </c>
      <c r="D1015">
        <v>148</v>
      </c>
      <c r="E1015">
        <v>103</v>
      </c>
      <c r="F1015" s="2">
        <v>2.2569444444444447E-3</v>
      </c>
      <c r="G1015" s="2">
        <v>2.5462962962962961E-4</v>
      </c>
      <c r="H1015" s="2">
        <f t="shared" si="15"/>
        <v>0.50189814814814815</v>
      </c>
      <c r="I1015" s="2">
        <v>1.8055555555555557E-3</v>
      </c>
      <c r="J1015" s="2">
        <v>7.407407407407407E-4</v>
      </c>
      <c r="K1015" s="2">
        <v>8.449074074074075E-4</v>
      </c>
      <c r="L1015" s="1">
        <v>0.69430000000000003</v>
      </c>
    </row>
    <row r="1016" spans="1:12" x14ac:dyDescent="0.3">
      <c r="A1016" s="22">
        <v>45690</v>
      </c>
      <c r="B1016" t="s">
        <v>78</v>
      </c>
      <c r="C1016">
        <v>143</v>
      </c>
      <c r="D1016">
        <v>134</v>
      </c>
      <c r="E1016">
        <v>100</v>
      </c>
      <c r="F1016" s="2">
        <v>3.5879629629629629E-3</v>
      </c>
      <c r="G1016" s="2">
        <v>2.5462962962962961E-4</v>
      </c>
      <c r="H1016" s="2">
        <f t="shared" si="15"/>
        <v>0.42185185185185192</v>
      </c>
      <c r="I1016" s="2">
        <v>1.9791666666666668E-3</v>
      </c>
      <c r="J1016" s="2">
        <v>1.6203703703703703E-4</v>
      </c>
      <c r="K1016" s="2">
        <v>1.0069444444444444E-3</v>
      </c>
      <c r="L1016" s="1">
        <v>0.74099999999999999</v>
      </c>
    </row>
    <row r="1017" spans="1:12" x14ac:dyDescent="0.3">
      <c r="A1017" s="22">
        <v>45690</v>
      </c>
      <c r="B1017" t="s">
        <v>79</v>
      </c>
      <c r="C1017">
        <v>195</v>
      </c>
      <c r="D1017">
        <v>175</v>
      </c>
      <c r="E1017">
        <v>108</v>
      </c>
      <c r="F1017" s="2">
        <v>2.9050925925925928E-3</v>
      </c>
      <c r="G1017" s="2">
        <v>3.3564814814814812E-4</v>
      </c>
      <c r="H1017" s="2">
        <f t="shared" si="15"/>
        <v>0.46383101851851849</v>
      </c>
      <c r="I1017" s="2">
        <v>1.9328703703703704E-3</v>
      </c>
      <c r="J1017" s="2">
        <v>1.9675925925925926E-4</v>
      </c>
      <c r="K1017" s="2">
        <v>5.2083333333333333E-4</v>
      </c>
      <c r="L1017" s="1">
        <v>0.61580000000000001</v>
      </c>
    </row>
    <row r="1018" spans="1:12" x14ac:dyDescent="0.3">
      <c r="A1018" s="22">
        <v>45690</v>
      </c>
      <c r="B1018" t="s">
        <v>80</v>
      </c>
      <c r="C1018">
        <v>194</v>
      </c>
      <c r="D1018">
        <v>150</v>
      </c>
      <c r="E1018">
        <v>72</v>
      </c>
      <c r="F1018" s="2">
        <v>2.9745370370370373E-3</v>
      </c>
      <c r="G1018" s="2">
        <v>4.2824074074074075E-4</v>
      </c>
      <c r="H1018" s="2">
        <f t="shared" si="15"/>
        <v>0.68055555555555558</v>
      </c>
      <c r="I1018" s="2">
        <v>1.9328703703703704E-3</v>
      </c>
      <c r="J1018" s="2">
        <v>1.2962962962962963E-3</v>
      </c>
      <c r="K1018" s="2">
        <v>1.3078703703703705E-3</v>
      </c>
      <c r="L1018" s="1">
        <v>0.47339999999999999</v>
      </c>
    </row>
    <row r="1019" spans="1:12" x14ac:dyDescent="0.3">
      <c r="A1019" s="22">
        <v>45690</v>
      </c>
      <c r="B1019" t="s">
        <v>81</v>
      </c>
      <c r="C1019">
        <v>390</v>
      </c>
      <c r="D1019">
        <v>362</v>
      </c>
      <c r="E1019">
        <v>216</v>
      </c>
      <c r="F1019" s="2">
        <v>4.0046296296296297E-3</v>
      </c>
      <c r="G1019" s="2">
        <v>3.5879629629629635E-4</v>
      </c>
      <c r="H1019" s="2">
        <f t="shared" si="15"/>
        <v>1.0181250000000002</v>
      </c>
      <c r="I1019" s="2">
        <v>1.9675925925925928E-3</v>
      </c>
      <c r="J1019" s="2">
        <v>8.2175925925925917E-4</v>
      </c>
      <c r="K1019" s="2">
        <v>2.3148148148148147E-5</v>
      </c>
      <c r="L1019" s="1">
        <v>0.5948</v>
      </c>
    </row>
    <row r="1020" spans="1:12" x14ac:dyDescent="0.3">
      <c r="A1020" s="22">
        <v>45690</v>
      </c>
      <c r="B1020" t="s">
        <v>82</v>
      </c>
      <c r="C1020">
        <v>238</v>
      </c>
      <c r="D1020">
        <v>205</v>
      </c>
      <c r="E1020">
        <v>125</v>
      </c>
      <c r="F1020" s="2">
        <v>3.5879629629629629E-3</v>
      </c>
      <c r="G1020" s="2">
        <v>3.3564814814814812E-4</v>
      </c>
      <c r="H1020" s="2">
        <f t="shared" si="15"/>
        <v>0.56707175925925934</v>
      </c>
      <c r="I1020" s="2">
        <v>1.5972222222222221E-3</v>
      </c>
      <c r="J1020" s="2">
        <v>2.3148148148148146E-4</v>
      </c>
      <c r="K1020" s="2">
        <v>9.3750000000000007E-4</v>
      </c>
      <c r="L1020" s="1">
        <v>0.60870000000000002</v>
      </c>
    </row>
    <row r="1021" spans="1:12" x14ac:dyDescent="0.3">
      <c r="A1021" s="22">
        <v>45690</v>
      </c>
      <c r="B1021" t="s">
        <v>83</v>
      </c>
      <c r="C1021">
        <v>29</v>
      </c>
      <c r="D1021">
        <v>28</v>
      </c>
      <c r="E1021">
        <v>26</v>
      </c>
      <c r="F1021" s="2">
        <v>7.5231481481481471E-4</v>
      </c>
      <c r="G1021" s="2">
        <v>1.0416666666666667E-4</v>
      </c>
      <c r="H1021" s="2">
        <f t="shared" si="15"/>
        <v>7.7129629629629645E-2</v>
      </c>
      <c r="I1021" s="2">
        <v>1.712962962962963E-3</v>
      </c>
      <c r="J1021" s="2">
        <v>6.2500000000000001E-4</v>
      </c>
      <c r="K1021" s="2">
        <v>4.1666666666666669E-4</v>
      </c>
      <c r="L1021" s="1">
        <v>0.89290000000000003</v>
      </c>
    </row>
    <row r="1022" spans="1:12" x14ac:dyDescent="0.3">
      <c r="A1022" s="22">
        <v>45690</v>
      </c>
      <c r="B1022" t="s">
        <v>84</v>
      </c>
      <c r="C1022">
        <v>30</v>
      </c>
      <c r="D1022">
        <v>29</v>
      </c>
      <c r="E1022">
        <v>25</v>
      </c>
      <c r="F1022" s="2">
        <v>1.7476851851851852E-3</v>
      </c>
      <c r="G1022" s="2">
        <v>2.199074074074074E-4</v>
      </c>
      <c r="H1022" s="2">
        <f t="shared" si="15"/>
        <v>0.10472222222222222</v>
      </c>
      <c r="I1022" s="2">
        <v>1.736111111111111E-3</v>
      </c>
      <c r="J1022" s="2">
        <v>1.3078703703703705E-3</v>
      </c>
      <c r="K1022" s="2">
        <v>5.6712962962962956E-4</v>
      </c>
      <c r="L1022" s="1">
        <v>0.83330000000000004</v>
      </c>
    </row>
    <row r="1023" spans="1:12" x14ac:dyDescent="0.3">
      <c r="A1023" s="22">
        <v>45690</v>
      </c>
      <c r="B1023" t="s">
        <v>85</v>
      </c>
      <c r="C1023">
        <v>287</v>
      </c>
      <c r="D1023">
        <v>273</v>
      </c>
      <c r="E1023">
        <v>216</v>
      </c>
      <c r="F1023" s="2">
        <v>2.1527777777777778E-3</v>
      </c>
      <c r="G1023" s="2">
        <v>1.8518518518518518E-4</v>
      </c>
      <c r="H1023" s="2">
        <f t="shared" si="15"/>
        <v>0.87840277777777775</v>
      </c>
      <c r="I1023" s="2">
        <v>1.6203703703703703E-3</v>
      </c>
      <c r="J1023" s="2">
        <v>3.8194444444444446E-4</v>
      </c>
      <c r="K1023" s="2">
        <v>1.2152777777777778E-3</v>
      </c>
      <c r="L1023" s="1">
        <v>0.79</v>
      </c>
    </row>
    <row r="1024" spans="1:12" x14ac:dyDescent="0.3">
      <c r="A1024" s="22">
        <v>45690</v>
      </c>
      <c r="B1024" t="s">
        <v>86</v>
      </c>
      <c r="C1024">
        <v>474</v>
      </c>
      <c r="D1024">
        <v>380</v>
      </c>
      <c r="E1024">
        <v>181</v>
      </c>
      <c r="F1024" s="2">
        <v>5.5324074074074069E-3</v>
      </c>
      <c r="G1024" s="2">
        <v>4.5138888888888892E-4</v>
      </c>
      <c r="H1024" s="2">
        <f t="shared" si="15"/>
        <v>1.0467592592592592</v>
      </c>
      <c r="I1024" s="2">
        <v>1.4814814814814814E-3</v>
      </c>
      <c r="J1024" s="2">
        <v>4.8611111111111104E-4</v>
      </c>
      <c r="K1024" s="2">
        <v>7.8703703703703705E-4</v>
      </c>
      <c r="L1024" s="1">
        <v>0.47420000000000001</v>
      </c>
    </row>
    <row r="1025" spans="1:12" x14ac:dyDescent="0.3">
      <c r="A1025" s="22">
        <v>45691</v>
      </c>
      <c r="B1025" t="s">
        <v>87</v>
      </c>
      <c r="C1025">
        <v>277</v>
      </c>
      <c r="D1025">
        <v>230</v>
      </c>
      <c r="E1025">
        <v>107</v>
      </c>
      <c r="F1025" s="2">
        <v>4.31712962962963E-3</v>
      </c>
      <c r="G1025" s="2">
        <v>4.6296296296296293E-4</v>
      </c>
      <c r="H1025" s="2">
        <f t="shared" si="15"/>
        <v>0.52175925925925926</v>
      </c>
      <c r="I1025" s="2">
        <v>1.9907407407407408E-3</v>
      </c>
      <c r="J1025" s="2">
        <v>2.0833333333333335E-4</v>
      </c>
      <c r="K1025" s="2">
        <v>6.9444444444444444E-5</v>
      </c>
      <c r="L1025" s="1">
        <v>0.46179999999999999</v>
      </c>
    </row>
    <row r="1026" spans="1:12" x14ac:dyDescent="0.3">
      <c r="A1026" s="22">
        <v>45691</v>
      </c>
      <c r="B1026" t="s">
        <v>88</v>
      </c>
      <c r="C1026">
        <v>173</v>
      </c>
      <c r="D1026">
        <v>163</v>
      </c>
      <c r="E1026">
        <v>126</v>
      </c>
      <c r="F1026" s="2">
        <v>1.8981481481481482E-3</v>
      </c>
      <c r="G1026" s="2">
        <v>1.9675925925925926E-4</v>
      </c>
      <c r="H1026" s="2">
        <f t="shared" si="15"/>
        <v>0.47730324074074071</v>
      </c>
      <c r="I1026" s="2">
        <v>1.9212962962962962E-3</v>
      </c>
      <c r="J1026" s="2">
        <v>9.4907407407407408E-4</v>
      </c>
      <c r="K1026" s="2">
        <v>5.7870370370370366E-5</v>
      </c>
      <c r="L1026" s="1">
        <v>0.77190000000000003</v>
      </c>
    </row>
    <row r="1027" spans="1:12" x14ac:dyDescent="0.3">
      <c r="A1027" s="22">
        <v>45691</v>
      </c>
      <c r="B1027" t="s">
        <v>89</v>
      </c>
      <c r="C1027">
        <v>167</v>
      </c>
      <c r="D1027">
        <v>152</v>
      </c>
      <c r="E1027">
        <v>128</v>
      </c>
      <c r="F1027" s="2">
        <v>3.5879629629629629E-3</v>
      </c>
      <c r="G1027" s="2">
        <v>1.5046296296296297E-4</v>
      </c>
      <c r="H1027" s="2">
        <f t="shared" ref="H1027:H1090" si="16">(I1027*D1027)+(J1027*D1027)+(K1027*D1027)</f>
        <v>0.44861111111111113</v>
      </c>
      <c r="I1027" s="2">
        <v>1.8171296296296297E-3</v>
      </c>
      <c r="J1027" s="2">
        <v>3.4722222222222224E-4</v>
      </c>
      <c r="K1027" s="2">
        <v>7.8703703703703705E-4</v>
      </c>
      <c r="L1027" s="1">
        <v>0.84150000000000003</v>
      </c>
    </row>
    <row r="1028" spans="1:12" x14ac:dyDescent="0.3">
      <c r="A1028" s="22">
        <v>45691</v>
      </c>
      <c r="B1028" t="s">
        <v>90</v>
      </c>
      <c r="C1028">
        <v>27</v>
      </c>
      <c r="D1028">
        <v>24</v>
      </c>
      <c r="E1028">
        <v>19</v>
      </c>
      <c r="F1028" s="2">
        <v>2.5810185185185185E-3</v>
      </c>
      <c r="G1028" s="2">
        <v>2.3148148148148146E-4</v>
      </c>
      <c r="H1028" s="2">
        <f t="shared" si="16"/>
        <v>5.5E-2</v>
      </c>
      <c r="I1028" s="2">
        <v>1.4467592592592594E-3</v>
      </c>
      <c r="J1028" s="2">
        <v>4.2824074074074075E-4</v>
      </c>
      <c r="K1028" s="2">
        <v>4.1666666666666669E-4</v>
      </c>
      <c r="L1028" s="1">
        <v>0.76919999999999999</v>
      </c>
    </row>
    <row r="1029" spans="1:12" x14ac:dyDescent="0.3">
      <c r="A1029" s="22">
        <v>45691</v>
      </c>
      <c r="B1029" t="s">
        <v>91</v>
      </c>
      <c r="C1029">
        <v>173</v>
      </c>
      <c r="D1029">
        <v>153</v>
      </c>
      <c r="E1029">
        <v>89</v>
      </c>
      <c r="F1029" s="2">
        <v>2.1527777777777778E-3</v>
      </c>
      <c r="G1029" s="2">
        <v>3.3564814814814812E-4</v>
      </c>
      <c r="H1029" s="2">
        <f t="shared" si="16"/>
        <v>0.4497916666666667</v>
      </c>
      <c r="I1029" s="2">
        <v>1.9212962962962962E-3</v>
      </c>
      <c r="J1029" s="2">
        <v>4.7453703703703704E-4</v>
      </c>
      <c r="K1029" s="2">
        <v>5.4398148148148144E-4</v>
      </c>
      <c r="L1029" s="1">
        <v>0.57989999999999997</v>
      </c>
    </row>
    <row r="1030" spans="1:12" x14ac:dyDescent="0.3">
      <c r="A1030" s="22">
        <v>45691</v>
      </c>
      <c r="B1030" t="s">
        <v>92</v>
      </c>
      <c r="C1030">
        <v>36</v>
      </c>
      <c r="D1030">
        <v>27</v>
      </c>
      <c r="E1030">
        <v>12</v>
      </c>
      <c r="F1030" s="2">
        <v>2.7430555555555559E-3</v>
      </c>
      <c r="G1030" s="2">
        <v>4.1666666666666669E-4</v>
      </c>
      <c r="H1030" s="2">
        <f t="shared" si="16"/>
        <v>9.2812499999999992E-2</v>
      </c>
      <c r="I1030" s="2">
        <v>2.0254629629629629E-3</v>
      </c>
      <c r="J1030" s="2">
        <v>4.6296296296296293E-4</v>
      </c>
      <c r="K1030" s="2">
        <v>9.4907407407407408E-4</v>
      </c>
      <c r="L1030" s="1">
        <v>0.41670000000000001</v>
      </c>
    </row>
    <row r="1031" spans="1:12" x14ac:dyDescent="0.3">
      <c r="A1031" s="22">
        <v>45691</v>
      </c>
      <c r="B1031" t="s">
        <v>93</v>
      </c>
      <c r="C1031">
        <v>186</v>
      </c>
      <c r="D1031">
        <v>171</v>
      </c>
      <c r="E1031">
        <v>111</v>
      </c>
      <c r="F1031" s="2">
        <v>2.4074074074074076E-3</v>
      </c>
      <c r="G1031" s="2">
        <v>3.1250000000000001E-4</v>
      </c>
      <c r="H1031" s="2">
        <f t="shared" si="16"/>
        <v>0.5284375</v>
      </c>
      <c r="I1031" s="2">
        <v>1.9560185185185184E-3</v>
      </c>
      <c r="J1031" s="2">
        <v>1.273148148148148E-4</v>
      </c>
      <c r="K1031" s="2">
        <v>1.0069444444444444E-3</v>
      </c>
      <c r="L1031" s="1">
        <v>0.64480000000000004</v>
      </c>
    </row>
    <row r="1032" spans="1:12" x14ac:dyDescent="0.3">
      <c r="A1032" s="22">
        <v>45691</v>
      </c>
      <c r="B1032" t="s">
        <v>94</v>
      </c>
      <c r="C1032">
        <v>160</v>
      </c>
      <c r="D1032">
        <v>149</v>
      </c>
      <c r="E1032">
        <v>111</v>
      </c>
      <c r="F1032" s="2">
        <v>3.37962962962963E-3</v>
      </c>
      <c r="G1032" s="2">
        <v>2.6620370370370372E-4</v>
      </c>
      <c r="H1032" s="2">
        <f t="shared" si="16"/>
        <v>0.44837962962962963</v>
      </c>
      <c r="I1032" s="2">
        <v>1.9328703703703704E-3</v>
      </c>
      <c r="J1032" s="2">
        <v>4.3981481481481481E-4</v>
      </c>
      <c r="K1032" s="2">
        <v>6.3657407407407402E-4</v>
      </c>
      <c r="L1032" s="1">
        <v>0.74050000000000005</v>
      </c>
    </row>
    <row r="1033" spans="1:12" x14ac:dyDescent="0.3">
      <c r="A1033" s="22">
        <v>45691</v>
      </c>
      <c r="B1033" t="s">
        <v>95</v>
      </c>
      <c r="C1033">
        <v>233</v>
      </c>
      <c r="D1033">
        <v>215</v>
      </c>
      <c r="E1033">
        <v>160</v>
      </c>
      <c r="F1033" s="2">
        <v>5.6481481481481478E-3</v>
      </c>
      <c r="G1033" s="2">
        <v>2.5462962962962961E-4</v>
      </c>
      <c r="H1033" s="2">
        <f t="shared" si="16"/>
        <v>0.79131944444444435</v>
      </c>
      <c r="I1033" s="2">
        <v>1.7824074074074072E-3</v>
      </c>
      <c r="J1033" s="2">
        <v>6.5972222222222213E-4</v>
      </c>
      <c r="K1033" s="2">
        <v>1.2384259259259258E-3</v>
      </c>
      <c r="L1033" s="1">
        <v>0.74119999999999997</v>
      </c>
    </row>
    <row r="1034" spans="1:12" x14ac:dyDescent="0.3">
      <c r="A1034" s="22">
        <v>45691</v>
      </c>
      <c r="B1034" t="s">
        <v>96</v>
      </c>
      <c r="C1034">
        <v>162</v>
      </c>
      <c r="D1034">
        <v>157</v>
      </c>
      <c r="E1034">
        <v>130</v>
      </c>
      <c r="F1034" s="2">
        <v>3.5879629629629629E-3</v>
      </c>
      <c r="G1034" s="2">
        <v>1.5046296296296297E-4</v>
      </c>
      <c r="H1034" s="2">
        <f t="shared" si="16"/>
        <v>0.50152777777777779</v>
      </c>
      <c r="I1034" s="2">
        <v>1.7592592592592592E-3</v>
      </c>
      <c r="J1034" s="2">
        <v>1.2731481481481483E-3</v>
      </c>
      <c r="K1034" s="2">
        <v>1.6203703703703703E-4</v>
      </c>
      <c r="L1034" s="1">
        <v>0.82720000000000005</v>
      </c>
    </row>
    <row r="1035" spans="1:12" x14ac:dyDescent="0.3">
      <c r="A1035" s="22">
        <v>45691</v>
      </c>
      <c r="B1035" t="s">
        <v>97</v>
      </c>
      <c r="C1035">
        <v>27</v>
      </c>
      <c r="D1035">
        <v>24</v>
      </c>
      <c r="E1035">
        <v>17</v>
      </c>
      <c r="F1035" s="2">
        <v>2.673611111111111E-3</v>
      </c>
      <c r="G1035" s="2">
        <v>2.0833333333333335E-4</v>
      </c>
      <c r="H1035" s="2">
        <f t="shared" si="16"/>
        <v>6.8888888888888888E-2</v>
      </c>
      <c r="I1035" s="2">
        <v>1.5046296296296294E-3</v>
      </c>
      <c r="J1035" s="2">
        <v>2.3148148148148147E-5</v>
      </c>
      <c r="K1035" s="2">
        <v>1.3425925925925925E-3</v>
      </c>
      <c r="L1035" s="1">
        <v>0.70369999999999999</v>
      </c>
    </row>
    <row r="1036" spans="1:12" x14ac:dyDescent="0.3">
      <c r="A1036" s="22">
        <v>45691</v>
      </c>
      <c r="B1036" t="s">
        <v>98</v>
      </c>
      <c r="C1036">
        <v>168</v>
      </c>
      <c r="D1036">
        <v>155</v>
      </c>
      <c r="E1036">
        <v>101</v>
      </c>
      <c r="F1036" s="2">
        <v>2.1759259259259258E-3</v>
      </c>
      <c r="G1036" s="2">
        <v>3.0092592592592595E-4</v>
      </c>
      <c r="H1036" s="2">
        <f t="shared" si="16"/>
        <v>0.71759259259259267</v>
      </c>
      <c r="I1036" s="2">
        <v>2.2916666666666667E-3</v>
      </c>
      <c r="J1036" s="2">
        <v>1.0416666666666667E-3</v>
      </c>
      <c r="K1036" s="2">
        <v>1.2962962962962963E-3</v>
      </c>
      <c r="L1036" s="1">
        <v>0.64880000000000004</v>
      </c>
    </row>
    <row r="1037" spans="1:12" x14ac:dyDescent="0.3">
      <c r="A1037" s="22">
        <v>45691</v>
      </c>
      <c r="B1037" t="s">
        <v>99</v>
      </c>
      <c r="C1037">
        <v>328</v>
      </c>
      <c r="D1037">
        <v>301</v>
      </c>
      <c r="E1037">
        <v>205</v>
      </c>
      <c r="F1037" s="2">
        <v>4.8495370370370368E-3</v>
      </c>
      <c r="G1037" s="2">
        <v>2.6620370370370372E-4</v>
      </c>
      <c r="H1037" s="2">
        <f t="shared" si="16"/>
        <v>0.8535300925925926</v>
      </c>
      <c r="I1037" s="2">
        <v>1.7245370370370372E-3</v>
      </c>
      <c r="J1037" s="2">
        <v>4.0509259259259258E-4</v>
      </c>
      <c r="K1037" s="2">
        <v>7.0601851851851847E-4</v>
      </c>
      <c r="L1037" s="1">
        <v>0.67910000000000004</v>
      </c>
    </row>
    <row r="1038" spans="1:12" x14ac:dyDescent="0.3">
      <c r="A1038" s="22">
        <v>45691</v>
      </c>
      <c r="B1038" t="s">
        <v>100</v>
      </c>
      <c r="C1038">
        <v>234</v>
      </c>
      <c r="D1038">
        <v>208</v>
      </c>
      <c r="E1038">
        <v>151</v>
      </c>
      <c r="F1038" s="2">
        <v>3.6805555555555554E-3</v>
      </c>
      <c r="G1038" s="2">
        <v>2.3148148148148146E-4</v>
      </c>
      <c r="H1038" s="2">
        <f t="shared" si="16"/>
        <v>0.5729629629629629</v>
      </c>
      <c r="I1038" s="2">
        <v>1.8981481481481482E-3</v>
      </c>
      <c r="J1038" s="2">
        <v>5.4398148148148144E-4</v>
      </c>
      <c r="K1038" s="2">
        <v>3.1250000000000001E-4</v>
      </c>
      <c r="L1038" s="1">
        <v>0.72250000000000003</v>
      </c>
    </row>
    <row r="1039" spans="1:12" x14ac:dyDescent="0.3">
      <c r="A1039" s="22">
        <v>45691</v>
      </c>
      <c r="B1039" t="s">
        <v>101</v>
      </c>
      <c r="C1039">
        <v>37</v>
      </c>
      <c r="D1039">
        <v>34</v>
      </c>
      <c r="E1039">
        <v>29</v>
      </c>
      <c r="F1039" s="2">
        <v>2.5925925925925925E-3</v>
      </c>
      <c r="G1039" s="2">
        <v>1.6203703703703703E-4</v>
      </c>
      <c r="H1039" s="2">
        <f t="shared" si="16"/>
        <v>0.13694444444444442</v>
      </c>
      <c r="I1039" s="2">
        <v>1.5740740740740741E-3</v>
      </c>
      <c r="J1039" s="2">
        <v>1.2268518518518518E-3</v>
      </c>
      <c r="K1039" s="2">
        <v>1.2268518518518518E-3</v>
      </c>
      <c r="L1039" s="1">
        <v>0.83779999999999999</v>
      </c>
    </row>
    <row r="1040" spans="1:12" x14ac:dyDescent="0.3">
      <c r="A1040" s="22">
        <v>45691</v>
      </c>
      <c r="B1040" t="s">
        <v>102</v>
      </c>
      <c r="C1040">
        <v>185</v>
      </c>
      <c r="D1040">
        <v>167</v>
      </c>
      <c r="E1040">
        <v>123</v>
      </c>
      <c r="F1040" s="2">
        <v>4.3055555555555555E-3</v>
      </c>
      <c r="G1040" s="2">
        <v>2.0833333333333335E-4</v>
      </c>
      <c r="H1040" s="2">
        <f t="shared" si="16"/>
        <v>0.59145833333333342</v>
      </c>
      <c r="I1040" s="2">
        <v>1.8865740740740742E-3</v>
      </c>
      <c r="J1040" s="2">
        <v>1.1458333333333333E-3</v>
      </c>
      <c r="K1040" s="2">
        <v>5.0925925925925921E-4</v>
      </c>
      <c r="L1040" s="1">
        <v>0.73509999999999998</v>
      </c>
    </row>
    <row r="1041" spans="1:12" x14ac:dyDescent="0.3">
      <c r="A1041" s="22">
        <v>45691</v>
      </c>
      <c r="B1041" t="s">
        <v>103</v>
      </c>
      <c r="C1041">
        <v>139</v>
      </c>
      <c r="D1041">
        <v>132</v>
      </c>
      <c r="E1041">
        <v>117</v>
      </c>
      <c r="F1041" s="2">
        <v>2.4074074074074076E-3</v>
      </c>
      <c r="G1041" s="2">
        <v>1.1574074074074073E-4</v>
      </c>
      <c r="H1041" s="2">
        <f t="shared" si="16"/>
        <v>0.46138888888888885</v>
      </c>
      <c r="I1041" s="2">
        <v>2.0486111111111113E-3</v>
      </c>
      <c r="J1041" s="2">
        <v>3.2407407407407406E-4</v>
      </c>
      <c r="K1041" s="2">
        <v>1.1226851851851851E-3</v>
      </c>
      <c r="L1041" s="1">
        <v>0.88319999999999999</v>
      </c>
    </row>
    <row r="1042" spans="1:12" x14ac:dyDescent="0.3">
      <c r="A1042" s="22">
        <v>45691</v>
      </c>
      <c r="B1042" t="s">
        <v>104</v>
      </c>
      <c r="C1042">
        <v>13</v>
      </c>
      <c r="D1042">
        <v>11</v>
      </c>
      <c r="E1042">
        <v>5</v>
      </c>
      <c r="F1042" s="2">
        <v>1.7939814814814815E-3</v>
      </c>
      <c r="G1042" s="2">
        <v>5.3240740740740744E-4</v>
      </c>
      <c r="H1042" s="2">
        <f t="shared" si="16"/>
        <v>3.5393518518518519E-2</v>
      </c>
      <c r="I1042" s="2">
        <v>1.4699074074074074E-3</v>
      </c>
      <c r="J1042" s="2">
        <v>1.2268518518518518E-3</v>
      </c>
      <c r="K1042" s="2">
        <v>5.2083333333333333E-4</v>
      </c>
      <c r="L1042" s="1">
        <v>0.41670000000000001</v>
      </c>
    </row>
    <row r="1043" spans="1:12" x14ac:dyDescent="0.3">
      <c r="A1043" s="22">
        <v>45691</v>
      </c>
      <c r="B1043" t="s">
        <v>105</v>
      </c>
      <c r="C1043">
        <v>161</v>
      </c>
      <c r="D1043">
        <v>152</v>
      </c>
      <c r="E1043">
        <v>106</v>
      </c>
      <c r="F1043" s="2">
        <v>1.9907407407407408E-3</v>
      </c>
      <c r="G1043" s="2">
        <v>2.6620370370370372E-4</v>
      </c>
      <c r="H1043" s="2">
        <f t="shared" si="16"/>
        <v>0.39759259259259255</v>
      </c>
      <c r="I1043" s="2">
        <v>1.712962962962963E-3</v>
      </c>
      <c r="J1043" s="2">
        <v>4.9768518518518521E-4</v>
      </c>
      <c r="K1043" s="2">
        <v>4.0509259259259258E-4</v>
      </c>
      <c r="L1043" s="1">
        <v>0.69620000000000004</v>
      </c>
    </row>
    <row r="1044" spans="1:12" x14ac:dyDescent="0.3">
      <c r="A1044" s="22">
        <v>45691</v>
      </c>
      <c r="B1044" t="s">
        <v>106</v>
      </c>
      <c r="C1044">
        <v>149</v>
      </c>
      <c r="D1044">
        <v>144</v>
      </c>
      <c r="E1044">
        <v>120</v>
      </c>
      <c r="F1044" s="2">
        <v>2.0949074074074073E-3</v>
      </c>
      <c r="G1044" s="2">
        <v>1.7361111111111112E-4</v>
      </c>
      <c r="H1044" s="2">
        <f t="shared" si="16"/>
        <v>0.53500000000000003</v>
      </c>
      <c r="I1044" s="2">
        <v>1.9212962962962962E-3</v>
      </c>
      <c r="J1044" s="2">
        <v>7.7546296296296304E-4</v>
      </c>
      <c r="K1044" s="2">
        <v>1.0185185185185186E-3</v>
      </c>
      <c r="L1044" s="1">
        <v>0.83109999999999995</v>
      </c>
    </row>
    <row r="1045" spans="1:12" x14ac:dyDescent="0.3">
      <c r="A1045" s="22">
        <v>45691</v>
      </c>
      <c r="B1045" t="s">
        <v>107</v>
      </c>
      <c r="C1045">
        <v>178</v>
      </c>
      <c r="D1045">
        <v>167</v>
      </c>
      <c r="E1045">
        <v>126</v>
      </c>
      <c r="F1045" s="2">
        <v>3.7500000000000003E-3</v>
      </c>
      <c r="G1045" s="2">
        <v>2.5462962962962961E-4</v>
      </c>
      <c r="H1045" s="2">
        <f t="shared" si="16"/>
        <v>0.65331018518518524</v>
      </c>
      <c r="I1045" s="2">
        <v>1.8750000000000001E-3</v>
      </c>
      <c r="J1045" s="2">
        <v>1.0185185185185186E-3</v>
      </c>
      <c r="K1045" s="2">
        <v>1.0185185185185186E-3</v>
      </c>
      <c r="L1045" s="1">
        <v>0.74860000000000004</v>
      </c>
    </row>
    <row r="1046" spans="1:12" x14ac:dyDescent="0.3">
      <c r="A1046" s="22">
        <v>45691</v>
      </c>
      <c r="B1046" t="s">
        <v>108</v>
      </c>
      <c r="C1046">
        <v>224</v>
      </c>
      <c r="D1046">
        <v>210</v>
      </c>
      <c r="E1046">
        <v>153</v>
      </c>
      <c r="F1046" s="2">
        <v>3.3217592592592591E-3</v>
      </c>
      <c r="G1046" s="2">
        <v>2.4305555555555552E-4</v>
      </c>
      <c r="H1046" s="2">
        <f t="shared" si="16"/>
        <v>0.60763888888888895</v>
      </c>
      <c r="I1046" s="2">
        <v>2.0833333333333333E-3</v>
      </c>
      <c r="J1046" s="2">
        <v>4.6296296296296294E-5</v>
      </c>
      <c r="K1046" s="2">
        <v>7.6388888888888893E-4</v>
      </c>
      <c r="L1046" s="1">
        <v>0.72519999999999996</v>
      </c>
    </row>
    <row r="1047" spans="1:12" x14ac:dyDescent="0.3">
      <c r="A1047" s="22">
        <v>45691</v>
      </c>
      <c r="B1047" t="s">
        <v>109</v>
      </c>
      <c r="C1047">
        <v>277</v>
      </c>
      <c r="D1047">
        <v>273</v>
      </c>
      <c r="E1047">
        <v>245</v>
      </c>
      <c r="F1047" s="2">
        <v>1.423611111111111E-3</v>
      </c>
      <c r="G1047" s="2">
        <v>1.1574074074074073E-4</v>
      </c>
      <c r="H1047" s="2">
        <f t="shared" si="16"/>
        <v>0.48027777777777786</v>
      </c>
      <c r="I1047" s="2">
        <v>1.3888888888888889E-3</v>
      </c>
      <c r="J1047" s="2">
        <v>2.8935185185185189E-4</v>
      </c>
      <c r="K1047" s="2">
        <v>8.1018518518518516E-5</v>
      </c>
      <c r="L1047" s="1">
        <v>0.89739999999999998</v>
      </c>
    </row>
    <row r="1048" spans="1:12" x14ac:dyDescent="0.3">
      <c r="A1048" s="22">
        <v>45691</v>
      </c>
      <c r="B1048" t="s">
        <v>110</v>
      </c>
      <c r="C1048">
        <v>188</v>
      </c>
      <c r="D1048">
        <v>172</v>
      </c>
      <c r="E1048">
        <v>125</v>
      </c>
      <c r="F1048" s="2">
        <v>2.5000000000000001E-3</v>
      </c>
      <c r="G1048" s="2">
        <v>2.3148148148148146E-4</v>
      </c>
      <c r="H1048" s="2">
        <f t="shared" si="16"/>
        <v>0.47976851851851854</v>
      </c>
      <c r="I1048" s="2">
        <v>1.8634259259259261E-3</v>
      </c>
      <c r="J1048" s="2">
        <v>9.1435185185185185E-4</v>
      </c>
      <c r="K1048" s="2">
        <v>1.1574074074074073E-5</v>
      </c>
      <c r="L1048" s="1">
        <v>0.72189999999999999</v>
      </c>
    </row>
    <row r="1049" spans="1:12" x14ac:dyDescent="0.3">
      <c r="A1049" s="22">
        <v>45691</v>
      </c>
      <c r="B1049" t="s">
        <v>111</v>
      </c>
      <c r="C1049">
        <v>26</v>
      </c>
      <c r="D1049">
        <v>22</v>
      </c>
      <c r="E1049">
        <v>15</v>
      </c>
      <c r="F1049" s="2">
        <v>4.3749999999999995E-3</v>
      </c>
      <c r="G1049" s="2">
        <v>3.9351851851851852E-4</v>
      </c>
      <c r="H1049" s="2">
        <f t="shared" si="16"/>
        <v>4.0486111111111112E-2</v>
      </c>
      <c r="I1049" s="2">
        <v>1.6550925925925926E-3</v>
      </c>
      <c r="J1049" s="2">
        <v>1.5046296296296297E-4</v>
      </c>
      <c r="K1049" s="2">
        <v>3.4722222222222222E-5</v>
      </c>
      <c r="L1049" s="1">
        <v>0.68</v>
      </c>
    </row>
    <row r="1050" spans="1:12" x14ac:dyDescent="0.3">
      <c r="A1050" s="22">
        <v>45691</v>
      </c>
      <c r="B1050" t="s">
        <v>112</v>
      </c>
      <c r="C1050">
        <v>177</v>
      </c>
      <c r="D1050">
        <v>167</v>
      </c>
      <c r="E1050">
        <v>94</v>
      </c>
      <c r="F1050" s="2">
        <v>2.2569444444444447E-3</v>
      </c>
      <c r="G1050" s="2">
        <v>4.0509259259259258E-4</v>
      </c>
      <c r="H1050" s="2">
        <f t="shared" si="16"/>
        <v>0.66104166666666664</v>
      </c>
      <c r="I1050" s="2">
        <v>2.0370370370370373E-3</v>
      </c>
      <c r="J1050" s="2">
        <v>9.4907407407407408E-4</v>
      </c>
      <c r="K1050" s="2">
        <v>9.7222222222222209E-4</v>
      </c>
      <c r="L1050" s="1">
        <v>0.5625</v>
      </c>
    </row>
    <row r="1051" spans="1:12" x14ac:dyDescent="0.3">
      <c r="A1051" s="22">
        <v>45691</v>
      </c>
      <c r="B1051" t="s">
        <v>113</v>
      </c>
      <c r="C1051">
        <v>149</v>
      </c>
      <c r="D1051">
        <v>144</v>
      </c>
      <c r="E1051">
        <v>96</v>
      </c>
      <c r="F1051" s="2">
        <v>2.6388888888888885E-3</v>
      </c>
      <c r="G1051" s="2">
        <v>3.2407407407407406E-4</v>
      </c>
      <c r="H1051" s="2">
        <f t="shared" si="16"/>
        <v>0.46</v>
      </c>
      <c r="I1051" s="2">
        <v>1.9328703703703704E-3</v>
      </c>
      <c r="J1051" s="2">
        <v>8.1018518518518516E-4</v>
      </c>
      <c r="K1051" s="2">
        <v>4.5138888888888892E-4</v>
      </c>
      <c r="L1051" s="1">
        <v>0.66220000000000001</v>
      </c>
    </row>
    <row r="1052" spans="1:12" x14ac:dyDescent="0.3">
      <c r="A1052" s="22">
        <v>45691</v>
      </c>
      <c r="B1052" t="s">
        <v>114</v>
      </c>
      <c r="C1052">
        <v>147</v>
      </c>
      <c r="D1052">
        <v>147</v>
      </c>
      <c r="E1052">
        <v>126</v>
      </c>
      <c r="F1052" s="2">
        <v>1.423611111111111E-3</v>
      </c>
      <c r="G1052" s="2">
        <v>1.273148148148148E-4</v>
      </c>
      <c r="H1052" s="2">
        <f t="shared" si="16"/>
        <v>0.47468750000000004</v>
      </c>
      <c r="I1052" s="2">
        <v>1.9791666666666668E-3</v>
      </c>
      <c r="J1052" s="2">
        <v>1.1921296296296296E-3</v>
      </c>
      <c r="K1052" s="2">
        <v>5.7870370370370366E-5</v>
      </c>
      <c r="L1052" s="1">
        <v>0.85709999999999997</v>
      </c>
    </row>
    <row r="1053" spans="1:12" x14ac:dyDescent="0.3">
      <c r="A1053" s="22">
        <v>45691</v>
      </c>
      <c r="B1053" t="s">
        <v>115</v>
      </c>
      <c r="C1053">
        <v>140</v>
      </c>
      <c r="D1053">
        <v>134</v>
      </c>
      <c r="E1053">
        <v>106</v>
      </c>
      <c r="F1053" s="2">
        <v>5.7754629629629623E-3</v>
      </c>
      <c r="G1053" s="2">
        <v>2.199074074074074E-4</v>
      </c>
      <c r="H1053" s="2">
        <f t="shared" si="16"/>
        <v>0.46372685185185181</v>
      </c>
      <c r="I1053" s="2">
        <v>1.8981481481481482E-3</v>
      </c>
      <c r="J1053" s="2">
        <v>1.2731481481481483E-3</v>
      </c>
      <c r="K1053" s="2">
        <v>2.8935185185185189E-4</v>
      </c>
      <c r="L1053" s="1">
        <v>0.78569999999999995</v>
      </c>
    </row>
    <row r="1054" spans="1:12" x14ac:dyDescent="0.3">
      <c r="A1054" s="22">
        <v>45691</v>
      </c>
      <c r="B1054" t="s">
        <v>116</v>
      </c>
      <c r="C1054">
        <v>177</v>
      </c>
      <c r="D1054">
        <v>163</v>
      </c>
      <c r="E1054">
        <v>124</v>
      </c>
      <c r="F1054" s="2">
        <v>5.0462962962962961E-3</v>
      </c>
      <c r="G1054" s="2">
        <v>2.199074074074074E-4</v>
      </c>
      <c r="H1054" s="2">
        <f t="shared" si="16"/>
        <v>0.4886226851851852</v>
      </c>
      <c r="I1054" s="2">
        <v>1.7939814814814815E-3</v>
      </c>
      <c r="J1054" s="2">
        <v>8.449074074074075E-4</v>
      </c>
      <c r="K1054" s="2">
        <v>3.5879629629629635E-4</v>
      </c>
      <c r="L1054" s="1">
        <v>0.7571</v>
      </c>
    </row>
    <row r="1055" spans="1:12" x14ac:dyDescent="0.3">
      <c r="A1055" s="22">
        <v>45691</v>
      </c>
      <c r="B1055" t="s">
        <v>78</v>
      </c>
      <c r="C1055">
        <v>169</v>
      </c>
      <c r="D1055">
        <v>169</v>
      </c>
      <c r="E1055">
        <v>152</v>
      </c>
      <c r="F1055" s="2">
        <v>7.5231481481481471E-4</v>
      </c>
      <c r="G1055" s="2">
        <v>1.0416666666666667E-4</v>
      </c>
      <c r="H1055" s="2">
        <f t="shared" si="16"/>
        <v>0.46553240740740737</v>
      </c>
      <c r="I1055" s="2">
        <v>1.9097222222222222E-3</v>
      </c>
      <c r="J1055" s="2">
        <v>1.0416666666666667E-4</v>
      </c>
      <c r="K1055" s="2">
        <v>7.407407407407407E-4</v>
      </c>
      <c r="L1055" s="1">
        <v>0.89939999999999998</v>
      </c>
    </row>
    <row r="1056" spans="1:12" x14ac:dyDescent="0.3">
      <c r="A1056" s="22">
        <v>45692</v>
      </c>
      <c r="B1056" t="s">
        <v>79</v>
      </c>
      <c r="C1056">
        <v>26</v>
      </c>
      <c r="D1056">
        <v>21</v>
      </c>
      <c r="E1056">
        <v>11</v>
      </c>
      <c r="F1056" s="2">
        <v>1.4351851851851854E-3</v>
      </c>
      <c r="G1056" s="2">
        <v>3.1250000000000001E-4</v>
      </c>
      <c r="H1056" s="2">
        <f t="shared" si="16"/>
        <v>4.010416666666667E-2</v>
      </c>
      <c r="I1056" s="2">
        <v>1.712962962962963E-3</v>
      </c>
      <c r="J1056" s="2">
        <v>1.1574074074074073E-4</v>
      </c>
      <c r="K1056" s="2">
        <v>8.1018518518518516E-5</v>
      </c>
      <c r="L1056" s="1">
        <v>0.48</v>
      </c>
    </row>
    <row r="1057" spans="1:12" x14ac:dyDescent="0.3">
      <c r="A1057" s="22">
        <v>45692</v>
      </c>
      <c r="B1057" t="s">
        <v>80</v>
      </c>
      <c r="C1057">
        <v>147</v>
      </c>
      <c r="D1057">
        <v>140</v>
      </c>
      <c r="E1057">
        <v>120</v>
      </c>
      <c r="F1057" s="2">
        <v>1.5162037037037036E-3</v>
      </c>
      <c r="G1057" s="2">
        <v>1.3888888888888889E-4</v>
      </c>
      <c r="H1057" s="2">
        <f t="shared" si="16"/>
        <v>0.41157407407407398</v>
      </c>
      <c r="I1057" s="2">
        <v>1.9444444444444442E-3</v>
      </c>
      <c r="J1057" s="2">
        <v>5.6712962962962956E-4</v>
      </c>
      <c r="K1057" s="2">
        <v>4.2824074074074075E-4</v>
      </c>
      <c r="L1057" s="1">
        <v>0.85519999999999996</v>
      </c>
    </row>
    <row r="1058" spans="1:12" x14ac:dyDescent="0.3">
      <c r="A1058" s="22">
        <v>45692</v>
      </c>
      <c r="B1058" t="s">
        <v>81</v>
      </c>
      <c r="C1058">
        <v>127</v>
      </c>
      <c r="D1058">
        <v>122</v>
      </c>
      <c r="E1058">
        <v>87</v>
      </c>
      <c r="F1058" s="2">
        <v>1.4699074074074074E-3</v>
      </c>
      <c r="G1058" s="2">
        <v>2.4305555555555552E-4</v>
      </c>
      <c r="H1058" s="2">
        <f t="shared" si="16"/>
        <v>0.30076388888888883</v>
      </c>
      <c r="I1058" s="2">
        <v>1.9444444444444442E-3</v>
      </c>
      <c r="J1058" s="2">
        <v>2.7777777777777778E-4</v>
      </c>
      <c r="K1058" s="2">
        <v>2.4305555555555552E-4</v>
      </c>
      <c r="L1058" s="1">
        <v>0.7087</v>
      </c>
    </row>
    <row r="1059" spans="1:12" x14ac:dyDescent="0.3">
      <c r="A1059" s="22">
        <v>45692</v>
      </c>
      <c r="B1059" t="s">
        <v>82</v>
      </c>
      <c r="C1059">
        <v>141</v>
      </c>
      <c r="D1059">
        <v>135</v>
      </c>
      <c r="E1059">
        <v>106</v>
      </c>
      <c r="F1059" s="2">
        <v>2.8703703703703708E-3</v>
      </c>
      <c r="G1059" s="2">
        <v>1.9675925925925926E-4</v>
      </c>
      <c r="H1059" s="2">
        <f t="shared" si="16"/>
        <v>0.33750000000000002</v>
      </c>
      <c r="I1059" s="2">
        <v>1.7013888888888892E-3</v>
      </c>
      <c r="J1059" s="2">
        <v>1.1574074074074073E-5</v>
      </c>
      <c r="K1059" s="2">
        <v>7.8703703703703705E-4</v>
      </c>
      <c r="L1059" s="1">
        <v>0.78010000000000002</v>
      </c>
    </row>
    <row r="1060" spans="1:12" x14ac:dyDescent="0.3">
      <c r="A1060" s="22">
        <v>45692</v>
      </c>
      <c r="B1060" t="s">
        <v>83</v>
      </c>
      <c r="C1060">
        <v>208</v>
      </c>
      <c r="D1060">
        <v>181</v>
      </c>
      <c r="E1060">
        <v>89</v>
      </c>
      <c r="F1060" s="2">
        <v>2.8703703703703708E-3</v>
      </c>
      <c r="G1060" s="2">
        <v>4.3981481481481481E-4</v>
      </c>
      <c r="H1060" s="2">
        <f t="shared" si="16"/>
        <v>0.40012731481481478</v>
      </c>
      <c r="I1060" s="2">
        <v>1.8402777777777777E-3</v>
      </c>
      <c r="J1060" s="2">
        <v>1.9675925925925926E-4</v>
      </c>
      <c r="K1060" s="2">
        <v>1.7361111111111112E-4</v>
      </c>
      <c r="L1060" s="1">
        <v>0.49020000000000002</v>
      </c>
    </row>
    <row r="1061" spans="1:12" x14ac:dyDescent="0.3">
      <c r="A1061" s="22">
        <v>45692</v>
      </c>
      <c r="B1061" t="s">
        <v>84</v>
      </c>
      <c r="C1061">
        <v>178</v>
      </c>
      <c r="D1061">
        <v>163</v>
      </c>
      <c r="E1061">
        <v>90</v>
      </c>
      <c r="F1061" s="2">
        <v>3.4490740740740745E-3</v>
      </c>
      <c r="G1061" s="2">
        <v>3.8194444444444446E-4</v>
      </c>
      <c r="H1061" s="2">
        <f t="shared" si="16"/>
        <v>0.55653935185185177</v>
      </c>
      <c r="I1061" s="2">
        <v>2.0138888888888888E-3</v>
      </c>
      <c r="J1061" s="2">
        <v>9.4907407407407408E-4</v>
      </c>
      <c r="K1061" s="2">
        <v>4.5138888888888892E-4</v>
      </c>
      <c r="L1061" s="1">
        <v>0.54800000000000004</v>
      </c>
    </row>
    <row r="1062" spans="1:12" x14ac:dyDescent="0.3">
      <c r="A1062" s="22">
        <v>45692</v>
      </c>
      <c r="B1062" t="s">
        <v>85</v>
      </c>
      <c r="C1062">
        <v>198</v>
      </c>
      <c r="D1062">
        <v>190</v>
      </c>
      <c r="E1062">
        <v>128</v>
      </c>
      <c r="F1062" s="2">
        <v>1.6435185185185183E-3</v>
      </c>
      <c r="G1062" s="2">
        <v>2.8935185185185189E-4</v>
      </c>
      <c r="H1062" s="2">
        <f t="shared" si="16"/>
        <v>0.48819444444444438</v>
      </c>
      <c r="I1062" s="2">
        <v>1.7592592592592592E-3</v>
      </c>
      <c r="J1062" s="2">
        <v>7.9861111111111105E-4</v>
      </c>
      <c r="K1062" s="2">
        <v>1.1574074074074073E-5</v>
      </c>
      <c r="L1062" s="1">
        <v>0.67010000000000003</v>
      </c>
    </row>
    <row r="1063" spans="1:12" x14ac:dyDescent="0.3">
      <c r="A1063" s="22">
        <v>45692</v>
      </c>
      <c r="B1063" t="s">
        <v>86</v>
      </c>
      <c r="C1063">
        <v>21</v>
      </c>
      <c r="D1063">
        <v>17</v>
      </c>
      <c r="E1063">
        <v>9</v>
      </c>
      <c r="F1063" s="2">
        <v>3.2060185185185191E-3</v>
      </c>
      <c r="G1063" s="2">
        <v>5.0925925925925921E-4</v>
      </c>
      <c r="H1063" s="2">
        <f t="shared" si="16"/>
        <v>6.0601851851851851E-2</v>
      </c>
      <c r="I1063" s="2">
        <v>2.4421296296296296E-3</v>
      </c>
      <c r="J1063" s="2">
        <v>1.1574074074074073E-5</v>
      </c>
      <c r="K1063" s="2">
        <v>1.1111111111111111E-3</v>
      </c>
      <c r="L1063" s="1">
        <v>0.47620000000000001</v>
      </c>
    </row>
    <row r="1064" spans="1:12" x14ac:dyDescent="0.3">
      <c r="A1064" s="22">
        <v>45692</v>
      </c>
      <c r="B1064" t="s">
        <v>87</v>
      </c>
      <c r="C1064">
        <v>171</v>
      </c>
      <c r="D1064">
        <v>161</v>
      </c>
      <c r="E1064">
        <v>132</v>
      </c>
      <c r="F1064" s="2">
        <v>4.3287037037037035E-3</v>
      </c>
      <c r="G1064" s="2">
        <v>1.8518518518518518E-4</v>
      </c>
      <c r="H1064" s="2">
        <f t="shared" si="16"/>
        <v>0.41927083333333331</v>
      </c>
      <c r="I1064" s="2">
        <v>1.7939814814814815E-3</v>
      </c>
      <c r="J1064" s="2">
        <v>4.9768518518518521E-4</v>
      </c>
      <c r="K1064" s="2">
        <v>3.1250000000000001E-4</v>
      </c>
      <c r="L1064" s="1">
        <v>0.81440000000000001</v>
      </c>
    </row>
    <row r="1065" spans="1:12" x14ac:dyDescent="0.3">
      <c r="A1065" s="22">
        <v>45692</v>
      </c>
      <c r="B1065" t="s">
        <v>88</v>
      </c>
      <c r="C1065">
        <v>200</v>
      </c>
      <c r="D1065">
        <v>196</v>
      </c>
      <c r="E1065">
        <v>181</v>
      </c>
      <c r="F1065" s="2">
        <v>1.4004629629629629E-3</v>
      </c>
      <c r="G1065" s="2">
        <v>1.0416666666666667E-4</v>
      </c>
      <c r="H1065" s="2">
        <f t="shared" si="16"/>
        <v>0.51495370370370375</v>
      </c>
      <c r="I1065" s="2">
        <v>1.9791666666666668E-3</v>
      </c>
      <c r="J1065" s="2">
        <v>3.2407407407407406E-4</v>
      </c>
      <c r="K1065" s="2">
        <v>3.2407407407407406E-4</v>
      </c>
      <c r="L1065" s="1">
        <v>0.91920000000000002</v>
      </c>
    </row>
    <row r="1066" spans="1:12" x14ac:dyDescent="0.3">
      <c r="A1066" s="22">
        <v>45692</v>
      </c>
      <c r="B1066" t="s">
        <v>89</v>
      </c>
      <c r="C1066">
        <v>166</v>
      </c>
      <c r="D1066">
        <v>157</v>
      </c>
      <c r="E1066">
        <v>102</v>
      </c>
      <c r="F1066" s="2">
        <v>1.3194444444444443E-3</v>
      </c>
      <c r="G1066" s="2">
        <v>2.7777777777777778E-4</v>
      </c>
      <c r="H1066" s="2">
        <f t="shared" si="16"/>
        <v>0.35070601851851851</v>
      </c>
      <c r="I1066" s="2">
        <v>1.8518518518518517E-3</v>
      </c>
      <c r="J1066" s="2">
        <v>1.5046296296296297E-4</v>
      </c>
      <c r="K1066" s="2">
        <v>2.3148148148148146E-4</v>
      </c>
      <c r="L1066" s="1">
        <v>0.64629999999999999</v>
      </c>
    </row>
    <row r="1067" spans="1:12" x14ac:dyDescent="0.3">
      <c r="A1067" s="22">
        <v>45692</v>
      </c>
      <c r="B1067" t="s">
        <v>90</v>
      </c>
      <c r="C1067">
        <v>230</v>
      </c>
      <c r="D1067">
        <v>217</v>
      </c>
      <c r="E1067">
        <v>125</v>
      </c>
      <c r="F1067" s="2">
        <v>1.423611111111111E-3</v>
      </c>
      <c r="G1067" s="2">
        <v>3.1250000000000001E-4</v>
      </c>
      <c r="H1067" s="2">
        <f t="shared" si="16"/>
        <v>0.67561342592592588</v>
      </c>
      <c r="I1067" s="2">
        <v>1.8402777777777777E-3</v>
      </c>
      <c r="J1067" s="2">
        <v>5.2083333333333333E-4</v>
      </c>
      <c r="K1067" s="2">
        <v>7.5231481481481471E-4</v>
      </c>
      <c r="L1067" s="1">
        <v>0.57210000000000005</v>
      </c>
    </row>
    <row r="1068" spans="1:12" x14ac:dyDescent="0.3">
      <c r="A1068" s="22">
        <v>45692</v>
      </c>
      <c r="B1068" t="s">
        <v>91</v>
      </c>
      <c r="C1068">
        <v>174</v>
      </c>
      <c r="D1068">
        <v>168</v>
      </c>
      <c r="E1068">
        <v>117</v>
      </c>
      <c r="F1068" s="2">
        <v>2.0138888888888888E-3</v>
      </c>
      <c r="G1068" s="2">
        <v>2.7777777777777778E-4</v>
      </c>
      <c r="H1068" s="2">
        <f t="shared" si="16"/>
        <v>0.39666666666666667</v>
      </c>
      <c r="I1068" s="2">
        <v>2.0486111111111113E-3</v>
      </c>
      <c r="J1068" s="2">
        <v>1.273148148148148E-4</v>
      </c>
      <c r="K1068" s="2">
        <v>1.8518518518518518E-4</v>
      </c>
      <c r="L1068" s="1">
        <v>0.69589999999999996</v>
      </c>
    </row>
    <row r="1069" spans="1:12" x14ac:dyDescent="0.3">
      <c r="A1069" s="22">
        <v>45692</v>
      </c>
      <c r="B1069" t="s">
        <v>92</v>
      </c>
      <c r="C1069">
        <v>240</v>
      </c>
      <c r="D1069">
        <v>185</v>
      </c>
      <c r="E1069">
        <v>56</v>
      </c>
      <c r="F1069" s="2">
        <v>3.472222222222222E-3</v>
      </c>
      <c r="G1069" s="2">
        <v>6.9444444444444447E-4</v>
      </c>
      <c r="H1069" s="2">
        <f t="shared" si="16"/>
        <v>0.73871527777777768</v>
      </c>
      <c r="I1069" s="2">
        <v>2.1064814814814813E-3</v>
      </c>
      <c r="J1069" s="2">
        <v>4.7453703703703704E-4</v>
      </c>
      <c r="K1069" s="2">
        <v>1.4120370370370369E-3</v>
      </c>
      <c r="L1069" s="1">
        <v>0.2979</v>
      </c>
    </row>
    <row r="1070" spans="1:12" x14ac:dyDescent="0.3">
      <c r="A1070" s="22">
        <v>45692</v>
      </c>
      <c r="B1070" t="s">
        <v>93</v>
      </c>
      <c r="C1070">
        <v>35</v>
      </c>
      <c r="D1070">
        <v>27</v>
      </c>
      <c r="E1070">
        <v>12</v>
      </c>
      <c r="F1070" s="2">
        <v>2.6967592592592594E-3</v>
      </c>
      <c r="G1070" s="2">
        <v>5.5555555555555556E-4</v>
      </c>
      <c r="H1070" s="2">
        <f t="shared" si="16"/>
        <v>0.11500000000000002</v>
      </c>
      <c r="I1070" s="2">
        <v>2.0370370370370373E-3</v>
      </c>
      <c r="J1070" s="2">
        <v>1.0763888888888889E-3</v>
      </c>
      <c r="K1070" s="2">
        <v>1.1458333333333333E-3</v>
      </c>
      <c r="L1070" s="1">
        <v>0.43330000000000002</v>
      </c>
    </row>
    <row r="1071" spans="1:12" x14ac:dyDescent="0.3">
      <c r="A1071" s="22">
        <v>45692</v>
      </c>
      <c r="B1071" t="s">
        <v>94</v>
      </c>
      <c r="C1071">
        <v>198</v>
      </c>
      <c r="D1071">
        <v>179</v>
      </c>
      <c r="E1071">
        <v>108</v>
      </c>
      <c r="F1071" s="2">
        <v>6.7129629629629622E-3</v>
      </c>
      <c r="G1071" s="2">
        <v>3.1250000000000001E-4</v>
      </c>
      <c r="H1071" s="2">
        <f t="shared" si="16"/>
        <v>0.67953703703703705</v>
      </c>
      <c r="I1071" s="2">
        <v>1.8634259259259261E-3</v>
      </c>
      <c r="J1071" s="2">
        <v>8.449074074074075E-4</v>
      </c>
      <c r="K1071" s="2">
        <v>1.0879629629629629E-3</v>
      </c>
      <c r="L1071" s="1">
        <v>0.60099999999999998</v>
      </c>
    </row>
    <row r="1072" spans="1:12" x14ac:dyDescent="0.3">
      <c r="A1072" s="22">
        <v>45692</v>
      </c>
      <c r="B1072" t="s">
        <v>95</v>
      </c>
      <c r="C1072">
        <v>189</v>
      </c>
      <c r="D1072">
        <v>181</v>
      </c>
      <c r="E1072">
        <v>130</v>
      </c>
      <c r="F1072" s="2">
        <v>1.8981481481481482E-3</v>
      </c>
      <c r="G1072" s="2">
        <v>2.199074074074074E-4</v>
      </c>
      <c r="H1072" s="2">
        <f t="shared" si="16"/>
        <v>0.57819444444444446</v>
      </c>
      <c r="I1072" s="2">
        <v>2.0717592592592593E-3</v>
      </c>
      <c r="J1072" s="2">
        <v>1.6203703703703703E-4</v>
      </c>
      <c r="K1072" s="2">
        <v>9.6064814814814808E-4</v>
      </c>
      <c r="L1072" s="1">
        <v>0.71430000000000005</v>
      </c>
    </row>
    <row r="1073" spans="1:12" x14ac:dyDescent="0.3">
      <c r="A1073" s="22">
        <v>45692</v>
      </c>
      <c r="B1073" t="s">
        <v>96</v>
      </c>
      <c r="C1073">
        <v>229</v>
      </c>
      <c r="D1073">
        <v>219</v>
      </c>
      <c r="E1073">
        <v>130</v>
      </c>
      <c r="F1073" s="2">
        <v>4.4560185185185189E-3</v>
      </c>
      <c r="G1073" s="2">
        <v>3.4722222222222224E-4</v>
      </c>
      <c r="H1073" s="2">
        <f t="shared" si="16"/>
        <v>1.1735763888888888</v>
      </c>
      <c r="I1073" s="2">
        <v>2.2569444444444447E-3</v>
      </c>
      <c r="J1073" s="2">
        <v>1.9328703703703704E-3</v>
      </c>
      <c r="K1073" s="2">
        <v>1.1689814814814816E-3</v>
      </c>
      <c r="L1073" s="1">
        <v>0.59209999999999996</v>
      </c>
    </row>
    <row r="1074" spans="1:12" x14ac:dyDescent="0.3">
      <c r="A1074" s="22">
        <v>45692</v>
      </c>
      <c r="B1074" t="s">
        <v>97</v>
      </c>
      <c r="C1074">
        <v>254</v>
      </c>
      <c r="D1074">
        <v>235</v>
      </c>
      <c r="E1074">
        <v>141</v>
      </c>
      <c r="F1074" s="2">
        <v>2.685185185185185E-3</v>
      </c>
      <c r="G1074" s="2">
        <v>3.1250000000000001E-4</v>
      </c>
      <c r="H1074" s="2">
        <f t="shared" si="16"/>
        <v>0.59837962962962965</v>
      </c>
      <c r="I1074" s="2">
        <v>2.0370370370370373E-3</v>
      </c>
      <c r="J1074" s="2">
        <v>1.8518518518518518E-4</v>
      </c>
      <c r="K1074" s="2">
        <v>3.2407407407407406E-4</v>
      </c>
      <c r="L1074" s="1">
        <v>0.5968</v>
      </c>
    </row>
    <row r="1075" spans="1:12" x14ac:dyDescent="0.3">
      <c r="A1075" s="22">
        <v>45692</v>
      </c>
      <c r="B1075" t="s">
        <v>98</v>
      </c>
      <c r="C1075">
        <v>584</v>
      </c>
      <c r="D1075">
        <v>521</v>
      </c>
      <c r="E1075">
        <v>304</v>
      </c>
      <c r="F1075" s="2">
        <v>3.0208333333333333E-3</v>
      </c>
      <c r="G1075" s="2">
        <v>3.3564814814814812E-4</v>
      </c>
      <c r="H1075" s="2">
        <f t="shared" si="16"/>
        <v>1.2542592592592592</v>
      </c>
      <c r="I1075" s="2">
        <v>1.5740740740740741E-3</v>
      </c>
      <c r="J1075" s="2">
        <v>8.1018518518518516E-5</v>
      </c>
      <c r="K1075" s="2">
        <v>7.5231481481481471E-4</v>
      </c>
      <c r="L1075" s="1">
        <v>0.58299999999999996</v>
      </c>
    </row>
    <row r="1076" spans="1:12" x14ac:dyDescent="0.3">
      <c r="A1076" s="22">
        <v>45692</v>
      </c>
      <c r="B1076" t="s">
        <v>99</v>
      </c>
      <c r="C1076">
        <v>564</v>
      </c>
      <c r="D1076">
        <v>551</v>
      </c>
      <c r="E1076">
        <v>463</v>
      </c>
      <c r="F1076" s="2">
        <v>1.2268518518518518E-3</v>
      </c>
      <c r="G1076" s="2">
        <v>1.3888888888888889E-4</v>
      </c>
      <c r="H1076" s="2">
        <f t="shared" si="16"/>
        <v>0.8864467592592592</v>
      </c>
      <c r="I1076" s="2">
        <v>1.1574074074074073E-3</v>
      </c>
      <c r="J1076" s="2">
        <v>1.9675925925925926E-4</v>
      </c>
      <c r="K1076" s="2">
        <v>2.5462962962962961E-4</v>
      </c>
      <c r="L1076" s="1">
        <v>0.83960000000000001</v>
      </c>
    </row>
    <row r="1077" spans="1:12" x14ac:dyDescent="0.3">
      <c r="A1077" s="22">
        <v>45692</v>
      </c>
      <c r="B1077" t="s">
        <v>100</v>
      </c>
      <c r="C1077">
        <v>150</v>
      </c>
      <c r="D1077">
        <v>149</v>
      </c>
      <c r="E1077">
        <v>134</v>
      </c>
      <c r="F1077" s="2">
        <v>1.5162037037037036E-3</v>
      </c>
      <c r="G1077" s="2">
        <v>1.1574074074074073E-4</v>
      </c>
      <c r="H1077" s="2">
        <f t="shared" si="16"/>
        <v>0.23281249999999998</v>
      </c>
      <c r="I1077" s="2">
        <v>1.1574074074074073E-3</v>
      </c>
      <c r="J1077" s="2">
        <v>1.1574074074074073E-5</v>
      </c>
      <c r="K1077" s="2">
        <v>3.9351851851851852E-4</v>
      </c>
      <c r="L1077" s="1">
        <v>0.89329999999999998</v>
      </c>
    </row>
    <row r="1078" spans="1:12" x14ac:dyDescent="0.3">
      <c r="A1078" s="22">
        <v>45692</v>
      </c>
      <c r="B1078" t="s">
        <v>101</v>
      </c>
      <c r="C1078">
        <v>521</v>
      </c>
      <c r="D1078">
        <v>499</v>
      </c>
      <c r="E1078">
        <v>354</v>
      </c>
      <c r="F1078" s="2">
        <v>2.1296296296296298E-3</v>
      </c>
      <c r="G1078" s="2">
        <v>2.6620370370370372E-4</v>
      </c>
      <c r="H1078" s="2">
        <f t="shared" si="16"/>
        <v>0.90674768518518511</v>
      </c>
      <c r="I1078" s="2">
        <v>1.1111111111111111E-3</v>
      </c>
      <c r="J1078" s="2">
        <v>6.2500000000000001E-4</v>
      </c>
      <c r="K1078" s="2">
        <v>8.1018518518518516E-5</v>
      </c>
      <c r="L1078" s="1">
        <v>0.70930000000000004</v>
      </c>
    </row>
    <row r="1079" spans="1:12" x14ac:dyDescent="0.3">
      <c r="A1079" s="22">
        <v>45692</v>
      </c>
      <c r="B1079" t="s">
        <v>102</v>
      </c>
      <c r="C1079">
        <v>330</v>
      </c>
      <c r="D1079">
        <v>309</v>
      </c>
      <c r="E1079">
        <v>215</v>
      </c>
      <c r="F1079" s="2">
        <v>4.5370370370370365E-3</v>
      </c>
      <c r="G1079" s="2">
        <v>2.4305555555555552E-4</v>
      </c>
      <c r="H1079" s="2">
        <f t="shared" si="16"/>
        <v>1.065763888888889</v>
      </c>
      <c r="I1079" s="2">
        <v>2.3032407407407407E-3</v>
      </c>
      <c r="J1079" s="2">
        <v>5.6712962962962956E-4</v>
      </c>
      <c r="K1079" s="2">
        <v>5.7870370370370378E-4</v>
      </c>
      <c r="L1079" s="1">
        <v>0.69540000000000002</v>
      </c>
    </row>
    <row r="1080" spans="1:12" x14ac:dyDescent="0.3">
      <c r="A1080" s="22">
        <v>45692</v>
      </c>
      <c r="B1080" t="s">
        <v>103</v>
      </c>
      <c r="C1080">
        <v>298</v>
      </c>
      <c r="D1080">
        <v>288</v>
      </c>
      <c r="E1080">
        <v>245</v>
      </c>
      <c r="F1080" s="2">
        <v>2.8124999999999995E-3</v>
      </c>
      <c r="G1080" s="2">
        <v>1.5046296296296297E-4</v>
      </c>
      <c r="H1080" s="2">
        <f t="shared" si="16"/>
        <v>1.4966666666666668</v>
      </c>
      <c r="I1080" s="2">
        <v>2.3148148148148151E-3</v>
      </c>
      <c r="J1080" s="2">
        <v>2.0023148148148148E-3</v>
      </c>
      <c r="K1080" s="2">
        <v>8.7962962962962962E-4</v>
      </c>
      <c r="L1080" s="1">
        <v>0.84750000000000003</v>
      </c>
    </row>
    <row r="1081" spans="1:12" x14ac:dyDescent="0.3">
      <c r="A1081" s="22">
        <v>45692</v>
      </c>
      <c r="B1081" t="s">
        <v>104</v>
      </c>
      <c r="C1081">
        <v>294</v>
      </c>
      <c r="D1081">
        <v>287</v>
      </c>
      <c r="E1081">
        <v>237</v>
      </c>
      <c r="F1081" s="2">
        <v>2.3032407407407407E-3</v>
      </c>
      <c r="G1081" s="2">
        <v>1.6203703703703703E-4</v>
      </c>
      <c r="H1081" s="2">
        <f t="shared" si="16"/>
        <v>1.2423379629629629</v>
      </c>
      <c r="I1081" s="2">
        <v>2.4074074074074076E-3</v>
      </c>
      <c r="J1081" s="2">
        <v>1.1458333333333333E-3</v>
      </c>
      <c r="K1081" s="2">
        <v>7.7546296296296304E-4</v>
      </c>
      <c r="L1081" s="1">
        <v>0.82250000000000001</v>
      </c>
    </row>
    <row r="1082" spans="1:12" x14ac:dyDescent="0.3">
      <c r="A1082" s="22">
        <v>45692</v>
      </c>
      <c r="B1082" t="s">
        <v>105</v>
      </c>
      <c r="C1082">
        <v>261</v>
      </c>
      <c r="D1082">
        <v>253</v>
      </c>
      <c r="E1082">
        <v>228</v>
      </c>
      <c r="F1082" s="2">
        <v>4.0277777777777777E-3</v>
      </c>
      <c r="G1082" s="2">
        <v>1.1574074074074073E-4</v>
      </c>
      <c r="H1082" s="2">
        <f t="shared" si="16"/>
        <v>1.1537268518518518</v>
      </c>
      <c r="I1082" s="2">
        <v>2.1180555555555553E-3</v>
      </c>
      <c r="J1082" s="2">
        <v>1.2152777777777778E-3</v>
      </c>
      <c r="K1082" s="2">
        <v>1.2268518518518518E-3</v>
      </c>
      <c r="L1082" s="1">
        <v>0.89959999999999996</v>
      </c>
    </row>
    <row r="1083" spans="1:12" x14ac:dyDescent="0.3">
      <c r="A1083" s="22">
        <v>45692</v>
      </c>
      <c r="B1083" t="s">
        <v>106</v>
      </c>
      <c r="C1083">
        <v>223</v>
      </c>
      <c r="D1083">
        <v>210</v>
      </c>
      <c r="E1083">
        <v>169</v>
      </c>
      <c r="F1083" s="2">
        <v>3.7384259259259263E-3</v>
      </c>
      <c r="G1083" s="2">
        <v>1.8518518518518518E-4</v>
      </c>
      <c r="H1083" s="2">
        <f t="shared" si="16"/>
        <v>0.73159722222222223</v>
      </c>
      <c r="I1083" s="2">
        <v>2.1643518518518518E-3</v>
      </c>
      <c r="J1083" s="2">
        <v>6.9444444444444444E-5</v>
      </c>
      <c r="K1083" s="2">
        <v>1.25E-3</v>
      </c>
      <c r="L1083" s="1">
        <v>0.80089999999999995</v>
      </c>
    </row>
    <row r="1084" spans="1:12" x14ac:dyDescent="0.3">
      <c r="A1084" s="22">
        <v>45692</v>
      </c>
      <c r="B1084" t="s">
        <v>107</v>
      </c>
      <c r="C1084">
        <v>59</v>
      </c>
      <c r="D1084">
        <v>58</v>
      </c>
      <c r="E1084">
        <v>44</v>
      </c>
      <c r="F1084" s="2">
        <v>2.2222222222222222E-3</v>
      </c>
      <c r="G1084" s="2">
        <v>2.4305555555555552E-4</v>
      </c>
      <c r="H1084" s="2">
        <f t="shared" si="16"/>
        <v>0.33229166666666665</v>
      </c>
      <c r="I1084" s="2">
        <v>2.5578703703703705E-3</v>
      </c>
      <c r="J1084" s="2">
        <v>1.3773148148148147E-3</v>
      </c>
      <c r="K1084" s="2">
        <v>1.7939814814814815E-3</v>
      </c>
      <c r="L1084" s="1">
        <v>0.74580000000000002</v>
      </c>
    </row>
    <row r="1085" spans="1:12" x14ac:dyDescent="0.3">
      <c r="A1085" s="22">
        <v>45692</v>
      </c>
      <c r="B1085" t="s">
        <v>108</v>
      </c>
      <c r="C1085">
        <v>340</v>
      </c>
      <c r="D1085">
        <v>327</v>
      </c>
      <c r="E1085">
        <v>254</v>
      </c>
      <c r="F1085" s="2">
        <v>2.615740740740741E-3</v>
      </c>
      <c r="G1085" s="2">
        <v>2.4305555555555552E-4</v>
      </c>
      <c r="H1085" s="2">
        <f t="shared" si="16"/>
        <v>0.68503472222222217</v>
      </c>
      <c r="I1085" s="2">
        <v>1.3310185185185185E-3</v>
      </c>
      <c r="J1085" s="2">
        <v>6.3657407407407402E-4</v>
      </c>
      <c r="K1085" s="2">
        <v>1.273148148148148E-4</v>
      </c>
      <c r="L1085" s="1">
        <v>0.77610000000000001</v>
      </c>
    </row>
    <row r="1086" spans="1:12" x14ac:dyDescent="0.3">
      <c r="A1086" s="22">
        <v>45692</v>
      </c>
      <c r="B1086" t="s">
        <v>109</v>
      </c>
      <c r="C1086">
        <v>287</v>
      </c>
      <c r="D1086">
        <v>280</v>
      </c>
      <c r="E1086">
        <v>237</v>
      </c>
      <c r="F1086" s="2">
        <v>1.3425925925925925E-3</v>
      </c>
      <c r="G1086" s="2">
        <v>1.5046296296296297E-4</v>
      </c>
      <c r="H1086" s="2">
        <f t="shared" si="16"/>
        <v>1.1050925925925927</v>
      </c>
      <c r="I1086" s="2">
        <v>2.1412037037037038E-3</v>
      </c>
      <c r="J1086" s="2">
        <v>1.4583333333333334E-3</v>
      </c>
      <c r="K1086" s="2">
        <v>3.4722222222222224E-4</v>
      </c>
      <c r="L1086" s="1">
        <v>0.84319999999999995</v>
      </c>
    </row>
    <row r="1087" spans="1:12" x14ac:dyDescent="0.3">
      <c r="A1087" s="22">
        <v>45693</v>
      </c>
      <c r="B1087" t="s">
        <v>110</v>
      </c>
      <c r="C1087">
        <v>269</v>
      </c>
      <c r="D1087">
        <v>257</v>
      </c>
      <c r="E1087">
        <v>211</v>
      </c>
      <c r="F1087" s="2">
        <v>2.6504629629629625E-3</v>
      </c>
      <c r="G1087" s="2">
        <v>1.8518518518518518E-4</v>
      </c>
      <c r="H1087" s="2">
        <f t="shared" si="16"/>
        <v>1.2731018518518518</v>
      </c>
      <c r="I1087" s="2">
        <v>2.1296296296296298E-3</v>
      </c>
      <c r="J1087" s="2">
        <v>1.5740740740740741E-3</v>
      </c>
      <c r="K1087" s="2">
        <v>1.25E-3</v>
      </c>
      <c r="L1087" s="1">
        <v>0.82020000000000004</v>
      </c>
    </row>
    <row r="1088" spans="1:12" x14ac:dyDescent="0.3">
      <c r="A1088" s="22">
        <v>45693</v>
      </c>
      <c r="B1088" t="s">
        <v>111</v>
      </c>
      <c r="C1088">
        <v>270</v>
      </c>
      <c r="D1088">
        <v>261</v>
      </c>
      <c r="E1088">
        <v>225</v>
      </c>
      <c r="F1088" s="2">
        <v>3.1134259259259257E-3</v>
      </c>
      <c r="G1088" s="2">
        <v>1.3888888888888889E-4</v>
      </c>
      <c r="H1088" s="2">
        <f t="shared" si="16"/>
        <v>1.0844791666666667</v>
      </c>
      <c r="I1088" s="2">
        <v>2.1527777777777778E-3</v>
      </c>
      <c r="J1088" s="2">
        <v>1.0532407407407407E-3</v>
      </c>
      <c r="K1088" s="2">
        <v>9.4907407407407408E-4</v>
      </c>
      <c r="L1088" s="1">
        <v>0.85870000000000002</v>
      </c>
    </row>
    <row r="1089" spans="1:12" x14ac:dyDescent="0.3">
      <c r="A1089" s="22">
        <v>45693</v>
      </c>
      <c r="B1089" t="s">
        <v>112</v>
      </c>
      <c r="C1089">
        <v>285</v>
      </c>
      <c r="D1089">
        <v>273</v>
      </c>
      <c r="E1089">
        <v>234</v>
      </c>
      <c r="F1089" s="2">
        <v>2.0023148148148148E-3</v>
      </c>
      <c r="G1089" s="2">
        <v>1.3888888888888889E-4</v>
      </c>
      <c r="H1089" s="2">
        <f t="shared" si="16"/>
        <v>1.1785763888888889</v>
      </c>
      <c r="I1089" s="2">
        <v>2.2453703703703702E-3</v>
      </c>
      <c r="J1089" s="2">
        <v>1.7824074074074072E-3</v>
      </c>
      <c r="K1089" s="2">
        <v>2.8935185185185189E-4</v>
      </c>
      <c r="L1089" s="1">
        <v>0.85360000000000003</v>
      </c>
    </row>
    <row r="1090" spans="1:12" x14ac:dyDescent="0.3">
      <c r="A1090" s="22">
        <v>45693</v>
      </c>
      <c r="B1090" t="s">
        <v>113</v>
      </c>
      <c r="C1090">
        <v>251</v>
      </c>
      <c r="D1090">
        <v>229</v>
      </c>
      <c r="E1090">
        <v>168</v>
      </c>
      <c r="F1090" s="2">
        <v>2.1527777777777778E-3</v>
      </c>
      <c r="G1090" s="2">
        <v>2.5462962962962961E-4</v>
      </c>
      <c r="H1090" s="2">
        <f t="shared" si="16"/>
        <v>0.66261574074074081</v>
      </c>
      <c r="I1090" s="2">
        <v>2.0717592592592593E-3</v>
      </c>
      <c r="J1090" s="2">
        <v>7.9861111111111105E-4</v>
      </c>
      <c r="K1090" s="2">
        <v>2.3148148148148147E-5</v>
      </c>
      <c r="L1090" s="1">
        <v>0.73060000000000003</v>
      </c>
    </row>
    <row r="1091" spans="1:12" x14ac:dyDescent="0.3">
      <c r="A1091" s="22">
        <v>45693</v>
      </c>
      <c r="B1091" t="s">
        <v>114</v>
      </c>
      <c r="C1091">
        <v>47</v>
      </c>
      <c r="D1091">
        <v>47</v>
      </c>
      <c r="E1091">
        <v>41</v>
      </c>
      <c r="F1091" s="2">
        <v>1.0300925925925926E-3</v>
      </c>
      <c r="G1091" s="2">
        <v>1.5046296296296297E-4</v>
      </c>
      <c r="H1091" s="2">
        <f t="shared" ref="H1091:H1154" si="17">(I1091*D1091)+(J1091*D1091)+(K1091*D1091)</f>
        <v>0.23554398148148145</v>
      </c>
      <c r="I1091" s="2">
        <v>2.1180555555555553E-3</v>
      </c>
      <c r="J1091" s="2">
        <v>1.0416666666666667E-3</v>
      </c>
      <c r="K1091" s="2">
        <v>1.8518518518518517E-3</v>
      </c>
      <c r="L1091" s="1">
        <v>0.87229999999999996</v>
      </c>
    </row>
    <row r="1092" spans="1:12" x14ac:dyDescent="0.3">
      <c r="A1092" s="22">
        <v>45693</v>
      </c>
      <c r="B1092" t="s">
        <v>115</v>
      </c>
      <c r="C1092">
        <v>233</v>
      </c>
      <c r="D1092">
        <v>225</v>
      </c>
      <c r="E1092">
        <v>191</v>
      </c>
      <c r="F1092" s="2">
        <v>1.3541666666666667E-3</v>
      </c>
      <c r="G1092" s="2">
        <v>1.5046296296296297E-4</v>
      </c>
      <c r="H1092" s="2">
        <f t="shared" si="17"/>
        <v>1.2552083333333333</v>
      </c>
      <c r="I1092" s="2">
        <v>2.1064814814814813E-3</v>
      </c>
      <c r="J1092" s="2">
        <v>1.6666666666666668E-3</v>
      </c>
      <c r="K1092" s="2">
        <v>1.8055555555555557E-3</v>
      </c>
      <c r="L1092" s="1">
        <v>0.84719999999999995</v>
      </c>
    </row>
    <row r="1093" spans="1:12" x14ac:dyDescent="0.3">
      <c r="A1093" s="22">
        <v>45693</v>
      </c>
      <c r="B1093" t="s">
        <v>116</v>
      </c>
      <c r="C1093">
        <v>257</v>
      </c>
      <c r="D1093">
        <v>248</v>
      </c>
      <c r="E1093">
        <v>207</v>
      </c>
      <c r="F1093" s="2">
        <v>2.5694444444444445E-3</v>
      </c>
      <c r="G1093" s="2">
        <v>1.6203703703703703E-4</v>
      </c>
      <c r="H1093" s="2">
        <f t="shared" si="17"/>
        <v>1.2687037037037037</v>
      </c>
      <c r="I1093" s="2">
        <v>2.2453703703703702E-3</v>
      </c>
      <c r="J1093" s="2">
        <v>1.9328703703703704E-3</v>
      </c>
      <c r="K1093" s="2">
        <v>9.3750000000000007E-4</v>
      </c>
      <c r="L1093" s="1">
        <v>0.83399999999999996</v>
      </c>
    </row>
    <row r="1094" spans="1:12" x14ac:dyDescent="0.3">
      <c r="A1094" s="22">
        <v>45693</v>
      </c>
      <c r="B1094" t="s">
        <v>78</v>
      </c>
      <c r="C1094">
        <v>245</v>
      </c>
      <c r="D1094">
        <v>234</v>
      </c>
      <c r="E1094">
        <v>202</v>
      </c>
      <c r="F1094" s="2">
        <v>1.3425925925925925E-3</v>
      </c>
      <c r="G1094" s="2">
        <v>1.273148148148148E-4</v>
      </c>
      <c r="H1094" s="2">
        <f t="shared" si="17"/>
        <v>0.96687499999999993</v>
      </c>
      <c r="I1094" s="2">
        <v>2.0949074074074073E-3</v>
      </c>
      <c r="J1094" s="2">
        <v>5.2083333333333333E-4</v>
      </c>
      <c r="K1094" s="2">
        <v>1.5162037037037036E-3</v>
      </c>
      <c r="L1094" s="1">
        <v>0.85950000000000004</v>
      </c>
    </row>
    <row r="1095" spans="1:12" x14ac:dyDescent="0.3">
      <c r="A1095" s="22">
        <v>45693</v>
      </c>
      <c r="B1095" t="s">
        <v>79</v>
      </c>
      <c r="C1095">
        <v>267</v>
      </c>
      <c r="D1095">
        <v>265</v>
      </c>
      <c r="E1095">
        <v>259</v>
      </c>
      <c r="F1095" s="2">
        <v>8.449074074074075E-4</v>
      </c>
      <c r="G1095" s="2">
        <v>5.7870370370370366E-5</v>
      </c>
      <c r="H1095" s="2">
        <f t="shared" si="17"/>
        <v>0.76678240740740744</v>
      </c>
      <c r="I1095" s="2">
        <v>2.0717592592592593E-3</v>
      </c>
      <c r="J1095" s="2">
        <v>3.8194444444444446E-4</v>
      </c>
      <c r="K1095" s="2">
        <v>4.3981481481481481E-4</v>
      </c>
      <c r="L1095" s="1">
        <v>0.97360000000000002</v>
      </c>
    </row>
    <row r="1096" spans="1:12" x14ac:dyDescent="0.3">
      <c r="A1096" s="22">
        <v>45693</v>
      </c>
      <c r="B1096" t="s">
        <v>80</v>
      </c>
      <c r="C1096">
        <v>231</v>
      </c>
      <c r="D1096">
        <v>224</v>
      </c>
      <c r="E1096">
        <v>194</v>
      </c>
      <c r="F1096" s="2">
        <v>2.0138888888888888E-3</v>
      </c>
      <c r="G1096" s="2">
        <v>1.273148148148148E-4</v>
      </c>
      <c r="H1096" s="2">
        <f t="shared" si="17"/>
        <v>0.84777777777777774</v>
      </c>
      <c r="I1096" s="2">
        <v>2.0370370370370373E-3</v>
      </c>
      <c r="J1096" s="2">
        <v>1.3425925925925925E-3</v>
      </c>
      <c r="K1096" s="2">
        <v>4.0509259259259258E-4</v>
      </c>
      <c r="L1096" s="1">
        <v>0.86580000000000001</v>
      </c>
    </row>
    <row r="1097" spans="1:12" x14ac:dyDescent="0.3">
      <c r="A1097" s="22">
        <v>45693</v>
      </c>
      <c r="B1097" t="s">
        <v>81</v>
      </c>
      <c r="C1097">
        <v>236</v>
      </c>
      <c r="D1097">
        <v>226</v>
      </c>
      <c r="E1097">
        <v>170</v>
      </c>
      <c r="F1097" s="2">
        <v>2.1527777777777778E-3</v>
      </c>
      <c r="G1097" s="2">
        <v>2.199074074074074E-4</v>
      </c>
      <c r="H1097" s="2">
        <f t="shared" si="17"/>
        <v>1.1038425925925925</v>
      </c>
      <c r="I1097" s="2">
        <v>2.1296296296296298E-3</v>
      </c>
      <c r="J1097" s="2">
        <v>9.3750000000000007E-4</v>
      </c>
      <c r="K1097" s="2">
        <v>1.8171296296296297E-3</v>
      </c>
      <c r="L1097" s="1">
        <v>0.75</v>
      </c>
    </row>
    <row r="1098" spans="1:12" x14ac:dyDescent="0.3">
      <c r="A1098" s="22">
        <v>45693</v>
      </c>
      <c r="B1098" t="s">
        <v>82</v>
      </c>
      <c r="C1098">
        <v>81</v>
      </c>
      <c r="D1098">
        <v>78</v>
      </c>
      <c r="E1098">
        <v>64</v>
      </c>
      <c r="F1098" s="2">
        <v>6.7129629629629625E-4</v>
      </c>
      <c r="G1098" s="2">
        <v>1.273148148148148E-4</v>
      </c>
      <c r="H1098" s="2">
        <f t="shared" si="17"/>
        <v>0.33041666666666669</v>
      </c>
      <c r="I1098" s="2">
        <v>2.0486111111111113E-3</v>
      </c>
      <c r="J1098" s="2">
        <v>1.0995370370370371E-3</v>
      </c>
      <c r="K1098" s="2">
        <v>1.0879629629629629E-3</v>
      </c>
      <c r="L1098" s="1">
        <v>0.8125</v>
      </c>
    </row>
    <row r="1099" spans="1:12" x14ac:dyDescent="0.3">
      <c r="A1099" s="22">
        <v>45693</v>
      </c>
      <c r="B1099" t="s">
        <v>83</v>
      </c>
      <c r="C1099">
        <v>281</v>
      </c>
      <c r="D1099">
        <v>273</v>
      </c>
      <c r="E1099">
        <v>242</v>
      </c>
      <c r="F1099" s="2">
        <v>2.3263888888888887E-3</v>
      </c>
      <c r="G1099" s="2">
        <v>1.273148148148148E-4</v>
      </c>
      <c r="H1099" s="2">
        <f t="shared" si="17"/>
        <v>1.2607291666666667</v>
      </c>
      <c r="I1099" s="2">
        <v>2.1064814814814813E-3</v>
      </c>
      <c r="J1099" s="2">
        <v>9.6064814814814808E-4</v>
      </c>
      <c r="K1099" s="2">
        <v>1.5509259259259261E-3</v>
      </c>
      <c r="L1099" s="1">
        <v>0.88490000000000002</v>
      </c>
    </row>
    <row r="1100" spans="1:12" x14ac:dyDescent="0.3">
      <c r="A1100" s="22">
        <v>45693</v>
      </c>
      <c r="B1100" t="s">
        <v>84</v>
      </c>
      <c r="C1100">
        <v>399</v>
      </c>
      <c r="D1100">
        <v>387</v>
      </c>
      <c r="E1100">
        <v>335</v>
      </c>
      <c r="F1100" s="2">
        <v>1.6782407407407406E-3</v>
      </c>
      <c r="G1100" s="2">
        <v>1.273148148148148E-4</v>
      </c>
      <c r="H1100" s="2">
        <f t="shared" si="17"/>
        <v>1.3751041666666668</v>
      </c>
      <c r="I1100" s="2">
        <v>1.9791666666666668E-3</v>
      </c>
      <c r="J1100" s="2">
        <v>1.2037037037037038E-3</v>
      </c>
      <c r="K1100" s="2">
        <v>3.7037037037037035E-4</v>
      </c>
      <c r="L1100" s="1">
        <v>0.86360000000000003</v>
      </c>
    </row>
    <row r="1101" spans="1:12" x14ac:dyDescent="0.3">
      <c r="A1101" s="22">
        <v>45693</v>
      </c>
      <c r="B1101" t="s">
        <v>85</v>
      </c>
      <c r="C1101">
        <v>291</v>
      </c>
      <c r="D1101">
        <v>287</v>
      </c>
      <c r="E1101">
        <v>253</v>
      </c>
      <c r="F1101" s="2">
        <v>2.5231481481481481E-3</v>
      </c>
      <c r="G1101" s="2">
        <v>1.273148148148148E-4</v>
      </c>
      <c r="H1101" s="2">
        <f t="shared" si="17"/>
        <v>0.87030092592592601</v>
      </c>
      <c r="I1101" s="2">
        <v>1.8055555555555557E-3</v>
      </c>
      <c r="J1101" s="2">
        <v>6.8287037037037025E-4</v>
      </c>
      <c r="K1101" s="2">
        <v>5.4398148148148144E-4</v>
      </c>
      <c r="L1101" s="1">
        <v>0.87970000000000004</v>
      </c>
    </row>
    <row r="1102" spans="1:12" x14ac:dyDescent="0.3">
      <c r="A1102" s="22">
        <v>45693</v>
      </c>
      <c r="B1102" t="s">
        <v>86</v>
      </c>
      <c r="C1102">
        <v>290</v>
      </c>
      <c r="D1102">
        <v>281</v>
      </c>
      <c r="E1102">
        <v>258</v>
      </c>
      <c r="F1102" s="2">
        <v>6.9444444444444447E-4</v>
      </c>
      <c r="G1102" s="2">
        <v>8.1018518518518516E-5</v>
      </c>
      <c r="H1102" s="2">
        <f t="shared" si="17"/>
        <v>1.2228703703703703</v>
      </c>
      <c r="I1102" s="2">
        <v>2.1180555555555553E-3</v>
      </c>
      <c r="J1102" s="2">
        <v>1.5740740740740741E-3</v>
      </c>
      <c r="K1102" s="2">
        <v>6.5972222222222213E-4</v>
      </c>
      <c r="L1102" s="1">
        <v>0.91639999999999999</v>
      </c>
    </row>
    <row r="1103" spans="1:12" x14ac:dyDescent="0.3">
      <c r="A1103" s="22">
        <v>45693</v>
      </c>
      <c r="B1103" t="s">
        <v>87</v>
      </c>
      <c r="C1103">
        <v>230</v>
      </c>
      <c r="D1103">
        <v>227</v>
      </c>
      <c r="E1103">
        <v>209</v>
      </c>
      <c r="F1103" s="2">
        <v>8.3333333333333339E-4</v>
      </c>
      <c r="G1103" s="2">
        <v>9.2592592592592588E-5</v>
      </c>
      <c r="H1103" s="2">
        <f t="shared" si="17"/>
        <v>0.83548611111111115</v>
      </c>
      <c r="I1103" s="2">
        <v>2.1527777777777778E-3</v>
      </c>
      <c r="J1103" s="2">
        <v>6.7129629629629625E-4</v>
      </c>
      <c r="K1103" s="2">
        <v>8.564814814814815E-4</v>
      </c>
      <c r="L1103" s="1">
        <v>0.91669999999999996</v>
      </c>
    </row>
    <row r="1104" spans="1:12" x14ac:dyDescent="0.3">
      <c r="A1104" s="22">
        <v>45693</v>
      </c>
      <c r="B1104" t="s">
        <v>88</v>
      </c>
      <c r="C1104">
        <v>236</v>
      </c>
      <c r="D1104">
        <v>216</v>
      </c>
      <c r="E1104">
        <v>153</v>
      </c>
      <c r="F1104" s="2">
        <v>2.0138888888888888E-3</v>
      </c>
      <c r="G1104" s="2">
        <v>1.9675925925925926E-4</v>
      </c>
      <c r="H1104" s="2">
        <f t="shared" si="17"/>
        <v>1.0049999999999999</v>
      </c>
      <c r="I1104" s="2">
        <v>2.1874999999999998E-3</v>
      </c>
      <c r="J1104" s="2">
        <v>1.1458333333333333E-3</v>
      </c>
      <c r="K1104" s="2">
        <v>1.3194444444444443E-3</v>
      </c>
      <c r="L1104" s="1">
        <v>0.70689999999999997</v>
      </c>
    </row>
    <row r="1105" spans="1:12" x14ac:dyDescent="0.3">
      <c r="A1105" s="22">
        <v>45693</v>
      </c>
      <c r="B1105" t="s">
        <v>89</v>
      </c>
      <c r="C1105">
        <v>45</v>
      </c>
      <c r="D1105">
        <v>44</v>
      </c>
      <c r="E1105">
        <v>42</v>
      </c>
      <c r="F1105" s="2">
        <v>1.3425925925925925E-3</v>
      </c>
      <c r="G1105" s="2">
        <v>5.7870370370370366E-5</v>
      </c>
      <c r="H1105" s="2">
        <f t="shared" si="17"/>
        <v>0.14208333333333331</v>
      </c>
      <c r="I1105" s="2">
        <v>1.9097222222222222E-3</v>
      </c>
      <c r="J1105" s="2">
        <v>1.6203703703703703E-4</v>
      </c>
      <c r="K1105" s="2">
        <v>1.1574074074074073E-3</v>
      </c>
      <c r="L1105" s="1">
        <v>0.93330000000000002</v>
      </c>
    </row>
    <row r="1106" spans="1:12" x14ac:dyDescent="0.3">
      <c r="A1106" s="22">
        <v>45693</v>
      </c>
      <c r="B1106" t="s">
        <v>90</v>
      </c>
      <c r="C1106">
        <v>249</v>
      </c>
      <c r="D1106">
        <v>238</v>
      </c>
      <c r="E1106">
        <v>206</v>
      </c>
      <c r="F1106" s="2">
        <v>1.3657407407407409E-3</v>
      </c>
      <c r="G1106" s="2">
        <v>1.273148148148148E-4</v>
      </c>
      <c r="H1106" s="2">
        <f t="shared" si="17"/>
        <v>0.77956018518518522</v>
      </c>
      <c r="I1106" s="2">
        <v>1.8750000000000001E-3</v>
      </c>
      <c r="J1106" s="2">
        <v>1.0648148148148147E-3</v>
      </c>
      <c r="K1106" s="2">
        <v>3.3564814814814812E-4</v>
      </c>
      <c r="L1106" s="1">
        <v>0.86529999999999996</v>
      </c>
    </row>
    <row r="1107" spans="1:12" x14ac:dyDescent="0.3">
      <c r="A1107" s="22">
        <v>45693</v>
      </c>
      <c r="B1107" t="s">
        <v>91</v>
      </c>
      <c r="C1107">
        <v>350</v>
      </c>
      <c r="D1107">
        <v>328</v>
      </c>
      <c r="E1107">
        <v>192</v>
      </c>
      <c r="F1107" s="2">
        <v>1.712962962962963E-3</v>
      </c>
      <c r="G1107" s="2">
        <v>3.2407407407407406E-4</v>
      </c>
      <c r="H1107" s="2">
        <f t="shared" si="17"/>
        <v>0.91111111111111109</v>
      </c>
      <c r="I1107" s="2">
        <v>1.7476851851851852E-3</v>
      </c>
      <c r="J1107" s="2">
        <v>7.5231481481481471E-4</v>
      </c>
      <c r="K1107" s="2">
        <v>2.7777777777777778E-4</v>
      </c>
      <c r="L1107" s="1">
        <v>0.58260000000000001</v>
      </c>
    </row>
    <row r="1108" spans="1:12" x14ac:dyDescent="0.3">
      <c r="A1108" s="22">
        <v>45693</v>
      </c>
      <c r="B1108" t="s">
        <v>92</v>
      </c>
      <c r="C1108">
        <v>361</v>
      </c>
      <c r="D1108">
        <v>306</v>
      </c>
      <c r="E1108">
        <v>185</v>
      </c>
      <c r="F1108" s="2">
        <v>4.6412037037037038E-3</v>
      </c>
      <c r="G1108" s="2">
        <v>3.1250000000000001E-4</v>
      </c>
      <c r="H1108" s="2">
        <f t="shared" si="17"/>
        <v>1.0872916666666668</v>
      </c>
      <c r="I1108" s="2">
        <v>1.689814814814815E-3</v>
      </c>
      <c r="J1108" s="2">
        <v>8.449074074074075E-4</v>
      </c>
      <c r="K1108" s="2">
        <v>1.0185185185185186E-3</v>
      </c>
      <c r="L1108" s="1">
        <v>0.60170000000000001</v>
      </c>
    </row>
    <row r="1109" spans="1:12" x14ac:dyDescent="0.3">
      <c r="A1109" s="22">
        <v>45693</v>
      </c>
      <c r="B1109" t="s">
        <v>93</v>
      </c>
      <c r="C1109">
        <v>262</v>
      </c>
      <c r="D1109">
        <v>256</v>
      </c>
      <c r="E1109">
        <v>221</v>
      </c>
      <c r="F1109" s="2">
        <v>2.0138888888888888E-3</v>
      </c>
      <c r="G1109" s="2">
        <v>1.5046296296296297E-4</v>
      </c>
      <c r="H1109" s="2">
        <f t="shared" si="17"/>
        <v>0.76740740740740754</v>
      </c>
      <c r="I1109" s="2">
        <v>1.9675925925925928E-3</v>
      </c>
      <c r="J1109" s="2">
        <v>9.0277777777777784E-4</v>
      </c>
      <c r="K1109" s="2">
        <v>1.273148148148148E-4</v>
      </c>
      <c r="L1109" s="1">
        <v>0.86150000000000004</v>
      </c>
    </row>
    <row r="1110" spans="1:12" x14ac:dyDescent="0.3">
      <c r="A1110" s="22">
        <v>45693</v>
      </c>
      <c r="B1110" t="s">
        <v>94</v>
      </c>
      <c r="C1110">
        <v>302</v>
      </c>
      <c r="D1110">
        <v>288</v>
      </c>
      <c r="E1110">
        <v>205</v>
      </c>
      <c r="F1110" s="2">
        <v>2.0717592592592593E-3</v>
      </c>
      <c r="G1110" s="2">
        <v>2.4305555555555552E-4</v>
      </c>
      <c r="H1110" s="2">
        <f t="shared" si="17"/>
        <v>1.0033333333333334</v>
      </c>
      <c r="I1110" s="2">
        <v>2.0370370370370373E-3</v>
      </c>
      <c r="J1110" s="2">
        <v>9.2592592592592588E-5</v>
      </c>
      <c r="K1110" s="2">
        <v>1.3541666666666667E-3</v>
      </c>
      <c r="L1110" s="1">
        <v>0.71099999999999997</v>
      </c>
    </row>
    <row r="1111" spans="1:12" x14ac:dyDescent="0.3">
      <c r="A1111" s="22">
        <v>45693</v>
      </c>
      <c r="B1111" t="s">
        <v>95</v>
      </c>
      <c r="C1111">
        <v>299</v>
      </c>
      <c r="D1111">
        <v>268</v>
      </c>
      <c r="E1111">
        <v>149</v>
      </c>
      <c r="F1111" s="2">
        <v>2.0601851851851853E-3</v>
      </c>
      <c r="G1111" s="2">
        <v>3.2407407407407406E-4</v>
      </c>
      <c r="H1111" s="2">
        <f t="shared" si="17"/>
        <v>0.63277777777777777</v>
      </c>
      <c r="I1111" s="2">
        <v>1.9560185185185184E-3</v>
      </c>
      <c r="J1111" s="2">
        <v>1.5046296296296297E-4</v>
      </c>
      <c r="K1111" s="2">
        <v>2.5462962962962961E-4</v>
      </c>
      <c r="L1111" s="1">
        <v>0.55410000000000004</v>
      </c>
    </row>
    <row r="1112" spans="1:12" x14ac:dyDescent="0.3">
      <c r="A1112" s="22">
        <v>45693</v>
      </c>
      <c r="B1112" t="s">
        <v>96</v>
      </c>
      <c r="C1112">
        <v>50</v>
      </c>
      <c r="D1112">
        <v>49</v>
      </c>
      <c r="E1112">
        <v>38</v>
      </c>
      <c r="F1112" s="2">
        <v>1.4814814814814814E-3</v>
      </c>
      <c r="G1112" s="2">
        <v>2.7777777777777778E-4</v>
      </c>
      <c r="H1112" s="2">
        <f t="shared" si="17"/>
        <v>0.18148148148148147</v>
      </c>
      <c r="I1112" s="2">
        <v>2.0254629629629629E-3</v>
      </c>
      <c r="J1112" s="2">
        <v>5.0925925925925921E-4</v>
      </c>
      <c r="K1112" s="2">
        <v>1.1689814814814816E-3</v>
      </c>
      <c r="L1112" s="1">
        <v>0.76</v>
      </c>
    </row>
    <row r="1113" spans="1:12" x14ac:dyDescent="0.3">
      <c r="A1113" s="22">
        <v>45693</v>
      </c>
      <c r="B1113" t="s">
        <v>97</v>
      </c>
      <c r="C1113">
        <v>285</v>
      </c>
      <c r="D1113">
        <v>273</v>
      </c>
      <c r="E1113">
        <v>208</v>
      </c>
      <c r="F1113" s="2">
        <v>2.4305555555555556E-3</v>
      </c>
      <c r="G1113" s="2">
        <v>2.4305555555555552E-4</v>
      </c>
      <c r="H1113" s="2">
        <f t="shared" si="17"/>
        <v>0.85628472222222207</v>
      </c>
      <c r="I1113" s="2">
        <v>1.9560185185185184E-3</v>
      </c>
      <c r="J1113" s="2">
        <v>4.2824074074074075E-4</v>
      </c>
      <c r="K1113" s="2">
        <v>7.5231481481481471E-4</v>
      </c>
      <c r="L1113" s="1">
        <v>0.76160000000000005</v>
      </c>
    </row>
    <row r="1114" spans="1:12" x14ac:dyDescent="0.3">
      <c r="A1114" s="22">
        <v>45693</v>
      </c>
      <c r="B1114" t="s">
        <v>98</v>
      </c>
      <c r="C1114">
        <v>77</v>
      </c>
      <c r="D1114">
        <v>75</v>
      </c>
      <c r="E1114">
        <v>70</v>
      </c>
      <c r="F1114" s="2">
        <v>1.5046296296296294E-3</v>
      </c>
      <c r="G1114" s="2">
        <v>1.0416666666666667E-4</v>
      </c>
      <c r="H1114" s="2">
        <f t="shared" si="17"/>
        <v>0.1857638888888889</v>
      </c>
      <c r="I1114" s="2">
        <v>1.8865740740740742E-3</v>
      </c>
      <c r="J1114" s="2">
        <v>4.8611111111111104E-4</v>
      </c>
      <c r="K1114" s="2">
        <v>1.0416666666666667E-4</v>
      </c>
      <c r="L1114" s="1">
        <v>0.92110000000000003</v>
      </c>
    </row>
    <row r="1115" spans="1:12" x14ac:dyDescent="0.3">
      <c r="A1115" s="22">
        <v>45693</v>
      </c>
      <c r="B1115" t="s">
        <v>99</v>
      </c>
      <c r="C1115">
        <v>332</v>
      </c>
      <c r="D1115">
        <v>321</v>
      </c>
      <c r="E1115">
        <v>259</v>
      </c>
      <c r="F1115" s="2">
        <v>2.4768518518518516E-3</v>
      </c>
      <c r="G1115" s="2">
        <v>1.9675925925925926E-4</v>
      </c>
      <c r="H1115" s="2">
        <f t="shared" si="17"/>
        <v>1.3263541666666669</v>
      </c>
      <c r="I1115" s="2">
        <v>2.0601851851851853E-3</v>
      </c>
      <c r="J1115" s="2">
        <v>1.2152777777777778E-3</v>
      </c>
      <c r="K1115" s="2">
        <v>8.564814814814815E-4</v>
      </c>
      <c r="L1115" s="1">
        <v>0.80659999999999998</v>
      </c>
    </row>
    <row r="1116" spans="1:12" x14ac:dyDescent="0.3">
      <c r="A1116" s="22">
        <v>45693</v>
      </c>
      <c r="B1116" t="s">
        <v>100</v>
      </c>
      <c r="C1116">
        <v>282</v>
      </c>
      <c r="D1116">
        <v>266</v>
      </c>
      <c r="E1116">
        <v>198</v>
      </c>
      <c r="F1116" s="2">
        <v>5.6944444444444438E-3</v>
      </c>
      <c r="G1116" s="2">
        <v>2.5462962962962961E-4</v>
      </c>
      <c r="H1116" s="2">
        <f t="shared" si="17"/>
        <v>1.1699074074074076</v>
      </c>
      <c r="I1116" s="2">
        <v>2.1990740740740742E-3</v>
      </c>
      <c r="J1116" s="2">
        <v>1.273148148148148E-4</v>
      </c>
      <c r="K1116" s="2">
        <v>2.0717592592592593E-3</v>
      </c>
      <c r="L1116" s="1">
        <v>0.7429</v>
      </c>
    </row>
    <row r="1117" spans="1:12" x14ac:dyDescent="0.3">
      <c r="A1117" s="22">
        <v>45693</v>
      </c>
      <c r="B1117" t="s">
        <v>101</v>
      </c>
      <c r="C1117">
        <v>256</v>
      </c>
      <c r="D1117">
        <v>248</v>
      </c>
      <c r="E1117">
        <v>205</v>
      </c>
      <c r="F1117" s="2">
        <v>2.685185185185185E-3</v>
      </c>
      <c r="G1117" s="2">
        <v>1.6203703703703703E-4</v>
      </c>
      <c r="H1117" s="2">
        <f t="shared" si="17"/>
        <v>1.1797222222222221</v>
      </c>
      <c r="I1117" s="2">
        <v>2.0833333333333333E-3</v>
      </c>
      <c r="J1117" s="2">
        <v>1.7824074074074072E-3</v>
      </c>
      <c r="K1117" s="2">
        <v>8.9120370370370362E-4</v>
      </c>
      <c r="L1117" s="1">
        <v>0.82350000000000001</v>
      </c>
    </row>
    <row r="1118" spans="1:12" x14ac:dyDescent="0.3">
      <c r="A1118" s="22">
        <v>45694</v>
      </c>
      <c r="B1118" t="s">
        <v>102</v>
      </c>
      <c r="C1118">
        <v>177</v>
      </c>
      <c r="D1118">
        <v>176</v>
      </c>
      <c r="E1118">
        <v>147</v>
      </c>
      <c r="F1118" s="2">
        <v>1.2152777777777778E-3</v>
      </c>
      <c r="G1118" s="2">
        <v>1.3888888888888889E-4</v>
      </c>
      <c r="H1118" s="2">
        <f t="shared" si="17"/>
        <v>0.38092592592592595</v>
      </c>
      <c r="I1118" s="2">
        <v>1.8171296296296297E-3</v>
      </c>
      <c r="J1118" s="2">
        <v>2.3148148148148146E-4</v>
      </c>
      <c r="K1118" s="2">
        <v>1.1574074074074073E-4</v>
      </c>
      <c r="L1118" s="1">
        <v>0.83520000000000005</v>
      </c>
    </row>
    <row r="1119" spans="1:12" x14ac:dyDescent="0.3">
      <c r="A1119" s="22">
        <v>45694</v>
      </c>
      <c r="B1119" t="s">
        <v>103</v>
      </c>
      <c r="C1119">
        <v>27</v>
      </c>
      <c r="D1119">
        <v>24</v>
      </c>
      <c r="E1119">
        <v>18</v>
      </c>
      <c r="F1119" s="2">
        <v>7.8703703703703705E-4</v>
      </c>
      <c r="G1119" s="2">
        <v>1.5046296296296297E-4</v>
      </c>
      <c r="H1119" s="2">
        <f t="shared" si="17"/>
        <v>0.06</v>
      </c>
      <c r="I1119" s="2">
        <v>1.5624999999999999E-3</v>
      </c>
      <c r="J1119" s="2">
        <v>5.9027777777777778E-4</v>
      </c>
      <c r="K1119" s="2">
        <v>3.4722222222222224E-4</v>
      </c>
      <c r="L1119" s="1">
        <v>0.74070000000000003</v>
      </c>
    </row>
    <row r="1120" spans="1:12" x14ac:dyDescent="0.3">
      <c r="A1120" s="22">
        <v>45694</v>
      </c>
      <c r="B1120" t="s">
        <v>104</v>
      </c>
      <c r="C1120">
        <v>307</v>
      </c>
      <c r="D1120">
        <v>305</v>
      </c>
      <c r="E1120">
        <v>280</v>
      </c>
      <c r="F1120" s="2">
        <v>1.1805555555555556E-3</v>
      </c>
      <c r="G1120" s="2">
        <v>1.0416666666666667E-4</v>
      </c>
      <c r="H1120" s="2">
        <f t="shared" si="17"/>
        <v>0.75896990740740744</v>
      </c>
      <c r="I1120" s="2">
        <v>2.0949074074074073E-3</v>
      </c>
      <c r="J1120" s="2">
        <v>8.1018518518518516E-5</v>
      </c>
      <c r="K1120" s="2">
        <v>3.1250000000000001E-4</v>
      </c>
      <c r="L1120" s="1">
        <v>0.91800000000000004</v>
      </c>
    </row>
    <row r="1121" spans="1:12" x14ac:dyDescent="0.3">
      <c r="A1121" s="22">
        <v>45694</v>
      </c>
      <c r="B1121" t="s">
        <v>105</v>
      </c>
      <c r="C1121">
        <v>587</v>
      </c>
      <c r="D1121">
        <v>577</v>
      </c>
      <c r="E1121">
        <v>531</v>
      </c>
      <c r="F1121" s="2">
        <v>1.3425925925925925E-3</v>
      </c>
      <c r="G1121" s="2">
        <v>1.1574074074074073E-4</v>
      </c>
      <c r="H1121" s="2">
        <f t="shared" si="17"/>
        <v>1.5760648148148146</v>
      </c>
      <c r="I1121" s="2">
        <v>1.4814814814814814E-3</v>
      </c>
      <c r="J1121" s="2">
        <v>1.1226851851851851E-3</v>
      </c>
      <c r="K1121" s="2">
        <v>1.273148148148148E-4</v>
      </c>
      <c r="L1121" s="1">
        <v>0.9194</v>
      </c>
    </row>
    <row r="1122" spans="1:12" x14ac:dyDescent="0.3">
      <c r="A1122" s="22">
        <v>45694</v>
      </c>
      <c r="B1122" t="s">
        <v>106</v>
      </c>
      <c r="C1122">
        <v>270</v>
      </c>
      <c r="D1122">
        <v>265</v>
      </c>
      <c r="E1122">
        <v>244</v>
      </c>
      <c r="F1122" s="2">
        <v>1.3425925925925925E-3</v>
      </c>
      <c r="G1122" s="2">
        <v>8.1018518518518516E-5</v>
      </c>
      <c r="H1122" s="2">
        <f t="shared" si="17"/>
        <v>0.80358796296296298</v>
      </c>
      <c r="I1122" s="2">
        <v>1.8981481481481482E-3</v>
      </c>
      <c r="J1122" s="2">
        <v>5.7870370370370378E-4</v>
      </c>
      <c r="K1122" s="2">
        <v>5.5555555555555556E-4</v>
      </c>
      <c r="L1122" s="1">
        <v>0.91790000000000005</v>
      </c>
    </row>
    <row r="1123" spans="1:12" x14ac:dyDescent="0.3">
      <c r="A1123" s="22">
        <v>45694</v>
      </c>
      <c r="B1123" t="s">
        <v>107</v>
      </c>
      <c r="C1123">
        <v>307</v>
      </c>
      <c r="D1123">
        <v>297</v>
      </c>
      <c r="E1123">
        <v>245</v>
      </c>
      <c r="F1123" s="2">
        <v>2.0254629629629629E-3</v>
      </c>
      <c r="G1123" s="2">
        <v>1.6203703703703703E-4</v>
      </c>
      <c r="H1123" s="2">
        <f t="shared" si="17"/>
        <v>0.64624999999999999</v>
      </c>
      <c r="I1123" s="2">
        <v>2.0717592592592593E-3</v>
      </c>
      <c r="J1123" s="2">
        <v>6.9444444444444444E-5</v>
      </c>
      <c r="K1123" s="2">
        <v>3.4722222222222222E-5</v>
      </c>
      <c r="L1123" s="1">
        <v>0.82240000000000002</v>
      </c>
    </row>
    <row r="1124" spans="1:12" x14ac:dyDescent="0.3">
      <c r="A1124" s="22">
        <v>45694</v>
      </c>
      <c r="B1124" t="s">
        <v>108</v>
      </c>
      <c r="C1124">
        <v>242</v>
      </c>
      <c r="D1124">
        <v>238</v>
      </c>
      <c r="E1124">
        <v>226</v>
      </c>
      <c r="F1124" s="2">
        <v>1.3310185185185185E-3</v>
      </c>
      <c r="G1124" s="2">
        <v>6.9444444444444444E-5</v>
      </c>
      <c r="H1124" s="2">
        <f t="shared" si="17"/>
        <v>0.99993055555555566</v>
      </c>
      <c r="I1124" s="2">
        <v>1.8750000000000001E-3</v>
      </c>
      <c r="J1124" s="2">
        <v>1.0763888888888889E-3</v>
      </c>
      <c r="K1124" s="2">
        <v>1.25E-3</v>
      </c>
      <c r="L1124" s="1">
        <v>0.94630000000000003</v>
      </c>
    </row>
    <row r="1125" spans="1:12" x14ac:dyDescent="0.3">
      <c r="A1125" s="22">
        <v>45694</v>
      </c>
      <c r="B1125" t="s">
        <v>109</v>
      </c>
      <c r="C1125">
        <v>194</v>
      </c>
      <c r="D1125">
        <v>182</v>
      </c>
      <c r="E1125">
        <v>148</v>
      </c>
      <c r="F1125" s="2">
        <v>1.1111111111111111E-3</v>
      </c>
      <c r="G1125" s="2">
        <v>1.3888888888888889E-4</v>
      </c>
      <c r="H1125" s="2">
        <f t="shared" si="17"/>
        <v>0.45289351851851856</v>
      </c>
      <c r="I1125" s="2">
        <v>2.0486111111111113E-3</v>
      </c>
      <c r="J1125" s="2">
        <v>3.2407407407407406E-4</v>
      </c>
      <c r="K1125" s="2">
        <v>1.1574074074074073E-4</v>
      </c>
      <c r="L1125" s="1">
        <v>0.8115</v>
      </c>
    </row>
    <row r="1126" spans="1:12" x14ac:dyDescent="0.3">
      <c r="A1126" s="22">
        <v>45694</v>
      </c>
      <c r="B1126" t="s">
        <v>110</v>
      </c>
      <c r="C1126">
        <v>21</v>
      </c>
      <c r="D1126">
        <v>21</v>
      </c>
      <c r="E1126">
        <v>20</v>
      </c>
      <c r="F1126" s="2">
        <v>1.0879629629629629E-3</v>
      </c>
      <c r="G1126" s="2">
        <v>1.3888888888888889E-4</v>
      </c>
      <c r="H1126" s="2">
        <f t="shared" si="17"/>
        <v>9.6250000000000002E-2</v>
      </c>
      <c r="I1126" s="2">
        <v>2.1643518518518518E-3</v>
      </c>
      <c r="J1126" s="2">
        <v>5.9027777777777778E-4</v>
      </c>
      <c r="K1126" s="2">
        <v>1.8287037037037037E-3</v>
      </c>
      <c r="L1126" s="1">
        <v>0.90480000000000005</v>
      </c>
    </row>
    <row r="1127" spans="1:12" x14ac:dyDescent="0.3">
      <c r="A1127" s="22">
        <v>45694</v>
      </c>
      <c r="B1127" t="s">
        <v>111</v>
      </c>
      <c r="C1127">
        <v>291</v>
      </c>
      <c r="D1127">
        <v>288</v>
      </c>
      <c r="E1127">
        <v>271</v>
      </c>
      <c r="F1127" s="2">
        <v>9.7222222222222209E-4</v>
      </c>
      <c r="G1127" s="2">
        <v>8.1018518518518516E-5</v>
      </c>
      <c r="H1127" s="2">
        <f t="shared" si="17"/>
        <v>0.91666666666666674</v>
      </c>
      <c r="I1127" s="2">
        <v>1.9212962962962962E-3</v>
      </c>
      <c r="J1127" s="2">
        <v>1.1921296296296296E-3</v>
      </c>
      <c r="K1127" s="2">
        <v>6.9444444444444444E-5</v>
      </c>
      <c r="L1127" s="1">
        <v>0.93789999999999996</v>
      </c>
    </row>
    <row r="1128" spans="1:12" x14ac:dyDescent="0.3">
      <c r="A1128" s="22">
        <v>45694</v>
      </c>
      <c r="B1128" t="s">
        <v>112</v>
      </c>
      <c r="C1128">
        <v>516</v>
      </c>
      <c r="D1128">
        <v>479</v>
      </c>
      <c r="E1128">
        <v>306</v>
      </c>
      <c r="F1128" s="2">
        <v>2.4421296296296296E-3</v>
      </c>
      <c r="G1128" s="2">
        <v>3.0092592592592595E-4</v>
      </c>
      <c r="H1128" s="2">
        <f t="shared" si="17"/>
        <v>1.474699074074074</v>
      </c>
      <c r="I1128" s="2">
        <v>1.8518518518518517E-3</v>
      </c>
      <c r="J1128" s="2">
        <v>6.9444444444444447E-4</v>
      </c>
      <c r="K1128" s="2">
        <v>5.3240740740740744E-4</v>
      </c>
      <c r="L1128" s="1">
        <v>0.63800000000000001</v>
      </c>
    </row>
    <row r="1129" spans="1:12" x14ac:dyDescent="0.3">
      <c r="A1129" s="22">
        <v>45694</v>
      </c>
      <c r="B1129" t="s">
        <v>113</v>
      </c>
      <c r="C1129">
        <v>452</v>
      </c>
      <c r="D1129">
        <v>447</v>
      </c>
      <c r="E1129">
        <v>423</v>
      </c>
      <c r="F1129" s="2">
        <v>2.685185185185185E-3</v>
      </c>
      <c r="G1129" s="2">
        <v>6.9444444444444444E-5</v>
      </c>
      <c r="H1129" s="2">
        <f t="shared" si="17"/>
        <v>1.1588888888888889</v>
      </c>
      <c r="I1129" s="2">
        <v>1.4351851851851854E-3</v>
      </c>
      <c r="J1129" s="2">
        <v>3.4722222222222222E-5</v>
      </c>
      <c r="K1129" s="2">
        <v>1.1226851851851851E-3</v>
      </c>
      <c r="L1129" s="1">
        <v>0.94440000000000002</v>
      </c>
    </row>
    <row r="1130" spans="1:12" x14ac:dyDescent="0.3">
      <c r="A1130" s="22">
        <v>45694</v>
      </c>
      <c r="B1130" t="s">
        <v>114</v>
      </c>
      <c r="C1130">
        <v>375</v>
      </c>
      <c r="D1130">
        <v>375</v>
      </c>
      <c r="E1130">
        <v>362</v>
      </c>
      <c r="F1130" s="2">
        <v>7.5231481481481471E-4</v>
      </c>
      <c r="G1130" s="2">
        <v>5.7870370370370366E-5</v>
      </c>
      <c r="H1130" s="2">
        <f t="shared" si="17"/>
        <v>1.4409722222222221</v>
      </c>
      <c r="I1130" s="2">
        <v>1.5393518518518519E-3</v>
      </c>
      <c r="J1130" s="2">
        <v>1.0648148148148147E-3</v>
      </c>
      <c r="K1130" s="2">
        <v>1.2384259259259258E-3</v>
      </c>
      <c r="L1130" s="1">
        <v>0.96530000000000005</v>
      </c>
    </row>
    <row r="1131" spans="1:12" x14ac:dyDescent="0.3">
      <c r="A1131" s="22">
        <v>45694</v>
      </c>
      <c r="B1131" t="s">
        <v>115</v>
      </c>
      <c r="C1131">
        <v>306</v>
      </c>
      <c r="D1131">
        <v>287</v>
      </c>
      <c r="E1131">
        <v>220</v>
      </c>
      <c r="F1131" s="2">
        <v>3.3564814814814811E-3</v>
      </c>
      <c r="G1131" s="2">
        <v>2.199074074074074E-4</v>
      </c>
      <c r="H1131" s="2">
        <f t="shared" si="17"/>
        <v>0.87694444444444442</v>
      </c>
      <c r="I1131" s="2">
        <v>1.5624999999999999E-3</v>
      </c>
      <c r="J1131" s="2">
        <v>5.4398148148148144E-4</v>
      </c>
      <c r="K1131" s="2">
        <v>9.4907407407407408E-4</v>
      </c>
      <c r="L1131" s="1">
        <v>0.76319999999999999</v>
      </c>
    </row>
    <row r="1132" spans="1:12" x14ac:dyDescent="0.3">
      <c r="A1132" s="22">
        <v>45694</v>
      </c>
      <c r="B1132" t="s">
        <v>116</v>
      </c>
      <c r="C1132">
        <v>241</v>
      </c>
      <c r="D1132">
        <v>235</v>
      </c>
      <c r="E1132">
        <v>189</v>
      </c>
      <c r="F1132" s="2">
        <v>1.3541666666666667E-3</v>
      </c>
      <c r="G1132" s="2">
        <v>1.7361111111111112E-4</v>
      </c>
      <c r="H1132" s="2">
        <f t="shared" si="17"/>
        <v>0.58750000000000002</v>
      </c>
      <c r="I1132" s="2">
        <v>1.8518518518518517E-3</v>
      </c>
      <c r="J1132" s="2">
        <v>3.3564814814814812E-4</v>
      </c>
      <c r="K1132" s="2">
        <v>3.1250000000000001E-4</v>
      </c>
      <c r="L1132" s="1">
        <v>0.80330000000000001</v>
      </c>
    </row>
    <row r="1133" spans="1:12" x14ac:dyDescent="0.3">
      <c r="A1133" s="22">
        <v>45694</v>
      </c>
      <c r="B1133" t="s">
        <v>78</v>
      </c>
      <c r="C1133">
        <v>34</v>
      </c>
      <c r="D1133">
        <v>34</v>
      </c>
      <c r="E1133">
        <v>29</v>
      </c>
      <c r="F1133" s="2">
        <v>1.4814814814814814E-3</v>
      </c>
      <c r="G1133" s="2">
        <v>2.0833333333333335E-4</v>
      </c>
      <c r="H1133" s="2">
        <f t="shared" si="17"/>
        <v>9.5624999999999988E-2</v>
      </c>
      <c r="I1133" s="2">
        <v>2.0949074074074073E-3</v>
      </c>
      <c r="J1133" s="2">
        <v>6.134259259259259E-4</v>
      </c>
      <c r="K1133" s="2">
        <v>1.0416666666666667E-4</v>
      </c>
      <c r="L1133" s="1">
        <v>0.85289999999999999</v>
      </c>
    </row>
    <row r="1134" spans="1:12" x14ac:dyDescent="0.3">
      <c r="A1134" s="22">
        <v>45694</v>
      </c>
      <c r="B1134" t="s">
        <v>79</v>
      </c>
      <c r="C1134">
        <v>248</v>
      </c>
      <c r="D1134">
        <v>238</v>
      </c>
      <c r="E1134">
        <v>177</v>
      </c>
      <c r="F1134" s="2">
        <v>3.1597222222222222E-3</v>
      </c>
      <c r="G1134" s="2">
        <v>2.199074074074074E-4</v>
      </c>
      <c r="H1134" s="2">
        <f t="shared" si="17"/>
        <v>0.73824074074074075</v>
      </c>
      <c r="I1134" s="2">
        <v>1.8865740740740742E-3</v>
      </c>
      <c r="J1134" s="2">
        <v>8.3333333333333339E-4</v>
      </c>
      <c r="K1134" s="2">
        <v>3.8194444444444446E-4</v>
      </c>
      <c r="L1134" s="1">
        <v>0.7409</v>
      </c>
    </row>
    <row r="1135" spans="1:12" x14ac:dyDescent="0.3">
      <c r="A1135" s="22">
        <v>45694</v>
      </c>
      <c r="B1135" t="s">
        <v>80</v>
      </c>
      <c r="C1135">
        <v>323</v>
      </c>
      <c r="D1135">
        <v>307</v>
      </c>
      <c r="E1135">
        <v>254</v>
      </c>
      <c r="F1135" s="2">
        <v>2.4074074074074076E-3</v>
      </c>
      <c r="G1135" s="2">
        <v>1.5046296296296297E-4</v>
      </c>
      <c r="H1135" s="2">
        <f t="shared" si="17"/>
        <v>0.85633101851851867</v>
      </c>
      <c r="I1135" s="2">
        <v>1.8750000000000001E-3</v>
      </c>
      <c r="J1135" s="2">
        <v>1.9675925925925926E-4</v>
      </c>
      <c r="K1135" s="2">
        <v>7.175925925925927E-4</v>
      </c>
      <c r="L1135" s="1">
        <v>0.82699999999999996</v>
      </c>
    </row>
    <row r="1136" spans="1:12" x14ac:dyDescent="0.3">
      <c r="A1136" s="22">
        <v>45694</v>
      </c>
      <c r="B1136" t="s">
        <v>81</v>
      </c>
      <c r="C1136">
        <v>260</v>
      </c>
      <c r="D1136">
        <v>257</v>
      </c>
      <c r="E1136">
        <v>235</v>
      </c>
      <c r="F1136" s="2">
        <v>1.1805555555555556E-3</v>
      </c>
      <c r="G1136" s="2">
        <v>1.1574074074074073E-4</v>
      </c>
      <c r="H1136" s="2">
        <f t="shared" si="17"/>
        <v>0.73173611111111114</v>
      </c>
      <c r="I1136" s="2">
        <v>1.7245370370370372E-3</v>
      </c>
      <c r="J1136" s="2">
        <v>9.4907407407407408E-4</v>
      </c>
      <c r="K1136" s="2">
        <v>1.7361111111111112E-4</v>
      </c>
      <c r="L1136" s="1">
        <v>0.91120000000000001</v>
      </c>
    </row>
    <row r="1137" spans="1:12" x14ac:dyDescent="0.3">
      <c r="A1137" s="22">
        <v>45694</v>
      </c>
      <c r="B1137" t="s">
        <v>82</v>
      </c>
      <c r="C1137">
        <v>316</v>
      </c>
      <c r="D1137">
        <v>311</v>
      </c>
      <c r="E1137">
        <v>273</v>
      </c>
      <c r="F1137" s="2">
        <v>2.0138888888888888E-3</v>
      </c>
      <c r="G1137" s="2">
        <v>1.1574074074074073E-4</v>
      </c>
      <c r="H1137" s="2">
        <f t="shared" si="17"/>
        <v>1.0078703703703704</v>
      </c>
      <c r="I1137" s="2">
        <v>1.8634259259259261E-3</v>
      </c>
      <c r="J1137" s="2">
        <v>3.5879629629629635E-4</v>
      </c>
      <c r="K1137" s="2">
        <v>1.0185185185185186E-3</v>
      </c>
      <c r="L1137" s="1">
        <v>0.87539999999999996</v>
      </c>
    </row>
    <row r="1138" spans="1:12" x14ac:dyDescent="0.3">
      <c r="A1138" s="22">
        <v>45694</v>
      </c>
      <c r="B1138" t="s">
        <v>83</v>
      </c>
      <c r="C1138">
        <v>60</v>
      </c>
      <c r="D1138">
        <v>59</v>
      </c>
      <c r="E1138">
        <v>59</v>
      </c>
      <c r="F1138" s="2">
        <v>1.3310185185185185E-3</v>
      </c>
      <c r="G1138" s="2">
        <v>3.4722222222222222E-5</v>
      </c>
      <c r="H1138" s="2">
        <f t="shared" si="17"/>
        <v>0.18232638888888889</v>
      </c>
      <c r="I1138" s="2">
        <v>1.8634259259259261E-3</v>
      </c>
      <c r="J1138" s="2">
        <v>2.6620370370370372E-4</v>
      </c>
      <c r="K1138" s="2">
        <v>9.6064814814814808E-4</v>
      </c>
      <c r="L1138" s="1">
        <v>0.98329999999999995</v>
      </c>
    </row>
    <row r="1139" spans="1:12" x14ac:dyDescent="0.3">
      <c r="A1139" s="22">
        <v>45694</v>
      </c>
      <c r="B1139" t="s">
        <v>84</v>
      </c>
      <c r="C1139">
        <v>267</v>
      </c>
      <c r="D1139">
        <v>251</v>
      </c>
      <c r="E1139">
        <v>190</v>
      </c>
      <c r="F1139" s="2">
        <v>5.37037037037037E-3</v>
      </c>
      <c r="G1139" s="2">
        <v>2.199074074074074E-4</v>
      </c>
      <c r="H1139" s="2">
        <f t="shared" si="17"/>
        <v>0.67107638888888888</v>
      </c>
      <c r="I1139" s="2">
        <v>1.7013888888888892E-3</v>
      </c>
      <c r="J1139" s="2">
        <v>4.8611111111111104E-4</v>
      </c>
      <c r="K1139" s="2">
        <v>4.8611111111111104E-4</v>
      </c>
      <c r="L1139" s="1">
        <v>0.75560000000000005</v>
      </c>
    </row>
    <row r="1140" spans="1:12" x14ac:dyDescent="0.3">
      <c r="A1140" s="22">
        <v>45694</v>
      </c>
      <c r="B1140" t="s">
        <v>85</v>
      </c>
      <c r="C1140">
        <v>30</v>
      </c>
      <c r="D1140">
        <v>29</v>
      </c>
      <c r="E1140">
        <v>27</v>
      </c>
      <c r="F1140" s="2">
        <v>5.3240740740740744E-4</v>
      </c>
      <c r="G1140" s="2">
        <v>9.2592592592592588E-5</v>
      </c>
      <c r="H1140" s="2">
        <f t="shared" si="17"/>
        <v>0.10942129629629631</v>
      </c>
      <c r="I1140" s="2">
        <v>1.3888888888888889E-3</v>
      </c>
      <c r="J1140" s="2">
        <v>1.2731481481481483E-3</v>
      </c>
      <c r="K1140" s="2">
        <v>1.1111111111111111E-3</v>
      </c>
      <c r="L1140" s="1">
        <v>0.93100000000000005</v>
      </c>
    </row>
    <row r="1141" spans="1:12" x14ac:dyDescent="0.3">
      <c r="A1141" s="22">
        <v>45694</v>
      </c>
      <c r="B1141" t="s">
        <v>86</v>
      </c>
      <c r="C1141">
        <v>247</v>
      </c>
      <c r="D1141">
        <v>238</v>
      </c>
      <c r="E1141">
        <v>199</v>
      </c>
      <c r="F1141" s="2">
        <v>2.0138888888888888E-3</v>
      </c>
      <c r="G1141" s="2">
        <v>1.5046296296296297E-4</v>
      </c>
      <c r="H1141" s="2">
        <f t="shared" si="17"/>
        <v>0.92831018518518515</v>
      </c>
      <c r="I1141" s="2">
        <v>1.7939814814814815E-3</v>
      </c>
      <c r="J1141" s="2">
        <v>1.1574074074074073E-3</v>
      </c>
      <c r="K1141" s="2">
        <v>9.4907407407407408E-4</v>
      </c>
      <c r="L1141" s="1">
        <v>0.83330000000000004</v>
      </c>
    </row>
    <row r="1142" spans="1:12" x14ac:dyDescent="0.3">
      <c r="A1142" s="22">
        <v>45694</v>
      </c>
      <c r="B1142" t="s">
        <v>87</v>
      </c>
      <c r="C1142">
        <v>376</v>
      </c>
      <c r="D1142">
        <v>365</v>
      </c>
      <c r="E1142">
        <v>299</v>
      </c>
      <c r="F1142" s="2">
        <v>2.4305555555555556E-3</v>
      </c>
      <c r="G1142" s="2">
        <v>1.7361111111111112E-4</v>
      </c>
      <c r="H1142" s="2">
        <f t="shared" si="17"/>
        <v>1.6813657407407407</v>
      </c>
      <c r="I1142" s="2">
        <v>2.0833333333333333E-3</v>
      </c>
      <c r="J1142" s="2">
        <v>1.7939814814814815E-3</v>
      </c>
      <c r="K1142" s="2">
        <v>7.291666666666667E-4</v>
      </c>
      <c r="L1142" s="1">
        <v>0.81769999999999998</v>
      </c>
    </row>
    <row r="1143" spans="1:12" x14ac:dyDescent="0.3">
      <c r="A1143" s="22">
        <v>45694</v>
      </c>
      <c r="B1143" t="s">
        <v>88</v>
      </c>
      <c r="C1143">
        <v>316</v>
      </c>
      <c r="D1143">
        <v>306</v>
      </c>
      <c r="E1143">
        <v>254</v>
      </c>
      <c r="F1143" s="2">
        <v>1.3657407407407409E-3</v>
      </c>
      <c r="G1143" s="2">
        <v>1.5046296296296297E-4</v>
      </c>
      <c r="H1143" s="2">
        <f t="shared" si="17"/>
        <v>1.0872916666666665</v>
      </c>
      <c r="I1143" s="2">
        <v>2.0254629629629629E-3</v>
      </c>
      <c r="J1143" s="2">
        <v>2.4305555555555552E-4</v>
      </c>
      <c r="K1143" s="2">
        <v>1.2847222222222223E-3</v>
      </c>
      <c r="L1143" s="1">
        <v>0.82799999999999996</v>
      </c>
    </row>
    <row r="1144" spans="1:12" x14ac:dyDescent="0.3">
      <c r="A1144" s="22">
        <v>45694</v>
      </c>
      <c r="B1144" t="s">
        <v>89</v>
      </c>
      <c r="C1144">
        <v>310</v>
      </c>
      <c r="D1144">
        <v>304</v>
      </c>
      <c r="E1144">
        <v>281</v>
      </c>
      <c r="F1144" s="2">
        <v>1.1574074074074073E-3</v>
      </c>
      <c r="G1144" s="2">
        <v>8.1018518518518516E-5</v>
      </c>
      <c r="H1144" s="2">
        <f t="shared" si="17"/>
        <v>1.1646296296296297</v>
      </c>
      <c r="I1144" s="2">
        <v>1.9791666666666668E-3</v>
      </c>
      <c r="J1144" s="2">
        <v>6.4814814814814813E-4</v>
      </c>
      <c r="K1144" s="2">
        <v>1.2037037037037038E-3</v>
      </c>
      <c r="L1144" s="1">
        <v>0.92159999999999997</v>
      </c>
    </row>
    <row r="1145" spans="1:12" x14ac:dyDescent="0.3">
      <c r="A1145" s="22">
        <v>45694</v>
      </c>
      <c r="B1145" t="s">
        <v>90</v>
      </c>
      <c r="C1145">
        <v>340</v>
      </c>
      <c r="D1145">
        <v>327</v>
      </c>
      <c r="E1145">
        <v>234</v>
      </c>
      <c r="F1145" s="2">
        <v>1.7824074074074072E-3</v>
      </c>
      <c r="G1145" s="2">
        <v>2.6620370370370372E-4</v>
      </c>
      <c r="H1145" s="2">
        <f t="shared" si="17"/>
        <v>1.1278472222222222</v>
      </c>
      <c r="I1145" s="2">
        <v>2.0254629629629629E-3</v>
      </c>
      <c r="J1145" s="2">
        <v>3.2407407407407406E-4</v>
      </c>
      <c r="K1145" s="2">
        <v>1.0995370370370371E-3</v>
      </c>
      <c r="L1145" s="1">
        <v>0.71340000000000003</v>
      </c>
    </row>
    <row r="1146" spans="1:12" x14ac:dyDescent="0.3">
      <c r="A1146" s="22">
        <v>45694</v>
      </c>
      <c r="B1146" t="s">
        <v>91</v>
      </c>
      <c r="C1146">
        <v>306</v>
      </c>
      <c r="D1146">
        <v>289</v>
      </c>
      <c r="E1146">
        <v>202</v>
      </c>
      <c r="F1146" s="2">
        <v>3.5185185185185185E-3</v>
      </c>
      <c r="G1146" s="2">
        <v>2.7777777777777778E-4</v>
      </c>
      <c r="H1146" s="2">
        <f t="shared" si="17"/>
        <v>0.93322916666666678</v>
      </c>
      <c r="I1146" s="2">
        <v>1.8865740740740742E-3</v>
      </c>
      <c r="J1146" s="2">
        <v>6.134259259259259E-4</v>
      </c>
      <c r="K1146" s="2">
        <v>7.291666666666667E-4</v>
      </c>
      <c r="L1146" s="1">
        <v>0.69740000000000002</v>
      </c>
    </row>
    <row r="1147" spans="1:12" x14ac:dyDescent="0.3">
      <c r="A1147" s="22">
        <v>45694</v>
      </c>
      <c r="B1147" t="s">
        <v>92</v>
      </c>
      <c r="C1147">
        <v>40</v>
      </c>
      <c r="D1147">
        <v>40</v>
      </c>
      <c r="E1147">
        <v>39</v>
      </c>
      <c r="F1147" s="2">
        <v>5.9027777777777778E-4</v>
      </c>
      <c r="G1147" s="2">
        <v>5.7870370370370366E-5</v>
      </c>
      <c r="H1147" s="2">
        <f t="shared" si="17"/>
        <v>0.15231481481481482</v>
      </c>
      <c r="I1147" s="2">
        <v>1.9212962962962962E-3</v>
      </c>
      <c r="J1147" s="2">
        <v>7.7546296296296304E-4</v>
      </c>
      <c r="K1147" s="2">
        <v>1.1111111111111111E-3</v>
      </c>
      <c r="L1147" s="1">
        <v>0.97499999999999998</v>
      </c>
    </row>
    <row r="1148" spans="1:12" x14ac:dyDescent="0.3">
      <c r="A1148" s="22">
        <v>45694</v>
      </c>
      <c r="B1148" t="s">
        <v>93</v>
      </c>
      <c r="C1148">
        <v>378</v>
      </c>
      <c r="D1148">
        <v>370</v>
      </c>
      <c r="E1148">
        <v>321</v>
      </c>
      <c r="F1148" s="2">
        <v>1.8055555555555557E-3</v>
      </c>
      <c r="G1148" s="2">
        <v>1.273148148148148E-4</v>
      </c>
      <c r="H1148" s="2">
        <f t="shared" si="17"/>
        <v>1.3146990740740743</v>
      </c>
      <c r="I1148" s="2">
        <v>1.9907407407407408E-3</v>
      </c>
      <c r="J1148" s="2">
        <v>1.25E-3</v>
      </c>
      <c r="K1148" s="2">
        <v>3.1250000000000001E-4</v>
      </c>
      <c r="L1148" s="1">
        <v>0.86699999999999999</v>
      </c>
    </row>
    <row r="1149" spans="1:12" x14ac:dyDescent="0.3">
      <c r="A1149" s="22">
        <v>45695</v>
      </c>
      <c r="B1149" t="s">
        <v>94</v>
      </c>
      <c r="C1149">
        <v>424</v>
      </c>
      <c r="D1149">
        <v>416</v>
      </c>
      <c r="E1149">
        <v>349</v>
      </c>
      <c r="F1149" s="2">
        <v>2.5578703703703705E-3</v>
      </c>
      <c r="G1149" s="2">
        <v>1.6203703703703703E-4</v>
      </c>
      <c r="H1149" s="2">
        <f t="shared" si="17"/>
        <v>1.4829629629629628</v>
      </c>
      <c r="I1149" s="2">
        <v>2.0138888888888888E-3</v>
      </c>
      <c r="J1149" s="2">
        <v>3.1250000000000001E-4</v>
      </c>
      <c r="K1149" s="2">
        <v>1.2384259259259258E-3</v>
      </c>
      <c r="L1149" s="1">
        <v>0.83889999999999998</v>
      </c>
    </row>
    <row r="1150" spans="1:12" x14ac:dyDescent="0.3">
      <c r="A1150" s="22">
        <v>45695</v>
      </c>
      <c r="B1150" t="s">
        <v>95</v>
      </c>
      <c r="C1150">
        <v>356</v>
      </c>
      <c r="D1150">
        <v>353</v>
      </c>
      <c r="E1150">
        <v>344</v>
      </c>
      <c r="F1150" s="2">
        <v>7.407407407407407E-4</v>
      </c>
      <c r="G1150" s="2">
        <v>5.7870370370370366E-5</v>
      </c>
      <c r="H1150" s="2">
        <f t="shared" si="17"/>
        <v>1.0540972222222222</v>
      </c>
      <c r="I1150" s="2">
        <v>1.9444444444444442E-3</v>
      </c>
      <c r="J1150" s="2">
        <v>7.407407407407407E-4</v>
      </c>
      <c r="K1150" s="2">
        <v>3.0092592592592595E-4</v>
      </c>
      <c r="L1150" s="1">
        <v>0.97170000000000001</v>
      </c>
    </row>
    <row r="1151" spans="1:12" x14ac:dyDescent="0.3">
      <c r="A1151" s="22">
        <v>45695</v>
      </c>
      <c r="B1151" t="s">
        <v>96</v>
      </c>
      <c r="C1151">
        <v>320</v>
      </c>
      <c r="D1151">
        <v>308</v>
      </c>
      <c r="E1151">
        <v>275</v>
      </c>
      <c r="F1151" s="2">
        <v>2.3611111111111111E-3</v>
      </c>
      <c r="G1151" s="2">
        <v>1.1574074074074073E-4</v>
      </c>
      <c r="H1151" s="2">
        <f t="shared" si="17"/>
        <v>0.98388888888888881</v>
      </c>
      <c r="I1151" s="2">
        <v>1.7708333333333332E-3</v>
      </c>
      <c r="J1151" s="2">
        <v>1.5046296296296297E-4</v>
      </c>
      <c r="K1151" s="2">
        <v>1.2731481481481483E-3</v>
      </c>
      <c r="L1151" s="1">
        <v>0.88990000000000002</v>
      </c>
    </row>
    <row r="1152" spans="1:12" x14ac:dyDescent="0.3">
      <c r="A1152" s="22">
        <v>45695</v>
      </c>
      <c r="B1152" t="s">
        <v>97</v>
      </c>
      <c r="C1152">
        <v>351</v>
      </c>
      <c r="D1152">
        <v>341</v>
      </c>
      <c r="E1152">
        <v>295</v>
      </c>
      <c r="F1152" s="2">
        <v>1.261574074074074E-3</v>
      </c>
      <c r="G1152" s="2">
        <v>1.273148148148148E-4</v>
      </c>
      <c r="H1152" s="2">
        <f t="shared" si="17"/>
        <v>1.2669097222222223</v>
      </c>
      <c r="I1152" s="2">
        <v>1.9675925925925928E-3</v>
      </c>
      <c r="J1152" s="2">
        <v>7.407407407407407E-4</v>
      </c>
      <c r="K1152" s="2">
        <v>1.0069444444444444E-3</v>
      </c>
      <c r="L1152" s="1">
        <v>0.86250000000000004</v>
      </c>
    </row>
    <row r="1153" spans="1:12" x14ac:dyDescent="0.3">
      <c r="A1153" s="22">
        <v>45695</v>
      </c>
      <c r="B1153" t="s">
        <v>98</v>
      </c>
      <c r="C1153">
        <v>85</v>
      </c>
      <c r="D1153">
        <v>83</v>
      </c>
      <c r="E1153">
        <v>72</v>
      </c>
      <c r="F1153" s="2">
        <v>2.5925925925925925E-3</v>
      </c>
      <c r="G1153" s="2">
        <v>1.5046296296296297E-4</v>
      </c>
      <c r="H1153" s="2">
        <f t="shared" si="17"/>
        <v>0.25457175925925923</v>
      </c>
      <c r="I1153" s="2">
        <v>1.9328703703703704E-3</v>
      </c>
      <c r="J1153" s="2">
        <v>6.9444444444444444E-5</v>
      </c>
      <c r="K1153" s="2">
        <v>1.0648148148148147E-3</v>
      </c>
      <c r="L1153" s="1">
        <v>0.85880000000000001</v>
      </c>
    </row>
    <row r="1154" spans="1:12" x14ac:dyDescent="0.3">
      <c r="A1154" s="22">
        <v>45695</v>
      </c>
      <c r="B1154" t="s">
        <v>99</v>
      </c>
      <c r="C1154">
        <v>44</v>
      </c>
      <c r="D1154">
        <v>43</v>
      </c>
      <c r="E1154">
        <v>37</v>
      </c>
      <c r="F1154" s="2">
        <v>2.685185185185185E-3</v>
      </c>
      <c r="G1154" s="2">
        <v>1.0416666666666667E-4</v>
      </c>
      <c r="H1154" s="2">
        <f t="shared" si="17"/>
        <v>0.10401620370370371</v>
      </c>
      <c r="I1154" s="2">
        <v>1.7708333333333332E-3</v>
      </c>
      <c r="J1154" s="2">
        <v>1.1574074074074073E-4</v>
      </c>
      <c r="K1154" s="2">
        <v>5.3240740740740744E-4</v>
      </c>
      <c r="L1154" s="1">
        <v>0.84089999999999998</v>
      </c>
    </row>
    <row r="1155" spans="1:12" x14ac:dyDescent="0.3">
      <c r="A1155" s="22">
        <v>45695</v>
      </c>
      <c r="B1155" t="s">
        <v>100</v>
      </c>
      <c r="C1155">
        <v>388</v>
      </c>
      <c r="D1155">
        <v>363</v>
      </c>
      <c r="E1155">
        <v>273</v>
      </c>
      <c r="F1155" s="2">
        <v>2.0138888888888888E-3</v>
      </c>
      <c r="G1155" s="2">
        <v>2.199074074074074E-4</v>
      </c>
      <c r="H1155" s="2">
        <f t="shared" ref="H1155:H1218" si="18">(I1155*D1155)+(J1155*D1155)+(K1155*D1155)</f>
        <v>1.4620833333333334</v>
      </c>
      <c r="I1155" s="2">
        <v>2.1527777777777778E-3</v>
      </c>
      <c r="J1155" s="2">
        <v>7.0601851851851847E-4</v>
      </c>
      <c r="K1155" s="2">
        <v>1.1689814814814816E-3</v>
      </c>
      <c r="L1155" s="1">
        <v>0.752</v>
      </c>
    </row>
    <row r="1156" spans="1:12" x14ac:dyDescent="0.3">
      <c r="A1156" s="22">
        <v>45695</v>
      </c>
      <c r="B1156" t="s">
        <v>101</v>
      </c>
      <c r="C1156">
        <v>283</v>
      </c>
      <c r="D1156">
        <v>280</v>
      </c>
      <c r="E1156">
        <v>269</v>
      </c>
      <c r="F1156" s="2">
        <v>1.261574074074074E-3</v>
      </c>
      <c r="G1156" s="2">
        <v>6.9444444444444444E-5</v>
      </c>
      <c r="H1156" s="2">
        <f t="shared" si="18"/>
        <v>1.4648148148148148</v>
      </c>
      <c r="I1156" s="2">
        <v>2.1412037037037038E-3</v>
      </c>
      <c r="J1156" s="2">
        <v>1.8750000000000001E-3</v>
      </c>
      <c r="K1156" s="2">
        <v>1.2152777777777778E-3</v>
      </c>
      <c r="L1156" s="1">
        <v>0.95730000000000004</v>
      </c>
    </row>
    <row r="1157" spans="1:12" x14ac:dyDescent="0.3">
      <c r="A1157" s="22">
        <v>45695</v>
      </c>
      <c r="B1157" t="s">
        <v>102</v>
      </c>
      <c r="C1157">
        <v>241</v>
      </c>
      <c r="D1157">
        <v>238</v>
      </c>
      <c r="E1157">
        <v>231</v>
      </c>
      <c r="F1157" s="2">
        <v>2.2685185185185182E-3</v>
      </c>
      <c r="G1157" s="2">
        <v>5.7870370370370366E-5</v>
      </c>
      <c r="H1157" s="2">
        <f t="shared" si="18"/>
        <v>0.6253009259259259</v>
      </c>
      <c r="I1157" s="2">
        <v>2.0254629629629629E-3</v>
      </c>
      <c r="J1157" s="2">
        <v>5.4398148148148144E-4</v>
      </c>
      <c r="K1157" s="2">
        <v>5.7870370370370366E-5</v>
      </c>
      <c r="L1157" s="1">
        <v>0.9667</v>
      </c>
    </row>
    <row r="1158" spans="1:12" x14ac:dyDescent="0.3">
      <c r="A1158" s="22">
        <v>45695</v>
      </c>
      <c r="B1158" t="s">
        <v>103</v>
      </c>
      <c r="C1158">
        <v>280</v>
      </c>
      <c r="D1158">
        <v>273</v>
      </c>
      <c r="E1158">
        <v>241</v>
      </c>
      <c r="F1158" s="2">
        <v>2.5231481481481481E-3</v>
      </c>
      <c r="G1158" s="2">
        <v>1.0416666666666667E-4</v>
      </c>
      <c r="H1158" s="2">
        <f t="shared" si="18"/>
        <v>1.0616666666666665</v>
      </c>
      <c r="I1158" s="2">
        <v>1.9212962962962962E-3</v>
      </c>
      <c r="J1158" s="2">
        <v>1.2037037037037038E-3</v>
      </c>
      <c r="K1158" s="2">
        <v>7.6388888888888893E-4</v>
      </c>
      <c r="L1158" s="1">
        <v>0.8821</v>
      </c>
    </row>
    <row r="1159" spans="1:12" x14ac:dyDescent="0.3">
      <c r="A1159" s="22">
        <v>45695</v>
      </c>
      <c r="B1159" t="s">
        <v>104</v>
      </c>
      <c r="C1159">
        <v>294</v>
      </c>
      <c r="D1159">
        <v>273</v>
      </c>
      <c r="E1159">
        <v>169</v>
      </c>
      <c r="F1159" s="2">
        <v>1.8981481481481482E-3</v>
      </c>
      <c r="G1159" s="2">
        <v>3.0092592592592595E-4</v>
      </c>
      <c r="H1159" s="2">
        <f t="shared" si="18"/>
        <v>1.2575694444444443</v>
      </c>
      <c r="I1159" s="2">
        <v>2.2685185185185182E-3</v>
      </c>
      <c r="J1159" s="2">
        <v>1.8634259259259261E-3</v>
      </c>
      <c r="K1159" s="2">
        <v>4.7453703703703704E-4</v>
      </c>
      <c r="L1159" s="1">
        <v>0.61770000000000003</v>
      </c>
    </row>
    <row r="1160" spans="1:12" x14ac:dyDescent="0.3">
      <c r="A1160" s="22">
        <v>45695</v>
      </c>
      <c r="B1160" t="s">
        <v>105</v>
      </c>
      <c r="C1160">
        <v>290</v>
      </c>
      <c r="D1160">
        <v>246</v>
      </c>
      <c r="E1160">
        <v>158</v>
      </c>
      <c r="F1160" s="2">
        <v>3.2870370370370367E-3</v>
      </c>
      <c r="G1160" s="2">
        <v>3.1250000000000001E-4</v>
      </c>
      <c r="H1160" s="2">
        <f t="shared" si="18"/>
        <v>1.2784027777777776</v>
      </c>
      <c r="I1160" s="2">
        <v>2.1296296296296298E-3</v>
      </c>
      <c r="J1160" s="2">
        <v>1.9444444444444442E-3</v>
      </c>
      <c r="K1160" s="2">
        <v>1.1226851851851851E-3</v>
      </c>
      <c r="L1160" s="1">
        <v>0.63859999999999995</v>
      </c>
    </row>
    <row r="1161" spans="1:12" x14ac:dyDescent="0.3">
      <c r="A1161" s="22">
        <v>45695</v>
      </c>
      <c r="B1161" t="s">
        <v>106</v>
      </c>
      <c r="C1161">
        <v>32</v>
      </c>
      <c r="D1161">
        <v>32</v>
      </c>
      <c r="E1161">
        <v>32</v>
      </c>
      <c r="F1161" s="2">
        <v>8.1018518518518516E-4</v>
      </c>
      <c r="G1161" s="2">
        <v>6.9444444444444444E-5</v>
      </c>
      <c r="H1161" s="2">
        <f t="shared" si="18"/>
        <v>0.10629629629629629</v>
      </c>
      <c r="I1161" s="2">
        <v>1.8865740740740742E-3</v>
      </c>
      <c r="J1161" s="2">
        <v>3.4722222222222224E-4</v>
      </c>
      <c r="K1161" s="2">
        <v>1.0879629629629629E-3</v>
      </c>
      <c r="L1161" s="1">
        <v>0.96879999999999999</v>
      </c>
    </row>
    <row r="1162" spans="1:12" x14ac:dyDescent="0.3">
      <c r="A1162" s="22">
        <v>45695</v>
      </c>
      <c r="B1162" t="s">
        <v>107</v>
      </c>
      <c r="C1162">
        <v>270</v>
      </c>
      <c r="D1162">
        <v>263</v>
      </c>
      <c r="E1162">
        <v>225</v>
      </c>
      <c r="F1162" s="2">
        <v>1.3888888888888889E-3</v>
      </c>
      <c r="G1162" s="2">
        <v>1.3888888888888889E-4</v>
      </c>
      <c r="H1162" s="2">
        <f t="shared" si="18"/>
        <v>0.73055555555555562</v>
      </c>
      <c r="I1162" s="2">
        <v>1.9907407407407408E-3</v>
      </c>
      <c r="J1162" s="2">
        <v>1.8518518518518518E-4</v>
      </c>
      <c r="K1162" s="2">
        <v>6.018518518518519E-4</v>
      </c>
      <c r="L1162" s="1">
        <v>0.85450000000000004</v>
      </c>
    </row>
    <row r="1163" spans="1:12" x14ac:dyDescent="0.3">
      <c r="A1163" s="22">
        <v>45695</v>
      </c>
      <c r="B1163" t="s">
        <v>108</v>
      </c>
      <c r="C1163">
        <v>212</v>
      </c>
      <c r="D1163">
        <v>208</v>
      </c>
      <c r="E1163">
        <v>190</v>
      </c>
      <c r="F1163" s="2">
        <v>1.7824074074074072E-3</v>
      </c>
      <c r="G1163" s="2">
        <v>9.2592592592592588E-5</v>
      </c>
      <c r="H1163" s="2">
        <f t="shared" si="18"/>
        <v>0.61629629629629623</v>
      </c>
      <c r="I1163" s="2">
        <v>1.8865740740740742E-3</v>
      </c>
      <c r="J1163" s="2">
        <v>5.2083333333333333E-4</v>
      </c>
      <c r="K1163" s="2">
        <v>5.5555555555555556E-4</v>
      </c>
      <c r="L1163" s="1">
        <v>0.91</v>
      </c>
    </row>
    <row r="1164" spans="1:12" x14ac:dyDescent="0.3">
      <c r="A1164" s="22">
        <v>45695</v>
      </c>
      <c r="B1164" t="s">
        <v>109</v>
      </c>
      <c r="C1164">
        <v>246</v>
      </c>
      <c r="D1164">
        <v>238</v>
      </c>
      <c r="E1164">
        <v>219</v>
      </c>
      <c r="F1164" s="2">
        <v>2.6388888888888885E-3</v>
      </c>
      <c r="G1164" s="2">
        <v>8.1018518518518516E-5</v>
      </c>
      <c r="H1164" s="2">
        <f t="shared" si="18"/>
        <v>0.67212962962962952</v>
      </c>
      <c r="I1164" s="2">
        <v>2.0023148148148148E-3</v>
      </c>
      <c r="J1164" s="2">
        <v>8.1018518518518516E-4</v>
      </c>
      <c r="K1164" s="2">
        <v>1.1574074074074073E-5</v>
      </c>
      <c r="L1164" s="1">
        <v>0.91839999999999999</v>
      </c>
    </row>
    <row r="1165" spans="1:12" x14ac:dyDescent="0.3">
      <c r="A1165" s="22">
        <v>45695</v>
      </c>
      <c r="B1165" t="s">
        <v>110</v>
      </c>
      <c r="C1165">
        <v>194</v>
      </c>
      <c r="D1165">
        <v>190</v>
      </c>
      <c r="E1165">
        <v>177</v>
      </c>
      <c r="F1165" s="2">
        <v>2.4768518518518516E-3</v>
      </c>
      <c r="G1165" s="2">
        <v>9.2592592592592588E-5</v>
      </c>
      <c r="H1165" s="2">
        <f t="shared" si="18"/>
        <v>0.42662037037037043</v>
      </c>
      <c r="I1165" s="2">
        <v>1.8865740740740742E-3</v>
      </c>
      <c r="J1165" s="2">
        <v>2.8935185185185189E-4</v>
      </c>
      <c r="K1165" s="2">
        <v>6.9444444444444444E-5</v>
      </c>
      <c r="L1165" s="1">
        <v>0.92779999999999996</v>
      </c>
    </row>
    <row r="1166" spans="1:12" x14ac:dyDescent="0.3">
      <c r="A1166" s="22">
        <v>45695</v>
      </c>
      <c r="B1166" t="s">
        <v>111</v>
      </c>
      <c r="C1166">
        <v>179</v>
      </c>
      <c r="D1166">
        <v>176</v>
      </c>
      <c r="E1166">
        <v>170</v>
      </c>
      <c r="F1166" s="2">
        <v>1.1921296296296296E-3</v>
      </c>
      <c r="G1166" s="2">
        <v>6.9444444444444444E-5</v>
      </c>
      <c r="H1166" s="2">
        <f t="shared" si="18"/>
        <v>0.55611111111111111</v>
      </c>
      <c r="I1166" s="2">
        <v>1.8981481481481482E-3</v>
      </c>
      <c r="J1166" s="2">
        <v>7.291666666666667E-4</v>
      </c>
      <c r="K1166" s="2">
        <v>5.3240740740740744E-4</v>
      </c>
      <c r="L1166" s="1">
        <v>0.96050000000000002</v>
      </c>
    </row>
    <row r="1167" spans="1:12" x14ac:dyDescent="0.3">
      <c r="A1167" s="22">
        <v>45695</v>
      </c>
      <c r="B1167" t="s">
        <v>112</v>
      </c>
      <c r="C1167">
        <v>67</v>
      </c>
      <c r="D1167">
        <v>65</v>
      </c>
      <c r="E1167">
        <v>59</v>
      </c>
      <c r="F1167" s="2">
        <v>1.3773148148148147E-3</v>
      </c>
      <c r="G1167" s="2">
        <v>1.0416666666666667E-4</v>
      </c>
      <c r="H1167" s="2">
        <f t="shared" si="18"/>
        <v>0.16927083333333334</v>
      </c>
      <c r="I1167" s="2">
        <v>1.8055555555555557E-3</v>
      </c>
      <c r="J1167" s="2">
        <v>6.9444444444444447E-4</v>
      </c>
      <c r="K1167" s="2">
        <v>1.0416666666666667E-4</v>
      </c>
      <c r="L1167" s="1">
        <v>0.89549999999999996</v>
      </c>
    </row>
    <row r="1168" spans="1:12" x14ac:dyDescent="0.3">
      <c r="A1168" s="22">
        <v>45695</v>
      </c>
      <c r="B1168" t="s">
        <v>113</v>
      </c>
      <c r="C1168">
        <v>27</v>
      </c>
      <c r="D1168">
        <v>27</v>
      </c>
      <c r="E1168">
        <v>25</v>
      </c>
      <c r="F1168" s="2">
        <v>1.0763888888888889E-3</v>
      </c>
      <c r="G1168" s="2">
        <v>1.0416666666666667E-4</v>
      </c>
      <c r="H1168" s="2">
        <f t="shared" si="18"/>
        <v>7.2499999999999995E-2</v>
      </c>
      <c r="I1168" s="2">
        <v>1.7013888888888892E-3</v>
      </c>
      <c r="J1168" s="2">
        <v>6.134259259259259E-4</v>
      </c>
      <c r="K1168" s="2">
        <v>3.7037037037037035E-4</v>
      </c>
      <c r="L1168" s="1">
        <v>0.88890000000000002</v>
      </c>
    </row>
    <row r="1169" spans="1:12" x14ac:dyDescent="0.3">
      <c r="A1169" s="22">
        <v>45695</v>
      </c>
      <c r="B1169" t="s">
        <v>114</v>
      </c>
      <c r="C1169">
        <v>190</v>
      </c>
      <c r="D1169">
        <v>183</v>
      </c>
      <c r="E1169">
        <v>161</v>
      </c>
      <c r="F1169" s="2">
        <v>2.0138888888888888E-3</v>
      </c>
      <c r="G1169" s="2">
        <v>1.0416666666666667E-4</v>
      </c>
      <c r="H1169" s="2">
        <f t="shared" si="18"/>
        <v>0.67142361111111115</v>
      </c>
      <c r="I1169" s="2">
        <v>1.8287037037037037E-3</v>
      </c>
      <c r="J1169" s="2">
        <v>1.2962962962962963E-3</v>
      </c>
      <c r="K1169" s="2">
        <v>5.4398148148148144E-4</v>
      </c>
      <c r="L1169" s="1">
        <v>0.87829999999999997</v>
      </c>
    </row>
    <row r="1170" spans="1:12" x14ac:dyDescent="0.3">
      <c r="A1170" s="22">
        <v>45695</v>
      </c>
      <c r="B1170" t="s">
        <v>115</v>
      </c>
      <c r="C1170">
        <v>213</v>
      </c>
      <c r="D1170">
        <v>205</v>
      </c>
      <c r="E1170">
        <v>181</v>
      </c>
      <c r="F1170" s="2">
        <v>3.4953703703703705E-3</v>
      </c>
      <c r="G1170" s="2">
        <v>1.1574074074074073E-4</v>
      </c>
      <c r="H1170" s="2">
        <f t="shared" si="18"/>
        <v>0.640625</v>
      </c>
      <c r="I1170" s="2">
        <v>1.8287037037037037E-3</v>
      </c>
      <c r="J1170" s="2">
        <v>4.7453703703703704E-4</v>
      </c>
      <c r="K1170" s="2">
        <v>8.2175925925925917E-4</v>
      </c>
      <c r="L1170" s="1">
        <v>0.88149999999999995</v>
      </c>
    </row>
    <row r="1171" spans="1:12" x14ac:dyDescent="0.3">
      <c r="A1171" s="22">
        <v>45695</v>
      </c>
      <c r="B1171" t="s">
        <v>116</v>
      </c>
      <c r="C1171">
        <v>208</v>
      </c>
      <c r="D1171">
        <v>205</v>
      </c>
      <c r="E1171">
        <v>200</v>
      </c>
      <c r="F1171" s="2">
        <v>2.0023148148148148E-3</v>
      </c>
      <c r="G1171" s="2">
        <v>4.6296296296296294E-5</v>
      </c>
      <c r="H1171" s="2">
        <f t="shared" si="18"/>
        <v>0.76163194444444438</v>
      </c>
      <c r="I1171" s="2">
        <v>1.8055555555555557E-3</v>
      </c>
      <c r="J1171" s="2">
        <v>8.3333333333333339E-4</v>
      </c>
      <c r="K1171" s="2">
        <v>1.0763888888888889E-3</v>
      </c>
      <c r="L1171" s="1">
        <v>0.97089999999999999</v>
      </c>
    </row>
    <row r="1172" spans="1:12" x14ac:dyDescent="0.3">
      <c r="A1172" s="22">
        <v>45695</v>
      </c>
      <c r="B1172" t="s">
        <v>78</v>
      </c>
      <c r="C1172">
        <v>166</v>
      </c>
      <c r="D1172">
        <v>165</v>
      </c>
      <c r="E1172">
        <v>154</v>
      </c>
      <c r="F1172" s="2">
        <v>2.4421296296296296E-3</v>
      </c>
      <c r="G1172" s="2">
        <v>9.2592592592592588E-5</v>
      </c>
      <c r="H1172" s="2">
        <f t="shared" si="18"/>
        <v>0.71423611111111118</v>
      </c>
      <c r="I1172" s="2">
        <v>1.8634259259259261E-3</v>
      </c>
      <c r="J1172" s="2">
        <v>1.0879629629629629E-3</v>
      </c>
      <c r="K1172" s="2">
        <v>1.3773148148148147E-3</v>
      </c>
      <c r="L1172" s="1">
        <v>0.92769999999999997</v>
      </c>
    </row>
    <row r="1173" spans="1:12" x14ac:dyDescent="0.3">
      <c r="A1173" s="22">
        <v>45695</v>
      </c>
      <c r="B1173" t="s">
        <v>79</v>
      </c>
      <c r="C1173">
        <v>169</v>
      </c>
      <c r="D1173">
        <v>161</v>
      </c>
      <c r="E1173">
        <v>120</v>
      </c>
      <c r="F1173" s="2">
        <v>2.5115740740740741E-3</v>
      </c>
      <c r="G1173" s="2">
        <v>2.0833333333333335E-4</v>
      </c>
      <c r="H1173" s="2">
        <f t="shared" si="18"/>
        <v>0.55716435185185187</v>
      </c>
      <c r="I1173" s="2">
        <v>1.9907407407407408E-3</v>
      </c>
      <c r="J1173" s="2">
        <v>4.0509259259259258E-4</v>
      </c>
      <c r="K1173" s="2">
        <v>1.0648148148148147E-3</v>
      </c>
      <c r="L1173" s="1">
        <v>0.73960000000000004</v>
      </c>
    </row>
    <row r="1174" spans="1:12" x14ac:dyDescent="0.3">
      <c r="A1174" s="22">
        <v>45695</v>
      </c>
      <c r="B1174" t="s">
        <v>80</v>
      </c>
      <c r="C1174">
        <v>175</v>
      </c>
      <c r="D1174">
        <v>167</v>
      </c>
      <c r="E1174">
        <v>145</v>
      </c>
      <c r="F1174" s="2">
        <v>2.685185185185185E-3</v>
      </c>
      <c r="G1174" s="2">
        <v>1.1574074074074073E-4</v>
      </c>
      <c r="H1174" s="2">
        <f t="shared" si="18"/>
        <v>0.49481481481481482</v>
      </c>
      <c r="I1174" s="2">
        <v>1.7245370370370372E-3</v>
      </c>
      <c r="J1174" s="2">
        <v>5.3240740740740744E-4</v>
      </c>
      <c r="K1174" s="2">
        <v>7.0601851851851847E-4</v>
      </c>
      <c r="L1174" s="1">
        <v>0.8629</v>
      </c>
    </row>
    <row r="1175" spans="1:12" x14ac:dyDescent="0.3">
      <c r="A1175" s="22">
        <v>45695</v>
      </c>
      <c r="B1175" t="s">
        <v>81</v>
      </c>
      <c r="C1175">
        <v>43</v>
      </c>
      <c r="D1175">
        <v>43</v>
      </c>
      <c r="E1175">
        <v>43</v>
      </c>
      <c r="F1175" s="2">
        <v>3.3564814814814812E-4</v>
      </c>
      <c r="G1175" s="2">
        <v>4.6296296296296294E-5</v>
      </c>
      <c r="H1175" s="2">
        <f t="shared" si="18"/>
        <v>0.18414351851851851</v>
      </c>
      <c r="I1175" s="2">
        <v>1.8750000000000001E-3</v>
      </c>
      <c r="J1175" s="2">
        <v>1.2268518518518518E-3</v>
      </c>
      <c r="K1175" s="2">
        <v>1.1805555555555556E-3</v>
      </c>
      <c r="L1175" s="1">
        <v>1</v>
      </c>
    </row>
    <row r="1176" spans="1:12" x14ac:dyDescent="0.3">
      <c r="A1176" s="22">
        <v>45695</v>
      </c>
      <c r="B1176" t="s">
        <v>82</v>
      </c>
      <c r="C1176">
        <v>24</v>
      </c>
      <c r="D1176">
        <v>24</v>
      </c>
      <c r="E1176">
        <v>24</v>
      </c>
      <c r="F1176" s="2">
        <v>3.4722222222222222E-5</v>
      </c>
      <c r="G1176" s="2">
        <v>3.4722222222222222E-5</v>
      </c>
      <c r="H1176" s="2">
        <f t="shared" si="18"/>
        <v>7.1388888888888891E-2</v>
      </c>
      <c r="I1176" s="2">
        <v>1.9212962962962962E-3</v>
      </c>
      <c r="J1176" s="2">
        <v>5.9027777777777778E-4</v>
      </c>
      <c r="K1176" s="2">
        <v>4.6296296296296293E-4</v>
      </c>
      <c r="L1176" s="1">
        <v>1</v>
      </c>
    </row>
    <row r="1177" spans="1:12" x14ac:dyDescent="0.3">
      <c r="A1177" s="22">
        <v>45695</v>
      </c>
      <c r="B1177" t="s">
        <v>83</v>
      </c>
      <c r="C1177">
        <v>26</v>
      </c>
      <c r="D1177">
        <v>26</v>
      </c>
      <c r="E1177">
        <v>25</v>
      </c>
      <c r="F1177" s="2">
        <v>6.7129629629629625E-4</v>
      </c>
      <c r="G1177" s="2">
        <v>5.7870370370370366E-5</v>
      </c>
      <c r="H1177" s="2">
        <f t="shared" si="18"/>
        <v>7.6736111111111116E-2</v>
      </c>
      <c r="I1177" s="2">
        <v>1.9907407407407408E-3</v>
      </c>
      <c r="J1177" s="2">
        <v>2.3148148148148146E-4</v>
      </c>
      <c r="K1177" s="2">
        <v>7.291666666666667E-4</v>
      </c>
      <c r="L1177" s="1">
        <v>0.92310000000000003</v>
      </c>
    </row>
    <row r="1178" spans="1:12" x14ac:dyDescent="0.3">
      <c r="A1178" s="22">
        <v>45695</v>
      </c>
      <c r="B1178" t="s">
        <v>84</v>
      </c>
      <c r="C1178">
        <v>42</v>
      </c>
      <c r="D1178">
        <v>41</v>
      </c>
      <c r="E1178">
        <v>41</v>
      </c>
      <c r="F1178" s="2">
        <v>3.4722222222222222E-5</v>
      </c>
      <c r="G1178" s="2">
        <v>3.4722222222222222E-5</v>
      </c>
      <c r="H1178" s="2">
        <f t="shared" si="18"/>
        <v>8.3993055555555571E-2</v>
      </c>
      <c r="I1178" s="2">
        <v>1.8634259259259261E-3</v>
      </c>
      <c r="J1178" s="2">
        <v>1.1574074074074073E-5</v>
      </c>
      <c r="K1178" s="2">
        <v>1.7361111111111112E-4</v>
      </c>
      <c r="L1178" s="1">
        <v>1</v>
      </c>
    </row>
    <row r="1179" spans="1:12" x14ac:dyDescent="0.3">
      <c r="A1179" s="22">
        <v>45695</v>
      </c>
      <c r="B1179" t="s">
        <v>85</v>
      </c>
      <c r="C1179">
        <v>37</v>
      </c>
      <c r="D1179">
        <v>36</v>
      </c>
      <c r="E1179">
        <v>35</v>
      </c>
      <c r="F1179" s="2">
        <v>3.3564814814814811E-3</v>
      </c>
      <c r="G1179" s="2">
        <v>5.7870370370370366E-5</v>
      </c>
      <c r="H1179" s="2">
        <f t="shared" si="18"/>
        <v>0.12708333333333333</v>
      </c>
      <c r="I1179" s="2">
        <v>1.6666666666666668E-3</v>
      </c>
      <c r="J1179" s="2">
        <v>1.0648148148148147E-3</v>
      </c>
      <c r="K1179" s="2">
        <v>7.9861111111111105E-4</v>
      </c>
      <c r="L1179" s="1">
        <v>0.94589999999999996</v>
      </c>
    </row>
    <row r="1180" spans="1:12" x14ac:dyDescent="0.3">
      <c r="A1180" s="22">
        <v>45696</v>
      </c>
      <c r="B1180" t="s">
        <v>86</v>
      </c>
      <c r="C1180">
        <v>60</v>
      </c>
      <c r="D1180">
        <v>60</v>
      </c>
      <c r="E1180">
        <v>59</v>
      </c>
      <c r="F1180" s="2">
        <v>7.0601851851851847E-4</v>
      </c>
      <c r="G1180" s="2">
        <v>5.7870370370370366E-5</v>
      </c>
      <c r="H1180" s="2">
        <f t="shared" si="18"/>
        <v>0.28819444444444442</v>
      </c>
      <c r="I1180" s="2">
        <v>2.1643518518518518E-3</v>
      </c>
      <c r="J1180" s="2">
        <v>1.9328703703703704E-3</v>
      </c>
      <c r="K1180" s="2">
        <v>7.0601851851851847E-4</v>
      </c>
      <c r="L1180" s="1">
        <v>0.9667</v>
      </c>
    </row>
    <row r="1181" spans="1:12" x14ac:dyDescent="0.3">
      <c r="A1181" s="22">
        <v>45696</v>
      </c>
      <c r="B1181" t="s">
        <v>87</v>
      </c>
      <c r="C1181">
        <v>82</v>
      </c>
      <c r="D1181">
        <v>81</v>
      </c>
      <c r="E1181">
        <v>80</v>
      </c>
      <c r="F1181" s="2">
        <v>6.7129629629629625E-4</v>
      </c>
      <c r="G1181" s="2">
        <v>3.4722222222222222E-5</v>
      </c>
      <c r="H1181" s="2">
        <f t="shared" si="18"/>
        <v>0.20906250000000001</v>
      </c>
      <c r="I1181" s="2">
        <v>1.6666666666666668E-3</v>
      </c>
      <c r="J1181" s="2">
        <v>9.0277777777777784E-4</v>
      </c>
      <c r="K1181" s="2">
        <v>1.1574074074074073E-5</v>
      </c>
      <c r="L1181" s="1">
        <v>0.97560000000000002</v>
      </c>
    </row>
    <row r="1182" spans="1:12" x14ac:dyDescent="0.3">
      <c r="A1182" s="22">
        <v>45696</v>
      </c>
      <c r="B1182" t="s">
        <v>88</v>
      </c>
      <c r="C1182">
        <v>31</v>
      </c>
      <c r="D1182">
        <v>31</v>
      </c>
      <c r="E1182">
        <v>30</v>
      </c>
      <c r="F1182" s="2">
        <v>7.0601851851851847E-4</v>
      </c>
      <c r="G1182" s="2">
        <v>6.9444444444444444E-5</v>
      </c>
      <c r="H1182" s="2">
        <f t="shared" si="18"/>
        <v>9.7233796296296304E-2</v>
      </c>
      <c r="I1182" s="2">
        <v>1.6203703703703703E-3</v>
      </c>
      <c r="J1182" s="2">
        <v>1.3773148148148147E-3</v>
      </c>
      <c r="K1182" s="2">
        <v>1.3888888888888889E-4</v>
      </c>
      <c r="L1182" s="1">
        <v>0.9355</v>
      </c>
    </row>
    <row r="1183" spans="1:12" x14ac:dyDescent="0.3">
      <c r="A1183" s="22">
        <v>45696</v>
      </c>
      <c r="B1183" t="s">
        <v>89</v>
      </c>
      <c r="C1183">
        <v>178</v>
      </c>
      <c r="D1183">
        <v>171</v>
      </c>
      <c r="E1183">
        <v>131</v>
      </c>
      <c r="F1183" s="2">
        <v>1.4583333333333334E-3</v>
      </c>
      <c r="G1183" s="2">
        <v>1.8518518518518518E-4</v>
      </c>
      <c r="H1183" s="2">
        <f t="shared" si="18"/>
        <v>0.50666666666666671</v>
      </c>
      <c r="I1183" s="2">
        <v>1.8865740740740742E-3</v>
      </c>
      <c r="J1183" s="2">
        <v>7.291666666666667E-4</v>
      </c>
      <c r="K1183" s="2">
        <v>3.4722222222222224E-4</v>
      </c>
      <c r="L1183" s="1">
        <v>0.76139999999999997</v>
      </c>
    </row>
    <row r="1184" spans="1:12" x14ac:dyDescent="0.3">
      <c r="A1184" s="22">
        <v>45696</v>
      </c>
      <c r="B1184" t="s">
        <v>90</v>
      </c>
      <c r="C1184">
        <v>183</v>
      </c>
      <c r="D1184">
        <v>175</v>
      </c>
      <c r="E1184">
        <v>150</v>
      </c>
      <c r="F1184" s="2">
        <v>3.2175925925925926E-3</v>
      </c>
      <c r="G1184" s="2">
        <v>1.5046296296296297E-4</v>
      </c>
      <c r="H1184" s="2">
        <f t="shared" si="18"/>
        <v>0.46585648148148162</v>
      </c>
      <c r="I1184" s="2">
        <v>1.7013888888888892E-3</v>
      </c>
      <c r="J1184" s="2">
        <v>4.6296296296296293E-4</v>
      </c>
      <c r="K1184" s="2">
        <v>4.9768518518518521E-4</v>
      </c>
      <c r="L1184" s="1">
        <v>0.85560000000000003</v>
      </c>
    </row>
    <row r="1185" spans="1:12" x14ac:dyDescent="0.3">
      <c r="A1185" s="22">
        <v>45696</v>
      </c>
      <c r="B1185" t="s">
        <v>91</v>
      </c>
      <c r="C1185">
        <v>39</v>
      </c>
      <c r="D1185">
        <v>37</v>
      </c>
      <c r="E1185">
        <v>37</v>
      </c>
      <c r="F1185" s="2">
        <v>6.7129629629629625E-4</v>
      </c>
      <c r="G1185" s="2">
        <v>3.4722222222222222E-5</v>
      </c>
      <c r="H1185" s="2">
        <f t="shared" si="18"/>
        <v>9.1643518518518513E-2</v>
      </c>
      <c r="I1185" s="2">
        <v>2.0023148148148148E-3</v>
      </c>
      <c r="J1185" s="2">
        <v>1.9675925925925926E-4</v>
      </c>
      <c r="K1185" s="2">
        <v>2.7777777777777778E-4</v>
      </c>
      <c r="L1185" s="1">
        <v>0.97370000000000001</v>
      </c>
    </row>
    <row r="1186" spans="1:12" x14ac:dyDescent="0.3">
      <c r="A1186" s="22">
        <v>45696</v>
      </c>
      <c r="B1186" t="s">
        <v>92</v>
      </c>
      <c r="C1186">
        <v>170</v>
      </c>
      <c r="D1186">
        <v>167</v>
      </c>
      <c r="E1186">
        <v>143</v>
      </c>
      <c r="F1186" s="2">
        <v>1.9675925925925928E-3</v>
      </c>
      <c r="G1186" s="2">
        <v>1.3888888888888889E-4</v>
      </c>
      <c r="H1186" s="2">
        <f t="shared" si="18"/>
        <v>0.657175925925926</v>
      </c>
      <c r="I1186" s="2">
        <v>1.6666666666666668E-3</v>
      </c>
      <c r="J1186" s="2">
        <v>1.1921296296296296E-3</v>
      </c>
      <c r="K1186" s="2">
        <v>1.0763888888888889E-3</v>
      </c>
      <c r="L1186" s="1">
        <v>0.85289999999999999</v>
      </c>
    </row>
    <row r="1187" spans="1:12" x14ac:dyDescent="0.3">
      <c r="A1187" s="22">
        <v>45696</v>
      </c>
      <c r="B1187" t="s">
        <v>93</v>
      </c>
      <c r="C1187">
        <v>180</v>
      </c>
      <c r="D1187">
        <v>168</v>
      </c>
      <c r="E1187">
        <v>140</v>
      </c>
      <c r="F1187" s="2">
        <v>3.1134259259259257E-3</v>
      </c>
      <c r="G1187" s="2">
        <v>1.3888888888888889E-4</v>
      </c>
      <c r="H1187" s="2">
        <f t="shared" si="18"/>
        <v>0.65722222222222215</v>
      </c>
      <c r="I1187" s="2">
        <v>1.9212962962962962E-3</v>
      </c>
      <c r="J1187" s="2">
        <v>1.0879629629629629E-3</v>
      </c>
      <c r="K1187" s="2">
        <v>9.0277777777777784E-4</v>
      </c>
      <c r="L1187" s="1">
        <v>0.83150000000000002</v>
      </c>
    </row>
    <row r="1188" spans="1:12" x14ac:dyDescent="0.3">
      <c r="A1188" s="22">
        <v>45696</v>
      </c>
      <c r="B1188" t="s">
        <v>94</v>
      </c>
      <c r="C1188">
        <v>24</v>
      </c>
      <c r="D1188">
        <v>24</v>
      </c>
      <c r="E1188">
        <v>24</v>
      </c>
      <c r="F1188" s="2">
        <v>2.4305555555555552E-4</v>
      </c>
      <c r="G1188" s="2">
        <v>4.6296296296296294E-5</v>
      </c>
      <c r="H1188" s="2">
        <f t="shared" si="18"/>
        <v>9.4166666666666676E-2</v>
      </c>
      <c r="I1188" s="2">
        <v>1.8055555555555557E-3</v>
      </c>
      <c r="J1188" s="2">
        <v>1.2037037037037038E-3</v>
      </c>
      <c r="K1188" s="2">
        <v>9.1435185185185185E-4</v>
      </c>
      <c r="L1188" s="1">
        <v>1</v>
      </c>
    </row>
    <row r="1189" spans="1:12" x14ac:dyDescent="0.3">
      <c r="A1189" s="22">
        <v>45696</v>
      </c>
      <c r="B1189" t="s">
        <v>95</v>
      </c>
      <c r="C1189">
        <v>7</v>
      </c>
      <c r="D1189">
        <v>7</v>
      </c>
      <c r="E1189">
        <v>4</v>
      </c>
      <c r="F1189" s="2">
        <v>1.0763888888888889E-3</v>
      </c>
      <c r="G1189" s="2">
        <v>3.8194444444444446E-4</v>
      </c>
      <c r="H1189" s="2">
        <f t="shared" si="18"/>
        <v>2.2280092592592591E-2</v>
      </c>
      <c r="I1189" s="2">
        <v>1.8402777777777777E-3</v>
      </c>
      <c r="J1189" s="2">
        <v>2.3148148148148147E-5</v>
      </c>
      <c r="K1189" s="2">
        <v>1.3194444444444443E-3</v>
      </c>
      <c r="L1189" s="1">
        <v>0.42859999999999998</v>
      </c>
    </row>
    <row r="1190" spans="1:12" x14ac:dyDescent="0.3">
      <c r="A1190" s="22">
        <v>45696</v>
      </c>
      <c r="B1190" t="s">
        <v>96</v>
      </c>
      <c r="C1190">
        <v>181</v>
      </c>
      <c r="D1190">
        <v>181</v>
      </c>
      <c r="E1190">
        <v>160</v>
      </c>
      <c r="F1190" s="2">
        <v>1.0300925925925926E-3</v>
      </c>
      <c r="G1190" s="2">
        <v>1.3888888888888889E-4</v>
      </c>
      <c r="H1190" s="2">
        <f t="shared" si="18"/>
        <v>0.62009259259259264</v>
      </c>
      <c r="I1190" s="2">
        <v>1.9328703703703704E-3</v>
      </c>
      <c r="J1190" s="2">
        <v>7.291666666666667E-4</v>
      </c>
      <c r="K1190" s="2">
        <v>7.6388888888888893E-4</v>
      </c>
      <c r="L1190" s="1">
        <v>0.87849999999999995</v>
      </c>
    </row>
    <row r="1191" spans="1:12" x14ac:dyDescent="0.3">
      <c r="A1191" s="22">
        <v>45696</v>
      </c>
      <c r="B1191" t="s">
        <v>97</v>
      </c>
      <c r="C1191">
        <v>209</v>
      </c>
      <c r="D1191">
        <v>206</v>
      </c>
      <c r="E1191">
        <v>197</v>
      </c>
      <c r="F1191" s="2">
        <v>6.7129629629629625E-4</v>
      </c>
      <c r="G1191" s="2">
        <v>5.7870370370370366E-5</v>
      </c>
      <c r="H1191" s="2">
        <f t="shared" si="18"/>
        <v>0.61752314814814824</v>
      </c>
      <c r="I1191" s="2">
        <v>1.8750000000000001E-3</v>
      </c>
      <c r="J1191" s="2">
        <v>8.6805555555555551E-4</v>
      </c>
      <c r="K1191" s="2">
        <v>2.5462962962962961E-4</v>
      </c>
      <c r="L1191" s="1">
        <v>0.95169999999999999</v>
      </c>
    </row>
    <row r="1192" spans="1:12" x14ac:dyDescent="0.3">
      <c r="A1192" s="22">
        <v>45696</v>
      </c>
      <c r="B1192" t="s">
        <v>98</v>
      </c>
      <c r="C1192">
        <v>180</v>
      </c>
      <c r="D1192">
        <v>179</v>
      </c>
      <c r="E1192">
        <v>175</v>
      </c>
      <c r="F1192" s="2">
        <v>7.175925925925927E-4</v>
      </c>
      <c r="G1192" s="2">
        <v>4.6296296296296294E-5</v>
      </c>
      <c r="H1192" s="2">
        <f t="shared" si="18"/>
        <v>0.37498842592592596</v>
      </c>
      <c r="I1192" s="2">
        <v>1.712962962962963E-3</v>
      </c>
      <c r="J1192" s="2">
        <v>1.8518518518518518E-4</v>
      </c>
      <c r="K1192" s="2">
        <v>1.9675925925925926E-4</v>
      </c>
      <c r="L1192" s="1">
        <v>0.97209999999999996</v>
      </c>
    </row>
    <row r="1193" spans="1:12" x14ac:dyDescent="0.3">
      <c r="A1193" s="22">
        <v>45696</v>
      </c>
      <c r="B1193" t="s">
        <v>99</v>
      </c>
      <c r="C1193">
        <v>221</v>
      </c>
      <c r="D1193">
        <v>203</v>
      </c>
      <c r="E1193">
        <v>178</v>
      </c>
      <c r="F1193" s="2">
        <v>2.0254629629629629E-3</v>
      </c>
      <c r="G1193" s="2">
        <v>1.3888888888888889E-4</v>
      </c>
      <c r="H1193" s="2">
        <f t="shared" si="18"/>
        <v>0.67666666666666675</v>
      </c>
      <c r="I1193" s="2">
        <v>1.8865740740740742E-3</v>
      </c>
      <c r="J1193" s="2">
        <v>8.1018518518518516E-5</v>
      </c>
      <c r="K1193" s="2">
        <v>1.3657407407407409E-3</v>
      </c>
      <c r="L1193" s="1">
        <v>0.87319999999999998</v>
      </c>
    </row>
    <row r="1194" spans="1:12" x14ac:dyDescent="0.3">
      <c r="A1194" s="22">
        <v>45696</v>
      </c>
      <c r="B1194" t="s">
        <v>100</v>
      </c>
      <c r="C1194">
        <v>254</v>
      </c>
      <c r="D1194">
        <v>248</v>
      </c>
      <c r="E1194">
        <v>226</v>
      </c>
      <c r="F1194" s="2">
        <v>2.1643518518518518E-3</v>
      </c>
      <c r="G1194" s="2">
        <v>1.1574074074074073E-4</v>
      </c>
      <c r="H1194" s="2">
        <f t="shared" si="18"/>
        <v>0.91851851851851851</v>
      </c>
      <c r="I1194" s="2">
        <v>1.9444444444444442E-3</v>
      </c>
      <c r="J1194" s="2">
        <v>4.9768518518518521E-4</v>
      </c>
      <c r="K1194" s="2">
        <v>1.261574074074074E-3</v>
      </c>
      <c r="L1194" s="1">
        <v>0.90869999999999995</v>
      </c>
    </row>
    <row r="1195" spans="1:12" x14ac:dyDescent="0.3">
      <c r="A1195" s="22">
        <v>45696</v>
      </c>
      <c r="B1195" t="s">
        <v>101</v>
      </c>
      <c r="C1195">
        <v>627</v>
      </c>
      <c r="D1195">
        <v>577</v>
      </c>
      <c r="E1195">
        <v>276</v>
      </c>
      <c r="F1195" s="2">
        <v>3.7037037037037034E-3</v>
      </c>
      <c r="G1195" s="2">
        <v>4.7453703703703704E-4</v>
      </c>
      <c r="H1195" s="2">
        <f t="shared" si="18"/>
        <v>1.6428472222222221</v>
      </c>
      <c r="I1195" s="2">
        <v>1.8402777777777777E-3</v>
      </c>
      <c r="J1195" s="2">
        <v>8.1018518518518516E-5</v>
      </c>
      <c r="K1195" s="2">
        <v>9.2592592592592585E-4</v>
      </c>
      <c r="L1195" s="1">
        <v>0.47810000000000002</v>
      </c>
    </row>
    <row r="1196" spans="1:12" x14ac:dyDescent="0.3">
      <c r="A1196" s="22">
        <v>45696</v>
      </c>
      <c r="B1196" t="s">
        <v>102</v>
      </c>
      <c r="C1196">
        <v>167</v>
      </c>
      <c r="D1196">
        <v>159</v>
      </c>
      <c r="E1196">
        <v>121</v>
      </c>
      <c r="F1196" s="2">
        <v>2.7199074074074074E-3</v>
      </c>
      <c r="G1196" s="2">
        <v>2.0833333333333335E-4</v>
      </c>
      <c r="H1196" s="2">
        <f t="shared" si="18"/>
        <v>0.63489583333333344</v>
      </c>
      <c r="I1196" s="2">
        <v>2.1990740740740742E-3</v>
      </c>
      <c r="J1196" s="2">
        <v>2.4305555555555552E-4</v>
      </c>
      <c r="K1196" s="2">
        <v>1.5509259259259261E-3</v>
      </c>
      <c r="L1196" s="1">
        <v>0.76049999999999995</v>
      </c>
    </row>
    <row r="1197" spans="1:12" x14ac:dyDescent="0.3">
      <c r="A1197" s="22">
        <v>45696</v>
      </c>
      <c r="B1197" t="s">
        <v>103</v>
      </c>
      <c r="C1197">
        <v>599</v>
      </c>
      <c r="D1197">
        <v>554</v>
      </c>
      <c r="E1197">
        <v>353</v>
      </c>
      <c r="F1197" s="2">
        <v>3.3564814814814811E-3</v>
      </c>
      <c r="G1197" s="2">
        <v>2.8935185185185189E-4</v>
      </c>
      <c r="H1197" s="2">
        <f t="shared" si="18"/>
        <v>1.8659027777777779</v>
      </c>
      <c r="I1197" s="2">
        <v>1.7939814814814815E-3</v>
      </c>
      <c r="J1197" s="2">
        <v>9.8379629629629642E-4</v>
      </c>
      <c r="K1197" s="2">
        <v>5.9027777777777778E-4</v>
      </c>
      <c r="L1197" s="1">
        <v>0.63560000000000005</v>
      </c>
    </row>
    <row r="1198" spans="1:12" x14ac:dyDescent="0.3">
      <c r="A1198" s="22">
        <v>45696</v>
      </c>
      <c r="B1198" t="s">
        <v>104</v>
      </c>
      <c r="C1198">
        <v>304</v>
      </c>
      <c r="D1198">
        <v>300</v>
      </c>
      <c r="E1198">
        <v>278</v>
      </c>
      <c r="F1198" s="2">
        <v>2.0254629629629629E-3</v>
      </c>
      <c r="G1198" s="2">
        <v>8.1018518518518516E-5</v>
      </c>
      <c r="H1198" s="2">
        <f t="shared" si="18"/>
        <v>0.95833333333333326</v>
      </c>
      <c r="I1198" s="2">
        <v>1.7939814814814815E-3</v>
      </c>
      <c r="J1198" s="2">
        <v>2.0833333333333335E-4</v>
      </c>
      <c r="K1198" s="2">
        <v>1.1921296296296296E-3</v>
      </c>
      <c r="L1198" s="1">
        <v>0.92410000000000003</v>
      </c>
    </row>
    <row r="1199" spans="1:12" x14ac:dyDescent="0.3">
      <c r="A1199" s="22">
        <v>45696</v>
      </c>
      <c r="B1199" t="s">
        <v>105</v>
      </c>
      <c r="C1199">
        <v>267</v>
      </c>
      <c r="D1199">
        <v>260</v>
      </c>
      <c r="E1199">
        <v>237</v>
      </c>
      <c r="F1199" s="2">
        <v>1.3194444444444443E-3</v>
      </c>
      <c r="G1199" s="2">
        <v>9.2592592592592588E-5</v>
      </c>
      <c r="H1199" s="2">
        <f t="shared" si="18"/>
        <v>0.85763888888888895</v>
      </c>
      <c r="I1199" s="2">
        <v>2.0370370370370373E-3</v>
      </c>
      <c r="J1199" s="2">
        <v>7.8703703703703705E-4</v>
      </c>
      <c r="K1199" s="2">
        <v>4.7453703703703704E-4</v>
      </c>
      <c r="L1199" s="1">
        <v>0.90910000000000002</v>
      </c>
    </row>
    <row r="1200" spans="1:12" x14ac:dyDescent="0.3">
      <c r="A1200" s="22">
        <v>45696</v>
      </c>
      <c r="B1200" t="s">
        <v>106</v>
      </c>
      <c r="C1200">
        <v>286</v>
      </c>
      <c r="D1200">
        <v>281</v>
      </c>
      <c r="E1200">
        <v>245</v>
      </c>
      <c r="F1200" s="2">
        <v>2.0138888888888888E-3</v>
      </c>
      <c r="G1200" s="2">
        <v>1.273148148148148E-4</v>
      </c>
      <c r="H1200" s="2">
        <f t="shared" si="18"/>
        <v>1.0570023148148149</v>
      </c>
      <c r="I1200" s="2">
        <v>1.8518518518518517E-3</v>
      </c>
      <c r="J1200" s="2">
        <v>1.1226851851851851E-3</v>
      </c>
      <c r="K1200" s="2">
        <v>7.8703703703703705E-4</v>
      </c>
      <c r="L1200" s="1">
        <v>0.86970000000000003</v>
      </c>
    </row>
    <row r="1201" spans="1:12" x14ac:dyDescent="0.3">
      <c r="A1201" s="22">
        <v>45696</v>
      </c>
      <c r="B1201" t="s">
        <v>107</v>
      </c>
      <c r="C1201">
        <v>196</v>
      </c>
      <c r="D1201">
        <v>192</v>
      </c>
      <c r="E1201">
        <v>165</v>
      </c>
      <c r="F1201" s="2">
        <v>1.4583333333333334E-3</v>
      </c>
      <c r="G1201" s="2">
        <v>1.5046296296296297E-4</v>
      </c>
      <c r="H1201" s="2">
        <f t="shared" si="18"/>
        <v>0.76666666666666672</v>
      </c>
      <c r="I1201" s="2">
        <v>1.8865740740740742E-3</v>
      </c>
      <c r="J1201" s="2">
        <v>1.3657407407407409E-3</v>
      </c>
      <c r="K1201" s="2">
        <v>7.407407407407407E-4</v>
      </c>
      <c r="L1201" s="1">
        <v>0.85640000000000005</v>
      </c>
    </row>
    <row r="1202" spans="1:12" x14ac:dyDescent="0.3">
      <c r="A1202" s="22">
        <v>45696</v>
      </c>
      <c r="B1202" t="s">
        <v>108</v>
      </c>
      <c r="C1202">
        <v>191</v>
      </c>
      <c r="D1202">
        <v>189</v>
      </c>
      <c r="E1202">
        <v>168</v>
      </c>
      <c r="F1202" s="2">
        <v>1.7824074074074072E-3</v>
      </c>
      <c r="G1202" s="2">
        <v>1.273148148148148E-4</v>
      </c>
      <c r="H1202" s="2">
        <f t="shared" si="18"/>
        <v>0.62125000000000008</v>
      </c>
      <c r="I1202" s="2">
        <v>2.0833333333333333E-3</v>
      </c>
      <c r="J1202" s="2">
        <v>9.9537037037037042E-4</v>
      </c>
      <c r="K1202" s="2">
        <v>2.0833333333333335E-4</v>
      </c>
      <c r="L1202" s="1">
        <v>0.88419999999999999</v>
      </c>
    </row>
    <row r="1203" spans="1:12" x14ac:dyDescent="0.3">
      <c r="A1203" s="22">
        <v>45696</v>
      </c>
      <c r="B1203" t="s">
        <v>109</v>
      </c>
      <c r="C1203">
        <v>60</v>
      </c>
      <c r="D1203">
        <v>60</v>
      </c>
      <c r="E1203">
        <v>59</v>
      </c>
      <c r="F1203" s="2">
        <v>6.8287037037037025E-4</v>
      </c>
      <c r="G1203" s="2">
        <v>6.9444444444444444E-5</v>
      </c>
      <c r="H1203" s="2">
        <f t="shared" si="18"/>
        <v>0.14652777777777778</v>
      </c>
      <c r="I1203" s="2">
        <v>1.3657407407407409E-3</v>
      </c>
      <c r="J1203" s="2">
        <v>4.8611111111111104E-4</v>
      </c>
      <c r="K1203" s="2">
        <v>5.9027777777777778E-4</v>
      </c>
      <c r="L1203" s="1">
        <v>0.9667</v>
      </c>
    </row>
    <row r="1204" spans="1:12" x14ac:dyDescent="0.3">
      <c r="A1204" s="22">
        <v>45696</v>
      </c>
      <c r="B1204" t="s">
        <v>110</v>
      </c>
      <c r="C1204">
        <v>215</v>
      </c>
      <c r="D1204">
        <v>207</v>
      </c>
      <c r="E1204">
        <v>188</v>
      </c>
      <c r="F1204" s="2">
        <v>1.2037037037037038E-3</v>
      </c>
      <c r="G1204" s="2">
        <v>1.1574074074074073E-4</v>
      </c>
      <c r="H1204" s="2">
        <f t="shared" si="18"/>
        <v>0.59416666666666662</v>
      </c>
      <c r="I1204" s="2">
        <v>1.8518518518518517E-3</v>
      </c>
      <c r="J1204" s="2">
        <v>7.0601851851851847E-4</v>
      </c>
      <c r="K1204" s="2">
        <v>3.1250000000000001E-4</v>
      </c>
      <c r="L1204" s="1">
        <v>0.90429999999999999</v>
      </c>
    </row>
    <row r="1205" spans="1:12" x14ac:dyDescent="0.3">
      <c r="A1205" s="22">
        <v>45696</v>
      </c>
      <c r="B1205" t="s">
        <v>111</v>
      </c>
      <c r="C1205">
        <v>221</v>
      </c>
      <c r="D1205">
        <v>213</v>
      </c>
      <c r="E1205">
        <v>193</v>
      </c>
      <c r="F1205" s="2">
        <v>1.2384259259259258E-3</v>
      </c>
      <c r="G1205" s="2">
        <v>9.2592592592592588E-5</v>
      </c>
      <c r="H1205" s="2">
        <f t="shared" si="18"/>
        <v>0.46100694444444446</v>
      </c>
      <c r="I1205" s="2">
        <v>1.7939814814814815E-3</v>
      </c>
      <c r="J1205" s="2">
        <v>4.6296296296296294E-5</v>
      </c>
      <c r="K1205" s="2">
        <v>3.2407407407407406E-4</v>
      </c>
      <c r="L1205" s="1">
        <v>0.90449999999999997</v>
      </c>
    </row>
    <row r="1206" spans="1:12" x14ac:dyDescent="0.3">
      <c r="A1206" s="22">
        <v>45696</v>
      </c>
      <c r="B1206" t="s">
        <v>112</v>
      </c>
      <c r="C1206">
        <v>201</v>
      </c>
      <c r="D1206">
        <v>193</v>
      </c>
      <c r="E1206">
        <v>191</v>
      </c>
      <c r="F1206" s="2">
        <v>6.7129629629629625E-4</v>
      </c>
      <c r="G1206" s="2">
        <v>3.4722222222222222E-5</v>
      </c>
      <c r="H1206" s="2">
        <f t="shared" si="18"/>
        <v>0.65226851851851841</v>
      </c>
      <c r="I1206" s="2">
        <v>1.9212962962962962E-3</v>
      </c>
      <c r="J1206" s="2">
        <v>3.9351851851851852E-4</v>
      </c>
      <c r="K1206" s="2">
        <v>1.0648148148148147E-3</v>
      </c>
      <c r="L1206" s="1">
        <v>0.98450000000000004</v>
      </c>
    </row>
    <row r="1207" spans="1:12" x14ac:dyDescent="0.3">
      <c r="A1207" s="22">
        <v>45696</v>
      </c>
      <c r="B1207" t="s">
        <v>113</v>
      </c>
      <c r="C1207">
        <v>205</v>
      </c>
      <c r="D1207">
        <v>202</v>
      </c>
      <c r="E1207">
        <v>195</v>
      </c>
      <c r="F1207" s="2">
        <v>7.9861111111111105E-4</v>
      </c>
      <c r="G1207" s="2">
        <v>5.7870370370370366E-5</v>
      </c>
      <c r="H1207" s="2">
        <f t="shared" si="18"/>
        <v>0.54006944444444438</v>
      </c>
      <c r="I1207" s="2">
        <v>1.9444444444444442E-3</v>
      </c>
      <c r="J1207" s="2">
        <v>1.7361111111111112E-4</v>
      </c>
      <c r="K1207" s="2">
        <v>5.5555555555555556E-4</v>
      </c>
      <c r="L1207" s="1">
        <v>0.96060000000000001</v>
      </c>
    </row>
    <row r="1208" spans="1:12" x14ac:dyDescent="0.3">
      <c r="A1208" s="22">
        <v>45696</v>
      </c>
      <c r="B1208" t="s">
        <v>114</v>
      </c>
      <c r="C1208">
        <v>201</v>
      </c>
      <c r="D1208">
        <v>194</v>
      </c>
      <c r="E1208">
        <v>164</v>
      </c>
      <c r="F1208" s="2">
        <v>1.7245370370370372E-3</v>
      </c>
      <c r="G1208" s="2">
        <v>1.6203703703703703E-4</v>
      </c>
      <c r="H1208" s="2">
        <f t="shared" si="18"/>
        <v>0.55236111111111108</v>
      </c>
      <c r="I1208" s="2">
        <v>1.8981481481481482E-3</v>
      </c>
      <c r="J1208" s="2">
        <v>8.1018518518518516E-4</v>
      </c>
      <c r="K1208" s="2">
        <v>1.3888888888888889E-4</v>
      </c>
      <c r="L1208" s="1">
        <v>0.84260000000000002</v>
      </c>
    </row>
    <row r="1209" spans="1:12" x14ac:dyDescent="0.3">
      <c r="A1209" s="22">
        <v>45696</v>
      </c>
      <c r="B1209" t="s">
        <v>115</v>
      </c>
      <c r="C1209">
        <v>140</v>
      </c>
      <c r="D1209">
        <v>132</v>
      </c>
      <c r="E1209">
        <v>123</v>
      </c>
      <c r="F1209" s="2">
        <v>1.3425925925925925E-3</v>
      </c>
      <c r="G1209" s="2">
        <v>8.1018518518518516E-5</v>
      </c>
      <c r="H1209" s="2">
        <f t="shared" si="18"/>
        <v>0.19097222222222224</v>
      </c>
      <c r="I1209" s="2">
        <v>1.2847222222222223E-3</v>
      </c>
      <c r="J1209" s="2">
        <v>8.1018518518518516E-5</v>
      </c>
      <c r="K1209" s="2">
        <v>8.1018518518518516E-5</v>
      </c>
      <c r="L1209" s="1">
        <v>0.92479999999999996</v>
      </c>
    </row>
    <row r="1210" spans="1:12" x14ac:dyDescent="0.3">
      <c r="A1210" s="22">
        <v>45696</v>
      </c>
      <c r="B1210" t="s">
        <v>116</v>
      </c>
      <c r="C1210">
        <v>29</v>
      </c>
      <c r="D1210">
        <v>28</v>
      </c>
      <c r="E1210">
        <v>24</v>
      </c>
      <c r="F1210" s="2">
        <v>1.2384259259259258E-3</v>
      </c>
      <c r="G1210" s="2">
        <v>1.5046296296296297E-4</v>
      </c>
      <c r="H1210" s="2">
        <f t="shared" si="18"/>
        <v>0.12412037037037035</v>
      </c>
      <c r="I1210" s="2">
        <v>2.1874999999999998E-3</v>
      </c>
      <c r="J1210" s="2">
        <v>1.8981481481481482E-3</v>
      </c>
      <c r="K1210" s="2">
        <v>3.4722222222222224E-4</v>
      </c>
      <c r="L1210" s="1">
        <v>0.8276</v>
      </c>
    </row>
    <row r="1211" spans="1:12" x14ac:dyDescent="0.3">
      <c r="A1211" s="22">
        <v>45697</v>
      </c>
      <c r="B1211" t="s">
        <v>78</v>
      </c>
      <c r="C1211">
        <v>398</v>
      </c>
      <c r="D1211">
        <v>372</v>
      </c>
      <c r="E1211">
        <v>270</v>
      </c>
      <c r="F1211" s="2">
        <v>2.9282407407407412E-3</v>
      </c>
      <c r="G1211" s="2">
        <v>2.4305555555555552E-4</v>
      </c>
      <c r="H1211" s="2">
        <f t="shared" si="18"/>
        <v>1.1625000000000001</v>
      </c>
      <c r="I1211" s="2">
        <v>1.9791666666666668E-3</v>
      </c>
      <c r="J1211" s="2">
        <v>2.7777777777777778E-4</v>
      </c>
      <c r="K1211" s="2">
        <v>8.6805555555555551E-4</v>
      </c>
      <c r="L1211" s="1">
        <v>0.72519999999999996</v>
      </c>
    </row>
    <row r="1212" spans="1:12" x14ac:dyDescent="0.3">
      <c r="A1212" s="22">
        <v>45697</v>
      </c>
      <c r="B1212" t="s">
        <v>79</v>
      </c>
      <c r="C1212">
        <v>255</v>
      </c>
      <c r="D1212">
        <v>249</v>
      </c>
      <c r="E1212">
        <v>208</v>
      </c>
      <c r="F1212" s="2">
        <v>1.4930555555555556E-3</v>
      </c>
      <c r="G1212" s="2">
        <v>1.7361111111111112E-4</v>
      </c>
      <c r="H1212" s="2">
        <f t="shared" si="18"/>
        <v>1.1614236111111111</v>
      </c>
      <c r="I1212" s="2">
        <v>2.0949074074074073E-3</v>
      </c>
      <c r="J1212" s="2">
        <v>1.4004629629629629E-3</v>
      </c>
      <c r="K1212" s="2">
        <v>1.1689814814814816E-3</v>
      </c>
      <c r="L1212" s="1">
        <v>0.83330000000000004</v>
      </c>
    </row>
    <row r="1213" spans="1:12" x14ac:dyDescent="0.3">
      <c r="A1213" s="22">
        <v>45697</v>
      </c>
      <c r="B1213" t="s">
        <v>80</v>
      </c>
      <c r="C1213">
        <v>283</v>
      </c>
      <c r="D1213">
        <v>278</v>
      </c>
      <c r="E1213">
        <v>222</v>
      </c>
      <c r="F1213" s="2">
        <v>1.3773148148148147E-3</v>
      </c>
      <c r="G1213" s="2">
        <v>1.9675925925925926E-4</v>
      </c>
      <c r="H1213" s="2">
        <f t="shared" si="18"/>
        <v>0.65638888888888891</v>
      </c>
      <c r="I1213" s="2">
        <v>1.8287037037037037E-3</v>
      </c>
      <c r="J1213" s="2">
        <v>5.2083333333333333E-4</v>
      </c>
      <c r="K1213" s="2">
        <v>1.1574074074074073E-5</v>
      </c>
      <c r="L1213" s="1">
        <v>0.79569999999999996</v>
      </c>
    </row>
    <row r="1214" spans="1:12" x14ac:dyDescent="0.3">
      <c r="A1214" s="22">
        <v>45697</v>
      </c>
      <c r="B1214" t="s">
        <v>81</v>
      </c>
      <c r="C1214">
        <v>230</v>
      </c>
      <c r="D1214">
        <v>222</v>
      </c>
      <c r="E1214">
        <v>161</v>
      </c>
      <c r="F1214" s="2">
        <v>1.9097222222222222E-3</v>
      </c>
      <c r="G1214" s="2">
        <v>2.4305555555555552E-4</v>
      </c>
      <c r="H1214" s="2">
        <f t="shared" si="18"/>
        <v>0.66805555555555551</v>
      </c>
      <c r="I1214" s="2">
        <v>1.9212962962962962E-3</v>
      </c>
      <c r="J1214" s="2">
        <v>6.9444444444444447E-4</v>
      </c>
      <c r="K1214" s="2">
        <v>3.9351851851851852E-4</v>
      </c>
      <c r="L1214" s="1">
        <v>0.72250000000000003</v>
      </c>
    </row>
    <row r="1215" spans="1:12" x14ac:dyDescent="0.3">
      <c r="A1215" s="22">
        <v>45697</v>
      </c>
      <c r="B1215" t="s">
        <v>82</v>
      </c>
      <c r="C1215">
        <v>185</v>
      </c>
      <c r="D1215">
        <v>183</v>
      </c>
      <c r="E1215">
        <v>165</v>
      </c>
      <c r="F1215" s="2">
        <v>9.2592592592592585E-4</v>
      </c>
      <c r="G1215" s="2">
        <v>1.1574074074074073E-4</v>
      </c>
      <c r="H1215" s="2">
        <f t="shared" si="18"/>
        <v>0.70531250000000012</v>
      </c>
      <c r="I1215" s="2">
        <v>2.2569444444444447E-3</v>
      </c>
      <c r="J1215" s="2">
        <v>9.3750000000000007E-4</v>
      </c>
      <c r="K1215" s="2">
        <v>6.5972222222222213E-4</v>
      </c>
      <c r="L1215" s="1">
        <v>0.89729999999999999</v>
      </c>
    </row>
    <row r="1216" spans="1:12" x14ac:dyDescent="0.3">
      <c r="A1216" s="22">
        <v>45697</v>
      </c>
      <c r="B1216" t="s">
        <v>83</v>
      </c>
      <c r="C1216">
        <v>197</v>
      </c>
      <c r="D1216">
        <v>194</v>
      </c>
      <c r="E1216">
        <v>161</v>
      </c>
      <c r="F1216" s="2">
        <v>1.4004629629629629E-3</v>
      </c>
      <c r="G1216" s="2">
        <v>1.5046296296296297E-4</v>
      </c>
      <c r="H1216" s="2">
        <f t="shared" si="18"/>
        <v>0.73199074074074066</v>
      </c>
      <c r="I1216" s="2">
        <v>1.9560185185185184E-3</v>
      </c>
      <c r="J1216" s="2">
        <v>1.3541666666666667E-3</v>
      </c>
      <c r="K1216" s="2">
        <v>4.6296296296296293E-4</v>
      </c>
      <c r="L1216" s="1">
        <v>0.82650000000000001</v>
      </c>
    </row>
    <row r="1217" spans="1:12" x14ac:dyDescent="0.3">
      <c r="A1217" s="22">
        <v>45697</v>
      </c>
      <c r="B1217" t="s">
        <v>84</v>
      </c>
      <c r="C1217">
        <v>15</v>
      </c>
      <c r="D1217">
        <v>14</v>
      </c>
      <c r="E1217">
        <v>13</v>
      </c>
      <c r="F1217" s="2">
        <v>1.25E-3</v>
      </c>
      <c r="G1217" s="2">
        <v>1.3888888888888889E-4</v>
      </c>
      <c r="H1217" s="2">
        <f t="shared" si="18"/>
        <v>6.9189814814814815E-2</v>
      </c>
      <c r="I1217" s="2">
        <v>2.2453703703703702E-3</v>
      </c>
      <c r="J1217" s="2">
        <v>8.2175925925925917E-4</v>
      </c>
      <c r="K1217" s="2">
        <v>1.8750000000000001E-3</v>
      </c>
      <c r="L1217" s="1">
        <v>0.86670000000000003</v>
      </c>
    </row>
    <row r="1218" spans="1:12" x14ac:dyDescent="0.3">
      <c r="A1218" s="22">
        <v>45697</v>
      </c>
      <c r="B1218" t="s">
        <v>85</v>
      </c>
      <c r="C1218">
        <v>230</v>
      </c>
      <c r="D1218">
        <v>228</v>
      </c>
      <c r="E1218">
        <v>215</v>
      </c>
      <c r="F1218" s="2">
        <v>7.0601851851851847E-4</v>
      </c>
      <c r="G1218" s="2">
        <v>8.1018518518518516E-5</v>
      </c>
      <c r="H1218" s="2">
        <f t="shared" si="18"/>
        <v>0.73097222222222225</v>
      </c>
      <c r="I1218" s="2">
        <v>1.9328703703703704E-3</v>
      </c>
      <c r="J1218" s="2">
        <v>9.1435185185185185E-4</v>
      </c>
      <c r="K1218" s="2">
        <v>3.5879629629629635E-4</v>
      </c>
      <c r="L1218" s="1">
        <v>0.93889999999999996</v>
      </c>
    </row>
    <row r="1219" spans="1:12" x14ac:dyDescent="0.3">
      <c r="A1219" s="22">
        <v>45697</v>
      </c>
      <c r="B1219" t="s">
        <v>86</v>
      </c>
      <c r="C1219">
        <v>232</v>
      </c>
      <c r="D1219">
        <v>224</v>
      </c>
      <c r="E1219">
        <v>194</v>
      </c>
      <c r="F1219" s="2">
        <v>1.0879629629629629E-3</v>
      </c>
      <c r="G1219" s="2">
        <v>1.3888888888888889E-4</v>
      </c>
      <c r="H1219" s="2">
        <f t="shared" ref="H1219:H1241" si="19">(I1219*D1219)+(J1219*D1219)+(K1219*D1219)</f>
        <v>0.75962962962962965</v>
      </c>
      <c r="I1219" s="2">
        <v>1.9791666666666668E-3</v>
      </c>
      <c r="J1219" s="2">
        <v>5.5555555555555556E-4</v>
      </c>
      <c r="K1219" s="2">
        <v>8.564814814814815E-4</v>
      </c>
      <c r="L1219" s="1">
        <v>0.86460000000000004</v>
      </c>
    </row>
    <row r="1220" spans="1:12" x14ac:dyDescent="0.3">
      <c r="A1220" s="22">
        <v>45697</v>
      </c>
      <c r="B1220" t="s">
        <v>87</v>
      </c>
      <c r="C1220">
        <v>237</v>
      </c>
      <c r="D1220">
        <v>231</v>
      </c>
      <c r="E1220">
        <v>203</v>
      </c>
      <c r="F1220" s="2">
        <v>1.3773148148148147E-3</v>
      </c>
      <c r="G1220" s="2">
        <v>1.273148148148148E-4</v>
      </c>
      <c r="H1220" s="2">
        <f t="shared" si="19"/>
        <v>1.1362847222222221</v>
      </c>
      <c r="I1220" s="2">
        <v>2.0949074074074073E-3</v>
      </c>
      <c r="J1220" s="2">
        <v>1.8287037037037037E-3</v>
      </c>
      <c r="K1220" s="2">
        <v>9.9537037037037042E-4</v>
      </c>
      <c r="L1220" s="1">
        <v>0.87709999999999999</v>
      </c>
    </row>
    <row r="1221" spans="1:12" x14ac:dyDescent="0.3">
      <c r="A1221" s="22">
        <v>45697</v>
      </c>
      <c r="B1221" t="s">
        <v>88</v>
      </c>
      <c r="C1221">
        <v>42</v>
      </c>
      <c r="D1221">
        <v>39</v>
      </c>
      <c r="E1221">
        <v>31</v>
      </c>
      <c r="F1221" s="2">
        <v>1.1574074074074073E-3</v>
      </c>
      <c r="G1221" s="2">
        <v>1.9675925925925926E-4</v>
      </c>
      <c r="H1221" s="2">
        <f t="shared" si="19"/>
        <v>0.14128472222222221</v>
      </c>
      <c r="I1221" s="2">
        <v>1.9791666666666668E-3</v>
      </c>
      <c r="J1221" s="2">
        <v>6.4814814814814813E-4</v>
      </c>
      <c r="K1221" s="2">
        <v>9.9537037037037042E-4</v>
      </c>
      <c r="L1221" s="1">
        <v>0.78569999999999995</v>
      </c>
    </row>
    <row r="1222" spans="1:12" x14ac:dyDescent="0.3">
      <c r="A1222" s="22">
        <v>45697</v>
      </c>
      <c r="B1222" t="s">
        <v>89</v>
      </c>
      <c r="C1222">
        <v>215</v>
      </c>
      <c r="D1222">
        <v>211</v>
      </c>
      <c r="E1222">
        <v>201</v>
      </c>
      <c r="F1222" s="2">
        <v>2.0138888888888888E-3</v>
      </c>
      <c r="G1222" s="2">
        <v>6.9444444444444444E-5</v>
      </c>
      <c r="H1222" s="2">
        <f t="shared" si="19"/>
        <v>0.8034606481481481</v>
      </c>
      <c r="I1222" s="2">
        <v>2.1527777777777778E-3</v>
      </c>
      <c r="J1222" s="2">
        <v>1.9675925925925926E-4</v>
      </c>
      <c r="K1222" s="2">
        <v>1.4583333333333334E-3</v>
      </c>
      <c r="L1222" s="1">
        <v>0.94810000000000005</v>
      </c>
    </row>
    <row r="1223" spans="1:12" x14ac:dyDescent="0.3">
      <c r="A1223" s="22">
        <v>45697</v>
      </c>
      <c r="B1223" t="s">
        <v>90</v>
      </c>
      <c r="C1223">
        <v>153</v>
      </c>
      <c r="D1223">
        <v>152</v>
      </c>
      <c r="E1223">
        <v>151</v>
      </c>
      <c r="F1223" s="2">
        <v>6.3657407407407402E-4</v>
      </c>
      <c r="G1223" s="2">
        <v>4.6296296296296294E-5</v>
      </c>
      <c r="H1223" s="2">
        <f t="shared" si="19"/>
        <v>0.60518518518518527</v>
      </c>
      <c r="I1223" s="2">
        <v>1.7939814814814815E-3</v>
      </c>
      <c r="J1223" s="2">
        <v>1.1111111111111111E-3</v>
      </c>
      <c r="K1223" s="2">
        <v>1.0763888888888889E-3</v>
      </c>
      <c r="L1223" s="1">
        <v>0.9869</v>
      </c>
    </row>
    <row r="1224" spans="1:12" x14ac:dyDescent="0.3">
      <c r="A1224" s="22">
        <v>45697</v>
      </c>
      <c r="B1224" t="s">
        <v>91</v>
      </c>
      <c r="C1224">
        <v>39</v>
      </c>
      <c r="D1224">
        <v>39</v>
      </c>
      <c r="E1224">
        <v>34</v>
      </c>
      <c r="F1224" s="2">
        <v>1.1226851851851851E-3</v>
      </c>
      <c r="G1224" s="2">
        <v>1.6203703703703703E-4</v>
      </c>
      <c r="H1224" s="2">
        <f t="shared" si="19"/>
        <v>0.19815972222222222</v>
      </c>
      <c r="I1224" s="2">
        <v>2.5694444444444445E-3</v>
      </c>
      <c r="J1224" s="2">
        <v>1.0995370370370371E-3</v>
      </c>
      <c r="K1224" s="2">
        <v>1.4120370370370369E-3</v>
      </c>
      <c r="L1224" s="1">
        <v>0.84619999999999995</v>
      </c>
    </row>
    <row r="1225" spans="1:12" x14ac:dyDescent="0.3">
      <c r="A1225" s="22">
        <v>45697</v>
      </c>
      <c r="B1225" t="s">
        <v>92</v>
      </c>
      <c r="C1225">
        <v>334</v>
      </c>
      <c r="D1225">
        <v>322</v>
      </c>
      <c r="E1225">
        <v>249</v>
      </c>
      <c r="F1225" s="2">
        <v>1.5972222222222221E-3</v>
      </c>
      <c r="G1225" s="2">
        <v>1.9675925925925926E-4</v>
      </c>
      <c r="H1225" s="2">
        <f t="shared" si="19"/>
        <v>1.1106018518518519</v>
      </c>
      <c r="I1225" s="2">
        <v>2.0370370370370373E-3</v>
      </c>
      <c r="J1225" s="2">
        <v>5.9027777777777778E-4</v>
      </c>
      <c r="K1225" s="2">
        <v>8.2175925925925917E-4</v>
      </c>
      <c r="L1225" s="1">
        <v>0.77129999999999999</v>
      </c>
    </row>
    <row r="1226" spans="1:12" x14ac:dyDescent="0.3">
      <c r="A1226" s="22">
        <v>45697</v>
      </c>
      <c r="B1226" t="s">
        <v>93</v>
      </c>
      <c r="C1226">
        <v>236</v>
      </c>
      <c r="D1226">
        <v>225</v>
      </c>
      <c r="E1226">
        <v>192</v>
      </c>
      <c r="F1226" s="2">
        <v>1.3425925925925925E-3</v>
      </c>
      <c r="G1226" s="2">
        <v>1.5046296296296297E-4</v>
      </c>
      <c r="H1226" s="2">
        <f t="shared" si="19"/>
        <v>1.0286458333333333</v>
      </c>
      <c r="I1226" s="2">
        <v>2.0023148148148148E-3</v>
      </c>
      <c r="J1226" s="2">
        <v>1.1921296296296296E-3</v>
      </c>
      <c r="K1226" s="2">
        <v>1.3773148148148147E-3</v>
      </c>
      <c r="L1226" s="1">
        <v>0.85089999999999999</v>
      </c>
    </row>
    <row r="1227" spans="1:12" x14ac:dyDescent="0.3">
      <c r="A1227" s="22">
        <v>45697</v>
      </c>
      <c r="B1227" t="s">
        <v>94</v>
      </c>
      <c r="C1227">
        <v>186</v>
      </c>
      <c r="D1227">
        <v>182</v>
      </c>
      <c r="E1227">
        <v>174</v>
      </c>
      <c r="F1227" s="2">
        <v>1.5046296296296294E-3</v>
      </c>
      <c r="G1227" s="2">
        <v>9.2592592592592588E-5</v>
      </c>
      <c r="H1227" s="2">
        <f t="shared" si="19"/>
        <v>0.49502314814814807</v>
      </c>
      <c r="I1227" s="2">
        <v>1.8287037037037037E-3</v>
      </c>
      <c r="J1227" s="2">
        <v>6.5972222222222213E-4</v>
      </c>
      <c r="K1227" s="2">
        <v>2.3148148148148146E-4</v>
      </c>
      <c r="L1227" s="1">
        <v>0.95109999999999995</v>
      </c>
    </row>
    <row r="1228" spans="1:12" x14ac:dyDescent="0.3">
      <c r="A1228" s="22">
        <v>45697</v>
      </c>
      <c r="B1228" t="s">
        <v>95</v>
      </c>
      <c r="C1228">
        <v>202</v>
      </c>
      <c r="D1228">
        <v>197</v>
      </c>
      <c r="E1228">
        <v>172</v>
      </c>
      <c r="F1228" s="2">
        <v>1.3425925925925925E-3</v>
      </c>
      <c r="G1228" s="2">
        <v>1.5046296296296297E-4</v>
      </c>
      <c r="H1228" s="2">
        <f t="shared" si="19"/>
        <v>0.51530092592592591</v>
      </c>
      <c r="I1228" s="2">
        <v>1.7708333333333332E-3</v>
      </c>
      <c r="J1228" s="2">
        <v>6.9444444444444447E-4</v>
      </c>
      <c r="K1228" s="2">
        <v>1.5046296296296297E-4</v>
      </c>
      <c r="L1228" s="1">
        <v>0.87</v>
      </c>
    </row>
    <row r="1229" spans="1:12" x14ac:dyDescent="0.3">
      <c r="A1229" s="22">
        <v>45697</v>
      </c>
      <c r="B1229" t="s">
        <v>96</v>
      </c>
      <c r="C1229">
        <v>185</v>
      </c>
      <c r="D1229">
        <v>182</v>
      </c>
      <c r="E1229">
        <v>165</v>
      </c>
      <c r="F1229" s="2">
        <v>1.7708333333333332E-3</v>
      </c>
      <c r="G1229" s="2">
        <v>9.2592592592592588E-5</v>
      </c>
      <c r="H1229" s="2">
        <f t="shared" si="19"/>
        <v>0.73937499999999989</v>
      </c>
      <c r="I1229" s="2">
        <v>1.9560185185185184E-3</v>
      </c>
      <c r="J1229" s="2">
        <v>9.1435185185185185E-4</v>
      </c>
      <c r="K1229" s="2">
        <v>1.1921296296296296E-3</v>
      </c>
      <c r="L1229" s="1">
        <v>0.90269999999999995</v>
      </c>
    </row>
    <row r="1230" spans="1:12" x14ac:dyDescent="0.3">
      <c r="A1230" s="22">
        <v>45697</v>
      </c>
      <c r="B1230" t="s">
        <v>97</v>
      </c>
      <c r="C1230">
        <v>38</v>
      </c>
      <c r="D1230">
        <v>38</v>
      </c>
      <c r="E1230">
        <v>38</v>
      </c>
      <c r="F1230" s="2">
        <v>6.5972222222222213E-4</v>
      </c>
      <c r="G1230" s="2">
        <v>4.6296296296296294E-5</v>
      </c>
      <c r="H1230" s="2">
        <f t="shared" si="19"/>
        <v>0.17064814814814813</v>
      </c>
      <c r="I1230" s="2">
        <v>2.3842592592592591E-3</v>
      </c>
      <c r="J1230" s="2">
        <v>1.9328703703703704E-3</v>
      </c>
      <c r="K1230" s="2">
        <v>1.7361111111111112E-4</v>
      </c>
      <c r="L1230" s="1">
        <v>0.97370000000000001</v>
      </c>
    </row>
    <row r="1231" spans="1:12" x14ac:dyDescent="0.3">
      <c r="A1231" s="22">
        <v>45697</v>
      </c>
      <c r="B1231" t="s">
        <v>98</v>
      </c>
      <c r="C1231">
        <v>25</v>
      </c>
      <c r="D1231">
        <v>24</v>
      </c>
      <c r="E1231">
        <v>24</v>
      </c>
      <c r="F1231" s="2">
        <v>5.3240740740740744E-4</v>
      </c>
      <c r="G1231" s="2">
        <v>3.4722222222222222E-5</v>
      </c>
      <c r="H1231" s="2">
        <f t="shared" si="19"/>
        <v>6.5833333333333341E-2</v>
      </c>
      <c r="I1231" s="2">
        <v>1.8981481481481482E-3</v>
      </c>
      <c r="J1231" s="2">
        <v>6.2500000000000001E-4</v>
      </c>
      <c r="K1231" s="2">
        <v>2.199074074074074E-4</v>
      </c>
      <c r="L1231" s="1">
        <v>0.96</v>
      </c>
    </row>
    <row r="1232" spans="1:12" x14ac:dyDescent="0.3">
      <c r="A1232" s="22">
        <v>45697</v>
      </c>
      <c r="B1232" t="s">
        <v>99</v>
      </c>
      <c r="C1232">
        <v>203</v>
      </c>
      <c r="D1232">
        <v>195</v>
      </c>
      <c r="E1232">
        <v>173</v>
      </c>
      <c r="F1232" s="2">
        <v>5.9490740740740745E-3</v>
      </c>
      <c r="G1232" s="2">
        <v>9.2592592592592588E-5</v>
      </c>
      <c r="H1232" s="2">
        <f t="shared" si="19"/>
        <v>0.52812499999999996</v>
      </c>
      <c r="I1232" s="2">
        <v>1.8287037037037037E-3</v>
      </c>
      <c r="J1232" s="2">
        <v>9.2592592592592588E-5</v>
      </c>
      <c r="K1232" s="2">
        <v>7.8703703703703705E-4</v>
      </c>
      <c r="L1232" s="1">
        <v>0.88560000000000005</v>
      </c>
    </row>
    <row r="1233" spans="1:12" x14ac:dyDescent="0.3">
      <c r="A1233" s="22">
        <v>45697</v>
      </c>
      <c r="B1233" t="s">
        <v>100</v>
      </c>
      <c r="C1233">
        <v>296</v>
      </c>
      <c r="D1233">
        <v>292</v>
      </c>
      <c r="E1233">
        <v>288</v>
      </c>
      <c r="F1233" s="2">
        <v>6.7129629629629625E-4</v>
      </c>
      <c r="G1233" s="2">
        <v>4.6296296296296294E-5</v>
      </c>
      <c r="H1233" s="2">
        <f t="shared" si="19"/>
        <v>1.1659722222222222</v>
      </c>
      <c r="I1233" s="2">
        <v>1.8518518518518517E-3</v>
      </c>
      <c r="J1233" s="2">
        <v>1.2962962962962963E-3</v>
      </c>
      <c r="K1233" s="2">
        <v>8.449074074074075E-4</v>
      </c>
      <c r="L1233" s="1">
        <v>0.98629999999999995</v>
      </c>
    </row>
    <row r="1234" spans="1:12" x14ac:dyDescent="0.3">
      <c r="A1234" s="22">
        <v>45697</v>
      </c>
      <c r="B1234" t="s">
        <v>101</v>
      </c>
      <c r="C1234">
        <v>233</v>
      </c>
      <c r="D1234">
        <v>223</v>
      </c>
      <c r="E1234">
        <v>196</v>
      </c>
      <c r="F1234" s="2">
        <v>1.2268518518518518E-3</v>
      </c>
      <c r="G1234" s="2">
        <v>1.0416666666666667E-4</v>
      </c>
      <c r="H1234" s="2">
        <f t="shared" si="19"/>
        <v>0.68138888888888893</v>
      </c>
      <c r="I1234" s="2">
        <v>1.9328703703703704E-3</v>
      </c>
      <c r="J1234" s="2">
        <v>3.5879629629629635E-4</v>
      </c>
      <c r="K1234" s="2">
        <v>7.6388888888888893E-4</v>
      </c>
      <c r="L1234" s="1">
        <v>0.87829999999999997</v>
      </c>
    </row>
    <row r="1235" spans="1:12" x14ac:dyDescent="0.3">
      <c r="A1235" s="22">
        <v>45697</v>
      </c>
      <c r="B1235" t="s">
        <v>102</v>
      </c>
      <c r="C1235">
        <v>198</v>
      </c>
      <c r="D1235">
        <v>194</v>
      </c>
      <c r="E1235">
        <v>179</v>
      </c>
      <c r="F1235" s="2">
        <v>1.1921296296296296E-3</v>
      </c>
      <c r="G1235" s="2">
        <v>9.2592592592592588E-5</v>
      </c>
      <c r="H1235" s="2">
        <f t="shared" si="19"/>
        <v>0.5770601851851852</v>
      </c>
      <c r="I1235" s="2">
        <v>1.8750000000000001E-3</v>
      </c>
      <c r="J1235" s="2">
        <v>2.0833333333333335E-4</v>
      </c>
      <c r="K1235" s="2">
        <v>8.9120370370370362E-4</v>
      </c>
      <c r="L1235" s="1">
        <v>0.91790000000000005</v>
      </c>
    </row>
    <row r="1236" spans="1:12" x14ac:dyDescent="0.3">
      <c r="A1236" s="22">
        <v>45697</v>
      </c>
      <c r="B1236" t="s">
        <v>103</v>
      </c>
      <c r="C1236">
        <v>181</v>
      </c>
      <c r="D1236">
        <v>179</v>
      </c>
      <c r="E1236">
        <v>178</v>
      </c>
      <c r="F1236" s="2">
        <v>5.5555555555555556E-4</v>
      </c>
      <c r="G1236" s="2">
        <v>4.6296296296296294E-5</v>
      </c>
      <c r="H1236" s="2">
        <f t="shared" si="19"/>
        <v>0.72511574074074081</v>
      </c>
      <c r="I1236" s="2">
        <v>1.8402777777777777E-3</v>
      </c>
      <c r="J1236" s="2">
        <v>1.2731481481481483E-3</v>
      </c>
      <c r="K1236" s="2">
        <v>9.3750000000000007E-4</v>
      </c>
      <c r="L1236" s="1">
        <v>0.99439999999999995</v>
      </c>
    </row>
    <row r="1237" spans="1:12" x14ac:dyDescent="0.3">
      <c r="A1237" s="22">
        <v>45697</v>
      </c>
      <c r="B1237" t="s">
        <v>104</v>
      </c>
      <c r="C1237">
        <v>166</v>
      </c>
      <c r="D1237">
        <v>162</v>
      </c>
      <c r="E1237">
        <v>153</v>
      </c>
      <c r="F1237" s="2">
        <v>7.0601851851851847E-4</v>
      </c>
      <c r="G1237" s="2">
        <v>6.9444444444444444E-5</v>
      </c>
      <c r="H1237" s="2">
        <f t="shared" si="19"/>
        <v>0.39374999999999999</v>
      </c>
      <c r="I1237" s="2">
        <v>1.8402777777777777E-3</v>
      </c>
      <c r="J1237" s="2">
        <v>3.3564814814814812E-4</v>
      </c>
      <c r="K1237" s="2">
        <v>2.5462962962962961E-4</v>
      </c>
      <c r="L1237" s="1">
        <v>0.93869999999999998</v>
      </c>
    </row>
    <row r="1238" spans="1:12" x14ac:dyDescent="0.3">
      <c r="A1238" s="22">
        <v>45697</v>
      </c>
      <c r="B1238" t="s">
        <v>105</v>
      </c>
      <c r="C1238">
        <v>19</v>
      </c>
      <c r="D1238">
        <v>19</v>
      </c>
      <c r="E1238">
        <v>19</v>
      </c>
      <c r="F1238" s="2">
        <v>3.4722222222222222E-5</v>
      </c>
      <c r="G1238" s="2">
        <v>3.4722222222222222E-5</v>
      </c>
      <c r="H1238" s="2">
        <f t="shared" si="19"/>
        <v>6.0034722222222232E-2</v>
      </c>
      <c r="I1238" s="2">
        <v>1.7013888888888892E-3</v>
      </c>
      <c r="J1238" s="2">
        <v>8.1018518518518516E-5</v>
      </c>
      <c r="K1238" s="2">
        <v>1.3773148148148147E-3</v>
      </c>
      <c r="L1238" s="1">
        <v>1</v>
      </c>
    </row>
    <row r="1239" spans="1:12" x14ac:dyDescent="0.3">
      <c r="A1239" s="22">
        <v>45697</v>
      </c>
      <c r="B1239" t="s">
        <v>106</v>
      </c>
      <c r="C1239">
        <v>196</v>
      </c>
      <c r="D1239">
        <v>181</v>
      </c>
      <c r="E1239">
        <v>142</v>
      </c>
      <c r="F1239" s="2">
        <v>1.8055555555555557E-3</v>
      </c>
      <c r="G1239" s="2">
        <v>1.6203703703703703E-4</v>
      </c>
      <c r="H1239" s="2">
        <f t="shared" si="19"/>
        <v>0.49858796296296304</v>
      </c>
      <c r="I1239" s="2">
        <v>1.8171296296296297E-3</v>
      </c>
      <c r="J1239" s="2">
        <v>2.3148148148148147E-5</v>
      </c>
      <c r="K1239" s="2">
        <v>9.1435185185185185E-4</v>
      </c>
      <c r="L1239" s="1">
        <v>0.78129999999999999</v>
      </c>
    </row>
    <row r="1240" spans="1:12" x14ac:dyDescent="0.3">
      <c r="A1240" s="22">
        <v>45697</v>
      </c>
      <c r="B1240" t="s">
        <v>107</v>
      </c>
      <c r="C1240">
        <v>176</v>
      </c>
      <c r="D1240">
        <v>172</v>
      </c>
      <c r="E1240">
        <v>137</v>
      </c>
      <c r="F1240" s="2">
        <v>2.0370370370370373E-3</v>
      </c>
      <c r="G1240" s="2">
        <v>1.8518518518518518E-4</v>
      </c>
      <c r="H1240" s="2">
        <f t="shared" si="19"/>
        <v>0.4518981481481481</v>
      </c>
      <c r="I1240" s="2">
        <v>1.736111111111111E-3</v>
      </c>
      <c r="J1240" s="2">
        <v>2.199074074074074E-4</v>
      </c>
      <c r="K1240" s="2">
        <v>6.7129629629629625E-4</v>
      </c>
      <c r="L1240" s="1">
        <v>0.79430000000000001</v>
      </c>
    </row>
    <row r="1241" spans="1:12" x14ac:dyDescent="0.3">
      <c r="A1241" s="22">
        <v>45697</v>
      </c>
      <c r="B1241" t="s">
        <v>108</v>
      </c>
      <c r="C1241">
        <v>221</v>
      </c>
      <c r="D1241">
        <v>209</v>
      </c>
      <c r="E1241">
        <v>176</v>
      </c>
      <c r="F1241" s="2">
        <v>1.9675925925925928E-3</v>
      </c>
      <c r="G1241" s="2">
        <v>1.3888888888888889E-4</v>
      </c>
      <c r="H1241" s="2">
        <f t="shared" si="19"/>
        <v>0.81761574074074084</v>
      </c>
      <c r="I1241" s="2">
        <v>1.8750000000000001E-3</v>
      </c>
      <c r="J1241" s="2">
        <v>1.2731481481481483E-3</v>
      </c>
      <c r="K1241" s="2">
        <v>7.6388888888888893E-4</v>
      </c>
      <c r="L1241" s="1">
        <v>0.8387</v>
      </c>
    </row>
    <row r="1243" spans="1:12" x14ac:dyDescent="0.3">
      <c r="E1243" s="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14CA-89B9-49A2-B0EA-B1C7CAC6A902}">
  <sheetPr>
    <tabColor theme="9" tint="0.59999389629810485"/>
  </sheetPr>
  <dimension ref="A1:F1149"/>
  <sheetViews>
    <sheetView workbookViewId="0">
      <selection activeCell="E22" sqref="E22"/>
    </sheetView>
  </sheetViews>
  <sheetFormatPr defaultRowHeight="14.4" x14ac:dyDescent="0.3"/>
  <cols>
    <col min="1" max="1" width="38.44140625" bestFit="1" customWidth="1"/>
    <col min="2" max="2" width="9.33203125" bestFit="1" customWidth="1"/>
    <col min="3" max="3" width="11.88671875" bestFit="1" customWidth="1"/>
    <col min="4" max="4" width="18.5546875" bestFit="1" customWidth="1"/>
    <col min="5" max="5" width="32.88671875" bestFit="1" customWidth="1"/>
    <col min="6" max="6" width="9.6640625" bestFit="1" customWidth="1"/>
  </cols>
  <sheetData>
    <row r="1" spans="1:6" x14ac:dyDescent="0.3">
      <c r="A1" t="s">
        <v>131</v>
      </c>
      <c r="B1" t="s">
        <v>76</v>
      </c>
      <c r="C1" t="s">
        <v>130</v>
      </c>
      <c r="D1" t="s">
        <v>1280</v>
      </c>
      <c r="E1" t="s">
        <v>1292</v>
      </c>
      <c r="F1" t="s">
        <v>1334</v>
      </c>
    </row>
    <row r="2" spans="1:6" x14ac:dyDescent="0.3">
      <c r="A2" t="s">
        <v>132</v>
      </c>
      <c r="B2" s="22">
        <v>45662</v>
      </c>
      <c r="C2" t="s">
        <v>97</v>
      </c>
      <c r="D2" t="s">
        <v>1281</v>
      </c>
      <c r="E2" t="s">
        <v>1293</v>
      </c>
      <c r="F2" t="s">
        <v>1336</v>
      </c>
    </row>
    <row r="3" spans="1:6" x14ac:dyDescent="0.3">
      <c r="A3" t="s">
        <v>133</v>
      </c>
      <c r="B3" s="22">
        <v>45662</v>
      </c>
      <c r="C3" t="s">
        <v>108</v>
      </c>
      <c r="D3" t="s">
        <v>1281</v>
      </c>
      <c r="E3" t="s">
        <v>1294</v>
      </c>
      <c r="F3" t="s">
        <v>1336</v>
      </c>
    </row>
    <row r="4" spans="1:6" x14ac:dyDescent="0.3">
      <c r="A4" t="s">
        <v>134</v>
      </c>
      <c r="B4" s="22">
        <v>45680</v>
      </c>
      <c r="C4" t="s">
        <v>82</v>
      </c>
      <c r="D4" t="s">
        <v>1282</v>
      </c>
      <c r="E4" t="s">
        <v>1295</v>
      </c>
      <c r="F4" t="s">
        <v>1336</v>
      </c>
    </row>
    <row r="5" spans="1:6" x14ac:dyDescent="0.3">
      <c r="A5" t="s">
        <v>135</v>
      </c>
      <c r="B5" s="22">
        <v>45688</v>
      </c>
      <c r="C5" t="s">
        <v>115</v>
      </c>
      <c r="D5" t="s">
        <v>1283</v>
      </c>
      <c r="E5" t="s">
        <v>1296</v>
      </c>
      <c r="F5" t="s">
        <v>1336</v>
      </c>
    </row>
    <row r="6" spans="1:6" x14ac:dyDescent="0.3">
      <c r="A6" t="s">
        <v>136</v>
      </c>
      <c r="B6" s="22">
        <v>45693</v>
      </c>
      <c r="C6" t="s">
        <v>115</v>
      </c>
      <c r="D6" t="s">
        <v>1284</v>
      </c>
      <c r="E6" t="s">
        <v>1297</v>
      </c>
      <c r="F6" t="s">
        <v>1336</v>
      </c>
    </row>
    <row r="7" spans="1:6" x14ac:dyDescent="0.3">
      <c r="A7" t="s">
        <v>137</v>
      </c>
      <c r="B7" s="22">
        <v>45679</v>
      </c>
      <c r="C7" t="s">
        <v>112</v>
      </c>
      <c r="D7" t="s">
        <v>1283</v>
      </c>
      <c r="E7" t="s">
        <v>1298</v>
      </c>
      <c r="F7" t="s">
        <v>1336</v>
      </c>
    </row>
    <row r="8" spans="1:6" x14ac:dyDescent="0.3">
      <c r="A8" t="s">
        <v>138</v>
      </c>
      <c r="B8" s="22">
        <v>45678</v>
      </c>
      <c r="C8" t="s">
        <v>105</v>
      </c>
      <c r="D8" t="s">
        <v>1281</v>
      </c>
      <c r="E8" t="s">
        <v>1294</v>
      </c>
      <c r="F8" t="s">
        <v>1336</v>
      </c>
    </row>
    <row r="9" spans="1:6" x14ac:dyDescent="0.3">
      <c r="A9" t="s">
        <v>139</v>
      </c>
      <c r="B9" s="22">
        <v>45661</v>
      </c>
      <c r="C9" t="s">
        <v>95</v>
      </c>
      <c r="D9" t="s">
        <v>1283</v>
      </c>
      <c r="E9" t="s">
        <v>1299</v>
      </c>
      <c r="F9" t="s">
        <v>1336</v>
      </c>
    </row>
    <row r="10" spans="1:6" x14ac:dyDescent="0.3">
      <c r="A10" s="6" t="s">
        <v>140</v>
      </c>
      <c r="B10" s="22">
        <v>45667</v>
      </c>
      <c r="C10" t="s">
        <v>110</v>
      </c>
      <c r="D10" t="s">
        <v>1283</v>
      </c>
      <c r="E10" t="s">
        <v>1300</v>
      </c>
      <c r="F10" t="s">
        <v>1336</v>
      </c>
    </row>
    <row r="11" spans="1:6" x14ac:dyDescent="0.3">
      <c r="A11" t="s">
        <v>141</v>
      </c>
      <c r="B11" s="22">
        <v>45658</v>
      </c>
      <c r="C11" t="s">
        <v>79</v>
      </c>
      <c r="D11" t="s">
        <v>1285</v>
      </c>
      <c r="E11" t="s">
        <v>1301</v>
      </c>
      <c r="F11" t="s">
        <v>1336</v>
      </c>
    </row>
    <row r="12" spans="1:6" x14ac:dyDescent="0.3">
      <c r="A12" t="s">
        <v>142</v>
      </c>
      <c r="B12" s="22">
        <v>45682</v>
      </c>
      <c r="C12" t="s">
        <v>80</v>
      </c>
      <c r="D12" t="s">
        <v>1283</v>
      </c>
      <c r="E12" t="s">
        <v>1302</v>
      </c>
      <c r="F12" t="s">
        <v>1335</v>
      </c>
    </row>
    <row r="13" spans="1:6" x14ac:dyDescent="0.3">
      <c r="A13" t="s">
        <v>143</v>
      </c>
      <c r="B13" s="22">
        <v>45691</v>
      </c>
      <c r="C13" t="s">
        <v>89</v>
      </c>
      <c r="D13" t="s">
        <v>1282</v>
      </c>
      <c r="E13" t="s">
        <v>1303</v>
      </c>
      <c r="F13" t="s">
        <v>1339</v>
      </c>
    </row>
    <row r="14" spans="1:6" x14ac:dyDescent="0.3">
      <c r="A14" t="s">
        <v>144</v>
      </c>
      <c r="B14" s="22">
        <v>45677</v>
      </c>
      <c r="C14" t="s">
        <v>102</v>
      </c>
      <c r="D14" t="s">
        <v>1285</v>
      </c>
      <c r="E14" t="s">
        <v>1301</v>
      </c>
      <c r="F14" t="s">
        <v>1335</v>
      </c>
    </row>
    <row r="15" spans="1:6" x14ac:dyDescent="0.3">
      <c r="A15" t="s">
        <v>145</v>
      </c>
      <c r="B15" s="22">
        <v>45688</v>
      </c>
      <c r="C15" t="s">
        <v>81</v>
      </c>
      <c r="D15" t="s">
        <v>1285</v>
      </c>
      <c r="E15" t="s">
        <v>1301</v>
      </c>
      <c r="F15" t="s">
        <v>1335</v>
      </c>
    </row>
    <row r="16" spans="1:6" x14ac:dyDescent="0.3">
      <c r="A16" t="s">
        <v>146</v>
      </c>
      <c r="B16" s="22">
        <v>45676</v>
      </c>
      <c r="C16" t="s">
        <v>114</v>
      </c>
      <c r="D16" t="s">
        <v>1283</v>
      </c>
      <c r="E16" t="s">
        <v>1296</v>
      </c>
      <c r="F16" t="s">
        <v>1336</v>
      </c>
    </row>
    <row r="17" spans="1:6" x14ac:dyDescent="0.3">
      <c r="A17" t="s">
        <v>147</v>
      </c>
      <c r="B17" s="22">
        <v>45683</v>
      </c>
      <c r="C17" t="s">
        <v>94</v>
      </c>
      <c r="D17" t="s">
        <v>1283</v>
      </c>
      <c r="E17" t="s">
        <v>1300</v>
      </c>
      <c r="F17" t="s">
        <v>1336</v>
      </c>
    </row>
    <row r="18" spans="1:6" x14ac:dyDescent="0.3">
      <c r="A18" t="s">
        <v>148</v>
      </c>
      <c r="B18" s="22">
        <v>45685</v>
      </c>
      <c r="C18" t="s">
        <v>93</v>
      </c>
      <c r="D18" t="s">
        <v>1283</v>
      </c>
      <c r="E18" t="s">
        <v>1304</v>
      </c>
      <c r="F18" t="s">
        <v>1336</v>
      </c>
    </row>
    <row r="19" spans="1:6" x14ac:dyDescent="0.3">
      <c r="A19" t="s">
        <v>149</v>
      </c>
      <c r="B19" s="22">
        <v>45697</v>
      </c>
      <c r="C19" t="s">
        <v>111</v>
      </c>
      <c r="D19" t="s">
        <v>1282</v>
      </c>
      <c r="E19" t="s">
        <v>1295</v>
      </c>
      <c r="F19" t="s">
        <v>1337</v>
      </c>
    </row>
    <row r="20" spans="1:6" x14ac:dyDescent="0.3">
      <c r="A20" t="s">
        <v>150</v>
      </c>
      <c r="B20" s="22">
        <v>45676</v>
      </c>
      <c r="C20" t="s">
        <v>100</v>
      </c>
      <c r="D20" t="s">
        <v>1284</v>
      </c>
      <c r="E20" t="s">
        <v>1297</v>
      </c>
      <c r="F20" t="s">
        <v>1336</v>
      </c>
    </row>
    <row r="21" spans="1:6" x14ac:dyDescent="0.3">
      <c r="A21" s="6" t="s">
        <v>151</v>
      </c>
      <c r="B21" s="22">
        <v>45697</v>
      </c>
      <c r="C21" t="s">
        <v>113</v>
      </c>
      <c r="D21" t="s">
        <v>1282</v>
      </c>
      <c r="E21" t="s">
        <v>1295</v>
      </c>
      <c r="F21" t="s">
        <v>1336</v>
      </c>
    </row>
    <row r="22" spans="1:6" x14ac:dyDescent="0.3">
      <c r="A22" t="s">
        <v>152</v>
      </c>
      <c r="B22" s="22">
        <v>45696</v>
      </c>
      <c r="C22" t="s">
        <v>88</v>
      </c>
      <c r="D22" t="s">
        <v>1283</v>
      </c>
      <c r="E22" t="s">
        <v>1296</v>
      </c>
      <c r="F22" t="s">
        <v>1336</v>
      </c>
    </row>
    <row r="23" spans="1:6" x14ac:dyDescent="0.3">
      <c r="A23" t="s">
        <v>153</v>
      </c>
      <c r="B23" s="22">
        <v>45679</v>
      </c>
      <c r="C23" t="s">
        <v>110</v>
      </c>
      <c r="D23" t="s">
        <v>1283</v>
      </c>
      <c r="E23" t="s">
        <v>1302</v>
      </c>
      <c r="F23" t="s">
        <v>1336</v>
      </c>
    </row>
    <row r="24" spans="1:6" x14ac:dyDescent="0.3">
      <c r="A24" t="s">
        <v>154</v>
      </c>
      <c r="B24" s="22">
        <v>45666</v>
      </c>
      <c r="C24" t="s">
        <v>78</v>
      </c>
      <c r="D24" t="s">
        <v>1283</v>
      </c>
      <c r="E24" t="s">
        <v>1302</v>
      </c>
      <c r="F24" t="s">
        <v>1335</v>
      </c>
    </row>
    <row r="25" spans="1:6" x14ac:dyDescent="0.3">
      <c r="A25" t="s">
        <v>155</v>
      </c>
      <c r="B25" s="22">
        <v>45662</v>
      </c>
      <c r="C25" t="s">
        <v>100</v>
      </c>
      <c r="D25" t="s">
        <v>1286</v>
      </c>
      <c r="E25" t="s">
        <v>1305</v>
      </c>
      <c r="F25" t="s">
        <v>1336</v>
      </c>
    </row>
    <row r="26" spans="1:6" x14ac:dyDescent="0.3">
      <c r="A26" t="s">
        <v>156</v>
      </c>
      <c r="B26" s="22">
        <v>45695</v>
      </c>
      <c r="C26" t="s">
        <v>98</v>
      </c>
      <c r="D26" t="s">
        <v>1283</v>
      </c>
      <c r="E26" t="s">
        <v>1296</v>
      </c>
      <c r="F26" t="s">
        <v>1336</v>
      </c>
    </row>
    <row r="27" spans="1:6" x14ac:dyDescent="0.3">
      <c r="A27" t="s">
        <v>157</v>
      </c>
      <c r="B27" s="22">
        <v>45658</v>
      </c>
      <c r="C27" t="s">
        <v>96</v>
      </c>
      <c r="D27" t="s">
        <v>1282</v>
      </c>
      <c r="E27" t="s">
        <v>1306</v>
      </c>
      <c r="F27" t="s">
        <v>1339</v>
      </c>
    </row>
    <row r="28" spans="1:6" x14ac:dyDescent="0.3">
      <c r="A28" t="s">
        <v>158</v>
      </c>
      <c r="B28" s="22">
        <v>45670</v>
      </c>
      <c r="C28" t="s">
        <v>85</v>
      </c>
      <c r="D28" t="s">
        <v>1282</v>
      </c>
      <c r="E28" t="s">
        <v>1303</v>
      </c>
      <c r="F28" t="s">
        <v>1336</v>
      </c>
    </row>
    <row r="29" spans="1:6" x14ac:dyDescent="0.3">
      <c r="A29" t="s">
        <v>159</v>
      </c>
      <c r="B29" s="22">
        <v>45680</v>
      </c>
      <c r="C29" t="s">
        <v>86</v>
      </c>
      <c r="D29" t="s">
        <v>1283</v>
      </c>
      <c r="E29" t="s">
        <v>1298</v>
      </c>
      <c r="F29" t="s">
        <v>1336</v>
      </c>
    </row>
    <row r="30" spans="1:6" x14ac:dyDescent="0.3">
      <c r="A30" t="s">
        <v>160</v>
      </c>
      <c r="B30" s="22">
        <v>45694</v>
      </c>
      <c r="C30" t="s">
        <v>88</v>
      </c>
      <c r="D30" t="s">
        <v>1283</v>
      </c>
      <c r="E30" t="s">
        <v>1296</v>
      </c>
      <c r="F30" t="s">
        <v>1335</v>
      </c>
    </row>
    <row r="31" spans="1:6" x14ac:dyDescent="0.3">
      <c r="A31" t="s">
        <v>161</v>
      </c>
      <c r="B31" s="22">
        <v>45690</v>
      </c>
      <c r="C31" t="s">
        <v>98</v>
      </c>
      <c r="D31" t="s">
        <v>1284</v>
      </c>
      <c r="E31" t="s">
        <v>1307</v>
      </c>
      <c r="F31" t="s">
        <v>1335</v>
      </c>
    </row>
    <row r="32" spans="1:6" x14ac:dyDescent="0.3">
      <c r="A32" t="s">
        <v>162</v>
      </c>
      <c r="B32" s="22">
        <v>45671</v>
      </c>
      <c r="C32" t="s">
        <v>86</v>
      </c>
      <c r="D32" t="s">
        <v>1283</v>
      </c>
      <c r="E32" t="s">
        <v>1296</v>
      </c>
      <c r="F32" t="s">
        <v>1336</v>
      </c>
    </row>
    <row r="33" spans="1:6" x14ac:dyDescent="0.3">
      <c r="A33" t="s">
        <v>163</v>
      </c>
      <c r="B33" s="22">
        <v>45695</v>
      </c>
      <c r="C33" t="s">
        <v>78</v>
      </c>
      <c r="D33" t="s">
        <v>1282</v>
      </c>
      <c r="E33" t="s">
        <v>1308</v>
      </c>
      <c r="F33" t="s">
        <v>1339</v>
      </c>
    </row>
    <row r="34" spans="1:6" x14ac:dyDescent="0.3">
      <c r="A34" t="s">
        <v>164</v>
      </c>
      <c r="B34" s="22">
        <v>45694</v>
      </c>
      <c r="C34" t="s">
        <v>89</v>
      </c>
      <c r="D34" t="s">
        <v>1283</v>
      </c>
      <c r="E34" t="s">
        <v>1296</v>
      </c>
      <c r="F34" t="s">
        <v>1339</v>
      </c>
    </row>
    <row r="35" spans="1:6" x14ac:dyDescent="0.3">
      <c r="A35" t="s">
        <v>165</v>
      </c>
      <c r="B35" s="22">
        <v>45693</v>
      </c>
      <c r="C35" t="s">
        <v>116</v>
      </c>
      <c r="D35" t="s">
        <v>1282</v>
      </c>
      <c r="E35" t="s">
        <v>1295</v>
      </c>
      <c r="F35" t="s">
        <v>1336</v>
      </c>
    </row>
    <row r="36" spans="1:6" x14ac:dyDescent="0.3">
      <c r="A36" t="s">
        <v>166</v>
      </c>
      <c r="B36" s="22">
        <v>45669</v>
      </c>
      <c r="C36" t="s">
        <v>114</v>
      </c>
      <c r="D36" t="s">
        <v>1283</v>
      </c>
      <c r="E36" t="s">
        <v>1296</v>
      </c>
      <c r="F36" t="s">
        <v>1335</v>
      </c>
    </row>
    <row r="37" spans="1:6" x14ac:dyDescent="0.3">
      <c r="A37" t="s">
        <v>167</v>
      </c>
      <c r="B37" s="22">
        <v>45662</v>
      </c>
      <c r="C37" t="s">
        <v>90</v>
      </c>
      <c r="D37" t="s">
        <v>1283</v>
      </c>
      <c r="E37" t="s">
        <v>1296</v>
      </c>
      <c r="F37" t="s">
        <v>1336</v>
      </c>
    </row>
    <row r="38" spans="1:6" x14ac:dyDescent="0.3">
      <c r="A38" t="s">
        <v>168</v>
      </c>
      <c r="B38" s="22">
        <v>45683</v>
      </c>
      <c r="C38" t="s">
        <v>83</v>
      </c>
      <c r="D38" t="s">
        <v>1283</v>
      </c>
      <c r="E38" t="s">
        <v>1299</v>
      </c>
      <c r="F38" t="s">
        <v>1336</v>
      </c>
    </row>
    <row r="39" spans="1:6" x14ac:dyDescent="0.3">
      <c r="A39" t="s">
        <v>169</v>
      </c>
      <c r="B39" s="22">
        <v>45673</v>
      </c>
      <c r="C39" t="s">
        <v>93</v>
      </c>
      <c r="D39" t="s">
        <v>1282</v>
      </c>
      <c r="E39" t="s">
        <v>1306</v>
      </c>
      <c r="F39" t="s">
        <v>1337</v>
      </c>
    </row>
    <row r="40" spans="1:6" x14ac:dyDescent="0.3">
      <c r="A40" t="s">
        <v>170</v>
      </c>
      <c r="B40" s="22">
        <v>45685</v>
      </c>
      <c r="C40" t="s">
        <v>86</v>
      </c>
      <c r="D40" t="s">
        <v>1283</v>
      </c>
      <c r="E40" t="s">
        <v>1296</v>
      </c>
      <c r="F40" t="s">
        <v>1336</v>
      </c>
    </row>
    <row r="41" spans="1:6" x14ac:dyDescent="0.3">
      <c r="A41" t="s">
        <v>171</v>
      </c>
      <c r="B41" s="22">
        <v>45682</v>
      </c>
      <c r="C41" t="s">
        <v>103</v>
      </c>
      <c r="D41" t="s">
        <v>1282</v>
      </c>
      <c r="E41" t="s">
        <v>1295</v>
      </c>
      <c r="F41" t="s">
        <v>1336</v>
      </c>
    </row>
    <row r="42" spans="1:6" x14ac:dyDescent="0.3">
      <c r="A42" t="s">
        <v>172</v>
      </c>
      <c r="B42" s="22">
        <v>45659</v>
      </c>
      <c r="C42" t="s">
        <v>109</v>
      </c>
      <c r="D42" t="s">
        <v>1282</v>
      </c>
      <c r="E42" t="s">
        <v>1309</v>
      </c>
      <c r="F42" t="s">
        <v>1336</v>
      </c>
    </row>
    <row r="43" spans="1:6" x14ac:dyDescent="0.3">
      <c r="A43" s="6" t="s">
        <v>173</v>
      </c>
      <c r="B43" s="22">
        <v>45695</v>
      </c>
      <c r="C43" t="s">
        <v>110</v>
      </c>
      <c r="D43" t="s">
        <v>1282</v>
      </c>
      <c r="E43" t="s">
        <v>1306</v>
      </c>
      <c r="F43" t="s">
        <v>1337</v>
      </c>
    </row>
    <row r="44" spans="1:6" x14ac:dyDescent="0.3">
      <c r="A44" t="s">
        <v>174</v>
      </c>
      <c r="B44" s="22">
        <v>45686</v>
      </c>
      <c r="C44" t="s">
        <v>81</v>
      </c>
      <c r="D44" t="s">
        <v>1283</v>
      </c>
      <c r="E44" t="s">
        <v>1296</v>
      </c>
      <c r="F44" t="s">
        <v>1336</v>
      </c>
    </row>
    <row r="45" spans="1:6" x14ac:dyDescent="0.3">
      <c r="A45" t="s">
        <v>175</v>
      </c>
      <c r="B45" s="22">
        <v>45695</v>
      </c>
      <c r="C45" t="s">
        <v>100</v>
      </c>
      <c r="D45" t="s">
        <v>1283</v>
      </c>
      <c r="E45" t="s">
        <v>1310</v>
      </c>
      <c r="F45" t="s">
        <v>1336</v>
      </c>
    </row>
    <row r="46" spans="1:6" x14ac:dyDescent="0.3">
      <c r="A46" t="s">
        <v>176</v>
      </c>
      <c r="B46" s="22">
        <v>45696</v>
      </c>
      <c r="C46" t="s">
        <v>87</v>
      </c>
      <c r="D46" t="s">
        <v>1282</v>
      </c>
      <c r="E46" t="s">
        <v>1306</v>
      </c>
      <c r="F46" t="s">
        <v>1336</v>
      </c>
    </row>
    <row r="47" spans="1:6" x14ac:dyDescent="0.3">
      <c r="A47" t="s">
        <v>177</v>
      </c>
      <c r="B47" s="22">
        <v>45697</v>
      </c>
      <c r="C47" t="s">
        <v>109</v>
      </c>
      <c r="D47" t="s">
        <v>1282</v>
      </c>
      <c r="E47" t="s">
        <v>1306</v>
      </c>
      <c r="F47" t="s">
        <v>1336</v>
      </c>
    </row>
    <row r="48" spans="1:6" x14ac:dyDescent="0.3">
      <c r="A48" t="s">
        <v>178</v>
      </c>
      <c r="B48" s="22">
        <v>45690</v>
      </c>
      <c r="C48" t="s">
        <v>98</v>
      </c>
      <c r="D48" t="s">
        <v>1283</v>
      </c>
      <c r="E48" t="s">
        <v>1302</v>
      </c>
      <c r="F48" t="s">
        <v>1336</v>
      </c>
    </row>
    <row r="49" spans="1:6" x14ac:dyDescent="0.3">
      <c r="A49" t="s">
        <v>179</v>
      </c>
      <c r="B49" s="22">
        <v>45685</v>
      </c>
      <c r="C49" t="s">
        <v>84</v>
      </c>
      <c r="D49" t="s">
        <v>1283</v>
      </c>
      <c r="E49" t="s">
        <v>1304</v>
      </c>
      <c r="F49" t="s">
        <v>1335</v>
      </c>
    </row>
    <row r="50" spans="1:6" x14ac:dyDescent="0.3">
      <c r="A50" t="s">
        <v>180</v>
      </c>
      <c r="B50" s="22">
        <v>45697</v>
      </c>
      <c r="C50" t="s">
        <v>80</v>
      </c>
      <c r="D50" t="s">
        <v>1282</v>
      </c>
      <c r="E50" t="s">
        <v>1306</v>
      </c>
      <c r="F50" t="s">
        <v>1336</v>
      </c>
    </row>
    <row r="51" spans="1:6" x14ac:dyDescent="0.3">
      <c r="A51" s="6" t="s">
        <v>181</v>
      </c>
      <c r="B51" s="22">
        <v>45660</v>
      </c>
      <c r="C51" t="s">
        <v>98</v>
      </c>
      <c r="D51" t="s">
        <v>1281</v>
      </c>
      <c r="E51" t="s">
        <v>1294</v>
      </c>
      <c r="F51" t="s">
        <v>1336</v>
      </c>
    </row>
    <row r="52" spans="1:6" x14ac:dyDescent="0.3">
      <c r="A52" t="s">
        <v>182</v>
      </c>
      <c r="B52" s="22">
        <v>45678</v>
      </c>
      <c r="C52" t="s">
        <v>109</v>
      </c>
      <c r="D52" t="s">
        <v>1283</v>
      </c>
      <c r="E52" t="s">
        <v>1296</v>
      </c>
      <c r="F52" t="s">
        <v>1335</v>
      </c>
    </row>
    <row r="53" spans="1:6" x14ac:dyDescent="0.3">
      <c r="A53" t="s">
        <v>183</v>
      </c>
      <c r="B53" s="22">
        <v>45667</v>
      </c>
      <c r="C53" t="s">
        <v>81</v>
      </c>
      <c r="D53" t="s">
        <v>1283</v>
      </c>
      <c r="E53" t="s">
        <v>1304</v>
      </c>
      <c r="F53" t="s">
        <v>1337</v>
      </c>
    </row>
    <row r="54" spans="1:6" x14ac:dyDescent="0.3">
      <c r="A54" t="s">
        <v>184</v>
      </c>
      <c r="B54" s="22">
        <v>45681</v>
      </c>
      <c r="C54" t="s">
        <v>101</v>
      </c>
      <c r="D54" t="s">
        <v>1283</v>
      </c>
      <c r="E54" t="s">
        <v>1296</v>
      </c>
      <c r="F54" t="s">
        <v>1336</v>
      </c>
    </row>
    <row r="55" spans="1:6" x14ac:dyDescent="0.3">
      <c r="A55" t="s">
        <v>185</v>
      </c>
      <c r="B55" s="22">
        <v>45693</v>
      </c>
      <c r="C55" t="s">
        <v>114</v>
      </c>
      <c r="D55" t="s">
        <v>1283</v>
      </c>
      <c r="E55" t="s">
        <v>1298</v>
      </c>
      <c r="F55" t="s">
        <v>1336</v>
      </c>
    </row>
    <row r="56" spans="1:6" x14ac:dyDescent="0.3">
      <c r="A56" t="s">
        <v>186</v>
      </c>
      <c r="B56" s="22">
        <v>45663</v>
      </c>
      <c r="C56" t="s">
        <v>113</v>
      </c>
      <c r="D56" t="s">
        <v>1283</v>
      </c>
      <c r="E56" t="s">
        <v>1296</v>
      </c>
      <c r="F56" t="s">
        <v>1339</v>
      </c>
    </row>
    <row r="57" spans="1:6" x14ac:dyDescent="0.3">
      <c r="A57" t="s">
        <v>187</v>
      </c>
      <c r="B57" s="22">
        <v>45682</v>
      </c>
      <c r="C57" t="s">
        <v>102</v>
      </c>
      <c r="D57" t="s">
        <v>1283</v>
      </c>
      <c r="E57" t="s">
        <v>1298</v>
      </c>
      <c r="F57" t="s">
        <v>1336</v>
      </c>
    </row>
    <row r="58" spans="1:6" x14ac:dyDescent="0.3">
      <c r="A58" t="s">
        <v>188</v>
      </c>
      <c r="B58" s="22">
        <v>45683</v>
      </c>
      <c r="C58" t="s">
        <v>114</v>
      </c>
      <c r="D58" t="s">
        <v>1282</v>
      </c>
      <c r="E58" t="s">
        <v>1311</v>
      </c>
      <c r="F58" t="s">
        <v>1336</v>
      </c>
    </row>
    <row r="59" spans="1:6" x14ac:dyDescent="0.3">
      <c r="A59" t="s">
        <v>189</v>
      </c>
      <c r="B59" s="22">
        <v>45696</v>
      </c>
      <c r="C59" t="s">
        <v>113</v>
      </c>
      <c r="D59" t="s">
        <v>1283</v>
      </c>
      <c r="E59" t="s">
        <v>1302</v>
      </c>
      <c r="F59" t="s">
        <v>1336</v>
      </c>
    </row>
    <row r="60" spans="1:6" x14ac:dyDescent="0.3">
      <c r="A60" t="s">
        <v>190</v>
      </c>
      <c r="B60" s="22">
        <v>45684</v>
      </c>
      <c r="C60" t="s">
        <v>87</v>
      </c>
      <c r="D60" t="s">
        <v>1282</v>
      </c>
      <c r="E60" t="s">
        <v>1303</v>
      </c>
      <c r="F60" t="s">
        <v>1336</v>
      </c>
    </row>
    <row r="61" spans="1:6" x14ac:dyDescent="0.3">
      <c r="A61" t="s">
        <v>191</v>
      </c>
      <c r="B61" s="22">
        <v>45688</v>
      </c>
      <c r="C61" t="s">
        <v>103</v>
      </c>
      <c r="D61" t="s">
        <v>1283</v>
      </c>
      <c r="E61" t="s">
        <v>1302</v>
      </c>
      <c r="F61" t="s">
        <v>1336</v>
      </c>
    </row>
    <row r="62" spans="1:6" x14ac:dyDescent="0.3">
      <c r="A62" t="s">
        <v>192</v>
      </c>
      <c r="B62" s="22">
        <v>45694</v>
      </c>
      <c r="C62" t="s">
        <v>115</v>
      </c>
      <c r="D62" t="s">
        <v>1283</v>
      </c>
      <c r="E62" t="s">
        <v>1310</v>
      </c>
      <c r="F62" t="s">
        <v>1336</v>
      </c>
    </row>
    <row r="63" spans="1:6" x14ac:dyDescent="0.3">
      <c r="A63" t="s">
        <v>193</v>
      </c>
      <c r="B63" s="22">
        <v>45667</v>
      </c>
      <c r="C63" t="s">
        <v>79</v>
      </c>
      <c r="D63" t="s">
        <v>1283</v>
      </c>
      <c r="E63" t="s">
        <v>1310</v>
      </c>
      <c r="F63" t="s">
        <v>1336</v>
      </c>
    </row>
    <row r="64" spans="1:6" x14ac:dyDescent="0.3">
      <c r="A64" t="s">
        <v>194</v>
      </c>
      <c r="B64" s="22">
        <v>45673</v>
      </c>
      <c r="C64" t="s">
        <v>78</v>
      </c>
      <c r="D64" t="s">
        <v>1283</v>
      </c>
      <c r="E64" t="s">
        <v>1296</v>
      </c>
      <c r="F64" t="s">
        <v>1336</v>
      </c>
    </row>
    <row r="65" spans="1:6" x14ac:dyDescent="0.3">
      <c r="A65" t="s">
        <v>195</v>
      </c>
      <c r="B65" s="22">
        <v>45692</v>
      </c>
      <c r="C65" t="s">
        <v>94</v>
      </c>
      <c r="D65" t="s">
        <v>1283</v>
      </c>
      <c r="E65" t="s">
        <v>1296</v>
      </c>
      <c r="F65" t="s">
        <v>1336</v>
      </c>
    </row>
    <row r="66" spans="1:6" x14ac:dyDescent="0.3">
      <c r="A66" t="s">
        <v>196</v>
      </c>
      <c r="B66" s="22">
        <v>45658</v>
      </c>
      <c r="C66" t="s">
        <v>111</v>
      </c>
      <c r="D66" t="s">
        <v>1283</v>
      </c>
      <c r="E66" t="s">
        <v>1300</v>
      </c>
      <c r="F66" t="s">
        <v>1336</v>
      </c>
    </row>
    <row r="67" spans="1:6" x14ac:dyDescent="0.3">
      <c r="A67" t="s">
        <v>197</v>
      </c>
      <c r="B67" s="22">
        <v>45673</v>
      </c>
      <c r="C67" t="s">
        <v>78</v>
      </c>
      <c r="D67" t="s">
        <v>1282</v>
      </c>
      <c r="E67" t="s">
        <v>1295</v>
      </c>
      <c r="F67" t="s">
        <v>1339</v>
      </c>
    </row>
    <row r="68" spans="1:6" x14ac:dyDescent="0.3">
      <c r="A68" t="s">
        <v>198</v>
      </c>
      <c r="B68" s="22">
        <v>45660</v>
      </c>
      <c r="C68" t="s">
        <v>88</v>
      </c>
      <c r="D68" t="s">
        <v>1283</v>
      </c>
      <c r="E68" t="s">
        <v>1302</v>
      </c>
      <c r="F68" t="s">
        <v>1336</v>
      </c>
    </row>
    <row r="69" spans="1:6" x14ac:dyDescent="0.3">
      <c r="A69" t="s">
        <v>199</v>
      </c>
      <c r="B69" s="22">
        <v>45685</v>
      </c>
      <c r="C69" t="s">
        <v>104</v>
      </c>
      <c r="D69" t="s">
        <v>1282</v>
      </c>
      <c r="E69" t="s">
        <v>1303</v>
      </c>
      <c r="F69" t="s">
        <v>1339</v>
      </c>
    </row>
    <row r="70" spans="1:6" x14ac:dyDescent="0.3">
      <c r="A70" t="s">
        <v>200</v>
      </c>
      <c r="B70" s="22">
        <v>45671</v>
      </c>
      <c r="C70" t="s">
        <v>85</v>
      </c>
      <c r="D70" t="s">
        <v>1283</v>
      </c>
      <c r="E70" t="s">
        <v>1304</v>
      </c>
      <c r="F70" t="s">
        <v>1336</v>
      </c>
    </row>
    <row r="71" spans="1:6" x14ac:dyDescent="0.3">
      <c r="A71" t="s">
        <v>201</v>
      </c>
      <c r="B71" s="22">
        <v>45694</v>
      </c>
      <c r="C71" t="s">
        <v>102</v>
      </c>
      <c r="D71" t="s">
        <v>1283</v>
      </c>
      <c r="E71" t="s">
        <v>1296</v>
      </c>
      <c r="F71" t="s">
        <v>1336</v>
      </c>
    </row>
    <row r="72" spans="1:6" x14ac:dyDescent="0.3">
      <c r="A72" t="s">
        <v>202</v>
      </c>
      <c r="B72" s="22">
        <v>45658</v>
      </c>
      <c r="C72" t="s">
        <v>115</v>
      </c>
      <c r="D72" t="s">
        <v>1283</v>
      </c>
      <c r="E72" t="s">
        <v>1296</v>
      </c>
      <c r="F72" t="s">
        <v>1336</v>
      </c>
    </row>
    <row r="73" spans="1:6" x14ac:dyDescent="0.3">
      <c r="A73" t="s">
        <v>203</v>
      </c>
      <c r="B73" s="22">
        <v>45667</v>
      </c>
      <c r="C73" t="s">
        <v>104</v>
      </c>
      <c r="D73" t="s">
        <v>1282</v>
      </c>
      <c r="E73" t="s">
        <v>1295</v>
      </c>
      <c r="F73" t="s">
        <v>1339</v>
      </c>
    </row>
    <row r="74" spans="1:6" x14ac:dyDescent="0.3">
      <c r="A74" t="s">
        <v>204</v>
      </c>
      <c r="B74" s="22">
        <v>45672</v>
      </c>
      <c r="C74" t="s">
        <v>84</v>
      </c>
      <c r="D74" t="s">
        <v>1282</v>
      </c>
      <c r="E74" t="s">
        <v>1312</v>
      </c>
      <c r="F74" t="s">
        <v>1336</v>
      </c>
    </row>
    <row r="75" spans="1:6" x14ac:dyDescent="0.3">
      <c r="A75" t="s">
        <v>205</v>
      </c>
      <c r="B75" s="22">
        <v>45670</v>
      </c>
      <c r="C75" t="s">
        <v>108</v>
      </c>
      <c r="D75" t="s">
        <v>1287</v>
      </c>
      <c r="E75" t="s">
        <v>1313</v>
      </c>
      <c r="F75" t="s">
        <v>1339</v>
      </c>
    </row>
    <row r="76" spans="1:6" x14ac:dyDescent="0.3">
      <c r="A76" t="s">
        <v>206</v>
      </c>
      <c r="B76" s="22">
        <v>45660</v>
      </c>
      <c r="C76" t="s">
        <v>78</v>
      </c>
      <c r="D76" t="s">
        <v>1283</v>
      </c>
      <c r="E76" t="s">
        <v>1302</v>
      </c>
      <c r="F76" t="s">
        <v>1336</v>
      </c>
    </row>
    <row r="77" spans="1:6" x14ac:dyDescent="0.3">
      <c r="A77" t="s">
        <v>207</v>
      </c>
      <c r="B77" s="22">
        <v>45682</v>
      </c>
      <c r="C77" t="s">
        <v>80</v>
      </c>
      <c r="D77" t="s">
        <v>1283</v>
      </c>
      <c r="E77" t="s">
        <v>1296</v>
      </c>
      <c r="F77" t="s">
        <v>1336</v>
      </c>
    </row>
    <row r="78" spans="1:6" x14ac:dyDescent="0.3">
      <c r="A78" t="s">
        <v>208</v>
      </c>
      <c r="B78" s="22">
        <v>45666</v>
      </c>
      <c r="C78" t="s">
        <v>96</v>
      </c>
      <c r="D78" t="s">
        <v>1283</v>
      </c>
      <c r="E78" t="s">
        <v>1296</v>
      </c>
      <c r="F78" t="s">
        <v>1336</v>
      </c>
    </row>
    <row r="79" spans="1:6" x14ac:dyDescent="0.3">
      <c r="A79" t="s">
        <v>209</v>
      </c>
      <c r="B79" s="22">
        <v>45690</v>
      </c>
      <c r="C79" t="s">
        <v>96</v>
      </c>
      <c r="D79" t="s">
        <v>1283</v>
      </c>
      <c r="E79" t="s">
        <v>1296</v>
      </c>
      <c r="F79" t="s">
        <v>1336</v>
      </c>
    </row>
    <row r="80" spans="1:6" x14ac:dyDescent="0.3">
      <c r="A80" s="6" t="s">
        <v>210</v>
      </c>
      <c r="B80" s="22">
        <v>45664</v>
      </c>
      <c r="C80" t="s">
        <v>92</v>
      </c>
      <c r="D80" t="s">
        <v>1283</v>
      </c>
      <c r="E80" t="s">
        <v>1296</v>
      </c>
      <c r="F80" t="s">
        <v>1336</v>
      </c>
    </row>
    <row r="81" spans="1:6" x14ac:dyDescent="0.3">
      <c r="A81" t="s">
        <v>211</v>
      </c>
      <c r="B81" s="22">
        <v>45686</v>
      </c>
      <c r="C81" t="s">
        <v>108</v>
      </c>
      <c r="D81" t="s">
        <v>1282</v>
      </c>
      <c r="E81" t="s">
        <v>1306</v>
      </c>
      <c r="F81" t="s">
        <v>1336</v>
      </c>
    </row>
    <row r="82" spans="1:6" x14ac:dyDescent="0.3">
      <c r="A82" t="s">
        <v>212</v>
      </c>
      <c r="B82" s="22">
        <v>45659</v>
      </c>
      <c r="C82" t="s">
        <v>100</v>
      </c>
      <c r="D82" t="s">
        <v>1285</v>
      </c>
      <c r="E82" t="s">
        <v>1314</v>
      </c>
      <c r="F82" t="s">
        <v>1336</v>
      </c>
    </row>
    <row r="83" spans="1:6" x14ac:dyDescent="0.3">
      <c r="A83" t="s">
        <v>213</v>
      </c>
      <c r="B83" s="22">
        <v>45678</v>
      </c>
      <c r="C83" t="s">
        <v>88</v>
      </c>
      <c r="D83" t="s">
        <v>1282</v>
      </c>
      <c r="E83" t="s">
        <v>1311</v>
      </c>
      <c r="F83" t="s">
        <v>1336</v>
      </c>
    </row>
    <row r="84" spans="1:6" x14ac:dyDescent="0.3">
      <c r="A84" t="s">
        <v>214</v>
      </c>
      <c r="B84" s="22">
        <v>45678</v>
      </c>
      <c r="C84" t="s">
        <v>81</v>
      </c>
      <c r="D84" t="s">
        <v>1282</v>
      </c>
      <c r="E84" t="s">
        <v>1306</v>
      </c>
      <c r="F84" t="s">
        <v>1338</v>
      </c>
    </row>
    <row r="85" spans="1:6" x14ac:dyDescent="0.3">
      <c r="A85" t="s">
        <v>215</v>
      </c>
      <c r="B85" s="22">
        <v>45659</v>
      </c>
      <c r="C85" t="s">
        <v>85</v>
      </c>
      <c r="D85" t="s">
        <v>1286</v>
      </c>
      <c r="E85" t="s">
        <v>1315</v>
      </c>
      <c r="F85" t="s">
        <v>1336</v>
      </c>
    </row>
    <row r="86" spans="1:6" x14ac:dyDescent="0.3">
      <c r="A86" t="s">
        <v>216</v>
      </c>
      <c r="B86" s="22">
        <v>45671</v>
      </c>
      <c r="C86" t="s">
        <v>105</v>
      </c>
      <c r="D86" t="s">
        <v>1282</v>
      </c>
      <c r="E86" t="s">
        <v>1295</v>
      </c>
      <c r="F86" t="s">
        <v>1336</v>
      </c>
    </row>
    <row r="87" spans="1:6" x14ac:dyDescent="0.3">
      <c r="A87" t="s">
        <v>217</v>
      </c>
      <c r="B87" s="22">
        <v>45687</v>
      </c>
      <c r="C87" t="s">
        <v>99</v>
      </c>
      <c r="D87" t="s">
        <v>1283</v>
      </c>
      <c r="E87" t="s">
        <v>1296</v>
      </c>
      <c r="F87" t="s">
        <v>1336</v>
      </c>
    </row>
    <row r="88" spans="1:6" x14ac:dyDescent="0.3">
      <c r="A88" t="s">
        <v>218</v>
      </c>
      <c r="B88" s="22">
        <v>45675</v>
      </c>
      <c r="C88" t="s">
        <v>84</v>
      </c>
      <c r="D88" t="s">
        <v>1283</v>
      </c>
      <c r="E88" t="s">
        <v>1316</v>
      </c>
      <c r="F88" t="s">
        <v>1336</v>
      </c>
    </row>
    <row r="89" spans="1:6" x14ac:dyDescent="0.3">
      <c r="A89" t="s">
        <v>219</v>
      </c>
      <c r="B89" s="22">
        <v>45695</v>
      </c>
      <c r="C89" t="s">
        <v>113</v>
      </c>
      <c r="D89" t="s">
        <v>1283</v>
      </c>
      <c r="E89" t="s">
        <v>1302</v>
      </c>
      <c r="F89" t="s">
        <v>1336</v>
      </c>
    </row>
    <row r="90" spans="1:6" x14ac:dyDescent="0.3">
      <c r="A90" t="s">
        <v>220</v>
      </c>
      <c r="B90" s="22">
        <v>45694</v>
      </c>
      <c r="C90" t="s">
        <v>99</v>
      </c>
      <c r="D90" t="s">
        <v>1283</v>
      </c>
      <c r="E90" t="s">
        <v>1298</v>
      </c>
      <c r="F90" t="s">
        <v>1336</v>
      </c>
    </row>
    <row r="91" spans="1:6" x14ac:dyDescent="0.3">
      <c r="A91" t="s">
        <v>221</v>
      </c>
      <c r="B91" s="22">
        <v>45677</v>
      </c>
      <c r="C91" t="s">
        <v>98</v>
      </c>
      <c r="D91" t="s">
        <v>1288</v>
      </c>
      <c r="E91" t="s">
        <v>1317</v>
      </c>
      <c r="F91" t="s">
        <v>1336</v>
      </c>
    </row>
    <row r="92" spans="1:6" x14ac:dyDescent="0.3">
      <c r="A92" t="s">
        <v>222</v>
      </c>
      <c r="B92" s="22">
        <v>45683</v>
      </c>
      <c r="C92" t="s">
        <v>115</v>
      </c>
      <c r="D92" t="s">
        <v>1282</v>
      </c>
      <c r="E92" t="s">
        <v>1295</v>
      </c>
      <c r="F92" t="s">
        <v>1336</v>
      </c>
    </row>
    <row r="93" spans="1:6" x14ac:dyDescent="0.3">
      <c r="A93" t="s">
        <v>223</v>
      </c>
      <c r="B93" s="22">
        <v>45664</v>
      </c>
      <c r="C93" t="s">
        <v>79</v>
      </c>
      <c r="D93" t="s">
        <v>1287</v>
      </c>
      <c r="E93" t="s">
        <v>1313</v>
      </c>
      <c r="F93" t="s">
        <v>1336</v>
      </c>
    </row>
    <row r="94" spans="1:6" x14ac:dyDescent="0.3">
      <c r="A94" t="s">
        <v>224</v>
      </c>
      <c r="B94" s="22">
        <v>45673</v>
      </c>
      <c r="C94" t="s">
        <v>92</v>
      </c>
      <c r="D94" t="s">
        <v>1283</v>
      </c>
      <c r="E94" t="s">
        <v>1296</v>
      </c>
      <c r="F94" t="s">
        <v>1336</v>
      </c>
    </row>
    <row r="95" spans="1:6" x14ac:dyDescent="0.3">
      <c r="A95" t="s">
        <v>225</v>
      </c>
      <c r="B95" s="22">
        <v>45658</v>
      </c>
      <c r="C95" t="s">
        <v>103</v>
      </c>
      <c r="D95" t="s">
        <v>1282</v>
      </c>
      <c r="E95" t="s">
        <v>1303</v>
      </c>
      <c r="F95" t="s">
        <v>1336</v>
      </c>
    </row>
    <row r="96" spans="1:6" x14ac:dyDescent="0.3">
      <c r="A96" t="s">
        <v>226</v>
      </c>
      <c r="B96" s="22">
        <v>45682</v>
      </c>
      <c r="C96" t="s">
        <v>108</v>
      </c>
      <c r="D96" t="s">
        <v>1282</v>
      </c>
      <c r="E96" t="s">
        <v>1306</v>
      </c>
      <c r="F96" t="s">
        <v>1336</v>
      </c>
    </row>
    <row r="97" spans="1:6" x14ac:dyDescent="0.3">
      <c r="A97" t="s">
        <v>227</v>
      </c>
      <c r="B97" s="22">
        <v>45683</v>
      </c>
      <c r="C97" t="s">
        <v>107</v>
      </c>
      <c r="D97" t="s">
        <v>1283</v>
      </c>
      <c r="E97" t="s">
        <v>1296</v>
      </c>
      <c r="F97" t="s">
        <v>1335</v>
      </c>
    </row>
    <row r="98" spans="1:6" x14ac:dyDescent="0.3">
      <c r="A98" t="s">
        <v>228</v>
      </c>
      <c r="B98" s="22">
        <v>45691</v>
      </c>
      <c r="C98" t="s">
        <v>96</v>
      </c>
      <c r="D98" t="s">
        <v>1282</v>
      </c>
      <c r="E98" t="s">
        <v>1311</v>
      </c>
      <c r="F98" t="s">
        <v>1335</v>
      </c>
    </row>
    <row r="99" spans="1:6" x14ac:dyDescent="0.3">
      <c r="A99" t="s">
        <v>229</v>
      </c>
      <c r="B99" s="22">
        <v>45670</v>
      </c>
      <c r="C99" t="s">
        <v>86</v>
      </c>
      <c r="D99" t="s">
        <v>1283</v>
      </c>
      <c r="E99" t="s">
        <v>1296</v>
      </c>
      <c r="F99" t="s">
        <v>1336</v>
      </c>
    </row>
    <row r="100" spans="1:6" x14ac:dyDescent="0.3">
      <c r="A100" t="s">
        <v>230</v>
      </c>
      <c r="B100" s="22">
        <v>45696</v>
      </c>
      <c r="C100" t="s">
        <v>116</v>
      </c>
      <c r="D100" t="s">
        <v>1285</v>
      </c>
      <c r="E100" t="s">
        <v>1301</v>
      </c>
      <c r="F100" t="s">
        <v>1336</v>
      </c>
    </row>
    <row r="101" spans="1:6" x14ac:dyDescent="0.3">
      <c r="A101" t="s">
        <v>231</v>
      </c>
      <c r="B101" s="22">
        <v>45667</v>
      </c>
      <c r="C101" t="s">
        <v>99</v>
      </c>
      <c r="D101" t="s">
        <v>1283</v>
      </c>
      <c r="E101" t="s">
        <v>1296</v>
      </c>
      <c r="F101" t="s">
        <v>1336</v>
      </c>
    </row>
    <row r="102" spans="1:6" x14ac:dyDescent="0.3">
      <c r="A102" t="s">
        <v>232</v>
      </c>
      <c r="B102" s="22">
        <v>45691</v>
      </c>
      <c r="C102" t="s">
        <v>88</v>
      </c>
      <c r="D102" t="s">
        <v>1288</v>
      </c>
      <c r="E102" t="s">
        <v>1317</v>
      </c>
      <c r="F102" t="s">
        <v>1335</v>
      </c>
    </row>
    <row r="103" spans="1:6" x14ac:dyDescent="0.3">
      <c r="A103" t="s">
        <v>233</v>
      </c>
      <c r="B103" s="22">
        <v>45675</v>
      </c>
      <c r="C103" t="s">
        <v>79</v>
      </c>
      <c r="D103" t="s">
        <v>1285</v>
      </c>
      <c r="E103" t="s">
        <v>1314</v>
      </c>
      <c r="F103" t="s">
        <v>1336</v>
      </c>
    </row>
    <row r="104" spans="1:6" x14ac:dyDescent="0.3">
      <c r="A104" t="s">
        <v>234</v>
      </c>
      <c r="B104" s="22">
        <v>45686</v>
      </c>
      <c r="C104" t="s">
        <v>84</v>
      </c>
      <c r="D104" t="s">
        <v>1287</v>
      </c>
      <c r="E104" t="s">
        <v>1313</v>
      </c>
      <c r="F104" t="s">
        <v>1336</v>
      </c>
    </row>
    <row r="105" spans="1:6" x14ac:dyDescent="0.3">
      <c r="A105" t="s">
        <v>235</v>
      </c>
      <c r="B105" s="22">
        <v>45673</v>
      </c>
      <c r="C105" t="s">
        <v>93</v>
      </c>
      <c r="D105" t="s">
        <v>1283</v>
      </c>
      <c r="E105" t="s">
        <v>1296</v>
      </c>
      <c r="F105" t="s">
        <v>1336</v>
      </c>
    </row>
    <row r="106" spans="1:6" x14ac:dyDescent="0.3">
      <c r="A106" t="s">
        <v>236</v>
      </c>
      <c r="B106" s="22">
        <v>45682</v>
      </c>
      <c r="C106" t="s">
        <v>103</v>
      </c>
      <c r="D106" t="s">
        <v>1284</v>
      </c>
      <c r="E106" t="s">
        <v>1297</v>
      </c>
      <c r="F106" t="s">
        <v>1336</v>
      </c>
    </row>
    <row r="107" spans="1:6" x14ac:dyDescent="0.3">
      <c r="A107" t="s">
        <v>237</v>
      </c>
      <c r="B107" s="22">
        <v>45691</v>
      </c>
      <c r="C107" t="s">
        <v>96</v>
      </c>
      <c r="D107" t="s">
        <v>1283</v>
      </c>
      <c r="E107" t="s">
        <v>1318</v>
      </c>
      <c r="F107" t="s">
        <v>1336</v>
      </c>
    </row>
    <row r="108" spans="1:6" x14ac:dyDescent="0.3">
      <c r="A108" t="s">
        <v>238</v>
      </c>
      <c r="B108" s="22">
        <v>45665</v>
      </c>
      <c r="C108" t="s">
        <v>100</v>
      </c>
      <c r="D108" t="s">
        <v>1283</v>
      </c>
      <c r="E108" t="s">
        <v>1310</v>
      </c>
      <c r="F108" t="s">
        <v>1336</v>
      </c>
    </row>
    <row r="109" spans="1:6" x14ac:dyDescent="0.3">
      <c r="A109" t="s">
        <v>239</v>
      </c>
      <c r="B109" s="22">
        <v>45686</v>
      </c>
      <c r="C109" t="s">
        <v>102</v>
      </c>
      <c r="D109" t="s">
        <v>1283</v>
      </c>
      <c r="E109" t="s">
        <v>1296</v>
      </c>
      <c r="F109" t="s">
        <v>1336</v>
      </c>
    </row>
    <row r="110" spans="1:6" x14ac:dyDescent="0.3">
      <c r="A110" t="s">
        <v>240</v>
      </c>
      <c r="B110" s="22">
        <v>45668</v>
      </c>
      <c r="C110" t="s">
        <v>107</v>
      </c>
      <c r="D110" t="s">
        <v>1283</v>
      </c>
      <c r="E110" t="s">
        <v>1299</v>
      </c>
      <c r="F110" t="s">
        <v>1335</v>
      </c>
    </row>
    <row r="111" spans="1:6" x14ac:dyDescent="0.3">
      <c r="A111" t="s">
        <v>241</v>
      </c>
      <c r="B111" s="22">
        <v>45696</v>
      </c>
      <c r="C111" t="s">
        <v>116</v>
      </c>
      <c r="D111" t="s">
        <v>1283</v>
      </c>
      <c r="E111" t="s">
        <v>1302</v>
      </c>
      <c r="F111" t="s">
        <v>1336</v>
      </c>
    </row>
    <row r="112" spans="1:6" x14ac:dyDescent="0.3">
      <c r="A112" t="s">
        <v>242</v>
      </c>
      <c r="B112" s="22">
        <v>45659</v>
      </c>
      <c r="C112" t="s">
        <v>102</v>
      </c>
      <c r="D112" t="s">
        <v>1283</v>
      </c>
      <c r="E112" t="s">
        <v>1296</v>
      </c>
      <c r="F112" t="s">
        <v>1336</v>
      </c>
    </row>
    <row r="113" spans="1:6" x14ac:dyDescent="0.3">
      <c r="A113" t="s">
        <v>243</v>
      </c>
      <c r="B113" s="22">
        <v>45668</v>
      </c>
      <c r="C113" t="s">
        <v>78</v>
      </c>
      <c r="D113" t="s">
        <v>1282</v>
      </c>
      <c r="E113" t="s">
        <v>1306</v>
      </c>
      <c r="F113" t="s">
        <v>1339</v>
      </c>
    </row>
    <row r="114" spans="1:6" x14ac:dyDescent="0.3">
      <c r="A114" t="s">
        <v>244</v>
      </c>
      <c r="B114" s="22">
        <v>45659</v>
      </c>
      <c r="C114" t="s">
        <v>92</v>
      </c>
      <c r="D114" t="s">
        <v>1283</v>
      </c>
      <c r="E114" t="s">
        <v>1319</v>
      </c>
      <c r="F114" t="s">
        <v>1335</v>
      </c>
    </row>
    <row r="115" spans="1:6" x14ac:dyDescent="0.3">
      <c r="A115" t="s">
        <v>245</v>
      </c>
      <c r="B115" s="22">
        <v>45683</v>
      </c>
      <c r="C115" t="s">
        <v>81</v>
      </c>
      <c r="D115" t="s">
        <v>1283</v>
      </c>
      <c r="E115" t="s">
        <v>1296</v>
      </c>
      <c r="F115" t="s">
        <v>1339</v>
      </c>
    </row>
    <row r="116" spans="1:6" x14ac:dyDescent="0.3">
      <c r="A116" t="s">
        <v>246</v>
      </c>
      <c r="B116" s="22">
        <v>45674</v>
      </c>
      <c r="C116" t="s">
        <v>96</v>
      </c>
      <c r="D116" t="s">
        <v>1283</v>
      </c>
      <c r="E116" t="s">
        <v>1300</v>
      </c>
      <c r="F116" t="s">
        <v>1336</v>
      </c>
    </row>
    <row r="117" spans="1:6" x14ac:dyDescent="0.3">
      <c r="A117" t="s">
        <v>247</v>
      </c>
      <c r="B117" s="22">
        <v>45666</v>
      </c>
      <c r="C117" t="s">
        <v>87</v>
      </c>
      <c r="D117" t="s">
        <v>1283</v>
      </c>
      <c r="E117" t="s">
        <v>1296</v>
      </c>
      <c r="F117" t="s">
        <v>1336</v>
      </c>
    </row>
    <row r="118" spans="1:6" x14ac:dyDescent="0.3">
      <c r="A118" t="s">
        <v>248</v>
      </c>
      <c r="B118" s="22">
        <v>45693</v>
      </c>
      <c r="C118" t="s">
        <v>78</v>
      </c>
      <c r="D118" t="s">
        <v>1283</v>
      </c>
      <c r="E118" t="s">
        <v>1296</v>
      </c>
      <c r="F118" t="s">
        <v>1336</v>
      </c>
    </row>
    <row r="119" spans="1:6" x14ac:dyDescent="0.3">
      <c r="A119" t="s">
        <v>249</v>
      </c>
      <c r="B119" s="22">
        <v>45659</v>
      </c>
      <c r="C119" t="s">
        <v>105</v>
      </c>
      <c r="D119" t="s">
        <v>1283</v>
      </c>
      <c r="E119" t="s">
        <v>1296</v>
      </c>
      <c r="F119" t="s">
        <v>1336</v>
      </c>
    </row>
    <row r="120" spans="1:6" x14ac:dyDescent="0.3">
      <c r="A120" t="s">
        <v>250</v>
      </c>
      <c r="B120" s="22">
        <v>45658</v>
      </c>
      <c r="C120" t="s">
        <v>96</v>
      </c>
      <c r="D120" t="s">
        <v>1287</v>
      </c>
      <c r="E120" t="s">
        <v>1320</v>
      </c>
      <c r="F120" t="s">
        <v>1336</v>
      </c>
    </row>
    <row r="121" spans="1:6" x14ac:dyDescent="0.3">
      <c r="A121" t="s">
        <v>251</v>
      </c>
      <c r="B121" s="22">
        <v>45683</v>
      </c>
      <c r="C121" t="s">
        <v>109</v>
      </c>
      <c r="D121" t="s">
        <v>1283</v>
      </c>
      <c r="E121" t="s">
        <v>1300</v>
      </c>
      <c r="F121" t="s">
        <v>1336</v>
      </c>
    </row>
    <row r="122" spans="1:6" x14ac:dyDescent="0.3">
      <c r="A122" t="s">
        <v>252</v>
      </c>
      <c r="B122" s="22">
        <v>45662</v>
      </c>
      <c r="C122" t="s">
        <v>78</v>
      </c>
      <c r="D122" t="s">
        <v>1287</v>
      </c>
      <c r="E122" t="s">
        <v>1320</v>
      </c>
      <c r="F122" t="s">
        <v>1336</v>
      </c>
    </row>
    <row r="123" spans="1:6" x14ac:dyDescent="0.3">
      <c r="A123" t="s">
        <v>253</v>
      </c>
      <c r="B123" s="22">
        <v>45660</v>
      </c>
      <c r="C123" t="s">
        <v>98</v>
      </c>
      <c r="D123" t="s">
        <v>1288</v>
      </c>
      <c r="E123" t="s">
        <v>1317</v>
      </c>
      <c r="F123" t="s">
        <v>1339</v>
      </c>
    </row>
    <row r="124" spans="1:6" x14ac:dyDescent="0.3">
      <c r="A124" t="s">
        <v>254</v>
      </c>
      <c r="B124" s="22">
        <v>45667</v>
      </c>
      <c r="C124" t="s">
        <v>100</v>
      </c>
      <c r="D124" t="s">
        <v>1283</v>
      </c>
      <c r="E124" t="s">
        <v>1298</v>
      </c>
      <c r="F124" t="s">
        <v>1336</v>
      </c>
    </row>
    <row r="125" spans="1:6" x14ac:dyDescent="0.3">
      <c r="A125" t="s">
        <v>255</v>
      </c>
      <c r="B125" s="22">
        <v>45669</v>
      </c>
      <c r="C125" t="s">
        <v>97</v>
      </c>
      <c r="D125" t="s">
        <v>1283</v>
      </c>
      <c r="E125" t="s">
        <v>1310</v>
      </c>
      <c r="F125" t="s">
        <v>1336</v>
      </c>
    </row>
    <row r="126" spans="1:6" x14ac:dyDescent="0.3">
      <c r="A126" t="s">
        <v>256</v>
      </c>
      <c r="B126" s="22">
        <v>45689</v>
      </c>
      <c r="C126" t="s">
        <v>92</v>
      </c>
      <c r="D126" t="s">
        <v>1282</v>
      </c>
      <c r="E126" t="s">
        <v>1306</v>
      </c>
      <c r="F126" t="s">
        <v>1336</v>
      </c>
    </row>
    <row r="127" spans="1:6" x14ac:dyDescent="0.3">
      <c r="A127" t="s">
        <v>257</v>
      </c>
      <c r="B127" s="22">
        <v>45662</v>
      </c>
      <c r="C127" t="s">
        <v>91</v>
      </c>
      <c r="D127" t="s">
        <v>1283</v>
      </c>
      <c r="E127" t="s">
        <v>1298</v>
      </c>
      <c r="F127" t="s">
        <v>1336</v>
      </c>
    </row>
    <row r="128" spans="1:6" x14ac:dyDescent="0.3">
      <c r="A128" t="s">
        <v>258</v>
      </c>
      <c r="B128" s="22">
        <v>45658</v>
      </c>
      <c r="C128" t="s">
        <v>109</v>
      </c>
      <c r="D128" t="s">
        <v>1282</v>
      </c>
      <c r="E128" t="s">
        <v>1321</v>
      </c>
      <c r="F128" t="s">
        <v>1336</v>
      </c>
    </row>
    <row r="129" spans="1:6" x14ac:dyDescent="0.3">
      <c r="A129" t="s">
        <v>259</v>
      </c>
      <c r="B129" s="22">
        <v>45679</v>
      </c>
      <c r="C129" t="s">
        <v>87</v>
      </c>
      <c r="D129" t="s">
        <v>1283</v>
      </c>
      <c r="E129" t="s">
        <v>1296</v>
      </c>
      <c r="F129" t="s">
        <v>1335</v>
      </c>
    </row>
    <row r="130" spans="1:6" x14ac:dyDescent="0.3">
      <c r="A130" t="s">
        <v>260</v>
      </c>
      <c r="B130" s="22">
        <v>45676</v>
      </c>
      <c r="C130" t="s">
        <v>100</v>
      </c>
      <c r="D130" t="s">
        <v>1283</v>
      </c>
      <c r="E130" t="s">
        <v>1296</v>
      </c>
      <c r="F130" t="s">
        <v>1336</v>
      </c>
    </row>
    <row r="131" spans="1:6" x14ac:dyDescent="0.3">
      <c r="A131" t="s">
        <v>261</v>
      </c>
      <c r="B131" s="22">
        <v>45683</v>
      </c>
      <c r="C131" t="s">
        <v>91</v>
      </c>
      <c r="D131" t="s">
        <v>1283</v>
      </c>
      <c r="E131" t="s">
        <v>1304</v>
      </c>
      <c r="F131" t="s">
        <v>1339</v>
      </c>
    </row>
    <row r="132" spans="1:6" x14ac:dyDescent="0.3">
      <c r="A132" t="s">
        <v>262</v>
      </c>
      <c r="B132" s="22">
        <v>45665</v>
      </c>
      <c r="C132" t="s">
        <v>110</v>
      </c>
      <c r="D132" t="s">
        <v>1283</v>
      </c>
      <c r="E132" t="s">
        <v>1300</v>
      </c>
      <c r="F132" t="s">
        <v>1336</v>
      </c>
    </row>
    <row r="133" spans="1:6" x14ac:dyDescent="0.3">
      <c r="A133" t="s">
        <v>263</v>
      </c>
      <c r="B133" s="22">
        <v>45677</v>
      </c>
      <c r="C133" t="s">
        <v>90</v>
      </c>
      <c r="D133" t="s">
        <v>1283</v>
      </c>
      <c r="E133" t="s">
        <v>1298</v>
      </c>
      <c r="F133" t="s">
        <v>1336</v>
      </c>
    </row>
    <row r="134" spans="1:6" x14ac:dyDescent="0.3">
      <c r="A134" t="s">
        <v>264</v>
      </c>
      <c r="B134" s="22">
        <v>45676</v>
      </c>
      <c r="C134" t="s">
        <v>98</v>
      </c>
      <c r="D134" t="s">
        <v>1283</v>
      </c>
      <c r="E134" t="s">
        <v>1296</v>
      </c>
      <c r="F134" t="s">
        <v>1336</v>
      </c>
    </row>
    <row r="135" spans="1:6" x14ac:dyDescent="0.3">
      <c r="A135" t="s">
        <v>265</v>
      </c>
      <c r="B135" s="22">
        <v>45665</v>
      </c>
      <c r="C135" t="s">
        <v>109</v>
      </c>
      <c r="D135" t="s">
        <v>1283</v>
      </c>
      <c r="E135" t="s">
        <v>1316</v>
      </c>
      <c r="F135" t="s">
        <v>1339</v>
      </c>
    </row>
    <row r="136" spans="1:6" x14ac:dyDescent="0.3">
      <c r="A136" t="s">
        <v>266</v>
      </c>
      <c r="B136" s="22">
        <v>45685</v>
      </c>
      <c r="C136" t="s">
        <v>87</v>
      </c>
      <c r="D136" t="s">
        <v>1283</v>
      </c>
      <c r="E136" t="s">
        <v>1302</v>
      </c>
      <c r="F136" t="s">
        <v>1336</v>
      </c>
    </row>
    <row r="137" spans="1:6" x14ac:dyDescent="0.3">
      <c r="A137" t="s">
        <v>267</v>
      </c>
      <c r="B137" s="22">
        <v>45679</v>
      </c>
      <c r="C137" t="s">
        <v>112</v>
      </c>
      <c r="D137" t="s">
        <v>1281</v>
      </c>
      <c r="E137" t="s">
        <v>1294</v>
      </c>
      <c r="F137" t="s">
        <v>1336</v>
      </c>
    </row>
    <row r="138" spans="1:6" x14ac:dyDescent="0.3">
      <c r="A138" t="s">
        <v>268</v>
      </c>
      <c r="B138" s="22">
        <v>45682</v>
      </c>
      <c r="C138" t="s">
        <v>98</v>
      </c>
      <c r="D138" t="s">
        <v>1287</v>
      </c>
      <c r="E138" t="s">
        <v>1313</v>
      </c>
      <c r="F138" t="s">
        <v>1336</v>
      </c>
    </row>
    <row r="139" spans="1:6" x14ac:dyDescent="0.3">
      <c r="A139" t="s">
        <v>269</v>
      </c>
      <c r="B139" s="22">
        <v>45663</v>
      </c>
      <c r="C139" t="s">
        <v>115</v>
      </c>
      <c r="D139" t="s">
        <v>1283</v>
      </c>
      <c r="E139" t="s">
        <v>1300</v>
      </c>
      <c r="F139" t="s">
        <v>1336</v>
      </c>
    </row>
    <row r="140" spans="1:6" x14ac:dyDescent="0.3">
      <c r="A140" t="s">
        <v>270</v>
      </c>
      <c r="B140" s="22">
        <v>45676</v>
      </c>
      <c r="C140" t="s">
        <v>91</v>
      </c>
      <c r="D140" t="s">
        <v>1284</v>
      </c>
      <c r="E140" t="s">
        <v>1297</v>
      </c>
      <c r="F140" t="s">
        <v>1336</v>
      </c>
    </row>
    <row r="141" spans="1:6" x14ac:dyDescent="0.3">
      <c r="A141" t="s">
        <v>271</v>
      </c>
      <c r="B141" s="22">
        <v>45673</v>
      </c>
      <c r="C141" t="s">
        <v>105</v>
      </c>
      <c r="D141" t="s">
        <v>1282</v>
      </c>
      <c r="E141" t="s">
        <v>1303</v>
      </c>
      <c r="F141" t="s">
        <v>1339</v>
      </c>
    </row>
    <row r="142" spans="1:6" x14ac:dyDescent="0.3">
      <c r="A142" t="s">
        <v>272</v>
      </c>
      <c r="B142" s="22">
        <v>45665</v>
      </c>
      <c r="C142" t="s">
        <v>103</v>
      </c>
      <c r="D142" t="s">
        <v>1282</v>
      </c>
      <c r="E142" t="s">
        <v>1303</v>
      </c>
      <c r="F142" t="s">
        <v>1336</v>
      </c>
    </row>
    <row r="143" spans="1:6" x14ac:dyDescent="0.3">
      <c r="A143" t="s">
        <v>273</v>
      </c>
      <c r="B143" s="22">
        <v>45662</v>
      </c>
      <c r="C143" t="s">
        <v>113</v>
      </c>
      <c r="D143" t="s">
        <v>1283</v>
      </c>
      <c r="E143" t="s">
        <v>1304</v>
      </c>
      <c r="F143" t="s">
        <v>1335</v>
      </c>
    </row>
    <row r="144" spans="1:6" x14ac:dyDescent="0.3">
      <c r="A144" t="s">
        <v>274</v>
      </c>
      <c r="B144" s="22">
        <v>45660</v>
      </c>
      <c r="C144" t="s">
        <v>111</v>
      </c>
      <c r="D144" t="s">
        <v>1283</v>
      </c>
      <c r="E144" t="s">
        <v>1296</v>
      </c>
      <c r="F144" t="s">
        <v>1336</v>
      </c>
    </row>
    <row r="145" spans="1:6" x14ac:dyDescent="0.3">
      <c r="A145" t="s">
        <v>275</v>
      </c>
      <c r="B145" s="22">
        <v>45696</v>
      </c>
      <c r="C145" t="s">
        <v>101</v>
      </c>
      <c r="D145" t="s">
        <v>1283</v>
      </c>
      <c r="E145" t="s">
        <v>1298</v>
      </c>
      <c r="F145" t="s">
        <v>1336</v>
      </c>
    </row>
    <row r="146" spans="1:6" x14ac:dyDescent="0.3">
      <c r="A146" t="s">
        <v>276</v>
      </c>
      <c r="B146" s="22">
        <v>45695</v>
      </c>
      <c r="C146" t="s">
        <v>99</v>
      </c>
      <c r="D146" t="s">
        <v>1282</v>
      </c>
      <c r="E146" t="s">
        <v>1295</v>
      </c>
      <c r="F146" t="s">
        <v>1337</v>
      </c>
    </row>
    <row r="147" spans="1:6" x14ac:dyDescent="0.3">
      <c r="A147" t="s">
        <v>277</v>
      </c>
      <c r="B147" s="22">
        <v>45681</v>
      </c>
      <c r="C147" t="s">
        <v>104</v>
      </c>
      <c r="D147" t="s">
        <v>1283</v>
      </c>
      <c r="E147" t="s">
        <v>1296</v>
      </c>
      <c r="F147" t="s">
        <v>1336</v>
      </c>
    </row>
    <row r="148" spans="1:6" x14ac:dyDescent="0.3">
      <c r="A148" t="s">
        <v>278</v>
      </c>
      <c r="B148" s="22">
        <v>45681</v>
      </c>
      <c r="C148" t="s">
        <v>112</v>
      </c>
      <c r="D148" t="s">
        <v>1283</v>
      </c>
      <c r="E148" t="s">
        <v>1296</v>
      </c>
      <c r="F148" t="s">
        <v>1339</v>
      </c>
    </row>
    <row r="149" spans="1:6" x14ac:dyDescent="0.3">
      <c r="A149" t="s">
        <v>279</v>
      </c>
      <c r="B149" s="22">
        <v>45668</v>
      </c>
      <c r="C149" t="s">
        <v>111</v>
      </c>
      <c r="D149" t="s">
        <v>1287</v>
      </c>
      <c r="E149" t="s">
        <v>1313</v>
      </c>
      <c r="F149" t="s">
        <v>1339</v>
      </c>
    </row>
    <row r="150" spans="1:6" x14ac:dyDescent="0.3">
      <c r="A150" t="s">
        <v>280</v>
      </c>
      <c r="B150" s="22">
        <v>45689</v>
      </c>
      <c r="C150" t="s">
        <v>99</v>
      </c>
      <c r="D150" t="s">
        <v>1283</v>
      </c>
      <c r="E150" t="s">
        <v>1302</v>
      </c>
      <c r="F150" t="s">
        <v>1336</v>
      </c>
    </row>
    <row r="151" spans="1:6" x14ac:dyDescent="0.3">
      <c r="A151" t="s">
        <v>281</v>
      </c>
      <c r="B151" s="22">
        <v>45664</v>
      </c>
      <c r="C151" t="s">
        <v>89</v>
      </c>
      <c r="D151" t="s">
        <v>1287</v>
      </c>
      <c r="E151" t="s">
        <v>1320</v>
      </c>
      <c r="F151" t="s">
        <v>1335</v>
      </c>
    </row>
    <row r="152" spans="1:6" x14ac:dyDescent="0.3">
      <c r="A152" t="s">
        <v>282</v>
      </c>
      <c r="B152" s="22">
        <v>45694</v>
      </c>
      <c r="C152" t="s">
        <v>83</v>
      </c>
      <c r="D152" t="s">
        <v>1283</v>
      </c>
      <c r="E152" t="s">
        <v>1300</v>
      </c>
      <c r="F152" t="s">
        <v>1336</v>
      </c>
    </row>
    <row r="153" spans="1:6" x14ac:dyDescent="0.3">
      <c r="A153" t="s">
        <v>283</v>
      </c>
      <c r="B153" s="22">
        <v>45681</v>
      </c>
      <c r="C153" t="s">
        <v>96</v>
      </c>
      <c r="D153" t="s">
        <v>1283</v>
      </c>
      <c r="E153" t="s">
        <v>1302</v>
      </c>
      <c r="F153" t="s">
        <v>1336</v>
      </c>
    </row>
    <row r="154" spans="1:6" x14ac:dyDescent="0.3">
      <c r="A154" t="s">
        <v>284</v>
      </c>
      <c r="B154" s="22">
        <v>45687</v>
      </c>
      <c r="C154" t="s">
        <v>101</v>
      </c>
      <c r="D154" t="s">
        <v>1281</v>
      </c>
      <c r="E154" t="s">
        <v>1294</v>
      </c>
      <c r="F154" t="s">
        <v>1336</v>
      </c>
    </row>
    <row r="155" spans="1:6" x14ac:dyDescent="0.3">
      <c r="A155" s="6" t="s">
        <v>285</v>
      </c>
      <c r="B155" s="22">
        <v>45686</v>
      </c>
      <c r="C155" t="s">
        <v>78</v>
      </c>
      <c r="D155" t="s">
        <v>1287</v>
      </c>
      <c r="E155" t="s">
        <v>1313</v>
      </c>
      <c r="F155" t="s">
        <v>1339</v>
      </c>
    </row>
    <row r="156" spans="1:6" x14ac:dyDescent="0.3">
      <c r="A156" t="s">
        <v>286</v>
      </c>
      <c r="B156" s="22">
        <v>45665</v>
      </c>
      <c r="C156" t="s">
        <v>111</v>
      </c>
      <c r="D156" t="s">
        <v>1282</v>
      </c>
      <c r="E156" t="s">
        <v>1295</v>
      </c>
      <c r="F156" t="s">
        <v>1339</v>
      </c>
    </row>
    <row r="157" spans="1:6" x14ac:dyDescent="0.3">
      <c r="A157" t="s">
        <v>287</v>
      </c>
      <c r="B157" s="22">
        <v>45667</v>
      </c>
      <c r="C157" t="s">
        <v>85</v>
      </c>
      <c r="D157" t="s">
        <v>1282</v>
      </c>
      <c r="E157" t="s">
        <v>1306</v>
      </c>
      <c r="F157" t="s">
        <v>1339</v>
      </c>
    </row>
    <row r="158" spans="1:6" x14ac:dyDescent="0.3">
      <c r="A158" t="s">
        <v>288</v>
      </c>
      <c r="B158" s="22">
        <v>45672</v>
      </c>
      <c r="C158" t="s">
        <v>82</v>
      </c>
      <c r="D158" t="s">
        <v>1282</v>
      </c>
      <c r="E158" t="s">
        <v>1306</v>
      </c>
      <c r="F158" t="s">
        <v>1339</v>
      </c>
    </row>
    <row r="159" spans="1:6" x14ac:dyDescent="0.3">
      <c r="A159" t="s">
        <v>289</v>
      </c>
      <c r="B159" s="22">
        <v>45687</v>
      </c>
      <c r="C159" t="s">
        <v>114</v>
      </c>
      <c r="D159" t="s">
        <v>1283</v>
      </c>
      <c r="E159" t="s">
        <v>1296</v>
      </c>
      <c r="F159" t="s">
        <v>1336</v>
      </c>
    </row>
    <row r="160" spans="1:6" x14ac:dyDescent="0.3">
      <c r="A160" t="s">
        <v>290</v>
      </c>
      <c r="B160" s="22">
        <v>45664</v>
      </c>
      <c r="C160" t="s">
        <v>94</v>
      </c>
      <c r="D160" t="s">
        <v>1283</v>
      </c>
      <c r="E160" t="s">
        <v>1296</v>
      </c>
      <c r="F160" t="s">
        <v>1339</v>
      </c>
    </row>
    <row r="161" spans="1:6" x14ac:dyDescent="0.3">
      <c r="A161" t="s">
        <v>291</v>
      </c>
      <c r="B161" s="22">
        <v>45659</v>
      </c>
      <c r="C161" t="s">
        <v>80</v>
      </c>
      <c r="D161" t="s">
        <v>1282</v>
      </c>
      <c r="E161" t="s">
        <v>1303</v>
      </c>
      <c r="F161" t="s">
        <v>1336</v>
      </c>
    </row>
    <row r="162" spans="1:6" x14ac:dyDescent="0.3">
      <c r="A162" t="s">
        <v>292</v>
      </c>
      <c r="B162" s="22">
        <v>45663</v>
      </c>
      <c r="C162" t="s">
        <v>88</v>
      </c>
      <c r="D162" t="s">
        <v>1284</v>
      </c>
      <c r="E162" t="s">
        <v>1297</v>
      </c>
      <c r="F162" t="s">
        <v>1335</v>
      </c>
    </row>
    <row r="163" spans="1:6" x14ac:dyDescent="0.3">
      <c r="A163" t="s">
        <v>293</v>
      </c>
      <c r="B163" s="22">
        <v>45688</v>
      </c>
      <c r="C163" t="s">
        <v>84</v>
      </c>
      <c r="D163" t="s">
        <v>1283</v>
      </c>
      <c r="E163" t="s">
        <v>1296</v>
      </c>
      <c r="F163" t="s">
        <v>1336</v>
      </c>
    </row>
    <row r="164" spans="1:6" x14ac:dyDescent="0.3">
      <c r="A164" t="s">
        <v>294</v>
      </c>
      <c r="B164" s="22">
        <v>45697</v>
      </c>
      <c r="C164" t="s">
        <v>79</v>
      </c>
      <c r="D164" t="s">
        <v>1283</v>
      </c>
      <c r="E164" t="s">
        <v>1296</v>
      </c>
      <c r="F164" t="s">
        <v>1335</v>
      </c>
    </row>
    <row r="165" spans="1:6" x14ac:dyDescent="0.3">
      <c r="A165" t="s">
        <v>295</v>
      </c>
      <c r="B165" s="22">
        <v>45696</v>
      </c>
      <c r="C165" t="s">
        <v>93</v>
      </c>
      <c r="D165" t="s">
        <v>1283</v>
      </c>
      <c r="E165" t="s">
        <v>1296</v>
      </c>
      <c r="F165" t="s">
        <v>1336</v>
      </c>
    </row>
    <row r="166" spans="1:6" x14ac:dyDescent="0.3">
      <c r="A166" t="s">
        <v>296</v>
      </c>
      <c r="B166" s="22">
        <v>45694</v>
      </c>
      <c r="C166" t="s">
        <v>96</v>
      </c>
      <c r="D166" t="s">
        <v>1282</v>
      </c>
      <c r="E166" t="s">
        <v>1303</v>
      </c>
      <c r="F166" t="s">
        <v>1336</v>
      </c>
    </row>
    <row r="167" spans="1:6" x14ac:dyDescent="0.3">
      <c r="A167" t="s">
        <v>297</v>
      </c>
      <c r="B167" s="22">
        <v>45677</v>
      </c>
      <c r="C167" t="s">
        <v>107</v>
      </c>
      <c r="D167" t="s">
        <v>1281</v>
      </c>
      <c r="E167" t="s">
        <v>1294</v>
      </c>
      <c r="F167" t="s">
        <v>1336</v>
      </c>
    </row>
    <row r="168" spans="1:6" x14ac:dyDescent="0.3">
      <c r="A168" t="s">
        <v>298</v>
      </c>
      <c r="B168" s="22">
        <v>45675</v>
      </c>
      <c r="C168" t="s">
        <v>89</v>
      </c>
      <c r="D168" t="s">
        <v>1283</v>
      </c>
      <c r="E168" t="s">
        <v>1302</v>
      </c>
      <c r="F168" t="s">
        <v>1336</v>
      </c>
    </row>
    <row r="169" spans="1:6" x14ac:dyDescent="0.3">
      <c r="A169" t="s">
        <v>299</v>
      </c>
      <c r="B169" s="22">
        <v>45661</v>
      </c>
      <c r="C169" t="s">
        <v>110</v>
      </c>
      <c r="D169" t="s">
        <v>1283</v>
      </c>
      <c r="E169" t="s">
        <v>1298</v>
      </c>
      <c r="F169" t="s">
        <v>1335</v>
      </c>
    </row>
    <row r="170" spans="1:6" x14ac:dyDescent="0.3">
      <c r="A170" t="s">
        <v>300</v>
      </c>
      <c r="B170" s="22">
        <v>45662</v>
      </c>
      <c r="C170" t="s">
        <v>97</v>
      </c>
      <c r="D170" t="s">
        <v>1283</v>
      </c>
      <c r="E170" t="s">
        <v>1300</v>
      </c>
      <c r="F170" t="s">
        <v>1336</v>
      </c>
    </row>
    <row r="171" spans="1:6" x14ac:dyDescent="0.3">
      <c r="A171" t="s">
        <v>301</v>
      </c>
      <c r="B171" s="22">
        <v>45689</v>
      </c>
      <c r="C171" t="s">
        <v>85</v>
      </c>
      <c r="D171" t="s">
        <v>1283</v>
      </c>
      <c r="E171" t="s">
        <v>1296</v>
      </c>
      <c r="F171" t="s">
        <v>1336</v>
      </c>
    </row>
    <row r="172" spans="1:6" x14ac:dyDescent="0.3">
      <c r="A172" s="6" t="s">
        <v>302</v>
      </c>
      <c r="B172" s="22">
        <v>45688</v>
      </c>
      <c r="C172" t="s">
        <v>96</v>
      </c>
      <c r="D172" t="s">
        <v>1283</v>
      </c>
      <c r="E172" t="s">
        <v>1302</v>
      </c>
      <c r="F172" t="s">
        <v>1336</v>
      </c>
    </row>
    <row r="173" spans="1:6" x14ac:dyDescent="0.3">
      <c r="A173" t="s">
        <v>303</v>
      </c>
      <c r="B173" s="22">
        <v>45676</v>
      </c>
      <c r="C173" t="s">
        <v>111</v>
      </c>
      <c r="D173" t="s">
        <v>1287</v>
      </c>
      <c r="E173" t="s">
        <v>1320</v>
      </c>
      <c r="F173" t="s">
        <v>1339</v>
      </c>
    </row>
    <row r="174" spans="1:6" x14ac:dyDescent="0.3">
      <c r="A174" t="s">
        <v>304</v>
      </c>
      <c r="B174" s="22">
        <v>45672</v>
      </c>
      <c r="C174" t="s">
        <v>91</v>
      </c>
      <c r="D174" t="s">
        <v>1282</v>
      </c>
      <c r="E174" t="s">
        <v>1303</v>
      </c>
      <c r="F174" t="s">
        <v>1336</v>
      </c>
    </row>
    <row r="175" spans="1:6" x14ac:dyDescent="0.3">
      <c r="A175" t="s">
        <v>305</v>
      </c>
      <c r="B175" s="22">
        <v>45661</v>
      </c>
      <c r="C175" t="s">
        <v>99</v>
      </c>
      <c r="D175" t="s">
        <v>1282</v>
      </c>
      <c r="E175" t="s">
        <v>1303</v>
      </c>
      <c r="F175" t="s">
        <v>1336</v>
      </c>
    </row>
    <row r="176" spans="1:6" x14ac:dyDescent="0.3">
      <c r="A176" t="s">
        <v>306</v>
      </c>
      <c r="B176" s="22">
        <v>45676</v>
      </c>
      <c r="C176" t="s">
        <v>83</v>
      </c>
      <c r="D176" t="s">
        <v>1283</v>
      </c>
      <c r="E176" t="s">
        <v>1298</v>
      </c>
      <c r="F176" t="s">
        <v>1339</v>
      </c>
    </row>
    <row r="177" spans="1:6" x14ac:dyDescent="0.3">
      <c r="A177" t="s">
        <v>307</v>
      </c>
      <c r="B177" s="22">
        <v>45688</v>
      </c>
      <c r="C177" t="s">
        <v>100</v>
      </c>
      <c r="D177" t="s">
        <v>1288</v>
      </c>
      <c r="E177" t="s">
        <v>1317</v>
      </c>
      <c r="F177" t="s">
        <v>1336</v>
      </c>
    </row>
    <row r="178" spans="1:6" x14ac:dyDescent="0.3">
      <c r="A178" t="s">
        <v>308</v>
      </c>
      <c r="B178" s="22">
        <v>45686</v>
      </c>
      <c r="C178" t="s">
        <v>81</v>
      </c>
      <c r="D178" t="s">
        <v>1283</v>
      </c>
      <c r="E178" t="s">
        <v>1296</v>
      </c>
      <c r="F178" t="s">
        <v>1335</v>
      </c>
    </row>
    <row r="179" spans="1:6" x14ac:dyDescent="0.3">
      <c r="A179" t="s">
        <v>309</v>
      </c>
      <c r="B179" s="22">
        <v>45667</v>
      </c>
      <c r="C179" t="s">
        <v>89</v>
      </c>
      <c r="D179" t="s">
        <v>1283</v>
      </c>
      <c r="E179" t="s">
        <v>1296</v>
      </c>
      <c r="F179" t="s">
        <v>1336</v>
      </c>
    </row>
    <row r="180" spans="1:6" x14ac:dyDescent="0.3">
      <c r="A180" t="s">
        <v>310</v>
      </c>
      <c r="B180" s="22">
        <v>45693</v>
      </c>
      <c r="C180" t="s">
        <v>97</v>
      </c>
      <c r="D180" t="s">
        <v>1283</v>
      </c>
      <c r="E180" t="s">
        <v>1296</v>
      </c>
      <c r="F180" t="s">
        <v>1339</v>
      </c>
    </row>
    <row r="181" spans="1:6" x14ac:dyDescent="0.3">
      <c r="A181" t="s">
        <v>311</v>
      </c>
      <c r="B181" s="22">
        <v>45672</v>
      </c>
      <c r="C181" t="s">
        <v>112</v>
      </c>
      <c r="D181" t="s">
        <v>1283</v>
      </c>
      <c r="E181" t="s">
        <v>1310</v>
      </c>
      <c r="F181" t="s">
        <v>1337</v>
      </c>
    </row>
    <row r="182" spans="1:6" x14ac:dyDescent="0.3">
      <c r="A182" t="s">
        <v>312</v>
      </c>
      <c r="B182" s="22">
        <v>45662</v>
      </c>
      <c r="C182" t="s">
        <v>83</v>
      </c>
      <c r="D182" t="s">
        <v>1283</v>
      </c>
      <c r="E182" t="s">
        <v>1316</v>
      </c>
      <c r="F182" t="s">
        <v>1336</v>
      </c>
    </row>
    <row r="183" spans="1:6" x14ac:dyDescent="0.3">
      <c r="A183" t="s">
        <v>313</v>
      </c>
      <c r="B183" s="22">
        <v>45691</v>
      </c>
      <c r="C183" t="s">
        <v>109</v>
      </c>
      <c r="D183" t="s">
        <v>1282</v>
      </c>
      <c r="E183" t="s">
        <v>1295</v>
      </c>
      <c r="F183" t="s">
        <v>1336</v>
      </c>
    </row>
    <row r="184" spans="1:6" x14ac:dyDescent="0.3">
      <c r="A184" t="s">
        <v>314</v>
      </c>
      <c r="B184" s="22">
        <v>45673</v>
      </c>
      <c r="C184" t="s">
        <v>91</v>
      </c>
      <c r="D184" t="s">
        <v>1283</v>
      </c>
      <c r="E184" t="s">
        <v>1302</v>
      </c>
      <c r="F184" t="s">
        <v>1336</v>
      </c>
    </row>
    <row r="185" spans="1:6" x14ac:dyDescent="0.3">
      <c r="A185" t="s">
        <v>315</v>
      </c>
      <c r="B185" s="22">
        <v>45675</v>
      </c>
      <c r="C185" t="s">
        <v>78</v>
      </c>
      <c r="D185" t="s">
        <v>1288</v>
      </c>
      <c r="E185" t="s">
        <v>1317</v>
      </c>
      <c r="F185" t="s">
        <v>1336</v>
      </c>
    </row>
    <row r="186" spans="1:6" x14ac:dyDescent="0.3">
      <c r="A186" t="s">
        <v>316</v>
      </c>
      <c r="B186" s="22">
        <v>45675</v>
      </c>
      <c r="C186" t="s">
        <v>79</v>
      </c>
      <c r="D186" t="s">
        <v>1287</v>
      </c>
      <c r="E186" t="s">
        <v>1320</v>
      </c>
      <c r="F186" t="s">
        <v>1336</v>
      </c>
    </row>
    <row r="187" spans="1:6" x14ac:dyDescent="0.3">
      <c r="A187" t="s">
        <v>317</v>
      </c>
      <c r="B187" s="22">
        <v>45685</v>
      </c>
      <c r="C187" t="s">
        <v>104</v>
      </c>
      <c r="D187" t="s">
        <v>1282</v>
      </c>
      <c r="E187" t="s">
        <v>1306</v>
      </c>
      <c r="F187" t="s">
        <v>1336</v>
      </c>
    </row>
    <row r="188" spans="1:6" x14ac:dyDescent="0.3">
      <c r="A188" t="s">
        <v>318</v>
      </c>
      <c r="B188" s="22">
        <v>45679</v>
      </c>
      <c r="C188" t="s">
        <v>99</v>
      </c>
      <c r="D188" t="s">
        <v>1282</v>
      </c>
      <c r="E188" t="s">
        <v>1303</v>
      </c>
      <c r="F188" t="s">
        <v>1336</v>
      </c>
    </row>
    <row r="189" spans="1:6" x14ac:dyDescent="0.3">
      <c r="A189" t="s">
        <v>319</v>
      </c>
      <c r="B189" s="22">
        <v>45676</v>
      </c>
      <c r="C189" t="s">
        <v>89</v>
      </c>
      <c r="D189" t="s">
        <v>1281</v>
      </c>
      <c r="E189" t="s">
        <v>1294</v>
      </c>
      <c r="F189" t="s">
        <v>1336</v>
      </c>
    </row>
    <row r="190" spans="1:6" x14ac:dyDescent="0.3">
      <c r="A190" t="s">
        <v>320</v>
      </c>
      <c r="B190" s="22">
        <v>45658</v>
      </c>
      <c r="C190" t="s">
        <v>94</v>
      </c>
      <c r="D190" t="s">
        <v>1287</v>
      </c>
      <c r="E190" t="s">
        <v>1320</v>
      </c>
      <c r="F190" t="s">
        <v>1336</v>
      </c>
    </row>
    <row r="191" spans="1:6" x14ac:dyDescent="0.3">
      <c r="A191" t="s">
        <v>321</v>
      </c>
      <c r="B191" s="22">
        <v>45685</v>
      </c>
      <c r="C191" t="s">
        <v>99</v>
      </c>
      <c r="D191" t="s">
        <v>1283</v>
      </c>
      <c r="E191" t="s">
        <v>1310</v>
      </c>
      <c r="F191" t="s">
        <v>1335</v>
      </c>
    </row>
    <row r="192" spans="1:6" x14ac:dyDescent="0.3">
      <c r="A192" t="s">
        <v>322</v>
      </c>
      <c r="B192" s="22">
        <v>45661</v>
      </c>
      <c r="C192" t="s">
        <v>87</v>
      </c>
      <c r="D192" t="s">
        <v>1282</v>
      </c>
      <c r="E192" t="s">
        <v>1306</v>
      </c>
      <c r="F192" t="s">
        <v>1336</v>
      </c>
    </row>
    <row r="193" spans="1:6" x14ac:dyDescent="0.3">
      <c r="A193" t="s">
        <v>323</v>
      </c>
      <c r="B193" s="22">
        <v>45662</v>
      </c>
      <c r="C193" t="s">
        <v>86</v>
      </c>
      <c r="D193" t="s">
        <v>1283</v>
      </c>
      <c r="E193" t="s">
        <v>1300</v>
      </c>
      <c r="F193" t="s">
        <v>1336</v>
      </c>
    </row>
    <row r="194" spans="1:6" x14ac:dyDescent="0.3">
      <c r="A194" t="s">
        <v>324</v>
      </c>
      <c r="B194" s="22">
        <v>45658</v>
      </c>
      <c r="C194" t="s">
        <v>114</v>
      </c>
      <c r="D194" t="s">
        <v>1282</v>
      </c>
      <c r="E194" t="s">
        <v>1309</v>
      </c>
      <c r="F194" t="s">
        <v>1339</v>
      </c>
    </row>
    <row r="195" spans="1:6" x14ac:dyDescent="0.3">
      <c r="A195" t="s">
        <v>325</v>
      </c>
      <c r="B195" s="22">
        <v>45681</v>
      </c>
      <c r="C195" t="s">
        <v>88</v>
      </c>
      <c r="D195" t="s">
        <v>1282</v>
      </c>
      <c r="E195" t="s">
        <v>1309</v>
      </c>
      <c r="F195" t="s">
        <v>1336</v>
      </c>
    </row>
    <row r="196" spans="1:6" x14ac:dyDescent="0.3">
      <c r="A196" t="s">
        <v>326</v>
      </c>
      <c r="B196" s="22">
        <v>45680</v>
      </c>
      <c r="C196" t="s">
        <v>85</v>
      </c>
      <c r="D196" t="s">
        <v>1282</v>
      </c>
      <c r="E196" t="s">
        <v>1306</v>
      </c>
      <c r="F196" t="s">
        <v>1336</v>
      </c>
    </row>
    <row r="197" spans="1:6" x14ac:dyDescent="0.3">
      <c r="A197" t="s">
        <v>327</v>
      </c>
      <c r="B197" s="22">
        <v>45693</v>
      </c>
      <c r="C197" t="s">
        <v>109</v>
      </c>
      <c r="D197" t="s">
        <v>1284</v>
      </c>
      <c r="E197" t="s">
        <v>1297</v>
      </c>
      <c r="F197" t="s">
        <v>1336</v>
      </c>
    </row>
    <row r="198" spans="1:6" x14ac:dyDescent="0.3">
      <c r="A198" t="s">
        <v>328</v>
      </c>
      <c r="B198" s="22">
        <v>45690</v>
      </c>
      <c r="C198" t="s">
        <v>102</v>
      </c>
      <c r="D198" t="s">
        <v>1287</v>
      </c>
      <c r="E198" t="s">
        <v>1320</v>
      </c>
      <c r="F198" t="s">
        <v>1336</v>
      </c>
    </row>
    <row r="199" spans="1:6" x14ac:dyDescent="0.3">
      <c r="A199" t="s">
        <v>329</v>
      </c>
      <c r="B199" s="22">
        <v>45665</v>
      </c>
      <c r="C199" t="s">
        <v>113</v>
      </c>
      <c r="D199" t="s">
        <v>1287</v>
      </c>
      <c r="E199" t="s">
        <v>1313</v>
      </c>
      <c r="F199" t="s">
        <v>1339</v>
      </c>
    </row>
    <row r="200" spans="1:6" x14ac:dyDescent="0.3">
      <c r="A200" t="s">
        <v>330</v>
      </c>
      <c r="B200" s="22">
        <v>45691</v>
      </c>
      <c r="C200" t="s">
        <v>96</v>
      </c>
      <c r="D200" t="s">
        <v>1283</v>
      </c>
      <c r="E200" t="s">
        <v>1302</v>
      </c>
      <c r="F200" t="s">
        <v>1335</v>
      </c>
    </row>
    <row r="201" spans="1:6" x14ac:dyDescent="0.3">
      <c r="A201" t="s">
        <v>331</v>
      </c>
      <c r="B201" s="22">
        <v>45685</v>
      </c>
      <c r="C201" t="s">
        <v>115</v>
      </c>
      <c r="D201" t="s">
        <v>1282</v>
      </c>
      <c r="E201" t="s">
        <v>1306</v>
      </c>
      <c r="F201" t="s">
        <v>1336</v>
      </c>
    </row>
    <row r="202" spans="1:6" x14ac:dyDescent="0.3">
      <c r="A202" t="s">
        <v>332</v>
      </c>
      <c r="B202" s="22">
        <v>45682</v>
      </c>
      <c r="C202" t="s">
        <v>92</v>
      </c>
      <c r="D202" t="s">
        <v>1282</v>
      </c>
      <c r="E202" t="s">
        <v>1303</v>
      </c>
      <c r="F202" t="s">
        <v>1339</v>
      </c>
    </row>
    <row r="203" spans="1:6" x14ac:dyDescent="0.3">
      <c r="A203" t="s">
        <v>333</v>
      </c>
      <c r="B203" s="22">
        <v>45695</v>
      </c>
      <c r="C203" t="s">
        <v>91</v>
      </c>
      <c r="D203" t="s">
        <v>1284</v>
      </c>
      <c r="E203" t="s">
        <v>1307</v>
      </c>
      <c r="F203" t="s">
        <v>1336</v>
      </c>
    </row>
    <row r="204" spans="1:6" x14ac:dyDescent="0.3">
      <c r="A204" t="s">
        <v>334</v>
      </c>
      <c r="B204" s="22">
        <v>45678</v>
      </c>
      <c r="C204" t="s">
        <v>113</v>
      </c>
      <c r="D204" t="s">
        <v>1284</v>
      </c>
      <c r="E204" t="s">
        <v>1307</v>
      </c>
      <c r="F204" t="s">
        <v>1339</v>
      </c>
    </row>
    <row r="205" spans="1:6" x14ac:dyDescent="0.3">
      <c r="A205" t="s">
        <v>335</v>
      </c>
      <c r="B205" s="22">
        <v>45688</v>
      </c>
      <c r="C205" t="s">
        <v>94</v>
      </c>
      <c r="D205" t="s">
        <v>1282</v>
      </c>
      <c r="E205" t="s">
        <v>1301</v>
      </c>
      <c r="F205" t="s">
        <v>1336</v>
      </c>
    </row>
    <row r="206" spans="1:6" x14ac:dyDescent="0.3">
      <c r="A206" t="s">
        <v>336</v>
      </c>
      <c r="B206" s="22">
        <v>45677</v>
      </c>
      <c r="C206" t="s">
        <v>110</v>
      </c>
      <c r="D206" t="s">
        <v>1283</v>
      </c>
      <c r="E206" t="s">
        <v>1296</v>
      </c>
      <c r="F206" t="s">
        <v>1336</v>
      </c>
    </row>
    <row r="207" spans="1:6" x14ac:dyDescent="0.3">
      <c r="A207" t="s">
        <v>337</v>
      </c>
      <c r="B207" s="22">
        <v>45682</v>
      </c>
      <c r="C207" t="s">
        <v>105</v>
      </c>
      <c r="D207" t="s">
        <v>1288</v>
      </c>
      <c r="E207" t="s">
        <v>1317</v>
      </c>
      <c r="F207" t="s">
        <v>1336</v>
      </c>
    </row>
    <row r="208" spans="1:6" x14ac:dyDescent="0.3">
      <c r="A208" t="s">
        <v>338</v>
      </c>
      <c r="B208" s="22">
        <v>45673</v>
      </c>
      <c r="C208" t="s">
        <v>114</v>
      </c>
      <c r="D208" t="s">
        <v>1287</v>
      </c>
      <c r="E208" t="s">
        <v>1320</v>
      </c>
      <c r="F208" t="s">
        <v>1336</v>
      </c>
    </row>
    <row r="209" spans="1:6" x14ac:dyDescent="0.3">
      <c r="A209" t="s">
        <v>339</v>
      </c>
      <c r="B209" s="22">
        <v>45674</v>
      </c>
      <c r="C209" t="s">
        <v>85</v>
      </c>
      <c r="D209" t="s">
        <v>1282</v>
      </c>
      <c r="E209" t="s">
        <v>1295</v>
      </c>
      <c r="F209" t="s">
        <v>1336</v>
      </c>
    </row>
    <row r="210" spans="1:6" x14ac:dyDescent="0.3">
      <c r="A210" t="s">
        <v>340</v>
      </c>
      <c r="B210" s="22">
        <v>45663</v>
      </c>
      <c r="C210" t="s">
        <v>95</v>
      </c>
      <c r="D210" t="s">
        <v>1282</v>
      </c>
      <c r="E210" t="s">
        <v>1306</v>
      </c>
      <c r="F210" t="s">
        <v>1336</v>
      </c>
    </row>
    <row r="211" spans="1:6" x14ac:dyDescent="0.3">
      <c r="A211" t="s">
        <v>341</v>
      </c>
      <c r="B211" s="22">
        <v>45687</v>
      </c>
      <c r="C211" t="s">
        <v>98</v>
      </c>
      <c r="D211" t="s">
        <v>1283</v>
      </c>
      <c r="E211" t="s">
        <v>1302</v>
      </c>
      <c r="F211" t="s">
        <v>1336</v>
      </c>
    </row>
    <row r="212" spans="1:6" x14ac:dyDescent="0.3">
      <c r="A212" t="s">
        <v>342</v>
      </c>
      <c r="B212" s="22">
        <v>45683</v>
      </c>
      <c r="C212" t="s">
        <v>91</v>
      </c>
      <c r="D212" t="s">
        <v>1283</v>
      </c>
      <c r="E212" t="s">
        <v>1296</v>
      </c>
      <c r="F212" t="s">
        <v>1336</v>
      </c>
    </row>
    <row r="213" spans="1:6" x14ac:dyDescent="0.3">
      <c r="A213" t="s">
        <v>343</v>
      </c>
      <c r="B213" s="22">
        <v>45666</v>
      </c>
      <c r="C213" t="s">
        <v>87</v>
      </c>
      <c r="D213" t="s">
        <v>1283</v>
      </c>
      <c r="E213" t="s">
        <v>1304</v>
      </c>
      <c r="F213" t="s">
        <v>1336</v>
      </c>
    </row>
    <row r="214" spans="1:6" x14ac:dyDescent="0.3">
      <c r="A214" t="s">
        <v>344</v>
      </c>
      <c r="B214" s="22">
        <v>45687</v>
      </c>
      <c r="C214" t="s">
        <v>102</v>
      </c>
      <c r="D214" t="s">
        <v>1283</v>
      </c>
      <c r="E214" t="s">
        <v>1296</v>
      </c>
      <c r="F214" t="s">
        <v>1336</v>
      </c>
    </row>
    <row r="215" spans="1:6" x14ac:dyDescent="0.3">
      <c r="A215" t="s">
        <v>345</v>
      </c>
      <c r="B215" s="22">
        <v>45661</v>
      </c>
      <c r="C215" t="s">
        <v>79</v>
      </c>
      <c r="D215" t="s">
        <v>1288</v>
      </c>
      <c r="E215" t="s">
        <v>1317</v>
      </c>
      <c r="F215" t="s">
        <v>1335</v>
      </c>
    </row>
    <row r="216" spans="1:6" x14ac:dyDescent="0.3">
      <c r="A216" t="s">
        <v>346</v>
      </c>
      <c r="B216" s="22">
        <v>45658</v>
      </c>
      <c r="C216" t="s">
        <v>114</v>
      </c>
      <c r="D216" t="s">
        <v>1283</v>
      </c>
      <c r="E216" t="s">
        <v>1296</v>
      </c>
      <c r="F216" t="s">
        <v>1339</v>
      </c>
    </row>
    <row r="217" spans="1:6" x14ac:dyDescent="0.3">
      <c r="A217" t="s">
        <v>347</v>
      </c>
      <c r="B217" s="22">
        <v>45673</v>
      </c>
      <c r="C217" t="s">
        <v>97</v>
      </c>
      <c r="D217" t="s">
        <v>1283</v>
      </c>
      <c r="E217" t="s">
        <v>1299</v>
      </c>
      <c r="F217" t="s">
        <v>1336</v>
      </c>
    </row>
    <row r="218" spans="1:6" x14ac:dyDescent="0.3">
      <c r="A218" t="s">
        <v>348</v>
      </c>
      <c r="B218" s="22">
        <v>45667</v>
      </c>
      <c r="C218" t="s">
        <v>107</v>
      </c>
      <c r="D218" t="s">
        <v>1288</v>
      </c>
      <c r="E218" t="s">
        <v>1317</v>
      </c>
      <c r="F218" t="s">
        <v>1336</v>
      </c>
    </row>
    <row r="219" spans="1:6" x14ac:dyDescent="0.3">
      <c r="A219" t="s">
        <v>349</v>
      </c>
      <c r="B219" s="22">
        <v>45690</v>
      </c>
      <c r="C219" t="s">
        <v>116</v>
      </c>
      <c r="D219" t="s">
        <v>1283</v>
      </c>
      <c r="E219" t="s">
        <v>1296</v>
      </c>
      <c r="F219" t="s">
        <v>1339</v>
      </c>
    </row>
    <row r="220" spans="1:6" x14ac:dyDescent="0.3">
      <c r="A220" t="s">
        <v>350</v>
      </c>
      <c r="B220" s="22">
        <v>45658</v>
      </c>
      <c r="C220" t="s">
        <v>100</v>
      </c>
      <c r="D220" t="s">
        <v>1289</v>
      </c>
      <c r="E220" t="s">
        <v>1322</v>
      </c>
      <c r="F220" t="s">
        <v>1336</v>
      </c>
    </row>
    <row r="221" spans="1:6" x14ac:dyDescent="0.3">
      <c r="A221" t="s">
        <v>351</v>
      </c>
      <c r="B221" s="22">
        <v>45676</v>
      </c>
      <c r="C221" t="s">
        <v>91</v>
      </c>
      <c r="D221" t="s">
        <v>1283</v>
      </c>
      <c r="E221" t="s">
        <v>1302</v>
      </c>
      <c r="F221" t="s">
        <v>1336</v>
      </c>
    </row>
    <row r="222" spans="1:6" x14ac:dyDescent="0.3">
      <c r="A222" t="s">
        <v>352</v>
      </c>
      <c r="B222" s="22">
        <v>45696</v>
      </c>
      <c r="C222" t="s">
        <v>110</v>
      </c>
      <c r="D222" t="s">
        <v>1283</v>
      </c>
      <c r="E222" t="s">
        <v>1298</v>
      </c>
      <c r="F222" t="s">
        <v>1336</v>
      </c>
    </row>
    <row r="223" spans="1:6" x14ac:dyDescent="0.3">
      <c r="A223" t="s">
        <v>353</v>
      </c>
      <c r="B223" s="22">
        <v>45666</v>
      </c>
      <c r="C223" t="s">
        <v>115</v>
      </c>
      <c r="D223" t="s">
        <v>1282</v>
      </c>
      <c r="E223" t="s">
        <v>1312</v>
      </c>
      <c r="F223" t="s">
        <v>1336</v>
      </c>
    </row>
    <row r="224" spans="1:6" x14ac:dyDescent="0.3">
      <c r="A224" t="s">
        <v>354</v>
      </c>
      <c r="B224" s="22">
        <v>45664</v>
      </c>
      <c r="C224" t="s">
        <v>87</v>
      </c>
      <c r="D224" t="s">
        <v>1283</v>
      </c>
      <c r="E224" t="s">
        <v>1296</v>
      </c>
      <c r="F224" t="s">
        <v>1336</v>
      </c>
    </row>
    <row r="225" spans="1:6" x14ac:dyDescent="0.3">
      <c r="A225" t="s">
        <v>355</v>
      </c>
      <c r="B225" s="22">
        <v>45664</v>
      </c>
      <c r="C225" t="s">
        <v>88</v>
      </c>
      <c r="D225" t="s">
        <v>1283</v>
      </c>
      <c r="E225" t="s">
        <v>1298</v>
      </c>
      <c r="F225" t="s">
        <v>1336</v>
      </c>
    </row>
    <row r="226" spans="1:6" x14ac:dyDescent="0.3">
      <c r="A226" t="s">
        <v>356</v>
      </c>
      <c r="B226" s="22">
        <v>45665</v>
      </c>
      <c r="C226" t="s">
        <v>90</v>
      </c>
      <c r="D226" t="s">
        <v>1283</v>
      </c>
      <c r="E226" t="s">
        <v>1296</v>
      </c>
      <c r="F226" t="s">
        <v>1335</v>
      </c>
    </row>
    <row r="227" spans="1:6" x14ac:dyDescent="0.3">
      <c r="A227" t="s">
        <v>357</v>
      </c>
      <c r="B227" s="22">
        <v>45664</v>
      </c>
      <c r="C227" t="s">
        <v>96</v>
      </c>
      <c r="D227" t="s">
        <v>1283</v>
      </c>
      <c r="E227" t="s">
        <v>1296</v>
      </c>
      <c r="F227" t="s">
        <v>1336</v>
      </c>
    </row>
    <row r="228" spans="1:6" x14ac:dyDescent="0.3">
      <c r="A228" t="s">
        <v>358</v>
      </c>
      <c r="B228" s="22">
        <v>45667</v>
      </c>
      <c r="C228" t="s">
        <v>88</v>
      </c>
      <c r="D228" t="s">
        <v>1282</v>
      </c>
      <c r="E228" t="s">
        <v>1306</v>
      </c>
      <c r="F228" t="s">
        <v>1335</v>
      </c>
    </row>
    <row r="229" spans="1:6" x14ac:dyDescent="0.3">
      <c r="A229" t="s">
        <v>359</v>
      </c>
      <c r="B229" s="22">
        <v>45675</v>
      </c>
      <c r="C229" t="s">
        <v>100</v>
      </c>
      <c r="D229" t="s">
        <v>1283</v>
      </c>
      <c r="E229" t="s">
        <v>1296</v>
      </c>
      <c r="F229" t="s">
        <v>1337</v>
      </c>
    </row>
    <row r="230" spans="1:6" x14ac:dyDescent="0.3">
      <c r="A230" t="s">
        <v>360</v>
      </c>
      <c r="B230" s="22">
        <v>45659</v>
      </c>
      <c r="C230" t="s">
        <v>89</v>
      </c>
      <c r="D230" t="s">
        <v>1283</v>
      </c>
      <c r="E230" t="s">
        <v>1302</v>
      </c>
      <c r="F230" t="s">
        <v>1336</v>
      </c>
    </row>
    <row r="231" spans="1:6" x14ac:dyDescent="0.3">
      <c r="A231" t="s">
        <v>361</v>
      </c>
      <c r="B231" s="22">
        <v>45688</v>
      </c>
      <c r="C231" t="s">
        <v>101</v>
      </c>
      <c r="D231" t="s">
        <v>1281</v>
      </c>
      <c r="E231" t="s">
        <v>1294</v>
      </c>
      <c r="F231" t="s">
        <v>1336</v>
      </c>
    </row>
    <row r="232" spans="1:6" x14ac:dyDescent="0.3">
      <c r="A232" t="s">
        <v>362</v>
      </c>
      <c r="B232" s="22">
        <v>45696</v>
      </c>
      <c r="C232" t="s">
        <v>104</v>
      </c>
      <c r="D232" t="s">
        <v>1283</v>
      </c>
      <c r="E232" t="s">
        <v>1296</v>
      </c>
      <c r="F232" t="s">
        <v>1336</v>
      </c>
    </row>
    <row r="233" spans="1:6" x14ac:dyDescent="0.3">
      <c r="A233" t="s">
        <v>363</v>
      </c>
      <c r="B233" s="22">
        <v>45691</v>
      </c>
      <c r="C233" t="s">
        <v>102</v>
      </c>
      <c r="D233" t="s">
        <v>1283</v>
      </c>
      <c r="E233" t="s">
        <v>1296</v>
      </c>
      <c r="F233" t="s">
        <v>1335</v>
      </c>
    </row>
    <row r="234" spans="1:6" x14ac:dyDescent="0.3">
      <c r="A234" t="s">
        <v>364</v>
      </c>
      <c r="B234" s="22">
        <v>45664</v>
      </c>
      <c r="C234" t="s">
        <v>97</v>
      </c>
      <c r="D234" t="s">
        <v>1282</v>
      </c>
      <c r="E234" t="s">
        <v>1303</v>
      </c>
      <c r="F234" t="s">
        <v>1336</v>
      </c>
    </row>
    <row r="235" spans="1:6" x14ac:dyDescent="0.3">
      <c r="A235" t="s">
        <v>365</v>
      </c>
      <c r="B235" s="22">
        <v>45686</v>
      </c>
      <c r="C235" t="s">
        <v>102</v>
      </c>
      <c r="D235" t="s">
        <v>1283</v>
      </c>
      <c r="E235" t="s">
        <v>1318</v>
      </c>
      <c r="F235" t="s">
        <v>1336</v>
      </c>
    </row>
    <row r="236" spans="1:6" x14ac:dyDescent="0.3">
      <c r="A236" t="s">
        <v>366</v>
      </c>
      <c r="B236" s="22">
        <v>45659</v>
      </c>
      <c r="C236" t="s">
        <v>105</v>
      </c>
      <c r="D236" t="s">
        <v>1282</v>
      </c>
      <c r="E236" t="s">
        <v>1295</v>
      </c>
      <c r="F236" t="s">
        <v>1339</v>
      </c>
    </row>
    <row r="237" spans="1:6" x14ac:dyDescent="0.3">
      <c r="A237" t="s">
        <v>367</v>
      </c>
      <c r="B237" s="22">
        <v>45670</v>
      </c>
      <c r="C237" t="s">
        <v>95</v>
      </c>
      <c r="D237" t="s">
        <v>1282</v>
      </c>
      <c r="E237" t="s">
        <v>1306</v>
      </c>
      <c r="F237" t="s">
        <v>1336</v>
      </c>
    </row>
    <row r="238" spans="1:6" x14ac:dyDescent="0.3">
      <c r="A238" s="6" t="s">
        <v>368</v>
      </c>
      <c r="B238" s="22">
        <v>45681</v>
      </c>
      <c r="C238" t="s">
        <v>110</v>
      </c>
      <c r="D238" t="s">
        <v>1282</v>
      </c>
      <c r="E238" t="s">
        <v>1303</v>
      </c>
      <c r="F238" t="s">
        <v>1336</v>
      </c>
    </row>
    <row r="239" spans="1:6" x14ac:dyDescent="0.3">
      <c r="A239" t="s">
        <v>369</v>
      </c>
      <c r="B239" s="22">
        <v>45677</v>
      </c>
      <c r="C239" t="s">
        <v>97</v>
      </c>
      <c r="D239" t="s">
        <v>1282</v>
      </c>
      <c r="E239" t="s">
        <v>1295</v>
      </c>
      <c r="F239" t="s">
        <v>1336</v>
      </c>
    </row>
    <row r="240" spans="1:6" x14ac:dyDescent="0.3">
      <c r="A240" t="s">
        <v>370</v>
      </c>
      <c r="B240" s="22">
        <v>45677</v>
      </c>
      <c r="C240" t="s">
        <v>93</v>
      </c>
      <c r="D240" t="s">
        <v>1284</v>
      </c>
      <c r="E240" t="s">
        <v>1297</v>
      </c>
      <c r="F240" t="s">
        <v>1336</v>
      </c>
    </row>
    <row r="241" spans="1:6" x14ac:dyDescent="0.3">
      <c r="A241" t="s">
        <v>371</v>
      </c>
      <c r="B241" s="22">
        <v>45676</v>
      </c>
      <c r="C241" t="s">
        <v>93</v>
      </c>
      <c r="D241" t="s">
        <v>1287</v>
      </c>
      <c r="E241" t="s">
        <v>1320</v>
      </c>
      <c r="F241" t="s">
        <v>1339</v>
      </c>
    </row>
    <row r="242" spans="1:6" x14ac:dyDescent="0.3">
      <c r="A242" t="s">
        <v>372</v>
      </c>
      <c r="B242" s="22">
        <v>45670</v>
      </c>
      <c r="C242" t="s">
        <v>104</v>
      </c>
      <c r="D242" t="s">
        <v>1283</v>
      </c>
      <c r="E242" t="s">
        <v>1296</v>
      </c>
      <c r="F242" t="s">
        <v>1336</v>
      </c>
    </row>
    <row r="243" spans="1:6" x14ac:dyDescent="0.3">
      <c r="A243" t="s">
        <v>373</v>
      </c>
      <c r="B243" s="22">
        <v>45683</v>
      </c>
      <c r="C243" t="s">
        <v>98</v>
      </c>
      <c r="D243" t="s">
        <v>1283</v>
      </c>
      <c r="E243" t="s">
        <v>1304</v>
      </c>
      <c r="F243" t="s">
        <v>1335</v>
      </c>
    </row>
    <row r="244" spans="1:6" x14ac:dyDescent="0.3">
      <c r="A244" t="s">
        <v>374</v>
      </c>
      <c r="B244" s="22">
        <v>45667</v>
      </c>
      <c r="C244" t="s">
        <v>83</v>
      </c>
      <c r="D244" t="s">
        <v>1287</v>
      </c>
      <c r="E244" t="s">
        <v>1320</v>
      </c>
      <c r="F244" t="s">
        <v>1336</v>
      </c>
    </row>
    <row r="245" spans="1:6" x14ac:dyDescent="0.3">
      <c r="A245" t="s">
        <v>375</v>
      </c>
      <c r="B245" s="22">
        <v>45663</v>
      </c>
      <c r="C245" t="s">
        <v>107</v>
      </c>
      <c r="D245" t="s">
        <v>1283</v>
      </c>
      <c r="E245" t="s">
        <v>1296</v>
      </c>
      <c r="F245" t="s">
        <v>1335</v>
      </c>
    </row>
    <row r="246" spans="1:6" x14ac:dyDescent="0.3">
      <c r="A246" t="s">
        <v>376</v>
      </c>
      <c r="B246" s="22">
        <v>45683</v>
      </c>
      <c r="C246" t="s">
        <v>85</v>
      </c>
      <c r="D246" t="s">
        <v>1282</v>
      </c>
      <c r="E246" t="s">
        <v>1303</v>
      </c>
      <c r="F246" t="s">
        <v>1336</v>
      </c>
    </row>
    <row r="247" spans="1:6" x14ac:dyDescent="0.3">
      <c r="A247" t="s">
        <v>377</v>
      </c>
      <c r="B247" s="22">
        <v>45667</v>
      </c>
      <c r="C247" t="s">
        <v>89</v>
      </c>
      <c r="D247" t="s">
        <v>1286</v>
      </c>
      <c r="E247" t="s">
        <v>1323</v>
      </c>
      <c r="F247" t="s">
        <v>1336</v>
      </c>
    </row>
    <row r="248" spans="1:6" x14ac:dyDescent="0.3">
      <c r="A248" t="s">
        <v>378</v>
      </c>
      <c r="B248" s="22">
        <v>45680</v>
      </c>
      <c r="C248" t="s">
        <v>100</v>
      </c>
      <c r="D248" t="s">
        <v>1283</v>
      </c>
      <c r="E248" t="s">
        <v>1296</v>
      </c>
      <c r="F248" t="s">
        <v>1339</v>
      </c>
    </row>
    <row r="249" spans="1:6" x14ac:dyDescent="0.3">
      <c r="A249" t="s">
        <v>379</v>
      </c>
      <c r="B249" s="22">
        <v>45692</v>
      </c>
      <c r="C249" t="s">
        <v>113</v>
      </c>
      <c r="D249" t="s">
        <v>1283</v>
      </c>
      <c r="E249" t="s">
        <v>1302</v>
      </c>
      <c r="F249" t="s">
        <v>1335</v>
      </c>
    </row>
    <row r="250" spans="1:6" x14ac:dyDescent="0.3">
      <c r="A250" t="s">
        <v>380</v>
      </c>
      <c r="B250" s="22">
        <v>45695</v>
      </c>
      <c r="C250" t="s">
        <v>78</v>
      </c>
      <c r="D250" t="s">
        <v>1283</v>
      </c>
      <c r="E250" t="s">
        <v>1296</v>
      </c>
      <c r="F250" t="s">
        <v>1339</v>
      </c>
    </row>
    <row r="251" spans="1:6" x14ac:dyDescent="0.3">
      <c r="A251" t="s">
        <v>381</v>
      </c>
      <c r="B251" s="22">
        <v>45683</v>
      </c>
      <c r="C251" t="s">
        <v>104</v>
      </c>
      <c r="D251" t="s">
        <v>1282</v>
      </c>
      <c r="E251" t="s">
        <v>1295</v>
      </c>
      <c r="F251" t="s">
        <v>1336</v>
      </c>
    </row>
    <row r="252" spans="1:6" x14ac:dyDescent="0.3">
      <c r="A252" t="s">
        <v>382</v>
      </c>
      <c r="B252" s="22">
        <v>45677</v>
      </c>
      <c r="C252" t="s">
        <v>79</v>
      </c>
      <c r="D252" t="s">
        <v>1283</v>
      </c>
      <c r="E252" t="s">
        <v>1296</v>
      </c>
      <c r="F252" t="s">
        <v>1337</v>
      </c>
    </row>
    <row r="253" spans="1:6" x14ac:dyDescent="0.3">
      <c r="A253" t="s">
        <v>383</v>
      </c>
      <c r="B253" s="22">
        <v>45683</v>
      </c>
      <c r="C253" t="s">
        <v>97</v>
      </c>
      <c r="D253" t="s">
        <v>1282</v>
      </c>
      <c r="E253" t="s">
        <v>1303</v>
      </c>
      <c r="F253" t="s">
        <v>1336</v>
      </c>
    </row>
    <row r="254" spans="1:6" x14ac:dyDescent="0.3">
      <c r="A254" t="s">
        <v>384</v>
      </c>
      <c r="B254" s="22">
        <v>45690</v>
      </c>
      <c r="C254" t="s">
        <v>104</v>
      </c>
      <c r="D254" t="s">
        <v>1282</v>
      </c>
      <c r="E254" t="s">
        <v>1303</v>
      </c>
      <c r="F254" t="s">
        <v>1336</v>
      </c>
    </row>
    <row r="255" spans="1:6" x14ac:dyDescent="0.3">
      <c r="A255" t="s">
        <v>385</v>
      </c>
      <c r="B255" s="22">
        <v>45695</v>
      </c>
      <c r="C255" t="s">
        <v>85</v>
      </c>
      <c r="D255" t="s">
        <v>1282</v>
      </c>
      <c r="E255" t="s">
        <v>1303</v>
      </c>
      <c r="F255" t="s">
        <v>1335</v>
      </c>
    </row>
    <row r="256" spans="1:6" x14ac:dyDescent="0.3">
      <c r="A256" t="s">
        <v>386</v>
      </c>
      <c r="B256" s="22">
        <v>45693</v>
      </c>
      <c r="C256" t="s">
        <v>85</v>
      </c>
      <c r="D256" t="s">
        <v>1287</v>
      </c>
      <c r="E256" t="s">
        <v>1313</v>
      </c>
      <c r="F256" t="s">
        <v>1339</v>
      </c>
    </row>
    <row r="257" spans="1:6" x14ac:dyDescent="0.3">
      <c r="A257" t="s">
        <v>387</v>
      </c>
      <c r="B257" s="22">
        <v>45659</v>
      </c>
      <c r="C257" t="s">
        <v>81</v>
      </c>
      <c r="D257" t="s">
        <v>1281</v>
      </c>
      <c r="E257" t="s">
        <v>1294</v>
      </c>
      <c r="F257" t="s">
        <v>1336</v>
      </c>
    </row>
    <row r="258" spans="1:6" x14ac:dyDescent="0.3">
      <c r="A258" t="s">
        <v>388</v>
      </c>
      <c r="B258" s="22">
        <v>45688</v>
      </c>
      <c r="C258" t="s">
        <v>87</v>
      </c>
      <c r="D258" t="s">
        <v>1283</v>
      </c>
      <c r="E258" t="s">
        <v>1296</v>
      </c>
      <c r="F258" t="s">
        <v>1336</v>
      </c>
    </row>
    <row r="259" spans="1:6" x14ac:dyDescent="0.3">
      <c r="A259" t="s">
        <v>389</v>
      </c>
      <c r="B259" s="22">
        <v>45674</v>
      </c>
      <c r="C259" t="s">
        <v>116</v>
      </c>
      <c r="D259" t="s">
        <v>1282</v>
      </c>
      <c r="E259" t="s">
        <v>1295</v>
      </c>
      <c r="F259" t="s">
        <v>1339</v>
      </c>
    </row>
    <row r="260" spans="1:6" x14ac:dyDescent="0.3">
      <c r="A260" t="s">
        <v>390</v>
      </c>
      <c r="B260" s="22">
        <v>45683</v>
      </c>
      <c r="C260" t="s">
        <v>103</v>
      </c>
      <c r="D260" t="s">
        <v>1283</v>
      </c>
      <c r="E260" t="s">
        <v>1296</v>
      </c>
      <c r="F260" t="s">
        <v>1336</v>
      </c>
    </row>
    <row r="261" spans="1:6" x14ac:dyDescent="0.3">
      <c r="A261" t="s">
        <v>391</v>
      </c>
      <c r="B261" s="22">
        <v>45665</v>
      </c>
      <c r="C261" t="s">
        <v>91</v>
      </c>
      <c r="D261" t="s">
        <v>1285</v>
      </c>
      <c r="E261" t="s">
        <v>1301</v>
      </c>
      <c r="F261" t="s">
        <v>1336</v>
      </c>
    </row>
    <row r="262" spans="1:6" x14ac:dyDescent="0.3">
      <c r="A262" t="s">
        <v>392</v>
      </c>
      <c r="B262" s="22">
        <v>45658</v>
      </c>
      <c r="C262" t="s">
        <v>79</v>
      </c>
      <c r="D262" t="s">
        <v>1281</v>
      </c>
      <c r="E262" t="s">
        <v>1294</v>
      </c>
      <c r="F262" t="s">
        <v>1335</v>
      </c>
    </row>
    <row r="263" spans="1:6" x14ac:dyDescent="0.3">
      <c r="A263" t="s">
        <v>393</v>
      </c>
      <c r="B263" s="22">
        <v>45688</v>
      </c>
      <c r="C263" t="s">
        <v>96</v>
      </c>
      <c r="D263" t="s">
        <v>1282</v>
      </c>
      <c r="E263" t="s">
        <v>1303</v>
      </c>
      <c r="F263" t="s">
        <v>1336</v>
      </c>
    </row>
    <row r="264" spans="1:6" x14ac:dyDescent="0.3">
      <c r="A264" t="s">
        <v>394</v>
      </c>
      <c r="B264" s="22">
        <v>45681</v>
      </c>
      <c r="C264" t="s">
        <v>98</v>
      </c>
      <c r="D264" t="s">
        <v>1282</v>
      </c>
      <c r="E264" t="s">
        <v>1311</v>
      </c>
      <c r="F264" t="s">
        <v>1336</v>
      </c>
    </row>
    <row r="265" spans="1:6" x14ac:dyDescent="0.3">
      <c r="A265" t="s">
        <v>395</v>
      </c>
      <c r="B265" s="22">
        <v>45668</v>
      </c>
      <c r="C265" t="s">
        <v>94</v>
      </c>
      <c r="D265" t="s">
        <v>1287</v>
      </c>
      <c r="E265" t="s">
        <v>1320</v>
      </c>
      <c r="F265" t="s">
        <v>1336</v>
      </c>
    </row>
    <row r="266" spans="1:6" x14ac:dyDescent="0.3">
      <c r="A266" t="s">
        <v>396</v>
      </c>
      <c r="B266" s="22">
        <v>45695</v>
      </c>
      <c r="C266" t="s">
        <v>111</v>
      </c>
      <c r="D266" t="s">
        <v>1282</v>
      </c>
      <c r="E266" t="s">
        <v>1306</v>
      </c>
      <c r="F266" t="s">
        <v>1336</v>
      </c>
    </row>
    <row r="267" spans="1:6" x14ac:dyDescent="0.3">
      <c r="A267" t="s">
        <v>397</v>
      </c>
      <c r="B267" s="22">
        <v>45665</v>
      </c>
      <c r="C267" t="s">
        <v>95</v>
      </c>
      <c r="D267" t="s">
        <v>1283</v>
      </c>
      <c r="E267" t="s">
        <v>1310</v>
      </c>
      <c r="F267" t="s">
        <v>1336</v>
      </c>
    </row>
    <row r="268" spans="1:6" x14ac:dyDescent="0.3">
      <c r="A268" t="s">
        <v>398</v>
      </c>
      <c r="B268" s="22">
        <v>45692</v>
      </c>
      <c r="C268" t="s">
        <v>111</v>
      </c>
      <c r="D268" t="s">
        <v>1283</v>
      </c>
      <c r="E268" t="s">
        <v>1296</v>
      </c>
      <c r="F268" t="s">
        <v>1337</v>
      </c>
    </row>
    <row r="269" spans="1:6" x14ac:dyDescent="0.3">
      <c r="A269" t="s">
        <v>399</v>
      </c>
      <c r="B269" s="22">
        <v>45677</v>
      </c>
      <c r="C269" t="s">
        <v>81</v>
      </c>
      <c r="D269" t="s">
        <v>1283</v>
      </c>
      <c r="E269" t="s">
        <v>1296</v>
      </c>
      <c r="F269" t="s">
        <v>1336</v>
      </c>
    </row>
    <row r="270" spans="1:6" x14ac:dyDescent="0.3">
      <c r="A270" t="s">
        <v>400</v>
      </c>
      <c r="B270" s="22">
        <v>45683</v>
      </c>
      <c r="C270" t="s">
        <v>93</v>
      </c>
      <c r="D270" t="s">
        <v>1283</v>
      </c>
      <c r="E270" t="s">
        <v>1296</v>
      </c>
      <c r="F270" t="s">
        <v>1336</v>
      </c>
    </row>
    <row r="271" spans="1:6" x14ac:dyDescent="0.3">
      <c r="A271" t="s">
        <v>401</v>
      </c>
      <c r="B271" s="22">
        <v>45676</v>
      </c>
      <c r="C271" t="s">
        <v>110</v>
      </c>
      <c r="D271" t="s">
        <v>1283</v>
      </c>
      <c r="E271" t="s">
        <v>1296</v>
      </c>
      <c r="F271" t="s">
        <v>1339</v>
      </c>
    </row>
    <row r="272" spans="1:6" x14ac:dyDescent="0.3">
      <c r="A272" t="s">
        <v>402</v>
      </c>
      <c r="B272" s="22">
        <v>45693</v>
      </c>
      <c r="C272" t="s">
        <v>104</v>
      </c>
      <c r="D272" t="s">
        <v>1283</v>
      </c>
      <c r="E272" t="s">
        <v>1296</v>
      </c>
      <c r="F272" t="s">
        <v>1339</v>
      </c>
    </row>
    <row r="273" spans="1:6" x14ac:dyDescent="0.3">
      <c r="A273" t="s">
        <v>403</v>
      </c>
      <c r="B273" s="22">
        <v>45661</v>
      </c>
      <c r="C273" t="s">
        <v>92</v>
      </c>
      <c r="D273" t="s">
        <v>1283</v>
      </c>
      <c r="E273" t="s">
        <v>1298</v>
      </c>
      <c r="F273" t="s">
        <v>1336</v>
      </c>
    </row>
    <row r="274" spans="1:6" x14ac:dyDescent="0.3">
      <c r="A274" t="s">
        <v>404</v>
      </c>
      <c r="B274" s="22">
        <v>45671</v>
      </c>
      <c r="C274" t="s">
        <v>115</v>
      </c>
      <c r="D274" t="s">
        <v>1283</v>
      </c>
      <c r="E274" t="s">
        <v>1310</v>
      </c>
      <c r="F274" t="s">
        <v>1336</v>
      </c>
    </row>
    <row r="275" spans="1:6" x14ac:dyDescent="0.3">
      <c r="A275" t="s">
        <v>405</v>
      </c>
      <c r="B275" s="22">
        <v>45684</v>
      </c>
      <c r="C275" t="s">
        <v>98</v>
      </c>
      <c r="D275" t="s">
        <v>1283</v>
      </c>
      <c r="E275" t="s">
        <v>1298</v>
      </c>
      <c r="F275" t="s">
        <v>1335</v>
      </c>
    </row>
    <row r="276" spans="1:6" x14ac:dyDescent="0.3">
      <c r="A276" t="s">
        <v>406</v>
      </c>
      <c r="B276" s="22">
        <v>45669</v>
      </c>
      <c r="C276" t="s">
        <v>97</v>
      </c>
      <c r="D276" t="s">
        <v>1282</v>
      </c>
      <c r="E276" t="s">
        <v>1303</v>
      </c>
      <c r="F276" t="s">
        <v>1336</v>
      </c>
    </row>
    <row r="277" spans="1:6" x14ac:dyDescent="0.3">
      <c r="A277" t="s">
        <v>407</v>
      </c>
      <c r="B277" s="22">
        <v>45668</v>
      </c>
      <c r="C277" t="s">
        <v>97</v>
      </c>
      <c r="D277" t="s">
        <v>1282</v>
      </c>
      <c r="E277" t="s">
        <v>1306</v>
      </c>
      <c r="F277" t="s">
        <v>1339</v>
      </c>
    </row>
    <row r="278" spans="1:6" x14ac:dyDescent="0.3">
      <c r="A278" t="s">
        <v>408</v>
      </c>
      <c r="B278" s="22">
        <v>45681</v>
      </c>
      <c r="C278" t="s">
        <v>94</v>
      </c>
      <c r="D278" t="s">
        <v>1283</v>
      </c>
      <c r="E278" t="s">
        <v>1298</v>
      </c>
      <c r="F278" t="s">
        <v>1336</v>
      </c>
    </row>
    <row r="279" spans="1:6" x14ac:dyDescent="0.3">
      <c r="A279" t="s">
        <v>409</v>
      </c>
      <c r="B279" s="22">
        <v>45684</v>
      </c>
      <c r="C279" t="s">
        <v>90</v>
      </c>
      <c r="D279" t="s">
        <v>1282</v>
      </c>
      <c r="E279" t="s">
        <v>1311</v>
      </c>
      <c r="F279" t="s">
        <v>1336</v>
      </c>
    </row>
    <row r="280" spans="1:6" x14ac:dyDescent="0.3">
      <c r="A280" t="s">
        <v>410</v>
      </c>
      <c r="B280" s="22">
        <v>45669</v>
      </c>
      <c r="C280" t="s">
        <v>100</v>
      </c>
      <c r="D280" t="s">
        <v>1283</v>
      </c>
      <c r="E280" t="s">
        <v>1302</v>
      </c>
      <c r="F280" t="s">
        <v>1336</v>
      </c>
    </row>
    <row r="281" spans="1:6" x14ac:dyDescent="0.3">
      <c r="A281" t="s">
        <v>411</v>
      </c>
      <c r="B281" s="22">
        <v>45660</v>
      </c>
      <c r="C281" t="s">
        <v>80</v>
      </c>
      <c r="D281" t="s">
        <v>1282</v>
      </c>
      <c r="E281" t="s">
        <v>1306</v>
      </c>
      <c r="F281" t="s">
        <v>1336</v>
      </c>
    </row>
    <row r="282" spans="1:6" x14ac:dyDescent="0.3">
      <c r="A282" t="s">
        <v>412</v>
      </c>
      <c r="B282" s="22">
        <v>45687</v>
      </c>
      <c r="C282" t="s">
        <v>92</v>
      </c>
      <c r="D282" t="s">
        <v>1283</v>
      </c>
      <c r="E282" t="s">
        <v>1300</v>
      </c>
      <c r="F282" t="s">
        <v>1336</v>
      </c>
    </row>
    <row r="283" spans="1:6" x14ac:dyDescent="0.3">
      <c r="A283" t="s">
        <v>413</v>
      </c>
      <c r="B283" s="22">
        <v>45683</v>
      </c>
      <c r="C283" t="s">
        <v>94</v>
      </c>
      <c r="D283" t="s">
        <v>1287</v>
      </c>
      <c r="E283" t="s">
        <v>1313</v>
      </c>
      <c r="F283" t="s">
        <v>1335</v>
      </c>
    </row>
    <row r="284" spans="1:6" x14ac:dyDescent="0.3">
      <c r="A284" t="s">
        <v>414</v>
      </c>
      <c r="B284" s="22">
        <v>45691</v>
      </c>
      <c r="C284" t="s">
        <v>82</v>
      </c>
      <c r="D284" t="s">
        <v>1283</v>
      </c>
      <c r="E284" t="s">
        <v>1296</v>
      </c>
      <c r="F284" t="s">
        <v>1336</v>
      </c>
    </row>
    <row r="285" spans="1:6" x14ac:dyDescent="0.3">
      <c r="A285" t="s">
        <v>415</v>
      </c>
      <c r="B285" s="22">
        <v>45693</v>
      </c>
      <c r="C285" t="s">
        <v>90</v>
      </c>
      <c r="D285" t="s">
        <v>1281</v>
      </c>
      <c r="E285" t="s">
        <v>1294</v>
      </c>
      <c r="F285" t="s">
        <v>1335</v>
      </c>
    </row>
    <row r="286" spans="1:6" x14ac:dyDescent="0.3">
      <c r="A286" t="s">
        <v>416</v>
      </c>
      <c r="B286" s="22">
        <v>45695</v>
      </c>
      <c r="C286" t="s">
        <v>83</v>
      </c>
      <c r="D286" t="s">
        <v>1286</v>
      </c>
      <c r="E286" t="s">
        <v>1305</v>
      </c>
      <c r="F286" t="s">
        <v>1336</v>
      </c>
    </row>
    <row r="287" spans="1:6" x14ac:dyDescent="0.3">
      <c r="A287" t="s">
        <v>417</v>
      </c>
      <c r="B287" s="22">
        <v>45665</v>
      </c>
      <c r="C287" t="s">
        <v>108</v>
      </c>
      <c r="D287" t="s">
        <v>1282</v>
      </c>
      <c r="E287" t="s">
        <v>1306</v>
      </c>
      <c r="F287" t="s">
        <v>1336</v>
      </c>
    </row>
    <row r="288" spans="1:6" x14ac:dyDescent="0.3">
      <c r="A288" t="s">
        <v>418</v>
      </c>
      <c r="B288" s="22">
        <v>45673</v>
      </c>
      <c r="C288" t="s">
        <v>94</v>
      </c>
      <c r="D288" t="s">
        <v>1283</v>
      </c>
      <c r="E288" t="s">
        <v>1296</v>
      </c>
      <c r="F288" t="s">
        <v>1336</v>
      </c>
    </row>
    <row r="289" spans="1:6" x14ac:dyDescent="0.3">
      <c r="A289" t="s">
        <v>419</v>
      </c>
      <c r="B289" s="22">
        <v>45672</v>
      </c>
      <c r="C289" t="s">
        <v>96</v>
      </c>
      <c r="D289" t="s">
        <v>1284</v>
      </c>
      <c r="E289" t="s">
        <v>1307</v>
      </c>
      <c r="F289" t="s">
        <v>1336</v>
      </c>
    </row>
    <row r="290" spans="1:6" x14ac:dyDescent="0.3">
      <c r="A290" t="s">
        <v>420</v>
      </c>
      <c r="B290" s="22">
        <v>45664</v>
      </c>
      <c r="C290" t="s">
        <v>86</v>
      </c>
      <c r="D290" t="s">
        <v>1283</v>
      </c>
      <c r="E290" t="s">
        <v>1319</v>
      </c>
      <c r="F290" t="s">
        <v>1336</v>
      </c>
    </row>
    <row r="291" spans="1:6" x14ac:dyDescent="0.3">
      <c r="A291" t="s">
        <v>421</v>
      </c>
      <c r="B291" s="22">
        <v>45669</v>
      </c>
      <c r="C291" t="s">
        <v>89</v>
      </c>
      <c r="D291" t="s">
        <v>1281</v>
      </c>
      <c r="E291" t="s">
        <v>1294</v>
      </c>
      <c r="F291" t="s">
        <v>1339</v>
      </c>
    </row>
    <row r="292" spans="1:6" x14ac:dyDescent="0.3">
      <c r="A292" t="s">
        <v>422</v>
      </c>
      <c r="B292" s="22">
        <v>45659</v>
      </c>
      <c r="C292" t="s">
        <v>106</v>
      </c>
      <c r="D292" t="s">
        <v>1288</v>
      </c>
      <c r="E292" t="s">
        <v>1317</v>
      </c>
      <c r="F292" t="s">
        <v>1336</v>
      </c>
    </row>
    <row r="293" spans="1:6" x14ac:dyDescent="0.3">
      <c r="A293" t="s">
        <v>423</v>
      </c>
      <c r="B293" s="22">
        <v>45686</v>
      </c>
      <c r="C293" t="s">
        <v>90</v>
      </c>
      <c r="D293" t="s">
        <v>1287</v>
      </c>
      <c r="E293" t="s">
        <v>1313</v>
      </c>
      <c r="F293" t="s">
        <v>1336</v>
      </c>
    </row>
    <row r="294" spans="1:6" x14ac:dyDescent="0.3">
      <c r="A294" t="s">
        <v>424</v>
      </c>
      <c r="B294" s="22">
        <v>45669</v>
      </c>
      <c r="C294" t="s">
        <v>88</v>
      </c>
      <c r="D294" t="s">
        <v>1282</v>
      </c>
      <c r="E294" t="s">
        <v>1303</v>
      </c>
      <c r="F294" t="s">
        <v>1335</v>
      </c>
    </row>
    <row r="295" spans="1:6" x14ac:dyDescent="0.3">
      <c r="A295" t="s">
        <v>425</v>
      </c>
      <c r="B295" s="22">
        <v>45670</v>
      </c>
      <c r="C295" t="s">
        <v>93</v>
      </c>
      <c r="D295" t="s">
        <v>1284</v>
      </c>
      <c r="E295" t="s">
        <v>1297</v>
      </c>
      <c r="F295" t="s">
        <v>1336</v>
      </c>
    </row>
    <row r="296" spans="1:6" x14ac:dyDescent="0.3">
      <c r="A296" t="s">
        <v>426</v>
      </c>
      <c r="B296" s="22">
        <v>45663</v>
      </c>
      <c r="C296" t="s">
        <v>81</v>
      </c>
      <c r="D296" t="s">
        <v>1283</v>
      </c>
      <c r="E296" t="s">
        <v>1296</v>
      </c>
      <c r="F296" t="s">
        <v>1336</v>
      </c>
    </row>
    <row r="297" spans="1:6" x14ac:dyDescent="0.3">
      <c r="A297" t="s">
        <v>427</v>
      </c>
      <c r="B297" s="22">
        <v>45693</v>
      </c>
      <c r="C297" t="s">
        <v>91</v>
      </c>
      <c r="D297" t="s">
        <v>1283</v>
      </c>
      <c r="E297" t="s">
        <v>1296</v>
      </c>
      <c r="F297" t="s">
        <v>1339</v>
      </c>
    </row>
    <row r="298" spans="1:6" x14ac:dyDescent="0.3">
      <c r="A298" t="s">
        <v>428</v>
      </c>
      <c r="B298" s="22">
        <v>45667</v>
      </c>
      <c r="C298" t="s">
        <v>116</v>
      </c>
      <c r="D298" t="s">
        <v>1285</v>
      </c>
      <c r="E298" t="s">
        <v>1301</v>
      </c>
      <c r="F298" t="s">
        <v>1336</v>
      </c>
    </row>
    <row r="299" spans="1:6" x14ac:dyDescent="0.3">
      <c r="A299" t="s">
        <v>429</v>
      </c>
      <c r="B299" s="22">
        <v>45677</v>
      </c>
      <c r="C299" t="s">
        <v>97</v>
      </c>
      <c r="D299" t="s">
        <v>1288</v>
      </c>
      <c r="E299" t="s">
        <v>1317</v>
      </c>
      <c r="F299" t="s">
        <v>1335</v>
      </c>
    </row>
    <row r="300" spans="1:6" x14ac:dyDescent="0.3">
      <c r="A300" t="s">
        <v>430</v>
      </c>
      <c r="B300" s="22">
        <v>45678</v>
      </c>
      <c r="C300" t="s">
        <v>101</v>
      </c>
      <c r="D300" t="s">
        <v>1282</v>
      </c>
      <c r="E300" t="s">
        <v>1295</v>
      </c>
      <c r="F300" t="s">
        <v>1339</v>
      </c>
    </row>
    <row r="301" spans="1:6" x14ac:dyDescent="0.3">
      <c r="A301" t="s">
        <v>431</v>
      </c>
      <c r="B301" s="22">
        <v>45681</v>
      </c>
      <c r="C301" t="s">
        <v>114</v>
      </c>
      <c r="D301" t="s">
        <v>1283</v>
      </c>
      <c r="E301" t="s">
        <v>1296</v>
      </c>
      <c r="F301" t="s">
        <v>1336</v>
      </c>
    </row>
    <row r="302" spans="1:6" x14ac:dyDescent="0.3">
      <c r="A302" t="s">
        <v>432</v>
      </c>
      <c r="B302" s="22">
        <v>45665</v>
      </c>
      <c r="C302" t="s">
        <v>107</v>
      </c>
      <c r="D302" t="s">
        <v>1283</v>
      </c>
      <c r="E302" t="s">
        <v>1296</v>
      </c>
      <c r="F302" t="s">
        <v>1336</v>
      </c>
    </row>
    <row r="303" spans="1:6" x14ac:dyDescent="0.3">
      <c r="A303" t="s">
        <v>433</v>
      </c>
      <c r="B303" s="22">
        <v>45676</v>
      </c>
      <c r="C303" t="s">
        <v>93</v>
      </c>
      <c r="D303" t="s">
        <v>1282</v>
      </c>
      <c r="E303" t="s">
        <v>1303</v>
      </c>
      <c r="F303" t="s">
        <v>1336</v>
      </c>
    </row>
    <row r="304" spans="1:6" x14ac:dyDescent="0.3">
      <c r="A304" t="s">
        <v>434</v>
      </c>
      <c r="B304" s="22">
        <v>45662</v>
      </c>
      <c r="C304" t="s">
        <v>82</v>
      </c>
      <c r="D304" t="s">
        <v>1283</v>
      </c>
      <c r="E304" t="s">
        <v>1299</v>
      </c>
      <c r="F304" t="s">
        <v>1336</v>
      </c>
    </row>
    <row r="305" spans="1:6" x14ac:dyDescent="0.3">
      <c r="A305" t="s">
        <v>435</v>
      </c>
      <c r="B305" s="22">
        <v>45664</v>
      </c>
      <c r="C305" t="s">
        <v>81</v>
      </c>
      <c r="D305" t="s">
        <v>1283</v>
      </c>
      <c r="E305" t="s">
        <v>1296</v>
      </c>
      <c r="F305" t="s">
        <v>1339</v>
      </c>
    </row>
    <row r="306" spans="1:6" x14ac:dyDescent="0.3">
      <c r="A306" t="s">
        <v>436</v>
      </c>
      <c r="B306" s="22">
        <v>45659</v>
      </c>
      <c r="C306" t="s">
        <v>107</v>
      </c>
      <c r="D306" t="s">
        <v>1285</v>
      </c>
      <c r="E306" t="s">
        <v>1301</v>
      </c>
      <c r="F306" t="s">
        <v>1337</v>
      </c>
    </row>
    <row r="307" spans="1:6" x14ac:dyDescent="0.3">
      <c r="A307" t="s">
        <v>437</v>
      </c>
      <c r="B307" s="22">
        <v>45679</v>
      </c>
      <c r="C307" t="s">
        <v>86</v>
      </c>
      <c r="D307" t="s">
        <v>1287</v>
      </c>
      <c r="E307" t="s">
        <v>1320</v>
      </c>
      <c r="F307" t="s">
        <v>1335</v>
      </c>
    </row>
    <row r="308" spans="1:6" x14ac:dyDescent="0.3">
      <c r="A308" s="6" t="s">
        <v>438</v>
      </c>
      <c r="B308" s="22">
        <v>45689</v>
      </c>
      <c r="C308" t="s">
        <v>94</v>
      </c>
      <c r="D308" t="s">
        <v>1284</v>
      </c>
      <c r="E308" t="s">
        <v>1297</v>
      </c>
      <c r="F308" t="s">
        <v>1336</v>
      </c>
    </row>
    <row r="309" spans="1:6" x14ac:dyDescent="0.3">
      <c r="A309" t="s">
        <v>439</v>
      </c>
      <c r="B309" s="22">
        <v>45658</v>
      </c>
      <c r="C309" t="s">
        <v>95</v>
      </c>
      <c r="D309" t="s">
        <v>1283</v>
      </c>
      <c r="E309" t="s">
        <v>1298</v>
      </c>
      <c r="F309" t="s">
        <v>1335</v>
      </c>
    </row>
    <row r="310" spans="1:6" x14ac:dyDescent="0.3">
      <c r="A310" t="s">
        <v>440</v>
      </c>
      <c r="B310" s="22">
        <v>45676</v>
      </c>
      <c r="C310" t="s">
        <v>105</v>
      </c>
      <c r="D310" t="s">
        <v>1282</v>
      </c>
      <c r="E310" t="s">
        <v>1303</v>
      </c>
      <c r="F310" t="s">
        <v>1335</v>
      </c>
    </row>
    <row r="311" spans="1:6" x14ac:dyDescent="0.3">
      <c r="A311" t="s">
        <v>441</v>
      </c>
      <c r="B311" s="22">
        <v>45680</v>
      </c>
      <c r="C311" t="s">
        <v>101</v>
      </c>
      <c r="D311" t="s">
        <v>1283</v>
      </c>
      <c r="E311" t="s">
        <v>1296</v>
      </c>
      <c r="F311" t="s">
        <v>1339</v>
      </c>
    </row>
    <row r="312" spans="1:6" x14ac:dyDescent="0.3">
      <c r="A312" t="s">
        <v>442</v>
      </c>
      <c r="B312" s="22">
        <v>45686</v>
      </c>
      <c r="C312" t="s">
        <v>113</v>
      </c>
      <c r="D312" t="s">
        <v>1281</v>
      </c>
      <c r="E312" t="s">
        <v>1294</v>
      </c>
      <c r="F312" t="s">
        <v>1337</v>
      </c>
    </row>
    <row r="313" spans="1:6" x14ac:dyDescent="0.3">
      <c r="A313" t="s">
        <v>443</v>
      </c>
      <c r="B313" s="22">
        <v>45677</v>
      </c>
      <c r="C313" t="s">
        <v>96</v>
      </c>
      <c r="D313" t="s">
        <v>1285</v>
      </c>
      <c r="E313" t="s">
        <v>1324</v>
      </c>
      <c r="F313" t="s">
        <v>1336</v>
      </c>
    </row>
    <row r="314" spans="1:6" x14ac:dyDescent="0.3">
      <c r="A314" t="s">
        <v>444</v>
      </c>
      <c r="B314" s="22">
        <v>45661</v>
      </c>
      <c r="C314" t="s">
        <v>82</v>
      </c>
      <c r="D314" t="s">
        <v>1283</v>
      </c>
      <c r="E314" t="s">
        <v>1296</v>
      </c>
      <c r="F314" t="s">
        <v>1336</v>
      </c>
    </row>
    <row r="315" spans="1:6" x14ac:dyDescent="0.3">
      <c r="A315" t="s">
        <v>445</v>
      </c>
      <c r="B315" s="22">
        <v>45680</v>
      </c>
      <c r="C315" t="s">
        <v>92</v>
      </c>
      <c r="D315" t="s">
        <v>1288</v>
      </c>
      <c r="E315" t="s">
        <v>1317</v>
      </c>
      <c r="F315" t="s">
        <v>1336</v>
      </c>
    </row>
    <row r="316" spans="1:6" x14ac:dyDescent="0.3">
      <c r="A316" t="s">
        <v>446</v>
      </c>
      <c r="B316" s="22">
        <v>45674</v>
      </c>
      <c r="C316" t="s">
        <v>86</v>
      </c>
      <c r="D316" t="s">
        <v>1283</v>
      </c>
      <c r="E316" t="s">
        <v>1296</v>
      </c>
      <c r="F316" t="s">
        <v>1336</v>
      </c>
    </row>
    <row r="317" spans="1:6" x14ac:dyDescent="0.3">
      <c r="A317" t="s">
        <v>447</v>
      </c>
      <c r="B317" s="22">
        <v>45659</v>
      </c>
      <c r="C317" t="s">
        <v>101</v>
      </c>
      <c r="D317" t="s">
        <v>1283</v>
      </c>
      <c r="E317" t="s">
        <v>1296</v>
      </c>
      <c r="F317" t="s">
        <v>1335</v>
      </c>
    </row>
    <row r="318" spans="1:6" x14ac:dyDescent="0.3">
      <c r="A318" t="s">
        <v>448</v>
      </c>
      <c r="B318" s="22">
        <v>45694</v>
      </c>
      <c r="C318" t="s">
        <v>94</v>
      </c>
      <c r="D318" t="s">
        <v>1282</v>
      </c>
      <c r="E318" t="s">
        <v>1311</v>
      </c>
      <c r="F318" t="s">
        <v>1336</v>
      </c>
    </row>
    <row r="319" spans="1:6" x14ac:dyDescent="0.3">
      <c r="A319" t="s">
        <v>449</v>
      </c>
      <c r="B319" s="22">
        <v>45673</v>
      </c>
      <c r="C319" t="s">
        <v>113</v>
      </c>
      <c r="D319" t="s">
        <v>1282</v>
      </c>
      <c r="E319" t="s">
        <v>1303</v>
      </c>
      <c r="F319" t="s">
        <v>1336</v>
      </c>
    </row>
    <row r="320" spans="1:6" x14ac:dyDescent="0.3">
      <c r="A320" t="s">
        <v>450</v>
      </c>
      <c r="B320" s="22">
        <v>45685</v>
      </c>
      <c r="C320" t="s">
        <v>96</v>
      </c>
      <c r="D320" t="s">
        <v>1282</v>
      </c>
      <c r="E320" t="s">
        <v>1306</v>
      </c>
      <c r="F320" t="s">
        <v>1336</v>
      </c>
    </row>
    <row r="321" spans="1:6" x14ac:dyDescent="0.3">
      <c r="A321" t="s">
        <v>451</v>
      </c>
      <c r="B321" s="22">
        <v>45696</v>
      </c>
      <c r="C321" t="s">
        <v>110</v>
      </c>
      <c r="D321" t="s">
        <v>1283</v>
      </c>
      <c r="E321" t="s">
        <v>1296</v>
      </c>
      <c r="F321" t="s">
        <v>1336</v>
      </c>
    </row>
    <row r="322" spans="1:6" x14ac:dyDescent="0.3">
      <c r="A322" t="s">
        <v>452</v>
      </c>
      <c r="B322" s="22">
        <v>45662</v>
      </c>
      <c r="C322" t="s">
        <v>88</v>
      </c>
      <c r="D322" t="s">
        <v>1283</v>
      </c>
      <c r="E322" t="s">
        <v>1296</v>
      </c>
      <c r="F322" t="s">
        <v>1339</v>
      </c>
    </row>
    <row r="323" spans="1:6" x14ac:dyDescent="0.3">
      <c r="A323" t="s">
        <v>453</v>
      </c>
      <c r="B323" s="22">
        <v>45663</v>
      </c>
      <c r="C323" t="s">
        <v>87</v>
      </c>
      <c r="D323" t="s">
        <v>1283</v>
      </c>
      <c r="E323" t="s">
        <v>1296</v>
      </c>
      <c r="F323" t="s">
        <v>1335</v>
      </c>
    </row>
    <row r="324" spans="1:6" x14ac:dyDescent="0.3">
      <c r="A324" t="s">
        <v>454</v>
      </c>
      <c r="B324" s="22">
        <v>45663</v>
      </c>
      <c r="C324" t="s">
        <v>91</v>
      </c>
      <c r="D324" t="s">
        <v>1282</v>
      </c>
      <c r="E324" t="s">
        <v>1303</v>
      </c>
      <c r="F324" t="s">
        <v>1335</v>
      </c>
    </row>
    <row r="325" spans="1:6" x14ac:dyDescent="0.3">
      <c r="A325" t="s">
        <v>455</v>
      </c>
      <c r="B325" s="22">
        <v>45676</v>
      </c>
      <c r="C325" t="s">
        <v>86</v>
      </c>
      <c r="D325" t="s">
        <v>1282</v>
      </c>
      <c r="E325" t="s">
        <v>1303</v>
      </c>
      <c r="F325" t="s">
        <v>1336</v>
      </c>
    </row>
    <row r="326" spans="1:6" x14ac:dyDescent="0.3">
      <c r="A326" t="s">
        <v>456</v>
      </c>
      <c r="B326" s="22">
        <v>45671</v>
      </c>
      <c r="C326" t="s">
        <v>80</v>
      </c>
      <c r="D326" t="s">
        <v>1282</v>
      </c>
      <c r="E326" t="s">
        <v>1303</v>
      </c>
      <c r="F326" t="s">
        <v>1336</v>
      </c>
    </row>
    <row r="327" spans="1:6" x14ac:dyDescent="0.3">
      <c r="A327" t="s">
        <v>457</v>
      </c>
      <c r="B327" s="22">
        <v>45680</v>
      </c>
      <c r="C327" t="s">
        <v>114</v>
      </c>
      <c r="D327" t="s">
        <v>1282</v>
      </c>
      <c r="E327" t="s">
        <v>1306</v>
      </c>
      <c r="F327" t="s">
        <v>1336</v>
      </c>
    </row>
    <row r="328" spans="1:6" x14ac:dyDescent="0.3">
      <c r="A328" t="s">
        <v>458</v>
      </c>
      <c r="B328" s="22">
        <v>45692</v>
      </c>
      <c r="C328" t="s">
        <v>91</v>
      </c>
      <c r="D328" t="s">
        <v>1288</v>
      </c>
      <c r="E328" t="s">
        <v>1317</v>
      </c>
      <c r="F328" t="s">
        <v>1336</v>
      </c>
    </row>
    <row r="329" spans="1:6" x14ac:dyDescent="0.3">
      <c r="A329" t="s">
        <v>459</v>
      </c>
      <c r="B329" s="22">
        <v>45676</v>
      </c>
      <c r="C329" t="s">
        <v>100</v>
      </c>
      <c r="D329" t="s">
        <v>1283</v>
      </c>
      <c r="E329" t="s">
        <v>1302</v>
      </c>
      <c r="F329" t="s">
        <v>1339</v>
      </c>
    </row>
    <row r="330" spans="1:6" x14ac:dyDescent="0.3">
      <c r="A330" t="s">
        <v>460</v>
      </c>
      <c r="B330" s="22">
        <v>45689</v>
      </c>
      <c r="C330" t="s">
        <v>95</v>
      </c>
      <c r="D330" t="s">
        <v>1282</v>
      </c>
      <c r="E330" t="s">
        <v>1306</v>
      </c>
      <c r="F330" t="s">
        <v>1336</v>
      </c>
    </row>
    <row r="331" spans="1:6" x14ac:dyDescent="0.3">
      <c r="A331" t="s">
        <v>461</v>
      </c>
      <c r="B331" s="22">
        <v>45671</v>
      </c>
      <c r="C331" t="s">
        <v>104</v>
      </c>
      <c r="D331" t="s">
        <v>1283</v>
      </c>
      <c r="E331" t="s">
        <v>1304</v>
      </c>
      <c r="F331" t="s">
        <v>1335</v>
      </c>
    </row>
    <row r="332" spans="1:6" x14ac:dyDescent="0.3">
      <c r="A332" t="s">
        <v>462</v>
      </c>
      <c r="B332" s="22">
        <v>45668</v>
      </c>
      <c r="C332" t="s">
        <v>93</v>
      </c>
      <c r="D332" t="s">
        <v>1284</v>
      </c>
      <c r="E332" t="s">
        <v>1297</v>
      </c>
      <c r="F332" t="s">
        <v>1336</v>
      </c>
    </row>
    <row r="333" spans="1:6" x14ac:dyDescent="0.3">
      <c r="A333" t="s">
        <v>463</v>
      </c>
      <c r="B333" s="22">
        <v>45665</v>
      </c>
      <c r="C333" t="s">
        <v>82</v>
      </c>
      <c r="D333" t="s">
        <v>1283</v>
      </c>
      <c r="E333" t="s">
        <v>1296</v>
      </c>
      <c r="F333" t="s">
        <v>1336</v>
      </c>
    </row>
    <row r="334" spans="1:6" x14ac:dyDescent="0.3">
      <c r="A334" t="s">
        <v>464</v>
      </c>
      <c r="B334" s="22">
        <v>45663</v>
      </c>
      <c r="C334" t="s">
        <v>113</v>
      </c>
      <c r="D334" t="s">
        <v>1287</v>
      </c>
      <c r="E334" t="s">
        <v>1320</v>
      </c>
      <c r="F334" t="s">
        <v>1336</v>
      </c>
    </row>
    <row r="335" spans="1:6" x14ac:dyDescent="0.3">
      <c r="A335" t="s">
        <v>465</v>
      </c>
      <c r="B335" s="22">
        <v>45664</v>
      </c>
      <c r="C335" t="s">
        <v>97</v>
      </c>
      <c r="D335" t="s">
        <v>1282</v>
      </c>
      <c r="E335" t="s">
        <v>1311</v>
      </c>
      <c r="F335" t="s">
        <v>1335</v>
      </c>
    </row>
    <row r="336" spans="1:6" x14ac:dyDescent="0.3">
      <c r="A336" t="s">
        <v>466</v>
      </c>
      <c r="B336" s="22">
        <v>45692</v>
      </c>
      <c r="C336" t="s">
        <v>89</v>
      </c>
      <c r="D336" t="s">
        <v>1282</v>
      </c>
      <c r="E336" t="s">
        <v>1303</v>
      </c>
      <c r="F336" t="s">
        <v>1335</v>
      </c>
    </row>
    <row r="337" spans="1:6" x14ac:dyDescent="0.3">
      <c r="A337" t="s">
        <v>467</v>
      </c>
      <c r="B337" s="22">
        <v>45692</v>
      </c>
      <c r="C337" t="s">
        <v>111</v>
      </c>
      <c r="D337" t="s">
        <v>1282</v>
      </c>
      <c r="E337" t="s">
        <v>1303</v>
      </c>
      <c r="F337" t="s">
        <v>1339</v>
      </c>
    </row>
    <row r="338" spans="1:6" x14ac:dyDescent="0.3">
      <c r="A338" t="s">
        <v>468</v>
      </c>
      <c r="B338" s="22">
        <v>45680</v>
      </c>
      <c r="C338" t="s">
        <v>87</v>
      </c>
      <c r="D338" t="s">
        <v>1282</v>
      </c>
      <c r="E338" t="s">
        <v>1306</v>
      </c>
      <c r="F338" t="s">
        <v>1335</v>
      </c>
    </row>
    <row r="339" spans="1:6" x14ac:dyDescent="0.3">
      <c r="A339" t="s">
        <v>469</v>
      </c>
      <c r="B339" s="22">
        <v>45675</v>
      </c>
      <c r="C339" t="s">
        <v>102</v>
      </c>
      <c r="D339" t="s">
        <v>1282</v>
      </c>
      <c r="E339" t="s">
        <v>1303</v>
      </c>
      <c r="F339" t="s">
        <v>1336</v>
      </c>
    </row>
    <row r="340" spans="1:6" x14ac:dyDescent="0.3">
      <c r="A340" t="s">
        <v>470</v>
      </c>
      <c r="B340" s="22">
        <v>45676</v>
      </c>
      <c r="C340" t="s">
        <v>80</v>
      </c>
      <c r="D340" t="s">
        <v>1285</v>
      </c>
      <c r="E340" t="s">
        <v>1301</v>
      </c>
      <c r="F340" t="s">
        <v>1336</v>
      </c>
    </row>
    <row r="341" spans="1:6" x14ac:dyDescent="0.3">
      <c r="A341" t="s">
        <v>471</v>
      </c>
      <c r="B341" s="22">
        <v>45660</v>
      </c>
      <c r="C341" t="s">
        <v>82</v>
      </c>
      <c r="D341" t="s">
        <v>1282</v>
      </c>
      <c r="E341" t="s">
        <v>1306</v>
      </c>
      <c r="F341" t="s">
        <v>1336</v>
      </c>
    </row>
    <row r="342" spans="1:6" x14ac:dyDescent="0.3">
      <c r="A342" t="s">
        <v>472</v>
      </c>
      <c r="B342" s="22">
        <v>45661</v>
      </c>
      <c r="C342" t="s">
        <v>103</v>
      </c>
      <c r="D342" t="s">
        <v>1283</v>
      </c>
      <c r="E342" t="s">
        <v>1296</v>
      </c>
      <c r="F342" t="s">
        <v>1336</v>
      </c>
    </row>
    <row r="343" spans="1:6" x14ac:dyDescent="0.3">
      <c r="A343" t="s">
        <v>473</v>
      </c>
      <c r="B343" s="22">
        <v>45687</v>
      </c>
      <c r="C343" t="s">
        <v>110</v>
      </c>
      <c r="D343" t="s">
        <v>1283</v>
      </c>
      <c r="E343" t="s">
        <v>1296</v>
      </c>
      <c r="F343" t="s">
        <v>1336</v>
      </c>
    </row>
    <row r="344" spans="1:6" x14ac:dyDescent="0.3">
      <c r="A344" t="s">
        <v>474</v>
      </c>
      <c r="B344" s="22">
        <v>45674</v>
      </c>
      <c r="C344" t="s">
        <v>95</v>
      </c>
      <c r="D344" t="s">
        <v>1286</v>
      </c>
      <c r="E344" t="s">
        <v>1315</v>
      </c>
      <c r="F344" t="s">
        <v>1339</v>
      </c>
    </row>
    <row r="345" spans="1:6" x14ac:dyDescent="0.3">
      <c r="A345" t="s">
        <v>475</v>
      </c>
      <c r="B345" s="22">
        <v>45677</v>
      </c>
      <c r="C345" t="s">
        <v>89</v>
      </c>
      <c r="D345" t="s">
        <v>1283</v>
      </c>
      <c r="E345" t="s">
        <v>1302</v>
      </c>
      <c r="F345" t="s">
        <v>1339</v>
      </c>
    </row>
    <row r="346" spans="1:6" x14ac:dyDescent="0.3">
      <c r="A346" t="s">
        <v>476</v>
      </c>
      <c r="B346" s="22">
        <v>45688</v>
      </c>
      <c r="C346" t="s">
        <v>113</v>
      </c>
      <c r="D346" t="s">
        <v>1282</v>
      </c>
      <c r="E346" t="s">
        <v>1295</v>
      </c>
      <c r="F346" t="s">
        <v>1335</v>
      </c>
    </row>
    <row r="347" spans="1:6" x14ac:dyDescent="0.3">
      <c r="A347" t="s">
        <v>477</v>
      </c>
      <c r="B347" s="22">
        <v>45669</v>
      </c>
      <c r="C347" t="s">
        <v>87</v>
      </c>
      <c r="D347" t="s">
        <v>1282</v>
      </c>
      <c r="E347" t="s">
        <v>1301</v>
      </c>
      <c r="F347" t="s">
        <v>1335</v>
      </c>
    </row>
    <row r="348" spans="1:6" x14ac:dyDescent="0.3">
      <c r="A348" t="s">
        <v>478</v>
      </c>
      <c r="B348" s="22">
        <v>45691</v>
      </c>
      <c r="C348" t="s">
        <v>85</v>
      </c>
      <c r="D348" t="s">
        <v>1283</v>
      </c>
      <c r="E348" t="s">
        <v>1316</v>
      </c>
      <c r="F348" t="s">
        <v>1335</v>
      </c>
    </row>
    <row r="349" spans="1:6" x14ac:dyDescent="0.3">
      <c r="A349" t="s">
        <v>479</v>
      </c>
      <c r="B349" s="22">
        <v>45675</v>
      </c>
      <c r="C349" t="s">
        <v>83</v>
      </c>
      <c r="D349" t="s">
        <v>1282</v>
      </c>
      <c r="E349" t="s">
        <v>1303</v>
      </c>
      <c r="F349" t="s">
        <v>1336</v>
      </c>
    </row>
    <row r="350" spans="1:6" x14ac:dyDescent="0.3">
      <c r="A350" t="s">
        <v>480</v>
      </c>
      <c r="B350" s="22">
        <v>45693</v>
      </c>
      <c r="C350" t="s">
        <v>97</v>
      </c>
      <c r="D350" t="s">
        <v>1282</v>
      </c>
      <c r="E350" t="s">
        <v>1303</v>
      </c>
      <c r="F350" t="s">
        <v>1335</v>
      </c>
    </row>
    <row r="351" spans="1:6" x14ac:dyDescent="0.3">
      <c r="A351" t="s">
        <v>481</v>
      </c>
      <c r="B351" s="22">
        <v>45682</v>
      </c>
      <c r="C351" t="s">
        <v>116</v>
      </c>
      <c r="D351" t="s">
        <v>1283</v>
      </c>
      <c r="E351" t="s">
        <v>1318</v>
      </c>
      <c r="F351" t="s">
        <v>1336</v>
      </c>
    </row>
    <row r="352" spans="1:6" x14ac:dyDescent="0.3">
      <c r="A352" t="s">
        <v>482</v>
      </c>
      <c r="B352" s="22">
        <v>45658</v>
      </c>
      <c r="C352" t="s">
        <v>106</v>
      </c>
      <c r="D352" t="s">
        <v>1288</v>
      </c>
      <c r="E352" t="s">
        <v>1317</v>
      </c>
      <c r="F352" t="s">
        <v>1336</v>
      </c>
    </row>
    <row r="353" spans="1:6" x14ac:dyDescent="0.3">
      <c r="A353" t="s">
        <v>483</v>
      </c>
      <c r="B353" s="22">
        <v>45687</v>
      </c>
      <c r="C353" t="s">
        <v>82</v>
      </c>
      <c r="D353" t="s">
        <v>1283</v>
      </c>
      <c r="E353" t="s">
        <v>1302</v>
      </c>
      <c r="F353" t="s">
        <v>1336</v>
      </c>
    </row>
    <row r="354" spans="1:6" x14ac:dyDescent="0.3">
      <c r="A354" t="s">
        <v>484</v>
      </c>
      <c r="B354" s="22">
        <v>45666</v>
      </c>
      <c r="C354" t="s">
        <v>101</v>
      </c>
      <c r="D354" t="s">
        <v>1282</v>
      </c>
      <c r="E354" t="s">
        <v>1311</v>
      </c>
      <c r="F354" t="s">
        <v>1336</v>
      </c>
    </row>
    <row r="355" spans="1:6" x14ac:dyDescent="0.3">
      <c r="A355" t="s">
        <v>485</v>
      </c>
      <c r="B355" s="22">
        <v>45667</v>
      </c>
      <c r="C355" t="s">
        <v>108</v>
      </c>
      <c r="D355" t="s">
        <v>1283</v>
      </c>
      <c r="E355" t="s">
        <v>1296</v>
      </c>
      <c r="F355" t="s">
        <v>1336</v>
      </c>
    </row>
    <row r="356" spans="1:6" x14ac:dyDescent="0.3">
      <c r="A356" t="s">
        <v>486</v>
      </c>
      <c r="B356" s="22">
        <v>45683</v>
      </c>
      <c r="C356" t="s">
        <v>85</v>
      </c>
      <c r="D356" t="s">
        <v>1283</v>
      </c>
      <c r="E356" t="s">
        <v>1296</v>
      </c>
      <c r="F356" t="s">
        <v>1336</v>
      </c>
    </row>
    <row r="357" spans="1:6" x14ac:dyDescent="0.3">
      <c r="A357" t="s">
        <v>487</v>
      </c>
      <c r="B357" s="22">
        <v>45674</v>
      </c>
      <c r="C357" t="s">
        <v>84</v>
      </c>
      <c r="D357" t="s">
        <v>1283</v>
      </c>
      <c r="E357" t="s">
        <v>1296</v>
      </c>
      <c r="F357" t="s">
        <v>1337</v>
      </c>
    </row>
    <row r="358" spans="1:6" x14ac:dyDescent="0.3">
      <c r="A358" t="s">
        <v>488</v>
      </c>
      <c r="B358" s="22">
        <v>45679</v>
      </c>
      <c r="C358" t="s">
        <v>101</v>
      </c>
      <c r="D358" t="s">
        <v>1283</v>
      </c>
      <c r="E358" t="s">
        <v>1302</v>
      </c>
      <c r="F358" t="s">
        <v>1336</v>
      </c>
    </row>
    <row r="359" spans="1:6" x14ac:dyDescent="0.3">
      <c r="A359" t="s">
        <v>489</v>
      </c>
      <c r="B359" s="22">
        <v>45662</v>
      </c>
      <c r="C359" t="s">
        <v>102</v>
      </c>
      <c r="D359" t="s">
        <v>1287</v>
      </c>
      <c r="E359" t="s">
        <v>1313</v>
      </c>
      <c r="F359" t="s">
        <v>1336</v>
      </c>
    </row>
    <row r="360" spans="1:6" x14ac:dyDescent="0.3">
      <c r="A360" s="6" t="s">
        <v>490</v>
      </c>
      <c r="B360" s="22">
        <v>45692</v>
      </c>
      <c r="C360" t="s">
        <v>90</v>
      </c>
      <c r="D360" t="s">
        <v>1283</v>
      </c>
      <c r="E360" t="s">
        <v>1296</v>
      </c>
      <c r="F360" t="s">
        <v>1336</v>
      </c>
    </row>
    <row r="361" spans="1:6" x14ac:dyDescent="0.3">
      <c r="A361" t="s">
        <v>491</v>
      </c>
      <c r="B361" s="22">
        <v>45668</v>
      </c>
      <c r="C361" t="s">
        <v>112</v>
      </c>
      <c r="D361" t="s">
        <v>1283</v>
      </c>
      <c r="E361" t="s">
        <v>1300</v>
      </c>
      <c r="F361" t="s">
        <v>1335</v>
      </c>
    </row>
    <row r="362" spans="1:6" x14ac:dyDescent="0.3">
      <c r="A362" t="s">
        <v>492</v>
      </c>
      <c r="B362" s="22">
        <v>45673</v>
      </c>
      <c r="C362" t="s">
        <v>96</v>
      </c>
      <c r="D362" t="s">
        <v>1283</v>
      </c>
      <c r="E362" t="s">
        <v>1298</v>
      </c>
      <c r="F362" t="s">
        <v>1336</v>
      </c>
    </row>
    <row r="363" spans="1:6" x14ac:dyDescent="0.3">
      <c r="A363" t="s">
        <v>493</v>
      </c>
      <c r="B363" s="22">
        <v>45686</v>
      </c>
      <c r="C363" t="s">
        <v>101</v>
      </c>
      <c r="D363" t="s">
        <v>1283</v>
      </c>
      <c r="E363" t="s">
        <v>1302</v>
      </c>
      <c r="F363" t="s">
        <v>1336</v>
      </c>
    </row>
    <row r="364" spans="1:6" x14ac:dyDescent="0.3">
      <c r="A364" t="s">
        <v>494</v>
      </c>
      <c r="B364" s="22">
        <v>45675</v>
      </c>
      <c r="C364" t="s">
        <v>90</v>
      </c>
      <c r="D364" t="s">
        <v>1282</v>
      </c>
      <c r="E364" t="s">
        <v>1306</v>
      </c>
      <c r="F364" t="s">
        <v>1336</v>
      </c>
    </row>
    <row r="365" spans="1:6" x14ac:dyDescent="0.3">
      <c r="A365" t="s">
        <v>495</v>
      </c>
      <c r="B365" s="22">
        <v>45663</v>
      </c>
      <c r="C365" t="s">
        <v>92</v>
      </c>
      <c r="D365" t="s">
        <v>1283</v>
      </c>
      <c r="E365" t="s">
        <v>1298</v>
      </c>
      <c r="F365" t="s">
        <v>1336</v>
      </c>
    </row>
    <row r="366" spans="1:6" x14ac:dyDescent="0.3">
      <c r="A366" t="s">
        <v>496</v>
      </c>
      <c r="B366" s="22">
        <v>45684</v>
      </c>
      <c r="C366" t="s">
        <v>113</v>
      </c>
      <c r="D366" t="s">
        <v>1283</v>
      </c>
      <c r="E366" t="s">
        <v>1296</v>
      </c>
      <c r="F366" t="s">
        <v>1339</v>
      </c>
    </row>
    <row r="367" spans="1:6" x14ac:dyDescent="0.3">
      <c r="A367" t="s">
        <v>497</v>
      </c>
      <c r="B367" s="22">
        <v>45696</v>
      </c>
      <c r="C367" t="s">
        <v>100</v>
      </c>
      <c r="D367" t="s">
        <v>1282</v>
      </c>
      <c r="E367" t="s">
        <v>1295</v>
      </c>
      <c r="F367" t="s">
        <v>1336</v>
      </c>
    </row>
    <row r="368" spans="1:6" x14ac:dyDescent="0.3">
      <c r="A368" t="s">
        <v>498</v>
      </c>
      <c r="B368" s="22">
        <v>45675</v>
      </c>
      <c r="C368" t="s">
        <v>81</v>
      </c>
      <c r="D368" t="s">
        <v>1287</v>
      </c>
      <c r="E368" t="s">
        <v>1320</v>
      </c>
      <c r="F368" t="s">
        <v>1336</v>
      </c>
    </row>
    <row r="369" spans="1:6" x14ac:dyDescent="0.3">
      <c r="A369" t="s">
        <v>499</v>
      </c>
      <c r="B369" s="22">
        <v>45685</v>
      </c>
      <c r="C369" t="s">
        <v>94</v>
      </c>
      <c r="D369" t="s">
        <v>1287</v>
      </c>
      <c r="E369" t="s">
        <v>1313</v>
      </c>
      <c r="F369" t="s">
        <v>1336</v>
      </c>
    </row>
    <row r="370" spans="1:6" x14ac:dyDescent="0.3">
      <c r="A370" t="s">
        <v>500</v>
      </c>
      <c r="B370" s="22">
        <v>45669</v>
      </c>
      <c r="C370" t="s">
        <v>98</v>
      </c>
      <c r="D370" t="s">
        <v>1283</v>
      </c>
      <c r="E370" t="s">
        <v>1296</v>
      </c>
      <c r="F370" t="s">
        <v>1335</v>
      </c>
    </row>
    <row r="371" spans="1:6" x14ac:dyDescent="0.3">
      <c r="A371" s="6" t="s">
        <v>501</v>
      </c>
      <c r="B371" s="22">
        <v>45689</v>
      </c>
      <c r="C371" t="s">
        <v>114</v>
      </c>
      <c r="D371" t="s">
        <v>1283</v>
      </c>
      <c r="E371" t="s">
        <v>1310</v>
      </c>
      <c r="F371" t="s">
        <v>1336</v>
      </c>
    </row>
    <row r="372" spans="1:6" x14ac:dyDescent="0.3">
      <c r="A372" t="s">
        <v>502</v>
      </c>
      <c r="B372" s="22">
        <v>45672</v>
      </c>
      <c r="C372" t="s">
        <v>112</v>
      </c>
      <c r="D372" t="s">
        <v>1282</v>
      </c>
      <c r="E372" t="s">
        <v>1306</v>
      </c>
      <c r="F372" t="s">
        <v>1336</v>
      </c>
    </row>
    <row r="373" spans="1:6" x14ac:dyDescent="0.3">
      <c r="A373" t="s">
        <v>503</v>
      </c>
      <c r="B373" s="22">
        <v>45659</v>
      </c>
      <c r="C373" t="s">
        <v>90</v>
      </c>
      <c r="D373" t="s">
        <v>1285</v>
      </c>
      <c r="E373" t="s">
        <v>1325</v>
      </c>
      <c r="F373" t="s">
        <v>1335</v>
      </c>
    </row>
    <row r="374" spans="1:6" x14ac:dyDescent="0.3">
      <c r="A374" t="s">
        <v>504</v>
      </c>
      <c r="B374" s="22">
        <v>45669</v>
      </c>
      <c r="C374" t="s">
        <v>98</v>
      </c>
      <c r="D374" t="s">
        <v>1287</v>
      </c>
      <c r="E374" t="s">
        <v>1326</v>
      </c>
      <c r="F374" t="s">
        <v>1338</v>
      </c>
    </row>
    <row r="375" spans="1:6" x14ac:dyDescent="0.3">
      <c r="A375" t="s">
        <v>505</v>
      </c>
      <c r="B375" s="22">
        <v>45667</v>
      </c>
      <c r="C375" t="s">
        <v>85</v>
      </c>
      <c r="D375" t="s">
        <v>1283</v>
      </c>
      <c r="E375" t="s">
        <v>1296</v>
      </c>
      <c r="F375" t="s">
        <v>1336</v>
      </c>
    </row>
    <row r="376" spans="1:6" x14ac:dyDescent="0.3">
      <c r="A376" t="s">
        <v>506</v>
      </c>
      <c r="B376" s="22">
        <v>45683</v>
      </c>
      <c r="C376" t="s">
        <v>113</v>
      </c>
      <c r="D376" t="s">
        <v>1282</v>
      </c>
      <c r="E376" t="s">
        <v>1303</v>
      </c>
      <c r="F376" t="s">
        <v>1337</v>
      </c>
    </row>
    <row r="377" spans="1:6" x14ac:dyDescent="0.3">
      <c r="A377" t="s">
        <v>507</v>
      </c>
      <c r="B377" s="22">
        <v>45673</v>
      </c>
      <c r="C377" t="s">
        <v>94</v>
      </c>
      <c r="D377" t="s">
        <v>1290</v>
      </c>
      <c r="E377" t="s">
        <v>1327</v>
      </c>
      <c r="F377" t="s">
        <v>1336</v>
      </c>
    </row>
    <row r="378" spans="1:6" x14ac:dyDescent="0.3">
      <c r="A378" t="s">
        <v>508</v>
      </c>
      <c r="B378" s="22">
        <v>45678</v>
      </c>
      <c r="C378" t="s">
        <v>109</v>
      </c>
      <c r="D378" t="s">
        <v>1283</v>
      </c>
      <c r="E378" t="s">
        <v>1296</v>
      </c>
      <c r="F378" t="s">
        <v>1336</v>
      </c>
    </row>
    <row r="379" spans="1:6" x14ac:dyDescent="0.3">
      <c r="A379" t="s">
        <v>509</v>
      </c>
      <c r="B379" s="22">
        <v>45664</v>
      </c>
      <c r="C379" t="s">
        <v>115</v>
      </c>
      <c r="D379" t="s">
        <v>1282</v>
      </c>
      <c r="E379" t="s">
        <v>1303</v>
      </c>
      <c r="F379" t="s">
        <v>1336</v>
      </c>
    </row>
    <row r="380" spans="1:6" x14ac:dyDescent="0.3">
      <c r="A380" t="s">
        <v>510</v>
      </c>
      <c r="B380" s="22">
        <v>45666</v>
      </c>
      <c r="C380" t="s">
        <v>102</v>
      </c>
      <c r="D380" t="s">
        <v>1282</v>
      </c>
      <c r="E380" t="s">
        <v>1306</v>
      </c>
      <c r="F380" t="s">
        <v>1336</v>
      </c>
    </row>
    <row r="381" spans="1:6" x14ac:dyDescent="0.3">
      <c r="A381" t="s">
        <v>511</v>
      </c>
      <c r="B381" s="22">
        <v>45684</v>
      </c>
      <c r="C381" t="s">
        <v>111</v>
      </c>
      <c r="D381" t="s">
        <v>1285</v>
      </c>
      <c r="E381" t="s">
        <v>1301</v>
      </c>
      <c r="F381" t="s">
        <v>1336</v>
      </c>
    </row>
    <row r="382" spans="1:6" x14ac:dyDescent="0.3">
      <c r="A382" t="s">
        <v>512</v>
      </c>
      <c r="B382" s="22">
        <v>45666</v>
      </c>
      <c r="C382" t="s">
        <v>86</v>
      </c>
      <c r="D382" t="s">
        <v>1282</v>
      </c>
      <c r="E382" t="s">
        <v>1309</v>
      </c>
      <c r="F382" t="s">
        <v>1339</v>
      </c>
    </row>
    <row r="383" spans="1:6" x14ac:dyDescent="0.3">
      <c r="A383" t="s">
        <v>513</v>
      </c>
      <c r="B383" s="22">
        <v>45659</v>
      </c>
      <c r="C383" t="s">
        <v>110</v>
      </c>
      <c r="D383" t="s">
        <v>1283</v>
      </c>
      <c r="E383" t="s">
        <v>1298</v>
      </c>
      <c r="F383" t="s">
        <v>1337</v>
      </c>
    </row>
    <row r="384" spans="1:6" x14ac:dyDescent="0.3">
      <c r="A384" t="s">
        <v>514</v>
      </c>
      <c r="B384" s="22">
        <v>45662</v>
      </c>
      <c r="C384" t="s">
        <v>110</v>
      </c>
      <c r="D384" t="s">
        <v>1283</v>
      </c>
      <c r="E384" t="s">
        <v>1296</v>
      </c>
      <c r="F384" t="s">
        <v>1339</v>
      </c>
    </row>
    <row r="385" spans="1:6" x14ac:dyDescent="0.3">
      <c r="A385" t="s">
        <v>515</v>
      </c>
      <c r="B385" s="22">
        <v>45680</v>
      </c>
      <c r="C385" t="s">
        <v>94</v>
      </c>
      <c r="D385" t="s">
        <v>1283</v>
      </c>
      <c r="E385" t="s">
        <v>1296</v>
      </c>
      <c r="F385" t="s">
        <v>1336</v>
      </c>
    </row>
    <row r="386" spans="1:6" x14ac:dyDescent="0.3">
      <c r="A386" t="s">
        <v>516</v>
      </c>
      <c r="B386" s="22">
        <v>45690</v>
      </c>
      <c r="C386" t="s">
        <v>114</v>
      </c>
      <c r="D386" t="s">
        <v>1281</v>
      </c>
      <c r="E386" t="s">
        <v>1294</v>
      </c>
      <c r="F386" t="s">
        <v>1337</v>
      </c>
    </row>
    <row r="387" spans="1:6" x14ac:dyDescent="0.3">
      <c r="A387" t="s">
        <v>517</v>
      </c>
      <c r="B387" s="22">
        <v>45684</v>
      </c>
      <c r="C387" t="s">
        <v>100</v>
      </c>
      <c r="D387" t="s">
        <v>1287</v>
      </c>
      <c r="E387" t="s">
        <v>1313</v>
      </c>
      <c r="F387" t="s">
        <v>1336</v>
      </c>
    </row>
    <row r="388" spans="1:6" x14ac:dyDescent="0.3">
      <c r="A388" t="s">
        <v>518</v>
      </c>
      <c r="B388" s="22">
        <v>45685</v>
      </c>
      <c r="C388" t="s">
        <v>94</v>
      </c>
      <c r="D388" t="s">
        <v>1288</v>
      </c>
      <c r="E388" t="s">
        <v>1317</v>
      </c>
      <c r="F388" t="s">
        <v>1335</v>
      </c>
    </row>
    <row r="389" spans="1:6" x14ac:dyDescent="0.3">
      <c r="A389" t="s">
        <v>519</v>
      </c>
      <c r="B389" s="22">
        <v>45691</v>
      </c>
      <c r="C389" t="s">
        <v>90</v>
      </c>
      <c r="D389" t="s">
        <v>1283</v>
      </c>
      <c r="E389" t="s">
        <v>1298</v>
      </c>
      <c r="F389" t="s">
        <v>1335</v>
      </c>
    </row>
    <row r="390" spans="1:6" x14ac:dyDescent="0.3">
      <c r="A390" t="s">
        <v>520</v>
      </c>
      <c r="B390" s="22">
        <v>45682</v>
      </c>
      <c r="C390" t="s">
        <v>89</v>
      </c>
      <c r="D390" t="s">
        <v>1283</v>
      </c>
      <c r="E390" t="s">
        <v>1298</v>
      </c>
      <c r="F390" t="s">
        <v>1335</v>
      </c>
    </row>
    <row r="391" spans="1:6" x14ac:dyDescent="0.3">
      <c r="A391" t="s">
        <v>521</v>
      </c>
      <c r="B391" s="22">
        <v>45695</v>
      </c>
      <c r="C391" t="s">
        <v>79</v>
      </c>
      <c r="D391" t="s">
        <v>1281</v>
      </c>
      <c r="E391" t="s">
        <v>1294</v>
      </c>
      <c r="F391" t="s">
        <v>1336</v>
      </c>
    </row>
    <row r="392" spans="1:6" x14ac:dyDescent="0.3">
      <c r="A392" t="s">
        <v>522</v>
      </c>
      <c r="B392" s="22">
        <v>45658</v>
      </c>
      <c r="C392" t="s">
        <v>82</v>
      </c>
      <c r="D392" t="s">
        <v>1283</v>
      </c>
      <c r="E392" t="s">
        <v>1298</v>
      </c>
      <c r="F392" t="s">
        <v>1336</v>
      </c>
    </row>
    <row r="393" spans="1:6" x14ac:dyDescent="0.3">
      <c r="A393" t="s">
        <v>523</v>
      </c>
      <c r="B393" s="22">
        <v>45661</v>
      </c>
      <c r="C393" t="s">
        <v>107</v>
      </c>
      <c r="D393" t="s">
        <v>1283</v>
      </c>
      <c r="E393" t="s">
        <v>1296</v>
      </c>
      <c r="F393" t="s">
        <v>1336</v>
      </c>
    </row>
    <row r="394" spans="1:6" x14ac:dyDescent="0.3">
      <c r="A394" t="s">
        <v>524</v>
      </c>
      <c r="B394" s="22">
        <v>45694</v>
      </c>
      <c r="C394" t="s">
        <v>91</v>
      </c>
      <c r="D394" t="s">
        <v>1281</v>
      </c>
      <c r="E394" t="s">
        <v>1294</v>
      </c>
      <c r="F394" t="s">
        <v>1336</v>
      </c>
    </row>
    <row r="395" spans="1:6" x14ac:dyDescent="0.3">
      <c r="A395" t="s">
        <v>525</v>
      </c>
      <c r="B395" s="22">
        <v>45691</v>
      </c>
      <c r="C395" t="s">
        <v>91</v>
      </c>
      <c r="D395" t="s">
        <v>1283</v>
      </c>
      <c r="E395" t="s">
        <v>1296</v>
      </c>
      <c r="F395" t="s">
        <v>1336</v>
      </c>
    </row>
    <row r="396" spans="1:6" x14ac:dyDescent="0.3">
      <c r="A396" t="s">
        <v>526</v>
      </c>
      <c r="B396" s="22">
        <v>45680</v>
      </c>
      <c r="C396" t="s">
        <v>103</v>
      </c>
      <c r="D396" t="s">
        <v>1283</v>
      </c>
      <c r="E396" t="s">
        <v>1296</v>
      </c>
      <c r="F396" t="s">
        <v>1336</v>
      </c>
    </row>
    <row r="397" spans="1:6" x14ac:dyDescent="0.3">
      <c r="A397" t="s">
        <v>527</v>
      </c>
      <c r="B397" s="22">
        <v>45658</v>
      </c>
      <c r="C397" t="s">
        <v>107</v>
      </c>
      <c r="D397" t="s">
        <v>1283</v>
      </c>
      <c r="E397" t="s">
        <v>1318</v>
      </c>
      <c r="F397" t="s">
        <v>1336</v>
      </c>
    </row>
    <row r="398" spans="1:6" x14ac:dyDescent="0.3">
      <c r="A398" t="s">
        <v>528</v>
      </c>
      <c r="B398" s="22">
        <v>45663</v>
      </c>
      <c r="C398" t="s">
        <v>102</v>
      </c>
      <c r="D398" t="s">
        <v>1282</v>
      </c>
      <c r="E398" t="s">
        <v>1306</v>
      </c>
      <c r="F398" t="s">
        <v>1336</v>
      </c>
    </row>
    <row r="399" spans="1:6" x14ac:dyDescent="0.3">
      <c r="A399" t="s">
        <v>529</v>
      </c>
      <c r="B399" s="22">
        <v>45671</v>
      </c>
      <c r="C399" t="s">
        <v>112</v>
      </c>
      <c r="D399" t="s">
        <v>1282</v>
      </c>
      <c r="E399" t="s">
        <v>1295</v>
      </c>
      <c r="F399" t="s">
        <v>1339</v>
      </c>
    </row>
    <row r="400" spans="1:6" x14ac:dyDescent="0.3">
      <c r="A400" t="s">
        <v>530</v>
      </c>
      <c r="B400" s="22">
        <v>45690</v>
      </c>
      <c r="C400" t="s">
        <v>84</v>
      </c>
      <c r="D400" t="s">
        <v>1283</v>
      </c>
      <c r="E400" t="s">
        <v>1299</v>
      </c>
      <c r="F400" t="s">
        <v>1337</v>
      </c>
    </row>
    <row r="401" spans="1:6" x14ac:dyDescent="0.3">
      <c r="A401" t="s">
        <v>531</v>
      </c>
      <c r="B401" s="22">
        <v>45663</v>
      </c>
      <c r="C401" t="s">
        <v>96</v>
      </c>
      <c r="D401" t="s">
        <v>1284</v>
      </c>
      <c r="E401" t="s">
        <v>1297</v>
      </c>
      <c r="F401" t="s">
        <v>1336</v>
      </c>
    </row>
    <row r="402" spans="1:6" x14ac:dyDescent="0.3">
      <c r="A402" t="s">
        <v>532</v>
      </c>
      <c r="B402" s="22">
        <v>45676</v>
      </c>
      <c r="C402" t="s">
        <v>85</v>
      </c>
      <c r="D402" t="s">
        <v>1282</v>
      </c>
      <c r="E402" t="s">
        <v>1301</v>
      </c>
      <c r="F402" t="s">
        <v>1336</v>
      </c>
    </row>
    <row r="403" spans="1:6" x14ac:dyDescent="0.3">
      <c r="A403" t="s">
        <v>533</v>
      </c>
      <c r="B403" s="22">
        <v>45691</v>
      </c>
      <c r="C403" t="s">
        <v>103</v>
      </c>
      <c r="D403" t="s">
        <v>1285</v>
      </c>
      <c r="E403" t="s">
        <v>1325</v>
      </c>
      <c r="F403" t="s">
        <v>1336</v>
      </c>
    </row>
    <row r="404" spans="1:6" x14ac:dyDescent="0.3">
      <c r="A404" t="s">
        <v>534</v>
      </c>
      <c r="B404" s="22">
        <v>45665</v>
      </c>
      <c r="C404" t="s">
        <v>111</v>
      </c>
      <c r="D404" t="s">
        <v>1283</v>
      </c>
      <c r="E404" t="s">
        <v>1302</v>
      </c>
      <c r="F404" t="s">
        <v>1335</v>
      </c>
    </row>
    <row r="405" spans="1:6" x14ac:dyDescent="0.3">
      <c r="A405" t="s">
        <v>535</v>
      </c>
      <c r="B405" s="22">
        <v>45669</v>
      </c>
      <c r="C405" t="s">
        <v>98</v>
      </c>
      <c r="D405" t="s">
        <v>1283</v>
      </c>
      <c r="E405" t="s">
        <v>1304</v>
      </c>
      <c r="F405" t="s">
        <v>1336</v>
      </c>
    </row>
    <row r="406" spans="1:6" x14ac:dyDescent="0.3">
      <c r="A406" t="s">
        <v>536</v>
      </c>
      <c r="B406" s="22">
        <v>45692</v>
      </c>
      <c r="C406" t="s">
        <v>90</v>
      </c>
      <c r="D406" t="s">
        <v>1283</v>
      </c>
      <c r="E406" t="s">
        <v>1296</v>
      </c>
      <c r="F406" t="s">
        <v>1337</v>
      </c>
    </row>
    <row r="407" spans="1:6" x14ac:dyDescent="0.3">
      <c r="A407" t="s">
        <v>537</v>
      </c>
      <c r="B407" s="22">
        <v>45695</v>
      </c>
      <c r="C407" t="s">
        <v>81</v>
      </c>
      <c r="D407" t="s">
        <v>1282</v>
      </c>
      <c r="E407" t="s">
        <v>1306</v>
      </c>
      <c r="F407" t="s">
        <v>1336</v>
      </c>
    </row>
    <row r="408" spans="1:6" x14ac:dyDescent="0.3">
      <c r="A408" t="s">
        <v>538</v>
      </c>
      <c r="B408" s="22">
        <v>45659</v>
      </c>
      <c r="C408" t="s">
        <v>116</v>
      </c>
      <c r="D408" t="s">
        <v>1283</v>
      </c>
      <c r="E408" t="s">
        <v>1296</v>
      </c>
      <c r="F408" t="s">
        <v>1335</v>
      </c>
    </row>
    <row r="409" spans="1:6" x14ac:dyDescent="0.3">
      <c r="A409" t="s">
        <v>539</v>
      </c>
      <c r="B409" s="22">
        <v>45683</v>
      </c>
      <c r="C409" t="s">
        <v>80</v>
      </c>
      <c r="D409" t="s">
        <v>1283</v>
      </c>
      <c r="E409" t="s">
        <v>1319</v>
      </c>
      <c r="F409" t="s">
        <v>1336</v>
      </c>
    </row>
    <row r="410" spans="1:6" x14ac:dyDescent="0.3">
      <c r="A410" t="s">
        <v>540</v>
      </c>
      <c r="B410" s="22">
        <v>45659</v>
      </c>
      <c r="C410" t="s">
        <v>111</v>
      </c>
      <c r="D410" t="s">
        <v>1282</v>
      </c>
      <c r="E410" t="s">
        <v>1306</v>
      </c>
      <c r="F410" t="s">
        <v>1336</v>
      </c>
    </row>
    <row r="411" spans="1:6" x14ac:dyDescent="0.3">
      <c r="A411" t="s">
        <v>541</v>
      </c>
      <c r="B411" s="22">
        <v>45664</v>
      </c>
      <c r="C411" t="s">
        <v>99</v>
      </c>
      <c r="D411" t="s">
        <v>1282</v>
      </c>
      <c r="E411" t="s">
        <v>1303</v>
      </c>
      <c r="F411" t="s">
        <v>1335</v>
      </c>
    </row>
    <row r="412" spans="1:6" x14ac:dyDescent="0.3">
      <c r="A412" t="s">
        <v>542</v>
      </c>
      <c r="B412" s="22">
        <v>45695</v>
      </c>
      <c r="C412" t="s">
        <v>107</v>
      </c>
      <c r="D412" t="s">
        <v>1283</v>
      </c>
      <c r="E412" t="s">
        <v>1300</v>
      </c>
      <c r="F412" t="s">
        <v>1336</v>
      </c>
    </row>
    <row r="413" spans="1:6" x14ac:dyDescent="0.3">
      <c r="A413" t="s">
        <v>543</v>
      </c>
      <c r="B413" s="22">
        <v>45672</v>
      </c>
      <c r="C413" t="s">
        <v>94</v>
      </c>
      <c r="D413" t="s">
        <v>1286</v>
      </c>
      <c r="E413" t="s">
        <v>1305</v>
      </c>
      <c r="F413" t="s">
        <v>1336</v>
      </c>
    </row>
    <row r="414" spans="1:6" x14ac:dyDescent="0.3">
      <c r="A414" t="s">
        <v>544</v>
      </c>
      <c r="B414" s="22">
        <v>45659</v>
      </c>
      <c r="C414" t="s">
        <v>87</v>
      </c>
      <c r="D414" t="s">
        <v>1283</v>
      </c>
      <c r="E414" t="s">
        <v>1296</v>
      </c>
      <c r="F414" t="s">
        <v>1336</v>
      </c>
    </row>
    <row r="415" spans="1:6" x14ac:dyDescent="0.3">
      <c r="A415" t="s">
        <v>545</v>
      </c>
      <c r="B415" s="22">
        <v>45693</v>
      </c>
      <c r="C415" t="s">
        <v>92</v>
      </c>
      <c r="D415" t="s">
        <v>1282</v>
      </c>
      <c r="E415" t="s">
        <v>1309</v>
      </c>
      <c r="F415" t="s">
        <v>1339</v>
      </c>
    </row>
    <row r="416" spans="1:6" x14ac:dyDescent="0.3">
      <c r="A416" t="s">
        <v>546</v>
      </c>
      <c r="B416" s="22">
        <v>45670</v>
      </c>
      <c r="C416" t="s">
        <v>96</v>
      </c>
      <c r="D416" t="s">
        <v>1283</v>
      </c>
      <c r="E416" t="s">
        <v>1296</v>
      </c>
      <c r="F416" t="s">
        <v>1336</v>
      </c>
    </row>
    <row r="417" spans="1:6" x14ac:dyDescent="0.3">
      <c r="A417" t="s">
        <v>547</v>
      </c>
      <c r="B417" s="22">
        <v>45685</v>
      </c>
      <c r="C417" t="s">
        <v>100</v>
      </c>
      <c r="D417" t="s">
        <v>1283</v>
      </c>
      <c r="E417" t="s">
        <v>1302</v>
      </c>
      <c r="F417" t="s">
        <v>1336</v>
      </c>
    </row>
    <row r="418" spans="1:6" x14ac:dyDescent="0.3">
      <c r="A418" t="s">
        <v>548</v>
      </c>
      <c r="B418" s="22">
        <v>45695</v>
      </c>
      <c r="C418" t="s">
        <v>80</v>
      </c>
      <c r="D418" t="s">
        <v>1283</v>
      </c>
      <c r="E418" t="s">
        <v>1302</v>
      </c>
      <c r="F418" t="s">
        <v>1336</v>
      </c>
    </row>
    <row r="419" spans="1:6" x14ac:dyDescent="0.3">
      <c r="A419" t="s">
        <v>549</v>
      </c>
      <c r="B419" s="22">
        <v>45663</v>
      </c>
      <c r="C419" t="s">
        <v>102</v>
      </c>
      <c r="D419" t="s">
        <v>1283</v>
      </c>
      <c r="E419" t="s">
        <v>1296</v>
      </c>
      <c r="F419" t="s">
        <v>1339</v>
      </c>
    </row>
    <row r="420" spans="1:6" x14ac:dyDescent="0.3">
      <c r="A420" t="s">
        <v>550</v>
      </c>
      <c r="B420" s="22">
        <v>45669</v>
      </c>
      <c r="C420" t="s">
        <v>108</v>
      </c>
      <c r="D420" t="s">
        <v>1283</v>
      </c>
      <c r="E420" t="s">
        <v>1302</v>
      </c>
      <c r="F420" t="s">
        <v>1336</v>
      </c>
    </row>
    <row r="421" spans="1:6" x14ac:dyDescent="0.3">
      <c r="A421" t="s">
        <v>551</v>
      </c>
      <c r="B421" s="22">
        <v>45659</v>
      </c>
      <c r="C421" t="s">
        <v>110</v>
      </c>
      <c r="D421" t="s">
        <v>1282</v>
      </c>
      <c r="E421" t="s">
        <v>1321</v>
      </c>
      <c r="F421" t="s">
        <v>1336</v>
      </c>
    </row>
    <row r="422" spans="1:6" x14ac:dyDescent="0.3">
      <c r="A422" s="6" t="s">
        <v>552</v>
      </c>
      <c r="B422" s="22">
        <v>45661</v>
      </c>
      <c r="C422" t="s">
        <v>104</v>
      </c>
      <c r="D422" t="s">
        <v>1282</v>
      </c>
      <c r="E422" t="s">
        <v>1303</v>
      </c>
      <c r="F422" t="s">
        <v>1336</v>
      </c>
    </row>
    <row r="423" spans="1:6" x14ac:dyDescent="0.3">
      <c r="A423" t="s">
        <v>553</v>
      </c>
      <c r="B423" s="22">
        <v>45679</v>
      </c>
      <c r="C423" t="s">
        <v>99</v>
      </c>
      <c r="D423" t="s">
        <v>1283</v>
      </c>
      <c r="E423" t="s">
        <v>1310</v>
      </c>
      <c r="F423" t="s">
        <v>1336</v>
      </c>
    </row>
    <row r="424" spans="1:6" x14ac:dyDescent="0.3">
      <c r="A424" t="s">
        <v>554</v>
      </c>
      <c r="B424" s="22">
        <v>45673</v>
      </c>
      <c r="C424" t="s">
        <v>83</v>
      </c>
      <c r="D424" t="s">
        <v>1282</v>
      </c>
      <c r="E424" t="s">
        <v>1306</v>
      </c>
      <c r="F424" t="s">
        <v>1335</v>
      </c>
    </row>
    <row r="425" spans="1:6" x14ac:dyDescent="0.3">
      <c r="A425" t="s">
        <v>555</v>
      </c>
      <c r="B425" s="22">
        <v>45685</v>
      </c>
      <c r="C425" t="s">
        <v>111</v>
      </c>
      <c r="D425" t="s">
        <v>1283</v>
      </c>
      <c r="E425" t="s">
        <v>1296</v>
      </c>
      <c r="F425" t="s">
        <v>1337</v>
      </c>
    </row>
    <row r="426" spans="1:6" x14ac:dyDescent="0.3">
      <c r="A426" t="s">
        <v>556</v>
      </c>
      <c r="B426" s="22">
        <v>45676</v>
      </c>
      <c r="C426" t="s">
        <v>106</v>
      </c>
      <c r="D426" t="s">
        <v>1282</v>
      </c>
      <c r="E426" t="s">
        <v>1295</v>
      </c>
      <c r="F426" t="s">
        <v>1335</v>
      </c>
    </row>
    <row r="427" spans="1:6" x14ac:dyDescent="0.3">
      <c r="A427" t="s">
        <v>557</v>
      </c>
      <c r="B427" s="22">
        <v>45673</v>
      </c>
      <c r="C427" t="s">
        <v>106</v>
      </c>
      <c r="D427" t="s">
        <v>1283</v>
      </c>
      <c r="E427" t="s">
        <v>1302</v>
      </c>
      <c r="F427" t="s">
        <v>1336</v>
      </c>
    </row>
    <row r="428" spans="1:6" x14ac:dyDescent="0.3">
      <c r="A428" t="s">
        <v>558</v>
      </c>
      <c r="B428" s="22">
        <v>45669</v>
      </c>
      <c r="C428" t="s">
        <v>90</v>
      </c>
      <c r="D428" t="s">
        <v>1283</v>
      </c>
      <c r="E428" t="s">
        <v>1298</v>
      </c>
      <c r="F428" t="s">
        <v>1336</v>
      </c>
    </row>
    <row r="429" spans="1:6" x14ac:dyDescent="0.3">
      <c r="A429" t="s">
        <v>559</v>
      </c>
      <c r="B429" s="22">
        <v>45672</v>
      </c>
      <c r="C429" t="s">
        <v>94</v>
      </c>
      <c r="D429" t="s">
        <v>1282</v>
      </c>
      <c r="E429" t="s">
        <v>1303</v>
      </c>
      <c r="F429" t="s">
        <v>1336</v>
      </c>
    </row>
    <row r="430" spans="1:6" x14ac:dyDescent="0.3">
      <c r="A430" t="s">
        <v>560</v>
      </c>
      <c r="B430" s="22">
        <v>45692</v>
      </c>
      <c r="C430" t="s">
        <v>80</v>
      </c>
      <c r="D430" t="s">
        <v>1283</v>
      </c>
      <c r="E430" t="s">
        <v>1298</v>
      </c>
      <c r="F430" t="s">
        <v>1339</v>
      </c>
    </row>
    <row r="431" spans="1:6" x14ac:dyDescent="0.3">
      <c r="A431" t="s">
        <v>561</v>
      </c>
      <c r="B431" s="22">
        <v>45690</v>
      </c>
      <c r="C431" t="s">
        <v>106</v>
      </c>
      <c r="D431" t="s">
        <v>1283</v>
      </c>
      <c r="E431" t="s">
        <v>1302</v>
      </c>
      <c r="F431" t="s">
        <v>1339</v>
      </c>
    </row>
    <row r="432" spans="1:6" x14ac:dyDescent="0.3">
      <c r="A432" t="s">
        <v>562</v>
      </c>
      <c r="B432" s="22">
        <v>45688</v>
      </c>
      <c r="C432" t="s">
        <v>88</v>
      </c>
      <c r="D432" t="s">
        <v>1283</v>
      </c>
      <c r="E432" t="s">
        <v>1296</v>
      </c>
      <c r="F432" t="s">
        <v>1335</v>
      </c>
    </row>
    <row r="433" spans="1:6" x14ac:dyDescent="0.3">
      <c r="A433" t="s">
        <v>563</v>
      </c>
      <c r="B433" s="22">
        <v>45674</v>
      </c>
      <c r="C433" t="s">
        <v>90</v>
      </c>
      <c r="D433" t="s">
        <v>1283</v>
      </c>
      <c r="E433" t="s">
        <v>1296</v>
      </c>
      <c r="F433" t="s">
        <v>1336</v>
      </c>
    </row>
    <row r="434" spans="1:6" x14ac:dyDescent="0.3">
      <c r="A434" t="s">
        <v>564</v>
      </c>
      <c r="B434" s="22">
        <v>45688</v>
      </c>
      <c r="C434" t="s">
        <v>83</v>
      </c>
      <c r="D434" t="s">
        <v>1283</v>
      </c>
      <c r="E434" t="s">
        <v>1296</v>
      </c>
      <c r="F434" t="s">
        <v>1336</v>
      </c>
    </row>
    <row r="435" spans="1:6" x14ac:dyDescent="0.3">
      <c r="A435" t="s">
        <v>565</v>
      </c>
      <c r="B435" s="22">
        <v>45661</v>
      </c>
      <c r="C435" t="s">
        <v>97</v>
      </c>
      <c r="D435" t="s">
        <v>1282</v>
      </c>
      <c r="E435" t="s">
        <v>1303</v>
      </c>
      <c r="F435" t="s">
        <v>1336</v>
      </c>
    </row>
    <row r="436" spans="1:6" x14ac:dyDescent="0.3">
      <c r="A436" t="s">
        <v>566</v>
      </c>
      <c r="B436" s="22">
        <v>45697</v>
      </c>
      <c r="C436" t="s">
        <v>89</v>
      </c>
      <c r="D436" t="s">
        <v>1283</v>
      </c>
      <c r="E436" t="s">
        <v>1302</v>
      </c>
      <c r="F436" t="s">
        <v>1336</v>
      </c>
    </row>
    <row r="437" spans="1:6" x14ac:dyDescent="0.3">
      <c r="A437" t="s">
        <v>567</v>
      </c>
      <c r="B437" s="22">
        <v>45692</v>
      </c>
      <c r="C437" t="s">
        <v>102</v>
      </c>
      <c r="D437" t="s">
        <v>1282</v>
      </c>
      <c r="E437" t="s">
        <v>1306</v>
      </c>
      <c r="F437" t="s">
        <v>1336</v>
      </c>
    </row>
    <row r="438" spans="1:6" x14ac:dyDescent="0.3">
      <c r="A438" t="s">
        <v>568</v>
      </c>
      <c r="B438" s="22">
        <v>45690</v>
      </c>
      <c r="C438" t="s">
        <v>83</v>
      </c>
      <c r="D438" t="s">
        <v>1284</v>
      </c>
      <c r="E438" t="s">
        <v>1297</v>
      </c>
      <c r="F438" t="s">
        <v>1336</v>
      </c>
    </row>
    <row r="439" spans="1:6" x14ac:dyDescent="0.3">
      <c r="A439" t="s">
        <v>569</v>
      </c>
      <c r="B439" s="22">
        <v>45666</v>
      </c>
      <c r="C439" t="s">
        <v>102</v>
      </c>
      <c r="D439" t="s">
        <v>1282</v>
      </c>
      <c r="E439" t="s">
        <v>1303</v>
      </c>
      <c r="F439" t="s">
        <v>1336</v>
      </c>
    </row>
    <row r="440" spans="1:6" x14ac:dyDescent="0.3">
      <c r="A440" t="s">
        <v>570</v>
      </c>
      <c r="B440" s="22">
        <v>45676</v>
      </c>
      <c r="C440" t="s">
        <v>82</v>
      </c>
      <c r="D440" t="s">
        <v>1283</v>
      </c>
      <c r="E440" t="s">
        <v>1296</v>
      </c>
      <c r="F440" t="s">
        <v>1335</v>
      </c>
    </row>
    <row r="441" spans="1:6" x14ac:dyDescent="0.3">
      <c r="A441" t="s">
        <v>571</v>
      </c>
      <c r="B441" s="22">
        <v>45676</v>
      </c>
      <c r="C441" t="s">
        <v>112</v>
      </c>
      <c r="D441" t="s">
        <v>1282</v>
      </c>
      <c r="E441" t="s">
        <v>1303</v>
      </c>
      <c r="F441" t="s">
        <v>1336</v>
      </c>
    </row>
    <row r="442" spans="1:6" x14ac:dyDescent="0.3">
      <c r="A442" t="s">
        <v>572</v>
      </c>
      <c r="B442" s="22">
        <v>45686</v>
      </c>
      <c r="C442" t="s">
        <v>115</v>
      </c>
      <c r="D442" t="s">
        <v>1283</v>
      </c>
      <c r="E442" t="s">
        <v>1296</v>
      </c>
      <c r="F442" t="s">
        <v>1336</v>
      </c>
    </row>
    <row r="443" spans="1:6" x14ac:dyDescent="0.3">
      <c r="A443" t="s">
        <v>573</v>
      </c>
      <c r="B443" s="22">
        <v>45682</v>
      </c>
      <c r="C443" t="s">
        <v>93</v>
      </c>
      <c r="D443" t="s">
        <v>1281</v>
      </c>
      <c r="E443" t="s">
        <v>1294</v>
      </c>
      <c r="F443" t="s">
        <v>1336</v>
      </c>
    </row>
    <row r="444" spans="1:6" x14ac:dyDescent="0.3">
      <c r="A444" t="s">
        <v>574</v>
      </c>
      <c r="B444" s="22">
        <v>45691</v>
      </c>
      <c r="C444" t="s">
        <v>112</v>
      </c>
      <c r="D444" t="s">
        <v>1287</v>
      </c>
      <c r="E444" t="s">
        <v>1313</v>
      </c>
      <c r="F444" t="s">
        <v>1336</v>
      </c>
    </row>
    <row r="445" spans="1:6" x14ac:dyDescent="0.3">
      <c r="A445" t="s">
        <v>575</v>
      </c>
      <c r="B445" s="22">
        <v>45661</v>
      </c>
      <c r="C445" t="s">
        <v>105</v>
      </c>
      <c r="D445" t="s">
        <v>1282</v>
      </c>
      <c r="E445" t="s">
        <v>1309</v>
      </c>
      <c r="F445" t="s">
        <v>1336</v>
      </c>
    </row>
    <row r="446" spans="1:6" x14ac:dyDescent="0.3">
      <c r="A446" t="s">
        <v>576</v>
      </c>
      <c r="B446" s="22">
        <v>45688</v>
      </c>
      <c r="C446" t="s">
        <v>85</v>
      </c>
      <c r="D446" t="s">
        <v>1284</v>
      </c>
      <c r="E446" t="s">
        <v>1297</v>
      </c>
      <c r="F446" t="s">
        <v>1336</v>
      </c>
    </row>
    <row r="447" spans="1:6" x14ac:dyDescent="0.3">
      <c r="A447" t="s">
        <v>577</v>
      </c>
      <c r="B447" s="22">
        <v>45681</v>
      </c>
      <c r="C447" t="s">
        <v>94</v>
      </c>
      <c r="D447" t="s">
        <v>1283</v>
      </c>
      <c r="E447" t="s">
        <v>1302</v>
      </c>
      <c r="F447" t="s">
        <v>1336</v>
      </c>
    </row>
    <row r="448" spans="1:6" x14ac:dyDescent="0.3">
      <c r="A448" t="s">
        <v>578</v>
      </c>
      <c r="B448" s="22">
        <v>45668</v>
      </c>
      <c r="C448" t="s">
        <v>109</v>
      </c>
      <c r="D448" t="s">
        <v>1282</v>
      </c>
      <c r="E448" t="s">
        <v>1303</v>
      </c>
      <c r="F448" t="s">
        <v>1335</v>
      </c>
    </row>
    <row r="449" spans="1:6" x14ac:dyDescent="0.3">
      <c r="A449" t="s">
        <v>579</v>
      </c>
      <c r="B449" s="22">
        <v>45664</v>
      </c>
      <c r="C449" t="s">
        <v>108</v>
      </c>
      <c r="D449" t="s">
        <v>1282</v>
      </c>
      <c r="E449" t="s">
        <v>1295</v>
      </c>
      <c r="F449" t="s">
        <v>1336</v>
      </c>
    </row>
    <row r="450" spans="1:6" x14ac:dyDescent="0.3">
      <c r="A450" t="s">
        <v>580</v>
      </c>
      <c r="B450" s="22">
        <v>45686</v>
      </c>
      <c r="C450" t="s">
        <v>79</v>
      </c>
      <c r="D450" t="s">
        <v>1283</v>
      </c>
      <c r="E450" t="s">
        <v>1310</v>
      </c>
      <c r="F450" t="s">
        <v>1337</v>
      </c>
    </row>
    <row r="451" spans="1:6" x14ac:dyDescent="0.3">
      <c r="A451" t="s">
        <v>581</v>
      </c>
      <c r="B451" s="22">
        <v>45692</v>
      </c>
      <c r="C451" t="s">
        <v>112</v>
      </c>
      <c r="D451" t="s">
        <v>1283</v>
      </c>
      <c r="E451" t="s">
        <v>1296</v>
      </c>
      <c r="F451" t="s">
        <v>1339</v>
      </c>
    </row>
    <row r="452" spans="1:6" x14ac:dyDescent="0.3">
      <c r="A452" t="s">
        <v>582</v>
      </c>
      <c r="B452" s="22">
        <v>45686</v>
      </c>
      <c r="C452" t="s">
        <v>100</v>
      </c>
      <c r="D452" t="s">
        <v>1283</v>
      </c>
      <c r="E452" t="s">
        <v>1296</v>
      </c>
      <c r="F452" t="s">
        <v>1338</v>
      </c>
    </row>
    <row r="453" spans="1:6" x14ac:dyDescent="0.3">
      <c r="A453" t="s">
        <v>583</v>
      </c>
      <c r="B453" s="22">
        <v>45692</v>
      </c>
      <c r="C453" t="s">
        <v>85</v>
      </c>
      <c r="D453" t="s">
        <v>1283</v>
      </c>
      <c r="E453" t="s">
        <v>1296</v>
      </c>
      <c r="F453" t="s">
        <v>1336</v>
      </c>
    </row>
    <row r="454" spans="1:6" x14ac:dyDescent="0.3">
      <c r="A454" t="s">
        <v>584</v>
      </c>
      <c r="B454" s="22">
        <v>45692</v>
      </c>
      <c r="C454" t="s">
        <v>81</v>
      </c>
      <c r="D454" t="s">
        <v>1282</v>
      </c>
      <c r="E454" t="s">
        <v>1306</v>
      </c>
      <c r="F454" t="s">
        <v>1336</v>
      </c>
    </row>
    <row r="455" spans="1:6" x14ac:dyDescent="0.3">
      <c r="A455" t="s">
        <v>585</v>
      </c>
      <c r="B455" s="22">
        <v>45684</v>
      </c>
      <c r="C455" t="s">
        <v>89</v>
      </c>
      <c r="D455" t="s">
        <v>1282</v>
      </c>
      <c r="E455" t="s">
        <v>1295</v>
      </c>
      <c r="F455" t="s">
        <v>1336</v>
      </c>
    </row>
    <row r="456" spans="1:6" x14ac:dyDescent="0.3">
      <c r="A456" t="s">
        <v>586</v>
      </c>
      <c r="B456" s="22">
        <v>45678</v>
      </c>
      <c r="C456" t="s">
        <v>102</v>
      </c>
      <c r="D456" t="s">
        <v>1282</v>
      </c>
      <c r="E456" t="s">
        <v>1306</v>
      </c>
      <c r="F456" t="s">
        <v>1336</v>
      </c>
    </row>
    <row r="457" spans="1:6" x14ac:dyDescent="0.3">
      <c r="A457" t="s">
        <v>587</v>
      </c>
      <c r="B457" s="22">
        <v>45673</v>
      </c>
      <c r="C457" t="s">
        <v>95</v>
      </c>
      <c r="D457" t="s">
        <v>1282</v>
      </c>
      <c r="E457" t="s">
        <v>1303</v>
      </c>
      <c r="F457" t="s">
        <v>1336</v>
      </c>
    </row>
    <row r="458" spans="1:6" x14ac:dyDescent="0.3">
      <c r="A458" t="s">
        <v>588</v>
      </c>
      <c r="B458" s="22">
        <v>45683</v>
      </c>
      <c r="C458" t="s">
        <v>86</v>
      </c>
      <c r="D458" t="s">
        <v>1282</v>
      </c>
      <c r="E458" t="s">
        <v>1311</v>
      </c>
      <c r="F458" t="s">
        <v>1336</v>
      </c>
    </row>
    <row r="459" spans="1:6" x14ac:dyDescent="0.3">
      <c r="A459" t="s">
        <v>589</v>
      </c>
      <c r="B459" s="22">
        <v>45686</v>
      </c>
      <c r="C459" t="s">
        <v>80</v>
      </c>
      <c r="D459" t="s">
        <v>1282</v>
      </c>
      <c r="E459" t="s">
        <v>1295</v>
      </c>
      <c r="F459" t="s">
        <v>1335</v>
      </c>
    </row>
    <row r="460" spans="1:6" x14ac:dyDescent="0.3">
      <c r="A460" t="s">
        <v>590</v>
      </c>
      <c r="B460" s="22">
        <v>45669</v>
      </c>
      <c r="C460" t="s">
        <v>79</v>
      </c>
      <c r="D460" t="s">
        <v>1283</v>
      </c>
      <c r="E460" t="s">
        <v>1296</v>
      </c>
      <c r="F460" t="s">
        <v>1336</v>
      </c>
    </row>
    <row r="461" spans="1:6" x14ac:dyDescent="0.3">
      <c r="A461" t="s">
        <v>591</v>
      </c>
      <c r="B461" s="22">
        <v>45691</v>
      </c>
      <c r="C461" t="s">
        <v>82</v>
      </c>
      <c r="D461" t="s">
        <v>1282</v>
      </c>
      <c r="E461" t="s">
        <v>1312</v>
      </c>
      <c r="F461" t="s">
        <v>1336</v>
      </c>
    </row>
    <row r="462" spans="1:6" x14ac:dyDescent="0.3">
      <c r="A462" t="s">
        <v>592</v>
      </c>
      <c r="B462" s="22">
        <v>45695</v>
      </c>
      <c r="C462" t="s">
        <v>91</v>
      </c>
      <c r="D462" t="s">
        <v>1283</v>
      </c>
      <c r="E462" t="s">
        <v>1316</v>
      </c>
      <c r="F462" t="s">
        <v>1339</v>
      </c>
    </row>
    <row r="463" spans="1:6" x14ac:dyDescent="0.3">
      <c r="A463" t="s">
        <v>593</v>
      </c>
      <c r="B463" s="22">
        <v>45667</v>
      </c>
      <c r="C463" t="s">
        <v>113</v>
      </c>
      <c r="D463" t="s">
        <v>1285</v>
      </c>
      <c r="E463" t="s">
        <v>1301</v>
      </c>
      <c r="F463" t="s">
        <v>1335</v>
      </c>
    </row>
    <row r="464" spans="1:6" x14ac:dyDescent="0.3">
      <c r="A464" t="s">
        <v>594</v>
      </c>
      <c r="B464" s="22">
        <v>45677</v>
      </c>
      <c r="C464" t="s">
        <v>98</v>
      </c>
      <c r="D464" t="s">
        <v>1283</v>
      </c>
      <c r="E464" t="s">
        <v>1300</v>
      </c>
      <c r="F464" t="s">
        <v>1336</v>
      </c>
    </row>
    <row r="465" spans="1:6" x14ac:dyDescent="0.3">
      <c r="A465" t="s">
        <v>595</v>
      </c>
      <c r="B465" s="22">
        <v>45668</v>
      </c>
      <c r="C465" t="s">
        <v>80</v>
      </c>
      <c r="D465" t="s">
        <v>1283</v>
      </c>
      <c r="E465" t="s">
        <v>1296</v>
      </c>
      <c r="F465" t="s">
        <v>1336</v>
      </c>
    </row>
    <row r="466" spans="1:6" x14ac:dyDescent="0.3">
      <c r="A466" t="s">
        <v>596</v>
      </c>
      <c r="B466" s="22">
        <v>45661</v>
      </c>
      <c r="C466" t="s">
        <v>91</v>
      </c>
      <c r="D466" t="s">
        <v>1282</v>
      </c>
      <c r="E466" t="s">
        <v>1306</v>
      </c>
      <c r="F466" t="s">
        <v>1335</v>
      </c>
    </row>
    <row r="467" spans="1:6" x14ac:dyDescent="0.3">
      <c r="A467" t="s">
        <v>597</v>
      </c>
      <c r="B467" s="22">
        <v>45676</v>
      </c>
      <c r="C467" t="s">
        <v>81</v>
      </c>
      <c r="D467" t="s">
        <v>1283</v>
      </c>
      <c r="E467" t="s">
        <v>1300</v>
      </c>
      <c r="F467" t="s">
        <v>1336</v>
      </c>
    </row>
    <row r="468" spans="1:6" x14ac:dyDescent="0.3">
      <c r="A468" t="s">
        <v>598</v>
      </c>
      <c r="B468" s="22">
        <v>45692</v>
      </c>
      <c r="C468" t="s">
        <v>92</v>
      </c>
      <c r="D468" t="s">
        <v>1281</v>
      </c>
      <c r="E468" t="s">
        <v>1294</v>
      </c>
      <c r="F468" t="s">
        <v>1335</v>
      </c>
    </row>
    <row r="469" spans="1:6" x14ac:dyDescent="0.3">
      <c r="A469" t="s">
        <v>599</v>
      </c>
      <c r="B469" s="22">
        <v>45689</v>
      </c>
      <c r="C469" t="s">
        <v>94</v>
      </c>
      <c r="D469" t="s">
        <v>1283</v>
      </c>
      <c r="E469" t="s">
        <v>1296</v>
      </c>
      <c r="F469" t="s">
        <v>1336</v>
      </c>
    </row>
    <row r="470" spans="1:6" x14ac:dyDescent="0.3">
      <c r="A470" t="s">
        <v>600</v>
      </c>
      <c r="B470" s="22">
        <v>45696</v>
      </c>
      <c r="C470" t="s">
        <v>96</v>
      </c>
      <c r="D470" t="s">
        <v>1282</v>
      </c>
      <c r="E470" t="s">
        <v>1303</v>
      </c>
      <c r="F470" t="s">
        <v>1336</v>
      </c>
    </row>
    <row r="471" spans="1:6" x14ac:dyDescent="0.3">
      <c r="A471" t="s">
        <v>601</v>
      </c>
      <c r="B471" s="22">
        <v>45693</v>
      </c>
      <c r="C471" t="s">
        <v>88</v>
      </c>
      <c r="D471" t="s">
        <v>1282</v>
      </c>
      <c r="E471" t="s">
        <v>1295</v>
      </c>
      <c r="F471" t="s">
        <v>1336</v>
      </c>
    </row>
    <row r="472" spans="1:6" x14ac:dyDescent="0.3">
      <c r="A472" t="s">
        <v>602</v>
      </c>
      <c r="B472" s="22">
        <v>45681</v>
      </c>
      <c r="C472" t="s">
        <v>94</v>
      </c>
      <c r="D472" t="s">
        <v>1282</v>
      </c>
      <c r="E472" t="s">
        <v>1311</v>
      </c>
      <c r="F472" t="s">
        <v>1336</v>
      </c>
    </row>
    <row r="473" spans="1:6" x14ac:dyDescent="0.3">
      <c r="A473" t="s">
        <v>603</v>
      </c>
      <c r="B473" s="22">
        <v>45668</v>
      </c>
      <c r="C473" t="s">
        <v>85</v>
      </c>
      <c r="D473" t="s">
        <v>1285</v>
      </c>
      <c r="E473" t="s">
        <v>1301</v>
      </c>
      <c r="F473" t="s">
        <v>1336</v>
      </c>
    </row>
    <row r="474" spans="1:6" x14ac:dyDescent="0.3">
      <c r="A474" t="s">
        <v>604</v>
      </c>
      <c r="B474" s="22">
        <v>45694</v>
      </c>
      <c r="C474" t="s">
        <v>112</v>
      </c>
      <c r="D474" t="s">
        <v>1283</v>
      </c>
      <c r="E474" t="s">
        <v>1296</v>
      </c>
      <c r="F474" t="s">
        <v>1335</v>
      </c>
    </row>
    <row r="475" spans="1:6" x14ac:dyDescent="0.3">
      <c r="A475" t="s">
        <v>605</v>
      </c>
      <c r="B475" s="22">
        <v>45671</v>
      </c>
      <c r="C475" t="s">
        <v>106</v>
      </c>
      <c r="D475" t="s">
        <v>1281</v>
      </c>
      <c r="E475" t="s">
        <v>1294</v>
      </c>
      <c r="F475" t="s">
        <v>1336</v>
      </c>
    </row>
    <row r="476" spans="1:6" x14ac:dyDescent="0.3">
      <c r="A476" t="s">
        <v>606</v>
      </c>
      <c r="B476" s="22">
        <v>45666</v>
      </c>
      <c r="C476" t="s">
        <v>92</v>
      </c>
      <c r="D476" t="s">
        <v>1283</v>
      </c>
      <c r="E476" t="s">
        <v>1298</v>
      </c>
      <c r="F476" t="s">
        <v>1335</v>
      </c>
    </row>
    <row r="477" spans="1:6" x14ac:dyDescent="0.3">
      <c r="A477" t="s">
        <v>607</v>
      </c>
      <c r="B477" s="22">
        <v>45693</v>
      </c>
      <c r="C477" t="s">
        <v>105</v>
      </c>
      <c r="D477" t="s">
        <v>1283</v>
      </c>
      <c r="E477" t="s">
        <v>1304</v>
      </c>
      <c r="F477" t="s">
        <v>1336</v>
      </c>
    </row>
    <row r="478" spans="1:6" x14ac:dyDescent="0.3">
      <c r="A478" t="s">
        <v>608</v>
      </c>
      <c r="B478" s="22">
        <v>45679</v>
      </c>
      <c r="C478" t="s">
        <v>106</v>
      </c>
      <c r="D478" t="s">
        <v>1283</v>
      </c>
      <c r="E478" t="s">
        <v>1298</v>
      </c>
      <c r="F478" t="s">
        <v>1336</v>
      </c>
    </row>
    <row r="479" spans="1:6" x14ac:dyDescent="0.3">
      <c r="A479" t="s">
        <v>609</v>
      </c>
      <c r="B479" s="22">
        <v>45662</v>
      </c>
      <c r="C479" t="s">
        <v>102</v>
      </c>
      <c r="D479" t="s">
        <v>1283</v>
      </c>
      <c r="E479" t="s">
        <v>1310</v>
      </c>
      <c r="F479" t="s">
        <v>1336</v>
      </c>
    </row>
    <row r="480" spans="1:6" x14ac:dyDescent="0.3">
      <c r="A480" t="s">
        <v>610</v>
      </c>
      <c r="B480" s="22">
        <v>45662</v>
      </c>
      <c r="C480" t="s">
        <v>91</v>
      </c>
      <c r="D480" t="s">
        <v>1281</v>
      </c>
      <c r="E480" t="s">
        <v>1294</v>
      </c>
      <c r="F480" t="s">
        <v>1336</v>
      </c>
    </row>
    <row r="481" spans="1:6" x14ac:dyDescent="0.3">
      <c r="A481" t="s">
        <v>611</v>
      </c>
      <c r="B481" s="22">
        <v>45671</v>
      </c>
      <c r="C481" t="s">
        <v>95</v>
      </c>
      <c r="D481" t="s">
        <v>1282</v>
      </c>
      <c r="E481" t="s">
        <v>1295</v>
      </c>
      <c r="F481" t="s">
        <v>1336</v>
      </c>
    </row>
    <row r="482" spans="1:6" x14ac:dyDescent="0.3">
      <c r="A482" t="s">
        <v>612</v>
      </c>
      <c r="B482" s="22">
        <v>45689</v>
      </c>
      <c r="C482" t="s">
        <v>116</v>
      </c>
      <c r="D482" t="s">
        <v>1283</v>
      </c>
      <c r="E482" t="s">
        <v>1300</v>
      </c>
      <c r="F482" t="s">
        <v>1336</v>
      </c>
    </row>
    <row r="483" spans="1:6" x14ac:dyDescent="0.3">
      <c r="A483" t="s">
        <v>613</v>
      </c>
      <c r="B483" s="22">
        <v>45685</v>
      </c>
      <c r="C483" t="s">
        <v>106</v>
      </c>
      <c r="D483" t="s">
        <v>1283</v>
      </c>
      <c r="E483" t="s">
        <v>1319</v>
      </c>
      <c r="F483" t="s">
        <v>1339</v>
      </c>
    </row>
    <row r="484" spans="1:6" x14ac:dyDescent="0.3">
      <c r="A484" t="s">
        <v>614</v>
      </c>
      <c r="B484" s="22">
        <v>45660</v>
      </c>
      <c r="C484" t="s">
        <v>113</v>
      </c>
      <c r="D484" t="s">
        <v>1287</v>
      </c>
      <c r="E484" t="s">
        <v>1320</v>
      </c>
      <c r="F484" t="s">
        <v>1336</v>
      </c>
    </row>
    <row r="485" spans="1:6" x14ac:dyDescent="0.3">
      <c r="A485" t="s">
        <v>615</v>
      </c>
      <c r="B485" s="22">
        <v>45694</v>
      </c>
      <c r="C485" t="s">
        <v>113</v>
      </c>
      <c r="D485" t="s">
        <v>1283</v>
      </c>
      <c r="E485" t="s">
        <v>1296</v>
      </c>
      <c r="F485" t="s">
        <v>1336</v>
      </c>
    </row>
    <row r="486" spans="1:6" x14ac:dyDescent="0.3">
      <c r="A486" t="s">
        <v>616</v>
      </c>
      <c r="B486" s="22">
        <v>45688</v>
      </c>
      <c r="C486" t="s">
        <v>104</v>
      </c>
      <c r="D486" t="s">
        <v>1287</v>
      </c>
      <c r="E486" t="s">
        <v>1320</v>
      </c>
      <c r="F486" t="s">
        <v>1336</v>
      </c>
    </row>
    <row r="487" spans="1:6" x14ac:dyDescent="0.3">
      <c r="A487" t="s">
        <v>617</v>
      </c>
      <c r="B487" s="22">
        <v>45696</v>
      </c>
      <c r="C487" t="s">
        <v>112</v>
      </c>
      <c r="D487" t="s">
        <v>1283</v>
      </c>
      <c r="E487" t="s">
        <v>1302</v>
      </c>
      <c r="F487" t="s">
        <v>1336</v>
      </c>
    </row>
    <row r="488" spans="1:6" x14ac:dyDescent="0.3">
      <c r="A488" t="s">
        <v>618</v>
      </c>
      <c r="B488" s="22">
        <v>45682</v>
      </c>
      <c r="C488" t="s">
        <v>78</v>
      </c>
      <c r="D488" t="s">
        <v>1283</v>
      </c>
      <c r="E488" t="s">
        <v>1296</v>
      </c>
      <c r="F488" t="s">
        <v>1339</v>
      </c>
    </row>
    <row r="489" spans="1:6" x14ac:dyDescent="0.3">
      <c r="A489" t="s">
        <v>619</v>
      </c>
      <c r="B489" s="22">
        <v>45690</v>
      </c>
      <c r="C489" t="s">
        <v>103</v>
      </c>
      <c r="D489" t="s">
        <v>1281</v>
      </c>
      <c r="E489" t="s">
        <v>1294</v>
      </c>
      <c r="F489" t="s">
        <v>1335</v>
      </c>
    </row>
    <row r="490" spans="1:6" x14ac:dyDescent="0.3">
      <c r="A490" t="s">
        <v>620</v>
      </c>
      <c r="B490" s="22">
        <v>45689</v>
      </c>
      <c r="C490" t="s">
        <v>95</v>
      </c>
      <c r="D490" t="s">
        <v>1282</v>
      </c>
      <c r="E490" t="s">
        <v>1306</v>
      </c>
      <c r="F490" t="s">
        <v>1336</v>
      </c>
    </row>
    <row r="491" spans="1:6" x14ac:dyDescent="0.3">
      <c r="A491" t="s">
        <v>621</v>
      </c>
      <c r="B491" s="22">
        <v>45662</v>
      </c>
      <c r="C491" t="s">
        <v>96</v>
      </c>
      <c r="D491" t="s">
        <v>1283</v>
      </c>
      <c r="E491" t="s">
        <v>1302</v>
      </c>
      <c r="F491" t="s">
        <v>1336</v>
      </c>
    </row>
    <row r="492" spans="1:6" x14ac:dyDescent="0.3">
      <c r="A492" t="s">
        <v>622</v>
      </c>
      <c r="B492" s="22">
        <v>45660</v>
      </c>
      <c r="C492" t="s">
        <v>86</v>
      </c>
      <c r="D492" t="s">
        <v>1283</v>
      </c>
      <c r="E492" t="s">
        <v>1296</v>
      </c>
      <c r="F492" t="s">
        <v>1339</v>
      </c>
    </row>
    <row r="493" spans="1:6" x14ac:dyDescent="0.3">
      <c r="A493" t="s">
        <v>623</v>
      </c>
      <c r="B493" s="22">
        <v>45671</v>
      </c>
      <c r="C493" t="s">
        <v>82</v>
      </c>
      <c r="D493" t="s">
        <v>1283</v>
      </c>
      <c r="E493" t="s">
        <v>1296</v>
      </c>
      <c r="F493" t="s">
        <v>1336</v>
      </c>
    </row>
    <row r="494" spans="1:6" x14ac:dyDescent="0.3">
      <c r="A494" t="s">
        <v>624</v>
      </c>
      <c r="B494" s="22">
        <v>45662</v>
      </c>
      <c r="C494" t="s">
        <v>106</v>
      </c>
      <c r="D494" t="s">
        <v>1284</v>
      </c>
      <c r="E494" t="s">
        <v>1297</v>
      </c>
      <c r="F494" t="s">
        <v>1336</v>
      </c>
    </row>
    <row r="495" spans="1:6" x14ac:dyDescent="0.3">
      <c r="A495" t="s">
        <v>625</v>
      </c>
      <c r="B495" s="22">
        <v>45694</v>
      </c>
      <c r="C495" t="s">
        <v>97</v>
      </c>
      <c r="D495" t="s">
        <v>1286</v>
      </c>
      <c r="E495" t="s">
        <v>1305</v>
      </c>
      <c r="F495" t="s">
        <v>1336</v>
      </c>
    </row>
    <row r="496" spans="1:6" x14ac:dyDescent="0.3">
      <c r="A496" t="s">
        <v>626</v>
      </c>
      <c r="B496" s="22">
        <v>45662</v>
      </c>
      <c r="C496" t="s">
        <v>93</v>
      </c>
      <c r="D496" t="s">
        <v>1282</v>
      </c>
      <c r="E496" t="s">
        <v>1306</v>
      </c>
      <c r="F496" t="s">
        <v>1336</v>
      </c>
    </row>
    <row r="497" spans="1:6" x14ac:dyDescent="0.3">
      <c r="A497" t="s">
        <v>627</v>
      </c>
      <c r="B497" s="22">
        <v>45660</v>
      </c>
      <c r="C497" t="s">
        <v>104</v>
      </c>
      <c r="D497" t="s">
        <v>1282</v>
      </c>
      <c r="E497" t="s">
        <v>1295</v>
      </c>
      <c r="F497" t="s">
        <v>1336</v>
      </c>
    </row>
    <row r="498" spans="1:6" x14ac:dyDescent="0.3">
      <c r="A498" t="s">
        <v>628</v>
      </c>
      <c r="B498" s="22">
        <v>45665</v>
      </c>
      <c r="C498" t="s">
        <v>91</v>
      </c>
      <c r="D498" t="s">
        <v>1283</v>
      </c>
      <c r="E498" t="s">
        <v>1296</v>
      </c>
      <c r="F498" t="s">
        <v>1336</v>
      </c>
    </row>
    <row r="499" spans="1:6" x14ac:dyDescent="0.3">
      <c r="A499" t="s">
        <v>629</v>
      </c>
      <c r="B499" s="22">
        <v>45668</v>
      </c>
      <c r="C499" t="s">
        <v>98</v>
      </c>
      <c r="D499" t="s">
        <v>1282</v>
      </c>
      <c r="E499" t="s">
        <v>1303</v>
      </c>
      <c r="F499" t="s">
        <v>1339</v>
      </c>
    </row>
    <row r="500" spans="1:6" x14ac:dyDescent="0.3">
      <c r="A500" t="s">
        <v>630</v>
      </c>
      <c r="B500" s="22">
        <v>45682</v>
      </c>
      <c r="C500" t="s">
        <v>84</v>
      </c>
      <c r="D500" t="s">
        <v>1283</v>
      </c>
      <c r="E500" t="s">
        <v>1304</v>
      </c>
      <c r="F500" t="s">
        <v>1335</v>
      </c>
    </row>
    <row r="501" spans="1:6" x14ac:dyDescent="0.3">
      <c r="A501" t="s">
        <v>631</v>
      </c>
      <c r="B501" s="22">
        <v>45683</v>
      </c>
      <c r="C501" t="s">
        <v>78</v>
      </c>
      <c r="D501" t="s">
        <v>1285</v>
      </c>
      <c r="E501" t="s">
        <v>1301</v>
      </c>
      <c r="F501" t="s">
        <v>1336</v>
      </c>
    </row>
    <row r="502" spans="1:6" x14ac:dyDescent="0.3">
      <c r="A502" t="s">
        <v>632</v>
      </c>
      <c r="B502" s="22">
        <v>45695</v>
      </c>
      <c r="C502" t="s">
        <v>79</v>
      </c>
      <c r="D502" t="s">
        <v>1286</v>
      </c>
      <c r="E502" t="s">
        <v>1315</v>
      </c>
      <c r="F502" t="s">
        <v>1336</v>
      </c>
    </row>
    <row r="503" spans="1:6" x14ac:dyDescent="0.3">
      <c r="A503" t="s">
        <v>633</v>
      </c>
      <c r="B503" s="22">
        <v>45673</v>
      </c>
      <c r="C503" t="s">
        <v>116</v>
      </c>
      <c r="D503" t="s">
        <v>1283</v>
      </c>
      <c r="E503" t="s">
        <v>1296</v>
      </c>
      <c r="F503" t="s">
        <v>1336</v>
      </c>
    </row>
    <row r="504" spans="1:6" x14ac:dyDescent="0.3">
      <c r="A504" t="s">
        <v>634</v>
      </c>
      <c r="B504" s="22">
        <v>45671</v>
      </c>
      <c r="C504" t="s">
        <v>113</v>
      </c>
      <c r="D504" t="s">
        <v>1283</v>
      </c>
      <c r="E504" t="s">
        <v>1296</v>
      </c>
      <c r="F504" t="s">
        <v>1339</v>
      </c>
    </row>
    <row r="505" spans="1:6" x14ac:dyDescent="0.3">
      <c r="A505" t="s">
        <v>635</v>
      </c>
      <c r="B505" s="22">
        <v>45672</v>
      </c>
      <c r="C505" t="s">
        <v>108</v>
      </c>
      <c r="D505" t="s">
        <v>1283</v>
      </c>
      <c r="E505" t="s">
        <v>1310</v>
      </c>
      <c r="F505" t="s">
        <v>1336</v>
      </c>
    </row>
    <row r="506" spans="1:6" x14ac:dyDescent="0.3">
      <c r="A506" t="s">
        <v>636</v>
      </c>
      <c r="B506" s="22">
        <v>45658</v>
      </c>
      <c r="C506" t="s">
        <v>101</v>
      </c>
      <c r="D506" t="s">
        <v>1283</v>
      </c>
      <c r="E506" t="s">
        <v>1296</v>
      </c>
      <c r="F506" t="s">
        <v>1336</v>
      </c>
    </row>
    <row r="507" spans="1:6" x14ac:dyDescent="0.3">
      <c r="A507" t="s">
        <v>637</v>
      </c>
      <c r="B507" s="22">
        <v>45692</v>
      </c>
      <c r="C507" t="s">
        <v>115</v>
      </c>
      <c r="D507" t="s">
        <v>1283</v>
      </c>
      <c r="E507" t="s">
        <v>1310</v>
      </c>
      <c r="F507" t="s">
        <v>1336</v>
      </c>
    </row>
    <row r="508" spans="1:6" x14ac:dyDescent="0.3">
      <c r="A508" t="s">
        <v>638</v>
      </c>
      <c r="B508" s="22">
        <v>45681</v>
      </c>
      <c r="C508" t="s">
        <v>91</v>
      </c>
      <c r="D508" t="s">
        <v>1282</v>
      </c>
      <c r="E508" t="s">
        <v>1328</v>
      </c>
      <c r="F508" t="s">
        <v>1336</v>
      </c>
    </row>
    <row r="509" spans="1:6" x14ac:dyDescent="0.3">
      <c r="A509" t="s">
        <v>639</v>
      </c>
      <c r="B509" s="22">
        <v>45672</v>
      </c>
      <c r="C509" t="s">
        <v>102</v>
      </c>
      <c r="D509" t="s">
        <v>1283</v>
      </c>
      <c r="E509" t="s">
        <v>1296</v>
      </c>
      <c r="F509" t="s">
        <v>1335</v>
      </c>
    </row>
    <row r="510" spans="1:6" x14ac:dyDescent="0.3">
      <c r="A510" t="s">
        <v>640</v>
      </c>
      <c r="B510" s="22">
        <v>45659</v>
      </c>
      <c r="C510" t="s">
        <v>105</v>
      </c>
      <c r="D510" t="s">
        <v>1283</v>
      </c>
      <c r="E510" t="s">
        <v>1302</v>
      </c>
      <c r="F510" t="s">
        <v>1339</v>
      </c>
    </row>
    <row r="511" spans="1:6" x14ac:dyDescent="0.3">
      <c r="A511" t="s">
        <v>641</v>
      </c>
      <c r="B511" s="22">
        <v>45680</v>
      </c>
      <c r="C511" t="s">
        <v>111</v>
      </c>
      <c r="D511" t="s">
        <v>1282</v>
      </c>
      <c r="E511" t="s">
        <v>1303</v>
      </c>
      <c r="F511" t="s">
        <v>1339</v>
      </c>
    </row>
    <row r="512" spans="1:6" x14ac:dyDescent="0.3">
      <c r="A512" t="s">
        <v>642</v>
      </c>
      <c r="B512" s="22">
        <v>45682</v>
      </c>
      <c r="C512" t="s">
        <v>88</v>
      </c>
      <c r="D512" t="s">
        <v>1283</v>
      </c>
      <c r="E512" t="s">
        <v>1298</v>
      </c>
      <c r="F512" t="s">
        <v>1337</v>
      </c>
    </row>
    <row r="513" spans="1:6" x14ac:dyDescent="0.3">
      <c r="A513" t="s">
        <v>643</v>
      </c>
      <c r="B513" s="22">
        <v>45680</v>
      </c>
      <c r="C513" t="s">
        <v>80</v>
      </c>
      <c r="D513" t="s">
        <v>1282</v>
      </c>
      <c r="E513" t="s">
        <v>1295</v>
      </c>
      <c r="F513" t="s">
        <v>1339</v>
      </c>
    </row>
    <row r="514" spans="1:6" x14ac:dyDescent="0.3">
      <c r="A514" t="s">
        <v>644</v>
      </c>
      <c r="B514" s="22">
        <v>45670</v>
      </c>
      <c r="C514" t="s">
        <v>105</v>
      </c>
      <c r="D514" t="s">
        <v>1283</v>
      </c>
      <c r="E514" t="s">
        <v>1316</v>
      </c>
      <c r="F514" t="s">
        <v>1339</v>
      </c>
    </row>
    <row r="515" spans="1:6" x14ac:dyDescent="0.3">
      <c r="A515" t="s">
        <v>645</v>
      </c>
      <c r="B515" s="22">
        <v>45658</v>
      </c>
      <c r="C515" t="s">
        <v>91</v>
      </c>
      <c r="D515" t="s">
        <v>1282</v>
      </c>
      <c r="E515" t="s">
        <v>1303</v>
      </c>
      <c r="F515" t="s">
        <v>1335</v>
      </c>
    </row>
    <row r="516" spans="1:6" x14ac:dyDescent="0.3">
      <c r="A516" t="s">
        <v>646</v>
      </c>
      <c r="B516" s="22">
        <v>45684</v>
      </c>
      <c r="C516" t="s">
        <v>90</v>
      </c>
      <c r="D516" t="s">
        <v>1282</v>
      </c>
      <c r="E516" t="s">
        <v>1303</v>
      </c>
      <c r="F516" t="s">
        <v>1338</v>
      </c>
    </row>
    <row r="517" spans="1:6" x14ac:dyDescent="0.3">
      <c r="A517" t="s">
        <v>647</v>
      </c>
      <c r="B517" s="22">
        <v>45691</v>
      </c>
      <c r="C517" t="s">
        <v>83</v>
      </c>
      <c r="D517" t="s">
        <v>1282</v>
      </c>
      <c r="E517" t="s">
        <v>1303</v>
      </c>
      <c r="F517" t="s">
        <v>1336</v>
      </c>
    </row>
    <row r="518" spans="1:6" x14ac:dyDescent="0.3">
      <c r="A518" t="s">
        <v>648</v>
      </c>
      <c r="B518" s="22">
        <v>45693</v>
      </c>
      <c r="C518" t="s">
        <v>81</v>
      </c>
      <c r="D518" t="s">
        <v>1283</v>
      </c>
      <c r="E518" t="s">
        <v>1302</v>
      </c>
      <c r="F518" t="s">
        <v>1335</v>
      </c>
    </row>
    <row r="519" spans="1:6" x14ac:dyDescent="0.3">
      <c r="A519" t="s">
        <v>649</v>
      </c>
      <c r="B519" s="22">
        <v>45680</v>
      </c>
      <c r="C519" t="s">
        <v>109</v>
      </c>
      <c r="D519" t="s">
        <v>1287</v>
      </c>
      <c r="E519" t="s">
        <v>1320</v>
      </c>
      <c r="F519" t="s">
        <v>1335</v>
      </c>
    </row>
    <row r="520" spans="1:6" x14ac:dyDescent="0.3">
      <c r="A520" t="s">
        <v>650</v>
      </c>
      <c r="B520" s="22">
        <v>45692</v>
      </c>
      <c r="C520" t="s">
        <v>116</v>
      </c>
      <c r="D520" t="s">
        <v>1281</v>
      </c>
      <c r="E520" t="s">
        <v>1294</v>
      </c>
      <c r="F520" t="s">
        <v>1336</v>
      </c>
    </row>
    <row r="521" spans="1:6" x14ac:dyDescent="0.3">
      <c r="A521" t="s">
        <v>651</v>
      </c>
      <c r="B521" s="22">
        <v>45673</v>
      </c>
      <c r="C521" t="s">
        <v>96</v>
      </c>
      <c r="D521" t="s">
        <v>1283</v>
      </c>
      <c r="E521" t="s">
        <v>1296</v>
      </c>
      <c r="F521" t="s">
        <v>1336</v>
      </c>
    </row>
    <row r="522" spans="1:6" x14ac:dyDescent="0.3">
      <c r="A522" t="s">
        <v>652</v>
      </c>
      <c r="B522" s="22">
        <v>45697</v>
      </c>
      <c r="C522" t="s">
        <v>79</v>
      </c>
      <c r="D522" t="s">
        <v>1282</v>
      </c>
      <c r="E522" t="s">
        <v>1303</v>
      </c>
      <c r="F522" t="s">
        <v>1336</v>
      </c>
    </row>
    <row r="523" spans="1:6" x14ac:dyDescent="0.3">
      <c r="A523" t="s">
        <v>653</v>
      </c>
      <c r="B523" s="22">
        <v>45692</v>
      </c>
      <c r="C523" t="s">
        <v>92</v>
      </c>
      <c r="D523" t="s">
        <v>1283</v>
      </c>
      <c r="E523" t="s">
        <v>1298</v>
      </c>
      <c r="F523" t="s">
        <v>1336</v>
      </c>
    </row>
    <row r="524" spans="1:6" x14ac:dyDescent="0.3">
      <c r="A524" t="s">
        <v>654</v>
      </c>
      <c r="B524" s="22">
        <v>45670</v>
      </c>
      <c r="C524" t="s">
        <v>108</v>
      </c>
      <c r="D524" t="s">
        <v>1281</v>
      </c>
      <c r="E524" t="s">
        <v>1294</v>
      </c>
      <c r="F524" t="s">
        <v>1336</v>
      </c>
    </row>
    <row r="525" spans="1:6" x14ac:dyDescent="0.3">
      <c r="A525" t="s">
        <v>655</v>
      </c>
      <c r="B525" s="22">
        <v>45669</v>
      </c>
      <c r="C525" t="s">
        <v>78</v>
      </c>
      <c r="D525" t="s">
        <v>1282</v>
      </c>
      <c r="E525" t="s">
        <v>1295</v>
      </c>
      <c r="F525" t="s">
        <v>1336</v>
      </c>
    </row>
    <row r="526" spans="1:6" x14ac:dyDescent="0.3">
      <c r="A526" t="s">
        <v>656</v>
      </c>
      <c r="B526" s="22">
        <v>45671</v>
      </c>
      <c r="C526" t="s">
        <v>94</v>
      </c>
      <c r="D526" t="s">
        <v>1283</v>
      </c>
      <c r="E526" t="s">
        <v>1296</v>
      </c>
      <c r="F526" t="s">
        <v>1336</v>
      </c>
    </row>
    <row r="527" spans="1:6" x14ac:dyDescent="0.3">
      <c r="A527" t="s">
        <v>657</v>
      </c>
      <c r="B527" s="22">
        <v>45683</v>
      </c>
      <c r="C527" t="s">
        <v>106</v>
      </c>
      <c r="D527" t="s">
        <v>1283</v>
      </c>
      <c r="E527" t="s">
        <v>1298</v>
      </c>
      <c r="F527" t="s">
        <v>1336</v>
      </c>
    </row>
    <row r="528" spans="1:6" x14ac:dyDescent="0.3">
      <c r="A528" t="s">
        <v>658</v>
      </c>
      <c r="B528" s="22">
        <v>45672</v>
      </c>
      <c r="C528" t="s">
        <v>102</v>
      </c>
      <c r="D528" t="s">
        <v>1283</v>
      </c>
      <c r="E528" t="s">
        <v>1300</v>
      </c>
      <c r="F528" t="s">
        <v>1335</v>
      </c>
    </row>
    <row r="529" spans="1:6" x14ac:dyDescent="0.3">
      <c r="A529" t="s">
        <v>659</v>
      </c>
      <c r="B529" s="22">
        <v>45670</v>
      </c>
      <c r="C529" t="s">
        <v>107</v>
      </c>
      <c r="D529" t="s">
        <v>1282</v>
      </c>
      <c r="E529" t="s">
        <v>1295</v>
      </c>
      <c r="F529" t="s">
        <v>1336</v>
      </c>
    </row>
    <row r="530" spans="1:6" x14ac:dyDescent="0.3">
      <c r="A530" t="s">
        <v>660</v>
      </c>
      <c r="B530" s="22">
        <v>45672</v>
      </c>
      <c r="C530" t="s">
        <v>92</v>
      </c>
      <c r="D530" t="s">
        <v>1283</v>
      </c>
      <c r="E530" t="s">
        <v>1318</v>
      </c>
      <c r="F530" t="s">
        <v>1336</v>
      </c>
    </row>
    <row r="531" spans="1:6" x14ac:dyDescent="0.3">
      <c r="A531" t="s">
        <v>661</v>
      </c>
      <c r="B531" s="22">
        <v>45676</v>
      </c>
      <c r="C531" t="s">
        <v>102</v>
      </c>
      <c r="D531" t="s">
        <v>1282</v>
      </c>
      <c r="E531" t="s">
        <v>1303</v>
      </c>
      <c r="F531" t="s">
        <v>1336</v>
      </c>
    </row>
    <row r="532" spans="1:6" x14ac:dyDescent="0.3">
      <c r="A532" t="s">
        <v>662</v>
      </c>
      <c r="B532" s="22">
        <v>45693</v>
      </c>
      <c r="C532" t="s">
        <v>83</v>
      </c>
      <c r="D532" t="s">
        <v>1282</v>
      </c>
      <c r="E532" t="s">
        <v>1295</v>
      </c>
      <c r="F532" t="s">
        <v>1336</v>
      </c>
    </row>
    <row r="533" spans="1:6" x14ac:dyDescent="0.3">
      <c r="A533" t="s">
        <v>663</v>
      </c>
      <c r="B533" s="22">
        <v>45697</v>
      </c>
      <c r="C533" t="s">
        <v>110</v>
      </c>
      <c r="D533" t="s">
        <v>1283</v>
      </c>
      <c r="E533" t="s">
        <v>1300</v>
      </c>
      <c r="F533" t="s">
        <v>1336</v>
      </c>
    </row>
    <row r="534" spans="1:6" x14ac:dyDescent="0.3">
      <c r="A534" t="s">
        <v>664</v>
      </c>
      <c r="B534" s="22">
        <v>45671</v>
      </c>
      <c r="C534" t="s">
        <v>79</v>
      </c>
      <c r="D534" t="s">
        <v>1283</v>
      </c>
      <c r="E534" t="s">
        <v>1296</v>
      </c>
      <c r="F534" t="s">
        <v>1336</v>
      </c>
    </row>
    <row r="535" spans="1:6" x14ac:dyDescent="0.3">
      <c r="A535" t="s">
        <v>665</v>
      </c>
      <c r="B535" s="22">
        <v>45662</v>
      </c>
      <c r="C535" t="s">
        <v>78</v>
      </c>
      <c r="D535" t="s">
        <v>1283</v>
      </c>
      <c r="E535" t="s">
        <v>1304</v>
      </c>
      <c r="F535" t="s">
        <v>1336</v>
      </c>
    </row>
    <row r="536" spans="1:6" x14ac:dyDescent="0.3">
      <c r="A536" t="s">
        <v>666</v>
      </c>
      <c r="B536" s="22">
        <v>45669</v>
      </c>
      <c r="C536" t="s">
        <v>100</v>
      </c>
      <c r="D536" t="s">
        <v>1281</v>
      </c>
      <c r="E536" t="s">
        <v>1294</v>
      </c>
      <c r="F536" t="s">
        <v>1336</v>
      </c>
    </row>
    <row r="537" spans="1:6" x14ac:dyDescent="0.3">
      <c r="A537" t="s">
        <v>667</v>
      </c>
      <c r="B537" s="22">
        <v>45669</v>
      </c>
      <c r="C537" t="s">
        <v>106</v>
      </c>
      <c r="D537" t="s">
        <v>1287</v>
      </c>
      <c r="E537" t="s">
        <v>1313</v>
      </c>
      <c r="F537" t="s">
        <v>1336</v>
      </c>
    </row>
    <row r="538" spans="1:6" x14ac:dyDescent="0.3">
      <c r="A538" t="s">
        <v>668</v>
      </c>
      <c r="B538" s="22">
        <v>45672</v>
      </c>
      <c r="C538" t="s">
        <v>82</v>
      </c>
      <c r="D538" t="s">
        <v>1283</v>
      </c>
      <c r="E538" t="s">
        <v>1296</v>
      </c>
      <c r="F538" t="s">
        <v>1339</v>
      </c>
    </row>
    <row r="539" spans="1:6" x14ac:dyDescent="0.3">
      <c r="A539" t="s">
        <v>669</v>
      </c>
      <c r="B539" s="22">
        <v>45690</v>
      </c>
      <c r="C539" t="s">
        <v>98</v>
      </c>
      <c r="D539" t="s">
        <v>1283</v>
      </c>
      <c r="E539" t="s">
        <v>1296</v>
      </c>
      <c r="F539" t="s">
        <v>1336</v>
      </c>
    </row>
    <row r="540" spans="1:6" x14ac:dyDescent="0.3">
      <c r="A540" t="s">
        <v>670</v>
      </c>
      <c r="B540" s="22">
        <v>45659</v>
      </c>
      <c r="C540" t="s">
        <v>103</v>
      </c>
      <c r="D540" t="s">
        <v>1283</v>
      </c>
      <c r="E540" t="s">
        <v>1298</v>
      </c>
      <c r="F540" t="s">
        <v>1336</v>
      </c>
    </row>
    <row r="541" spans="1:6" x14ac:dyDescent="0.3">
      <c r="A541" t="s">
        <v>671</v>
      </c>
      <c r="B541" s="22">
        <v>45687</v>
      </c>
      <c r="C541" t="s">
        <v>100</v>
      </c>
      <c r="D541" t="s">
        <v>1283</v>
      </c>
      <c r="E541" t="s">
        <v>1296</v>
      </c>
      <c r="F541" t="s">
        <v>1336</v>
      </c>
    </row>
    <row r="542" spans="1:6" x14ac:dyDescent="0.3">
      <c r="A542" t="s">
        <v>672</v>
      </c>
      <c r="B542" s="22">
        <v>45692</v>
      </c>
      <c r="C542" t="s">
        <v>102</v>
      </c>
      <c r="D542" t="s">
        <v>1287</v>
      </c>
      <c r="E542" t="s">
        <v>1320</v>
      </c>
      <c r="F542" t="s">
        <v>1336</v>
      </c>
    </row>
    <row r="543" spans="1:6" x14ac:dyDescent="0.3">
      <c r="A543" t="s">
        <v>673</v>
      </c>
      <c r="B543" s="22">
        <v>45690</v>
      </c>
      <c r="C543" t="s">
        <v>92</v>
      </c>
      <c r="D543" t="s">
        <v>1283</v>
      </c>
      <c r="E543" t="s">
        <v>1296</v>
      </c>
      <c r="F543" t="s">
        <v>1335</v>
      </c>
    </row>
    <row r="544" spans="1:6" x14ac:dyDescent="0.3">
      <c r="A544" t="s">
        <v>674</v>
      </c>
      <c r="B544" s="22">
        <v>45674</v>
      </c>
      <c r="C544" t="s">
        <v>80</v>
      </c>
      <c r="D544" t="s">
        <v>1283</v>
      </c>
      <c r="E544" t="s">
        <v>1296</v>
      </c>
      <c r="F544" t="s">
        <v>1336</v>
      </c>
    </row>
    <row r="545" spans="1:6" x14ac:dyDescent="0.3">
      <c r="A545" t="s">
        <v>675</v>
      </c>
      <c r="B545" s="22">
        <v>45678</v>
      </c>
      <c r="C545" t="s">
        <v>103</v>
      </c>
      <c r="D545" t="s">
        <v>1283</v>
      </c>
      <c r="E545" t="s">
        <v>1318</v>
      </c>
      <c r="F545" t="s">
        <v>1336</v>
      </c>
    </row>
    <row r="546" spans="1:6" x14ac:dyDescent="0.3">
      <c r="A546" t="s">
        <v>676</v>
      </c>
      <c r="B546" s="22">
        <v>45685</v>
      </c>
      <c r="C546" t="s">
        <v>113</v>
      </c>
      <c r="D546" t="s">
        <v>1282</v>
      </c>
      <c r="E546" t="s">
        <v>1306</v>
      </c>
      <c r="F546" t="s">
        <v>1335</v>
      </c>
    </row>
    <row r="547" spans="1:6" x14ac:dyDescent="0.3">
      <c r="A547" t="s">
        <v>677</v>
      </c>
      <c r="B547" s="22">
        <v>45662</v>
      </c>
      <c r="C547" t="s">
        <v>114</v>
      </c>
      <c r="D547" t="s">
        <v>1283</v>
      </c>
      <c r="E547" t="s">
        <v>1296</v>
      </c>
      <c r="F547" t="s">
        <v>1336</v>
      </c>
    </row>
    <row r="548" spans="1:6" x14ac:dyDescent="0.3">
      <c r="A548" t="s">
        <v>678</v>
      </c>
      <c r="B548" s="22">
        <v>45689</v>
      </c>
      <c r="C548" t="s">
        <v>79</v>
      </c>
      <c r="D548" t="s">
        <v>1285</v>
      </c>
      <c r="E548" t="s">
        <v>1324</v>
      </c>
      <c r="F548" t="s">
        <v>1336</v>
      </c>
    </row>
    <row r="549" spans="1:6" x14ac:dyDescent="0.3">
      <c r="A549" t="s">
        <v>679</v>
      </c>
      <c r="B549" s="22">
        <v>45677</v>
      </c>
      <c r="C549" t="s">
        <v>101</v>
      </c>
      <c r="D549" t="s">
        <v>1285</v>
      </c>
      <c r="E549" t="s">
        <v>1301</v>
      </c>
      <c r="F549" t="s">
        <v>1336</v>
      </c>
    </row>
    <row r="550" spans="1:6" x14ac:dyDescent="0.3">
      <c r="A550" t="s">
        <v>680</v>
      </c>
      <c r="B550" s="22">
        <v>45695</v>
      </c>
      <c r="C550" t="s">
        <v>95</v>
      </c>
      <c r="D550" t="s">
        <v>1282</v>
      </c>
      <c r="E550" t="s">
        <v>1306</v>
      </c>
      <c r="F550" t="s">
        <v>1337</v>
      </c>
    </row>
    <row r="551" spans="1:6" x14ac:dyDescent="0.3">
      <c r="A551" t="s">
        <v>681</v>
      </c>
      <c r="B551" s="22">
        <v>45680</v>
      </c>
      <c r="C551" t="s">
        <v>92</v>
      </c>
      <c r="D551" t="s">
        <v>1282</v>
      </c>
      <c r="E551" t="s">
        <v>1303</v>
      </c>
      <c r="F551" t="s">
        <v>1337</v>
      </c>
    </row>
    <row r="552" spans="1:6" x14ac:dyDescent="0.3">
      <c r="A552" t="s">
        <v>682</v>
      </c>
      <c r="B552" s="22">
        <v>45686</v>
      </c>
      <c r="C552" t="s">
        <v>104</v>
      </c>
      <c r="D552" t="s">
        <v>1283</v>
      </c>
      <c r="E552" t="s">
        <v>1296</v>
      </c>
      <c r="F552" t="s">
        <v>1339</v>
      </c>
    </row>
    <row r="553" spans="1:6" x14ac:dyDescent="0.3">
      <c r="A553" t="s">
        <v>683</v>
      </c>
      <c r="B553" s="22">
        <v>45696</v>
      </c>
      <c r="C553" t="s">
        <v>111</v>
      </c>
      <c r="D553" t="s">
        <v>1283</v>
      </c>
      <c r="E553" t="s">
        <v>1296</v>
      </c>
      <c r="F553" t="s">
        <v>1337</v>
      </c>
    </row>
    <row r="554" spans="1:6" x14ac:dyDescent="0.3">
      <c r="A554" t="s">
        <v>684</v>
      </c>
      <c r="B554" s="22">
        <v>45687</v>
      </c>
      <c r="C554" t="s">
        <v>105</v>
      </c>
      <c r="D554" t="s">
        <v>1283</v>
      </c>
      <c r="E554" t="s">
        <v>1304</v>
      </c>
      <c r="F554" t="s">
        <v>1339</v>
      </c>
    </row>
    <row r="555" spans="1:6" x14ac:dyDescent="0.3">
      <c r="A555" t="s">
        <v>685</v>
      </c>
      <c r="B555" s="22">
        <v>45668</v>
      </c>
      <c r="C555" t="s">
        <v>110</v>
      </c>
      <c r="D555" t="s">
        <v>1282</v>
      </c>
      <c r="E555" t="s">
        <v>1306</v>
      </c>
      <c r="F555" t="s">
        <v>1336</v>
      </c>
    </row>
    <row r="556" spans="1:6" x14ac:dyDescent="0.3">
      <c r="A556" t="s">
        <v>686</v>
      </c>
      <c r="B556" s="22">
        <v>45664</v>
      </c>
      <c r="C556" t="s">
        <v>90</v>
      </c>
      <c r="D556" t="s">
        <v>1282</v>
      </c>
      <c r="E556" t="s">
        <v>1321</v>
      </c>
      <c r="F556" t="s">
        <v>1336</v>
      </c>
    </row>
    <row r="557" spans="1:6" x14ac:dyDescent="0.3">
      <c r="A557" t="s">
        <v>687</v>
      </c>
      <c r="B557" s="22">
        <v>45691</v>
      </c>
      <c r="C557" t="s">
        <v>86</v>
      </c>
      <c r="D557" t="s">
        <v>1281</v>
      </c>
      <c r="E557" t="s">
        <v>1294</v>
      </c>
      <c r="F557" t="s">
        <v>1336</v>
      </c>
    </row>
    <row r="558" spans="1:6" x14ac:dyDescent="0.3">
      <c r="A558" t="s">
        <v>688</v>
      </c>
      <c r="B558" s="22">
        <v>45672</v>
      </c>
      <c r="C558" t="s">
        <v>81</v>
      </c>
      <c r="D558" t="s">
        <v>1282</v>
      </c>
      <c r="E558" t="s">
        <v>1309</v>
      </c>
      <c r="F558" t="s">
        <v>1339</v>
      </c>
    </row>
    <row r="559" spans="1:6" x14ac:dyDescent="0.3">
      <c r="A559" t="s">
        <v>689</v>
      </c>
      <c r="B559" s="22">
        <v>45695</v>
      </c>
      <c r="C559" t="s">
        <v>99</v>
      </c>
      <c r="D559" t="s">
        <v>1283</v>
      </c>
      <c r="E559" t="s">
        <v>1300</v>
      </c>
      <c r="F559" t="s">
        <v>1339</v>
      </c>
    </row>
    <row r="560" spans="1:6" x14ac:dyDescent="0.3">
      <c r="A560" t="s">
        <v>690</v>
      </c>
      <c r="B560" s="22">
        <v>45694</v>
      </c>
      <c r="C560" t="s">
        <v>105</v>
      </c>
      <c r="D560" t="s">
        <v>1283</v>
      </c>
      <c r="E560" t="s">
        <v>1302</v>
      </c>
      <c r="F560" t="s">
        <v>1336</v>
      </c>
    </row>
    <row r="561" spans="1:6" x14ac:dyDescent="0.3">
      <c r="A561" t="s">
        <v>691</v>
      </c>
      <c r="B561" s="22">
        <v>45689</v>
      </c>
      <c r="C561" t="s">
        <v>111</v>
      </c>
      <c r="D561" t="s">
        <v>1281</v>
      </c>
      <c r="E561" t="s">
        <v>1294</v>
      </c>
      <c r="F561" t="s">
        <v>1335</v>
      </c>
    </row>
    <row r="562" spans="1:6" x14ac:dyDescent="0.3">
      <c r="A562" t="s">
        <v>692</v>
      </c>
      <c r="B562" s="22">
        <v>45685</v>
      </c>
      <c r="C562" t="s">
        <v>98</v>
      </c>
      <c r="D562" t="s">
        <v>1283</v>
      </c>
      <c r="E562" t="s">
        <v>1296</v>
      </c>
      <c r="F562" t="s">
        <v>1336</v>
      </c>
    </row>
    <row r="563" spans="1:6" x14ac:dyDescent="0.3">
      <c r="A563" t="s">
        <v>693</v>
      </c>
      <c r="B563" s="22">
        <v>45662</v>
      </c>
      <c r="C563" t="s">
        <v>81</v>
      </c>
      <c r="D563" t="s">
        <v>1285</v>
      </c>
      <c r="E563" t="s">
        <v>1301</v>
      </c>
      <c r="F563" t="s">
        <v>1336</v>
      </c>
    </row>
    <row r="564" spans="1:6" x14ac:dyDescent="0.3">
      <c r="A564" t="s">
        <v>694</v>
      </c>
      <c r="B564" s="22">
        <v>45669</v>
      </c>
      <c r="C564" t="s">
        <v>83</v>
      </c>
      <c r="D564" t="s">
        <v>1282</v>
      </c>
      <c r="E564" t="s">
        <v>1306</v>
      </c>
      <c r="F564" t="s">
        <v>1335</v>
      </c>
    </row>
    <row r="565" spans="1:6" x14ac:dyDescent="0.3">
      <c r="A565" t="s">
        <v>695</v>
      </c>
      <c r="B565" s="22">
        <v>45666</v>
      </c>
      <c r="C565" t="s">
        <v>116</v>
      </c>
      <c r="D565" t="s">
        <v>1282</v>
      </c>
      <c r="E565" t="s">
        <v>1311</v>
      </c>
      <c r="F565" t="s">
        <v>1336</v>
      </c>
    </row>
    <row r="566" spans="1:6" x14ac:dyDescent="0.3">
      <c r="A566" t="s">
        <v>696</v>
      </c>
      <c r="B566" s="22">
        <v>45659</v>
      </c>
      <c r="C566" t="s">
        <v>83</v>
      </c>
      <c r="D566" t="s">
        <v>1286</v>
      </c>
      <c r="E566" t="s">
        <v>1305</v>
      </c>
      <c r="F566" t="s">
        <v>1336</v>
      </c>
    </row>
    <row r="567" spans="1:6" x14ac:dyDescent="0.3">
      <c r="A567" t="s">
        <v>697</v>
      </c>
      <c r="B567" s="22">
        <v>45659</v>
      </c>
      <c r="C567" t="s">
        <v>102</v>
      </c>
      <c r="D567" t="s">
        <v>1281</v>
      </c>
      <c r="E567" t="s">
        <v>1294</v>
      </c>
      <c r="F567" t="s">
        <v>1337</v>
      </c>
    </row>
    <row r="568" spans="1:6" x14ac:dyDescent="0.3">
      <c r="A568" t="s">
        <v>698</v>
      </c>
      <c r="B568" s="22">
        <v>45664</v>
      </c>
      <c r="C568" t="s">
        <v>112</v>
      </c>
      <c r="D568" t="s">
        <v>1282</v>
      </c>
      <c r="E568" t="s">
        <v>1306</v>
      </c>
      <c r="F568" t="s">
        <v>1336</v>
      </c>
    </row>
    <row r="569" spans="1:6" x14ac:dyDescent="0.3">
      <c r="A569" t="s">
        <v>699</v>
      </c>
      <c r="B569" s="22">
        <v>45666</v>
      </c>
      <c r="C569" t="s">
        <v>88</v>
      </c>
      <c r="D569" t="s">
        <v>1283</v>
      </c>
      <c r="E569" t="s">
        <v>1296</v>
      </c>
      <c r="F569" t="s">
        <v>1336</v>
      </c>
    </row>
    <row r="570" spans="1:6" x14ac:dyDescent="0.3">
      <c r="A570" t="s">
        <v>700</v>
      </c>
      <c r="B570" s="22">
        <v>45681</v>
      </c>
      <c r="C570" t="s">
        <v>96</v>
      </c>
      <c r="D570" t="s">
        <v>1283</v>
      </c>
      <c r="E570" t="s">
        <v>1296</v>
      </c>
      <c r="F570" t="s">
        <v>1335</v>
      </c>
    </row>
    <row r="571" spans="1:6" x14ac:dyDescent="0.3">
      <c r="A571" t="s">
        <v>701</v>
      </c>
      <c r="B571" s="22">
        <v>45684</v>
      </c>
      <c r="C571" t="s">
        <v>78</v>
      </c>
      <c r="D571" t="s">
        <v>1282</v>
      </c>
      <c r="E571" t="s">
        <v>1303</v>
      </c>
      <c r="F571" t="s">
        <v>1339</v>
      </c>
    </row>
    <row r="572" spans="1:6" x14ac:dyDescent="0.3">
      <c r="A572" t="s">
        <v>702</v>
      </c>
      <c r="B572" s="22">
        <v>45673</v>
      </c>
      <c r="C572" t="s">
        <v>105</v>
      </c>
      <c r="D572" t="s">
        <v>1282</v>
      </c>
      <c r="E572" t="s">
        <v>1306</v>
      </c>
      <c r="F572" t="s">
        <v>1336</v>
      </c>
    </row>
    <row r="573" spans="1:6" x14ac:dyDescent="0.3">
      <c r="A573" t="s">
        <v>703</v>
      </c>
      <c r="B573" s="22">
        <v>45683</v>
      </c>
      <c r="C573" t="s">
        <v>107</v>
      </c>
      <c r="D573" t="s">
        <v>1283</v>
      </c>
      <c r="E573" t="s">
        <v>1296</v>
      </c>
      <c r="F573" t="s">
        <v>1336</v>
      </c>
    </row>
    <row r="574" spans="1:6" x14ac:dyDescent="0.3">
      <c r="A574" t="s">
        <v>704</v>
      </c>
      <c r="B574" s="22">
        <v>45658</v>
      </c>
      <c r="C574" t="s">
        <v>89</v>
      </c>
      <c r="D574" t="s">
        <v>1282</v>
      </c>
      <c r="E574" t="s">
        <v>1306</v>
      </c>
      <c r="F574" t="s">
        <v>1336</v>
      </c>
    </row>
    <row r="575" spans="1:6" x14ac:dyDescent="0.3">
      <c r="A575" t="s">
        <v>705</v>
      </c>
      <c r="B575" s="22">
        <v>45660</v>
      </c>
      <c r="C575" t="s">
        <v>102</v>
      </c>
      <c r="D575" t="s">
        <v>1281</v>
      </c>
      <c r="E575" t="s">
        <v>1294</v>
      </c>
      <c r="F575" t="s">
        <v>1335</v>
      </c>
    </row>
    <row r="576" spans="1:6" x14ac:dyDescent="0.3">
      <c r="A576" t="s">
        <v>706</v>
      </c>
      <c r="B576" s="22">
        <v>45669</v>
      </c>
      <c r="C576" t="s">
        <v>80</v>
      </c>
      <c r="D576" t="s">
        <v>1283</v>
      </c>
      <c r="E576" t="s">
        <v>1298</v>
      </c>
      <c r="F576" t="s">
        <v>1337</v>
      </c>
    </row>
    <row r="577" spans="1:6" x14ac:dyDescent="0.3">
      <c r="A577" t="s">
        <v>707</v>
      </c>
      <c r="B577" s="22">
        <v>45683</v>
      </c>
      <c r="C577" t="s">
        <v>106</v>
      </c>
      <c r="D577" t="s">
        <v>1283</v>
      </c>
      <c r="E577" t="s">
        <v>1296</v>
      </c>
      <c r="F577" t="s">
        <v>1335</v>
      </c>
    </row>
    <row r="578" spans="1:6" x14ac:dyDescent="0.3">
      <c r="A578" t="s">
        <v>708</v>
      </c>
      <c r="B578" s="22">
        <v>45671</v>
      </c>
      <c r="C578" t="s">
        <v>107</v>
      </c>
      <c r="D578" t="s">
        <v>1283</v>
      </c>
      <c r="E578" t="s">
        <v>1296</v>
      </c>
      <c r="F578" t="s">
        <v>1336</v>
      </c>
    </row>
    <row r="579" spans="1:6" x14ac:dyDescent="0.3">
      <c r="A579" t="s">
        <v>709</v>
      </c>
      <c r="B579" s="22">
        <v>45673</v>
      </c>
      <c r="C579" t="s">
        <v>85</v>
      </c>
      <c r="D579" t="s">
        <v>1287</v>
      </c>
      <c r="E579" t="s">
        <v>1313</v>
      </c>
      <c r="F579" t="s">
        <v>1339</v>
      </c>
    </row>
    <row r="580" spans="1:6" x14ac:dyDescent="0.3">
      <c r="A580" t="s">
        <v>710</v>
      </c>
      <c r="B580" s="22">
        <v>45697</v>
      </c>
      <c r="C580" t="s">
        <v>90</v>
      </c>
      <c r="D580" t="s">
        <v>1282</v>
      </c>
      <c r="E580" t="s">
        <v>1295</v>
      </c>
      <c r="F580" t="s">
        <v>1336</v>
      </c>
    </row>
    <row r="581" spans="1:6" x14ac:dyDescent="0.3">
      <c r="A581" t="s">
        <v>711</v>
      </c>
      <c r="B581" s="22">
        <v>45661</v>
      </c>
      <c r="C581" t="s">
        <v>91</v>
      </c>
      <c r="D581" t="s">
        <v>1282</v>
      </c>
      <c r="E581" t="s">
        <v>1295</v>
      </c>
      <c r="F581" t="s">
        <v>1339</v>
      </c>
    </row>
    <row r="582" spans="1:6" x14ac:dyDescent="0.3">
      <c r="A582" s="6" t="s">
        <v>712</v>
      </c>
      <c r="B582" s="22">
        <v>45670</v>
      </c>
      <c r="C582" t="s">
        <v>93</v>
      </c>
      <c r="D582" t="s">
        <v>1283</v>
      </c>
      <c r="E582" t="s">
        <v>1296</v>
      </c>
      <c r="F582" t="s">
        <v>1336</v>
      </c>
    </row>
    <row r="583" spans="1:6" x14ac:dyDescent="0.3">
      <c r="A583" t="s">
        <v>713</v>
      </c>
      <c r="B583" s="22">
        <v>45687</v>
      </c>
      <c r="C583" t="s">
        <v>115</v>
      </c>
      <c r="D583" t="s">
        <v>1282</v>
      </c>
      <c r="E583" t="s">
        <v>1306</v>
      </c>
      <c r="F583" t="s">
        <v>1335</v>
      </c>
    </row>
    <row r="584" spans="1:6" x14ac:dyDescent="0.3">
      <c r="A584" t="s">
        <v>714</v>
      </c>
      <c r="B584" s="22">
        <v>45684</v>
      </c>
      <c r="C584" t="s">
        <v>112</v>
      </c>
      <c r="D584" t="s">
        <v>1283</v>
      </c>
      <c r="E584" t="s">
        <v>1296</v>
      </c>
      <c r="F584" t="s">
        <v>1339</v>
      </c>
    </row>
    <row r="585" spans="1:6" x14ac:dyDescent="0.3">
      <c r="A585" t="s">
        <v>715</v>
      </c>
      <c r="B585" s="22">
        <v>45690</v>
      </c>
      <c r="C585" t="s">
        <v>102</v>
      </c>
      <c r="D585" t="s">
        <v>1282</v>
      </c>
      <c r="E585" t="s">
        <v>1306</v>
      </c>
      <c r="F585" t="s">
        <v>1336</v>
      </c>
    </row>
    <row r="586" spans="1:6" x14ac:dyDescent="0.3">
      <c r="A586" t="s">
        <v>716</v>
      </c>
      <c r="B586" s="22">
        <v>45696</v>
      </c>
      <c r="C586" t="s">
        <v>91</v>
      </c>
      <c r="D586" t="s">
        <v>1282</v>
      </c>
      <c r="E586" t="s">
        <v>1295</v>
      </c>
      <c r="F586" t="s">
        <v>1335</v>
      </c>
    </row>
    <row r="587" spans="1:6" x14ac:dyDescent="0.3">
      <c r="A587" t="s">
        <v>717</v>
      </c>
      <c r="B587" s="22">
        <v>45688</v>
      </c>
      <c r="C587" t="s">
        <v>102</v>
      </c>
      <c r="D587" t="s">
        <v>1282</v>
      </c>
      <c r="E587" t="s">
        <v>1295</v>
      </c>
      <c r="F587" t="s">
        <v>1339</v>
      </c>
    </row>
    <row r="588" spans="1:6" x14ac:dyDescent="0.3">
      <c r="A588" t="s">
        <v>718</v>
      </c>
      <c r="B588" s="22">
        <v>45664</v>
      </c>
      <c r="C588" t="s">
        <v>91</v>
      </c>
      <c r="D588" t="s">
        <v>1282</v>
      </c>
      <c r="E588" t="s">
        <v>1306</v>
      </c>
      <c r="F588" t="s">
        <v>1336</v>
      </c>
    </row>
    <row r="589" spans="1:6" x14ac:dyDescent="0.3">
      <c r="A589" t="s">
        <v>719</v>
      </c>
      <c r="B589" s="22">
        <v>45671</v>
      </c>
      <c r="C589" t="s">
        <v>113</v>
      </c>
      <c r="D589" t="s">
        <v>1282</v>
      </c>
      <c r="E589" t="s">
        <v>1303</v>
      </c>
      <c r="F589" t="s">
        <v>1336</v>
      </c>
    </row>
    <row r="590" spans="1:6" x14ac:dyDescent="0.3">
      <c r="A590" t="s">
        <v>720</v>
      </c>
      <c r="B590" s="22">
        <v>45685</v>
      </c>
      <c r="C590" t="s">
        <v>90</v>
      </c>
      <c r="D590" t="s">
        <v>1283</v>
      </c>
      <c r="E590" t="s">
        <v>1296</v>
      </c>
      <c r="F590" t="s">
        <v>1336</v>
      </c>
    </row>
    <row r="591" spans="1:6" x14ac:dyDescent="0.3">
      <c r="A591" t="s">
        <v>721</v>
      </c>
      <c r="B591" s="22">
        <v>45695</v>
      </c>
      <c r="C591" t="s">
        <v>111</v>
      </c>
      <c r="D591" t="s">
        <v>1282</v>
      </c>
      <c r="E591" t="s">
        <v>1303</v>
      </c>
      <c r="F591" t="s">
        <v>1336</v>
      </c>
    </row>
    <row r="592" spans="1:6" x14ac:dyDescent="0.3">
      <c r="A592" t="s">
        <v>722</v>
      </c>
      <c r="B592" s="22">
        <v>45689</v>
      </c>
      <c r="C592" t="s">
        <v>107</v>
      </c>
      <c r="D592" t="s">
        <v>1286</v>
      </c>
      <c r="E592" t="s">
        <v>1315</v>
      </c>
      <c r="F592" t="s">
        <v>1336</v>
      </c>
    </row>
    <row r="593" spans="1:6" x14ac:dyDescent="0.3">
      <c r="A593" t="s">
        <v>723</v>
      </c>
      <c r="B593" s="22">
        <v>45669</v>
      </c>
      <c r="C593" t="s">
        <v>106</v>
      </c>
      <c r="D593" t="s">
        <v>1285</v>
      </c>
      <c r="E593" t="s">
        <v>1314</v>
      </c>
      <c r="F593" t="s">
        <v>1336</v>
      </c>
    </row>
    <row r="594" spans="1:6" x14ac:dyDescent="0.3">
      <c r="A594" t="s">
        <v>724</v>
      </c>
      <c r="B594" s="22">
        <v>45684</v>
      </c>
      <c r="C594" t="s">
        <v>116</v>
      </c>
      <c r="D594" t="s">
        <v>1283</v>
      </c>
      <c r="E594" t="s">
        <v>1296</v>
      </c>
      <c r="F594" t="s">
        <v>1336</v>
      </c>
    </row>
    <row r="595" spans="1:6" x14ac:dyDescent="0.3">
      <c r="A595" t="s">
        <v>725</v>
      </c>
      <c r="B595" s="22">
        <v>45687</v>
      </c>
      <c r="C595" t="s">
        <v>99</v>
      </c>
      <c r="D595" t="s">
        <v>1283</v>
      </c>
      <c r="E595" t="s">
        <v>1296</v>
      </c>
      <c r="F595" t="s">
        <v>1336</v>
      </c>
    </row>
    <row r="596" spans="1:6" x14ac:dyDescent="0.3">
      <c r="A596" t="s">
        <v>726</v>
      </c>
      <c r="B596" s="22">
        <v>45662</v>
      </c>
      <c r="C596" t="s">
        <v>106</v>
      </c>
      <c r="D596" t="s">
        <v>1282</v>
      </c>
      <c r="E596" t="s">
        <v>1306</v>
      </c>
      <c r="F596" t="s">
        <v>1336</v>
      </c>
    </row>
    <row r="597" spans="1:6" x14ac:dyDescent="0.3">
      <c r="A597" t="s">
        <v>727</v>
      </c>
      <c r="B597" s="22">
        <v>45668</v>
      </c>
      <c r="C597" t="s">
        <v>96</v>
      </c>
      <c r="D597" t="s">
        <v>1281</v>
      </c>
      <c r="E597" t="s">
        <v>1294</v>
      </c>
      <c r="F597" t="s">
        <v>1336</v>
      </c>
    </row>
    <row r="598" spans="1:6" x14ac:dyDescent="0.3">
      <c r="A598" t="s">
        <v>728</v>
      </c>
      <c r="B598" s="22">
        <v>45681</v>
      </c>
      <c r="C598" t="s">
        <v>85</v>
      </c>
      <c r="D598" t="s">
        <v>1283</v>
      </c>
      <c r="E598" t="s">
        <v>1296</v>
      </c>
      <c r="F598" t="s">
        <v>1336</v>
      </c>
    </row>
    <row r="599" spans="1:6" x14ac:dyDescent="0.3">
      <c r="A599" t="s">
        <v>729</v>
      </c>
      <c r="B599" s="22">
        <v>45673</v>
      </c>
      <c r="C599" t="s">
        <v>83</v>
      </c>
      <c r="D599" t="s">
        <v>1281</v>
      </c>
      <c r="E599" t="s">
        <v>1294</v>
      </c>
      <c r="F599" t="s">
        <v>1335</v>
      </c>
    </row>
    <row r="600" spans="1:6" x14ac:dyDescent="0.3">
      <c r="A600" t="s">
        <v>730</v>
      </c>
      <c r="B600" s="22">
        <v>45695</v>
      </c>
      <c r="C600" t="s">
        <v>114</v>
      </c>
      <c r="D600" t="s">
        <v>1283</v>
      </c>
      <c r="E600" t="s">
        <v>1296</v>
      </c>
      <c r="F600" t="s">
        <v>1336</v>
      </c>
    </row>
    <row r="601" spans="1:6" x14ac:dyDescent="0.3">
      <c r="A601" t="s">
        <v>731</v>
      </c>
      <c r="B601" s="22">
        <v>45675</v>
      </c>
      <c r="C601" t="s">
        <v>106</v>
      </c>
      <c r="D601" t="s">
        <v>1282</v>
      </c>
      <c r="E601" t="s">
        <v>1306</v>
      </c>
      <c r="F601" t="s">
        <v>1336</v>
      </c>
    </row>
    <row r="602" spans="1:6" x14ac:dyDescent="0.3">
      <c r="A602" t="s">
        <v>732</v>
      </c>
      <c r="B602" s="22">
        <v>45676</v>
      </c>
      <c r="C602" t="s">
        <v>78</v>
      </c>
      <c r="D602" t="s">
        <v>1282</v>
      </c>
      <c r="E602" t="s">
        <v>1306</v>
      </c>
      <c r="F602" t="s">
        <v>1336</v>
      </c>
    </row>
    <row r="603" spans="1:6" x14ac:dyDescent="0.3">
      <c r="A603" t="s">
        <v>733</v>
      </c>
      <c r="B603" s="22">
        <v>45682</v>
      </c>
      <c r="C603" t="s">
        <v>107</v>
      </c>
      <c r="D603" t="s">
        <v>1283</v>
      </c>
      <c r="E603" t="s">
        <v>1296</v>
      </c>
      <c r="F603" t="s">
        <v>1336</v>
      </c>
    </row>
    <row r="604" spans="1:6" x14ac:dyDescent="0.3">
      <c r="A604" t="s">
        <v>734</v>
      </c>
      <c r="B604" s="22">
        <v>45689</v>
      </c>
      <c r="C604" t="s">
        <v>106</v>
      </c>
      <c r="D604" t="s">
        <v>1282</v>
      </c>
      <c r="E604" t="s">
        <v>1295</v>
      </c>
      <c r="F604" t="s">
        <v>1336</v>
      </c>
    </row>
    <row r="605" spans="1:6" x14ac:dyDescent="0.3">
      <c r="A605" t="s">
        <v>735</v>
      </c>
      <c r="B605" s="22">
        <v>45684</v>
      </c>
      <c r="C605" t="s">
        <v>113</v>
      </c>
      <c r="D605" t="s">
        <v>1283</v>
      </c>
      <c r="E605" t="s">
        <v>1296</v>
      </c>
      <c r="F605" t="s">
        <v>1336</v>
      </c>
    </row>
    <row r="606" spans="1:6" x14ac:dyDescent="0.3">
      <c r="A606" t="s">
        <v>736</v>
      </c>
      <c r="B606" s="22">
        <v>45660</v>
      </c>
      <c r="C606" t="s">
        <v>95</v>
      </c>
      <c r="D606" t="s">
        <v>1288</v>
      </c>
      <c r="E606" t="s">
        <v>1317</v>
      </c>
      <c r="F606" t="s">
        <v>1336</v>
      </c>
    </row>
    <row r="607" spans="1:6" x14ac:dyDescent="0.3">
      <c r="A607" t="s">
        <v>737</v>
      </c>
      <c r="B607" s="22">
        <v>45666</v>
      </c>
      <c r="C607" t="s">
        <v>79</v>
      </c>
      <c r="D607" t="s">
        <v>1284</v>
      </c>
      <c r="E607" t="s">
        <v>1297</v>
      </c>
      <c r="F607" t="s">
        <v>1337</v>
      </c>
    </row>
    <row r="608" spans="1:6" x14ac:dyDescent="0.3">
      <c r="A608" t="s">
        <v>738</v>
      </c>
      <c r="B608" s="22">
        <v>45687</v>
      </c>
      <c r="C608" t="s">
        <v>110</v>
      </c>
      <c r="D608" t="s">
        <v>1282</v>
      </c>
      <c r="E608" t="s">
        <v>1306</v>
      </c>
      <c r="F608" t="s">
        <v>1336</v>
      </c>
    </row>
    <row r="609" spans="1:6" x14ac:dyDescent="0.3">
      <c r="A609" t="s">
        <v>739</v>
      </c>
      <c r="B609" s="22">
        <v>45684</v>
      </c>
      <c r="C609" t="s">
        <v>101</v>
      </c>
      <c r="D609" t="s">
        <v>1281</v>
      </c>
      <c r="E609" t="s">
        <v>1294</v>
      </c>
      <c r="F609" t="s">
        <v>1339</v>
      </c>
    </row>
    <row r="610" spans="1:6" x14ac:dyDescent="0.3">
      <c r="A610" t="s">
        <v>740</v>
      </c>
      <c r="B610" s="22">
        <v>45685</v>
      </c>
      <c r="C610" t="s">
        <v>116</v>
      </c>
      <c r="D610" t="s">
        <v>1283</v>
      </c>
      <c r="E610" t="s">
        <v>1296</v>
      </c>
      <c r="F610" t="s">
        <v>1336</v>
      </c>
    </row>
    <row r="611" spans="1:6" x14ac:dyDescent="0.3">
      <c r="A611" t="s">
        <v>741</v>
      </c>
      <c r="B611" s="22">
        <v>45684</v>
      </c>
      <c r="C611" t="s">
        <v>78</v>
      </c>
      <c r="D611" t="s">
        <v>1282</v>
      </c>
      <c r="E611" t="s">
        <v>1295</v>
      </c>
      <c r="F611" t="s">
        <v>1336</v>
      </c>
    </row>
    <row r="612" spans="1:6" x14ac:dyDescent="0.3">
      <c r="A612" t="s">
        <v>742</v>
      </c>
      <c r="B612" s="22">
        <v>45683</v>
      </c>
      <c r="C612" t="s">
        <v>104</v>
      </c>
      <c r="D612" t="s">
        <v>1283</v>
      </c>
      <c r="E612" t="s">
        <v>1296</v>
      </c>
      <c r="F612" t="s">
        <v>1336</v>
      </c>
    </row>
    <row r="613" spans="1:6" x14ac:dyDescent="0.3">
      <c r="A613" t="s">
        <v>743</v>
      </c>
      <c r="B613" s="22">
        <v>45680</v>
      </c>
      <c r="C613" t="s">
        <v>83</v>
      </c>
      <c r="D613" t="s">
        <v>1288</v>
      </c>
      <c r="E613" t="s">
        <v>1317</v>
      </c>
      <c r="F613" t="s">
        <v>1336</v>
      </c>
    </row>
    <row r="614" spans="1:6" x14ac:dyDescent="0.3">
      <c r="A614" t="s">
        <v>744</v>
      </c>
      <c r="B614" s="22">
        <v>45687</v>
      </c>
      <c r="C614" t="s">
        <v>89</v>
      </c>
      <c r="D614" t="s">
        <v>1283</v>
      </c>
      <c r="E614" t="s">
        <v>1296</v>
      </c>
      <c r="F614" t="s">
        <v>1336</v>
      </c>
    </row>
    <row r="615" spans="1:6" x14ac:dyDescent="0.3">
      <c r="A615" t="s">
        <v>745</v>
      </c>
      <c r="B615" s="22">
        <v>45687</v>
      </c>
      <c r="C615" t="s">
        <v>111</v>
      </c>
      <c r="D615" t="s">
        <v>1282</v>
      </c>
      <c r="E615" t="s">
        <v>1303</v>
      </c>
      <c r="F615" t="s">
        <v>1336</v>
      </c>
    </row>
    <row r="616" spans="1:6" x14ac:dyDescent="0.3">
      <c r="A616" t="s">
        <v>746</v>
      </c>
      <c r="B616" s="22">
        <v>45692</v>
      </c>
      <c r="C616" t="s">
        <v>84</v>
      </c>
      <c r="D616" t="s">
        <v>1283</v>
      </c>
      <c r="E616" t="s">
        <v>1296</v>
      </c>
      <c r="F616" t="s">
        <v>1336</v>
      </c>
    </row>
    <row r="617" spans="1:6" x14ac:dyDescent="0.3">
      <c r="A617" t="s">
        <v>747</v>
      </c>
      <c r="B617" s="22">
        <v>45682</v>
      </c>
      <c r="C617" t="s">
        <v>100</v>
      </c>
      <c r="D617" t="s">
        <v>1282</v>
      </c>
      <c r="E617" t="s">
        <v>1306</v>
      </c>
      <c r="F617" t="s">
        <v>1339</v>
      </c>
    </row>
    <row r="618" spans="1:6" x14ac:dyDescent="0.3">
      <c r="A618" t="s">
        <v>748</v>
      </c>
      <c r="B618" s="22">
        <v>45658</v>
      </c>
      <c r="C618" t="s">
        <v>83</v>
      </c>
      <c r="D618" t="s">
        <v>1281</v>
      </c>
      <c r="E618" t="s">
        <v>1294</v>
      </c>
      <c r="F618" t="s">
        <v>1335</v>
      </c>
    </row>
    <row r="619" spans="1:6" x14ac:dyDescent="0.3">
      <c r="A619" t="s">
        <v>749</v>
      </c>
      <c r="B619" s="22">
        <v>45697</v>
      </c>
      <c r="C619" t="s">
        <v>78</v>
      </c>
      <c r="D619" t="s">
        <v>1283</v>
      </c>
      <c r="E619" t="s">
        <v>1296</v>
      </c>
      <c r="F619" t="s">
        <v>1335</v>
      </c>
    </row>
    <row r="620" spans="1:6" x14ac:dyDescent="0.3">
      <c r="A620" t="s">
        <v>750</v>
      </c>
      <c r="B620" s="22">
        <v>45674</v>
      </c>
      <c r="C620" t="s">
        <v>115</v>
      </c>
      <c r="D620" t="s">
        <v>1283</v>
      </c>
      <c r="E620" t="s">
        <v>1296</v>
      </c>
      <c r="F620" t="s">
        <v>1339</v>
      </c>
    </row>
    <row r="621" spans="1:6" x14ac:dyDescent="0.3">
      <c r="A621" t="s">
        <v>751</v>
      </c>
      <c r="B621" s="22">
        <v>45677</v>
      </c>
      <c r="C621" t="s">
        <v>90</v>
      </c>
      <c r="D621" t="s">
        <v>1282</v>
      </c>
      <c r="E621" t="s">
        <v>1303</v>
      </c>
      <c r="F621" t="s">
        <v>1336</v>
      </c>
    </row>
    <row r="622" spans="1:6" x14ac:dyDescent="0.3">
      <c r="A622" t="s">
        <v>752</v>
      </c>
      <c r="B622" s="22">
        <v>45669</v>
      </c>
      <c r="C622" t="s">
        <v>89</v>
      </c>
      <c r="D622" t="s">
        <v>1282</v>
      </c>
      <c r="E622" t="s">
        <v>1306</v>
      </c>
      <c r="F622" t="s">
        <v>1336</v>
      </c>
    </row>
    <row r="623" spans="1:6" x14ac:dyDescent="0.3">
      <c r="A623" t="s">
        <v>753</v>
      </c>
      <c r="B623" s="22">
        <v>45680</v>
      </c>
      <c r="C623" t="s">
        <v>100</v>
      </c>
      <c r="D623" t="s">
        <v>1282</v>
      </c>
      <c r="E623" t="s">
        <v>1295</v>
      </c>
      <c r="F623" t="s">
        <v>1339</v>
      </c>
    </row>
    <row r="624" spans="1:6" x14ac:dyDescent="0.3">
      <c r="A624" t="s">
        <v>754</v>
      </c>
      <c r="B624" s="22">
        <v>45670</v>
      </c>
      <c r="C624" t="s">
        <v>89</v>
      </c>
      <c r="D624" t="s">
        <v>1281</v>
      </c>
      <c r="E624" t="s">
        <v>1294</v>
      </c>
      <c r="F624" t="s">
        <v>1336</v>
      </c>
    </row>
    <row r="625" spans="1:6" x14ac:dyDescent="0.3">
      <c r="A625" t="s">
        <v>755</v>
      </c>
      <c r="B625" s="22">
        <v>45670</v>
      </c>
      <c r="C625" t="s">
        <v>116</v>
      </c>
      <c r="D625" t="s">
        <v>1282</v>
      </c>
      <c r="E625" t="s">
        <v>1306</v>
      </c>
      <c r="F625" t="s">
        <v>1336</v>
      </c>
    </row>
    <row r="626" spans="1:6" x14ac:dyDescent="0.3">
      <c r="A626" t="s">
        <v>756</v>
      </c>
      <c r="B626" s="22">
        <v>45670</v>
      </c>
      <c r="C626" t="s">
        <v>82</v>
      </c>
      <c r="D626" t="s">
        <v>1283</v>
      </c>
      <c r="E626" t="s">
        <v>1296</v>
      </c>
      <c r="F626" t="s">
        <v>1336</v>
      </c>
    </row>
    <row r="627" spans="1:6" x14ac:dyDescent="0.3">
      <c r="A627" t="s">
        <v>757</v>
      </c>
      <c r="B627" s="22">
        <v>45672</v>
      </c>
      <c r="C627" t="s">
        <v>90</v>
      </c>
      <c r="D627" t="s">
        <v>1283</v>
      </c>
      <c r="E627" t="s">
        <v>1296</v>
      </c>
      <c r="F627" t="s">
        <v>1336</v>
      </c>
    </row>
    <row r="628" spans="1:6" x14ac:dyDescent="0.3">
      <c r="A628" t="s">
        <v>758</v>
      </c>
      <c r="B628" s="22">
        <v>45690</v>
      </c>
      <c r="C628" t="s">
        <v>107</v>
      </c>
      <c r="D628" t="s">
        <v>1282</v>
      </c>
      <c r="E628" t="s">
        <v>1295</v>
      </c>
      <c r="F628" t="s">
        <v>1336</v>
      </c>
    </row>
    <row r="629" spans="1:6" x14ac:dyDescent="0.3">
      <c r="A629" t="s">
        <v>759</v>
      </c>
      <c r="B629" s="22">
        <v>45694</v>
      </c>
      <c r="C629" t="s">
        <v>116</v>
      </c>
      <c r="D629" t="s">
        <v>1283</v>
      </c>
      <c r="E629" t="s">
        <v>1298</v>
      </c>
      <c r="F629" t="s">
        <v>1336</v>
      </c>
    </row>
    <row r="630" spans="1:6" x14ac:dyDescent="0.3">
      <c r="A630" t="s">
        <v>760</v>
      </c>
      <c r="B630" s="22">
        <v>45681</v>
      </c>
      <c r="C630" t="s">
        <v>84</v>
      </c>
      <c r="D630" t="s">
        <v>1285</v>
      </c>
      <c r="E630" t="s">
        <v>1301</v>
      </c>
      <c r="F630" t="s">
        <v>1339</v>
      </c>
    </row>
    <row r="631" spans="1:6" x14ac:dyDescent="0.3">
      <c r="A631" t="s">
        <v>761</v>
      </c>
      <c r="B631" s="22">
        <v>45695</v>
      </c>
      <c r="C631" t="s">
        <v>100</v>
      </c>
      <c r="D631" t="s">
        <v>1283</v>
      </c>
      <c r="E631" t="s">
        <v>1298</v>
      </c>
      <c r="F631" t="s">
        <v>1336</v>
      </c>
    </row>
    <row r="632" spans="1:6" x14ac:dyDescent="0.3">
      <c r="A632" t="s">
        <v>762</v>
      </c>
      <c r="B632" s="22">
        <v>45684</v>
      </c>
      <c r="C632" t="s">
        <v>88</v>
      </c>
      <c r="D632" t="s">
        <v>1282</v>
      </c>
      <c r="E632" t="s">
        <v>1303</v>
      </c>
      <c r="F632" t="s">
        <v>1336</v>
      </c>
    </row>
    <row r="633" spans="1:6" x14ac:dyDescent="0.3">
      <c r="A633" t="s">
        <v>763</v>
      </c>
      <c r="B633" s="22">
        <v>45671</v>
      </c>
      <c r="C633" t="s">
        <v>96</v>
      </c>
      <c r="D633" t="s">
        <v>1282</v>
      </c>
      <c r="E633" t="s">
        <v>1303</v>
      </c>
      <c r="F633" t="s">
        <v>1337</v>
      </c>
    </row>
    <row r="634" spans="1:6" x14ac:dyDescent="0.3">
      <c r="A634" t="s">
        <v>764</v>
      </c>
      <c r="B634" s="22">
        <v>45684</v>
      </c>
      <c r="C634" t="s">
        <v>80</v>
      </c>
      <c r="D634" t="s">
        <v>1283</v>
      </c>
      <c r="E634" t="s">
        <v>1296</v>
      </c>
      <c r="F634" t="s">
        <v>1336</v>
      </c>
    </row>
    <row r="635" spans="1:6" x14ac:dyDescent="0.3">
      <c r="A635" t="s">
        <v>765</v>
      </c>
      <c r="B635" s="22">
        <v>45690</v>
      </c>
      <c r="C635" t="s">
        <v>98</v>
      </c>
      <c r="D635" t="s">
        <v>1283</v>
      </c>
      <c r="E635" t="s">
        <v>1296</v>
      </c>
      <c r="F635" t="s">
        <v>1336</v>
      </c>
    </row>
    <row r="636" spans="1:6" x14ac:dyDescent="0.3">
      <c r="A636" t="s">
        <v>766</v>
      </c>
      <c r="B636" s="22">
        <v>45679</v>
      </c>
      <c r="C636" t="s">
        <v>83</v>
      </c>
      <c r="D636" t="s">
        <v>1284</v>
      </c>
      <c r="E636" t="s">
        <v>1297</v>
      </c>
      <c r="F636" t="s">
        <v>1337</v>
      </c>
    </row>
    <row r="637" spans="1:6" x14ac:dyDescent="0.3">
      <c r="A637" t="s">
        <v>767</v>
      </c>
      <c r="B637" s="22">
        <v>45684</v>
      </c>
      <c r="C637" t="s">
        <v>81</v>
      </c>
      <c r="D637" t="s">
        <v>1283</v>
      </c>
      <c r="E637" t="s">
        <v>1300</v>
      </c>
      <c r="F637" t="s">
        <v>1336</v>
      </c>
    </row>
    <row r="638" spans="1:6" x14ac:dyDescent="0.3">
      <c r="A638" t="s">
        <v>768</v>
      </c>
      <c r="B638" s="22">
        <v>45670</v>
      </c>
      <c r="C638" t="s">
        <v>89</v>
      </c>
      <c r="D638" t="s">
        <v>1283</v>
      </c>
      <c r="E638" t="s">
        <v>1296</v>
      </c>
      <c r="F638" t="s">
        <v>1336</v>
      </c>
    </row>
    <row r="639" spans="1:6" x14ac:dyDescent="0.3">
      <c r="A639" t="s">
        <v>769</v>
      </c>
      <c r="B639" s="22">
        <v>45669</v>
      </c>
      <c r="C639" t="s">
        <v>114</v>
      </c>
      <c r="D639" t="s">
        <v>1284</v>
      </c>
      <c r="E639" t="s">
        <v>1297</v>
      </c>
      <c r="F639" t="s">
        <v>1336</v>
      </c>
    </row>
    <row r="640" spans="1:6" x14ac:dyDescent="0.3">
      <c r="A640" t="s">
        <v>770</v>
      </c>
      <c r="B640" s="22">
        <v>45669</v>
      </c>
      <c r="C640" t="s">
        <v>105</v>
      </c>
      <c r="D640" t="s">
        <v>1287</v>
      </c>
      <c r="E640" t="s">
        <v>1320</v>
      </c>
      <c r="F640" t="s">
        <v>1335</v>
      </c>
    </row>
    <row r="641" spans="1:6" x14ac:dyDescent="0.3">
      <c r="A641" t="s">
        <v>771</v>
      </c>
      <c r="B641" s="22">
        <v>45659</v>
      </c>
      <c r="C641" t="s">
        <v>96</v>
      </c>
      <c r="D641" t="s">
        <v>1281</v>
      </c>
      <c r="E641" t="s">
        <v>1294</v>
      </c>
      <c r="F641" t="s">
        <v>1339</v>
      </c>
    </row>
    <row r="642" spans="1:6" x14ac:dyDescent="0.3">
      <c r="A642" t="s">
        <v>772</v>
      </c>
      <c r="B642" s="22">
        <v>45662</v>
      </c>
      <c r="C642" t="s">
        <v>79</v>
      </c>
      <c r="D642" t="s">
        <v>1283</v>
      </c>
      <c r="E642" t="s">
        <v>1316</v>
      </c>
      <c r="F642" t="s">
        <v>1335</v>
      </c>
    </row>
    <row r="643" spans="1:6" x14ac:dyDescent="0.3">
      <c r="A643" t="s">
        <v>773</v>
      </c>
      <c r="B643" s="22">
        <v>45692</v>
      </c>
      <c r="C643" t="s">
        <v>103</v>
      </c>
      <c r="D643" t="s">
        <v>1283</v>
      </c>
      <c r="E643" t="s">
        <v>1310</v>
      </c>
      <c r="F643" t="s">
        <v>1335</v>
      </c>
    </row>
    <row r="644" spans="1:6" x14ac:dyDescent="0.3">
      <c r="A644" t="s">
        <v>774</v>
      </c>
      <c r="B644" s="22">
        <v>45694</v>
      </c>
      <c r="C644" t="s">
        <v>102</v>
      </c>
      <c r="D644" t="s">
        <v>1282</v>
      </c>
      <c r="E644" t="s">
        <v>1303</v>
      </c>
      <c r="F644" t="s">
        <v>1339</v>
      </c>
    </row>
    <row r="645" spans="1:6" x14ac:dyDescent="0.3">
      <c r="A645" t="s">
        <v>775</v>
      </c>
      <c r="B645" s="22">
        <v>45664</v>
      </c>
      <c r="C645" t="s">
        <v>114</v>
      </c>
      <c r="D645" t="s">
        <v>1282</v>
      </c>
      <c r="E645" t="s">
        <v>1303</v>
      </c>
      <c r="F645" t="s">
        <v>1336</v>
      </c>
    </row>
    <row r="646" spans="1:6" x14ac:dyDescent="0.3">
      <c r="A646" t="s">
        <v>776</v>
      </c>
      <c r="B646" s="22">
        <v>45691</v>
      </c>
      <c r="C646" t="s">
        <v>95</v>
      </c>
      <c r="D646" t="s">
        <v>1282</v>
      </c>
      <c r="E646" t="s">
        <v>1295</v>
      </c>
      <c r="F646" t="s">
        <v>1336</v>
      </c>
    </row>
    <row r="647" spans="1:6" x14ac:dyDescent="0.3">
      <c r="A647" t="s">
        <v>777</v>
      </c>
      <c r="B647" s="22">
        <v>45677</v>
      </c>
      <c r="C647" t="s">
        <v>92</v>
      </c>
      <c r="D647" t="s">
        <v>1282</v>
      </c>
      <c r="E647" t="s">
        <v>1306</v>
      </c>
      <c r="F647" t="s">
        <v>1336</v>
      </c>
    </row>
    <row r="648" spans="1:6" x14ac:dyDescent="0.3">
      <c r="A648" t="s">
        <v>778</v>
      </c>
      <c r="B648" s="22">
        <v>45692</v>
      </c>
      <c r="C648" t="s">
        <v>89</v>
      </c>
      <c r="D648" t="s">
        <v>1283</v>
      </c>
      <c r="E648" t="s">
        <v>1302</v>
      </c>
      <c r="F648" t="s">
        <v>1336</v>
      </c>
    </row>
    <row r="649" spans="1:6" x14ac:dyDescent="0.3">
      <c r="A649" t="s">
        <v>779</v>
      </c>
      <c r="B649" s="22">
        <v>45679</v>
      </c>
      <c r="C649" t="s">
        <v>99</v>
      </c>
      <c r="D649" t="s">
        <v>1282</v>
      </c>
      <c r="E649" t="s">
        <v>1303</v>
      </c>
      <c r="F649" t="s">
        <v>1336</v>
      </c>
    </row>
    <row r="650" spans="1:6" x14ac:dyDescent="0.3">
      <c r="A650" t="s">
        <v>780</v>
      </c>
      <c r="B650" s="22">
        <v>45676</v>
      </c>
      <c r="C650" t="s">
        <v>115</v>
      </c>
      <c r="D650" t="s">
        <v>1282</v>
      </c>
      <c r="E650" t="s">
        <v>1303</v>
      </c>
      <c r="F650" t="s">
        <v>1335</v>
      </c>
    </row>
    <row r="651" spans="1:6" x14ac:dyDescent="0.3">
      <c r="A651" t="s">
        <v>781</v>
      </c>
      <c r="B651" s="22">
        <v>45664</v>
      </c>
      <c r="C651" t="s">
        <v>116</v>
      </c>
      <c r="D651" t="s">
        <v>1286</v>
      </c>
      <c r="E651" t="s">
        <v>1315</v>
      </c>
      <c r="F651" t="s">
        <v>1339</v>
      </c>
    </row>
    <row r="652" spans="1:6" x14ac:dyDescent="0.3">
      <c r="A652" t="s">
        <v>782</v>
      </c>
      <c r="B652" s="22">
        <v>45675</v>
      </c>
      <c r="C652" t="s">
        <v>79</v>
      </c>
      <c r="D652" t="s">
        <v>1282</v>
      </c>
      <c r="E652" t="s">
        <v>1309</v>
      </c>
      <c r="F652" t="s">
        <v>1339</v>
      </c>
    </row>
    <row r="653" spans="1:6" x14ac:dyDescent="0.3">
      <c r="A653" t="s">
        <v>783</v>
      </c>
      <c r="B653" s="22">
        <v>45683</v>
      </c>
      <c r="C653" t="s">
        <v>89</v>
      </c>
      <c r="D653" t="s">
        <v>1287</v>
      </c>
      <c r="E653" t="s">
        <v>1313</v>
      </c>
      <c r="F653" t="s">
        <v>1336</v>
      </c>
    </row>
    <row r="654" spans="1:6" x14ac:dyDescent="0.3">
      <c r="A654" t="s">
        <v>784</v>
      </c>
      <c r="B654" s="22">
        <v>45680</v>
      </c>
      <c r="C654" t="s">
        <v>79</v>
      </c>
      <c r="D654" t="s">
        <v>1288</v>
      </c>
      <c r="E654" t="s">
        <v>1317</v>
      </c>
      <c r="F654" t="s">
        <v>1337</v>
      </c>
    </row>
    <row r="655" spans="1:6" x14ac:dyDescent="0.3">
      <c r="A655" t="s">
        <v>785</v>
      </c>
      <c r="B655" s="22">
        <v>45675</v>
      </c>
      <c r="C655" t="s">
        <v>100</v>
      </c>
      <c r="D655" t="s">
        <v>1283</v>
      </c>
      <c r="E655" t="s">
        <v>1300</v>
      </c>
      <c r="F655" t="s">
        <v>1336</v>
      </c>
    </row>
    <row r="656" spans="1:6" x14ac:dyDescent="0.3">
      <c r="A656" t="s">
        <v>786</v>
      </c>
      <c r="B656" s="22">
        <v>45665</v>
      </c>
      <c r="C656" t="s">
        <v>90</v>
      </c>
      <c r="D656" t="s">
        <v>1283</v>
      </c>
      <c r="E656" t="s">
        <v>1304</v>
      </c>
      <c r="F656" t="s">
        <v>1336</v>
      </c>
    </row>
    <row r="657" spans="1:6" x14ac:dyDescent="0.3">
      <c r="A657" t="s">
        <v>787</v>
      </c>
      <c r="B657" s="22">
        <v>45691</v>
      </c>
      <c r="C657" t="s">
        <v>100</v>
      </c>
      <c r="D657" t="s">
        <v>1282</v>
      </c>
      <c r="E657" t="s">
        <v>1306</v>
      </c>
      <c r="F657" t="s">
        <v>1336</v>
      </c>
    </row>
    <row r="658" spans="1:6" x14ac:dyDescent="0.3">
      <c r="A658" t="s">
        <v>788</v>
      </c>
      <c r="B658" s="22">
        <v>45684</v>
      </c>
      <c r="C658" t="s">
        <v>80</v>
      </c>
      <c r="D658" t="s">
        <v>1282</v>
      </c>
      <c r="E658" t="s">
        <v>1309</v>
      </c>
      <c r="F658" t="s">
        <v>1336</v>
      </c>
    </row>
    <row r="659" spans="1:6" x14ac:dyDescent="0.3">
      <c r="A659" t="s">
        <v>789</v>
      </c>
      <c r="B659" s="22">
        <v>45691</v>
      </c>
      <c r="C659" t="s">
        <v>101</v>
      </c>
      <c r="D659" t="s">
        <v>1283</v>
      </c>
      <c r="E659" t="s">
        <v>1296</v>
      </c>
      <c r="F659" t="s">
        <v>1336</v>
      </c>
    </row>
    <row r="660" spans="1:6" x14ac:dyDescent="0.3">
      <c r="A660" t="s">
        <v>790</v>
      </c>
      <c r="B660" s="22">
        <v>45675</v>
      </c>
      <c r="C660" t="s">
        <v>78</v>
      </c>
      <c r="D660" t="s">
        <v>1282</v>
      </c>
      <c r="E660" t="s">
        <v>1306</v>
      </c>
      <c r="F660" t="s">
        <v>1339</v>
      </c>
    </row>
    <row r="661" spans="1:6" x14ac:dyDescent="0.3">
      <c r="A661" t="s">
        <v>791</v>
      </c>
      <c r="B661" s="22">
        <v>45696</v>
      </c>
      <c r="C661" t="s">
        <v>103</v>
      </c>
      <c r="D661" t="s">
        <v>1287</v>
      </c>
      <c r="E661" t="s">
        <v>1313</v>
      </c>
      <c r="F661" t="s">
        <v>1336</v>
      </c>
    </row>
    <row r="662" spans="1:6" x14ac:dyDescent="0.3">
      <c r="A662" t="s">
        <v>792</v>
      </c>
      <c r="B662" s="22">
        <v>45663</v>
      </c>
      <c r="C662" t="s">
        <v>105</v>
      </c>
      <c r="D662" t="s">
        <v>1283</v>
      </c>
      <c r="E662" t="s">
        <v>1304</v>
      </c>
      <c r="F662" t="s">
        <v>1336</v>
      </c>
    </row>
    <row r="663" spans="1:6" x14ac:dyDescent="0.3">
      <c r="A663" t="s">
        <v>793</v>
      </c>
      <c r="B663" s="22">
        <v>45667</v>
      </c>
      <c r="C663" t="s">
        <v>108</v>
      </c>
      <c r="D663" t="s">
        <v>1283</v>
      </c>
      <c r="E663" t="s">
        <v>1296</v>
      </c>
      <c r="F663" t="s">
        <v>1335</v>
      </c>
    </row>
    <row r="664" spans="1:6" x14ac:dyDescent="0.3">
      <c r="A664" t="s">
        <v>794</v>
      </c>
      <c r="B664" s="22">
        <v>45689</v>
      </c>
      <c r="C664" t="s">
        <v>85</v>
      </c>
      <c r="D664" t="s">
        <v>1283</v>
      </c>
      <c r="E664" t="s">
        <v>1304</v>
      </c>
      <c r="F664" t="s">
        <v>1336</v>
      </c>
    </row>
    <row r="665" spans="1:6" x14ac:dyDescent="0.3">
      <c r="A665" t="s">
        <v>795</v>
      </c>
      <c r="B665" s="22">
        <v>45687</v>
      </c>
      <c r="C665" t="s">
        <v>87</v>
      </c>
      <c r="D665" t="s">
        <v>1283</v>
      </c>
      <c r="E665" t="s">
        <v>1296</v>
      </c>
      <c r="F665" t="s">
        <v>1336</v>
      </c>
    </row>
    <row r="666" spans="1:6" x14ac:dyDescent="0.3">
      <c r="A666" t="s">
        <v>796</v>
      </c>
      <c r="B666" s="22">
        <v>45664</v>
      </c>
      <c r="C666" t="s">
        <v>114</v>
      </c>
      <c r="D666" t="s">
        <v>1282</v>
      </c>
      <c r="E666" t="s">
        <v>1295</v>
      </c>
      <c r="F666" t="s">
        <v>1335</v>
      </c>
    </row>
    <row r="667" spans="1:6" x14ac:dyDescent="0.3">
      <c r="A667" t="s">
        <v>797</v>
      </c>
      <c r="B667" s="22">
        <v>45684</v>
      </c>
      <c r="C667" t="s">
        <v>96</v>
      </c>
      <c r="D667" t="s">
        <v>1283</v>
      </c>
      <c r="E667" t="s">
        <v>1296</v>
      </c>
      <c r="F667" t="s">
        <v>1336</v>
      </c>
    </row>
    <row r="668" spans="1:6" x14ac:dyDescent="0.3">
      <c r="A668" t="s">
        <v>798</v>
      </c>
      <c r="B668" s="22">
        <v>45677</v>
      </c>
      <c r="C668" t="s">
        <v>84</v>
      </c>
      <c r="D668" t="s">
        <v>1286</v>
      </c>
      <c r="E668" t="s">
        <v>1305</v>
      </c>
      <c r="F668" t="s">
        <v>1336</v>
      </c>
    </row>
    <row r="669" spans="1:6" x14ac:dyDescent="0.3">
      <c r="A669" t="s">
        <v>799</v>
      </c>
      <c r="B669" s="22">
        <v>45677</v>
      </c>
      <c r="C669" t="s">
        <v>82</v>
      </c>
      <c r="D669" t="s">
        <v>1289</v>
      </c>
      <c r="E669" t="s">
        <v>1329</v>
      </c>
      <c r="F669" t="s">
        <v>1336</v>
      </c>
    </row>
    <row r="670" spans="1:6" x14ac:dyDescent="0.3">
      <c r="A670" t="s">
        <v>800</v>
      </c>
      <c r="B670" s="22">
        <v>45671</v>
      </c>
      <c r="C670" t="s">
        <v>111</v>
      </c>
      <c r="D670" t="s">
        <v>1282</v>
      </c>
      <c r="E670" t="s">
        <v>1306</v>
      </c>
      <c r="F670" t="s">
        <v>1336</v>
      </c>
    </row>
    <row r="671" spans="1:6" x14ac:dyDescent="0.3">
      <c r="A671" t="s">
        <v>801</v>
      </c>
      <c r="B671" s="22">
        <v>45669</v>
      </c>
      <c r="C671" t="s">
        <v>99</v>
      </c>
      <c r="D671" t="s">
        <v>1282</v>
      </c>
      <c r="E671" t="s">
        <v>1312</v>
      </c>
      <c r="F671" t="s">
        <v>1336</v>
      </c>
    </row>
    <row r="672" spans="1:6" x14ac:dyDescent="0.3">
      <c r="A672" t="s">
        <v>802</v>
      </c>
      <c r="B672" s="22">
        <v>45684</v>
      </c>
      <c r="C672" t="s">
        <v>116</v>
      </c>
      <c r="D672" t="s">
        <v>1283</v>
      </c>
      <c r="E672" t="s">
        <v>1296</v>
      </c>
      <c r="F672" t="s">
        <v>1339</v>
      </c>
    </row>
    <row r="673" spans="1:6" x14ac:dyDescent="0.3">
      <c r="A673" t="s">
        <v>803</v>
      </c>
      <c r="B673" s="22">
        <v>45672</v>
      </c>
      <c r="C673" t="s">
        <v>83</v>
      </c>
      <c r="D673" t="s">
        <v>1283</v>
      </c>
      <c r="E673" t="s">
        <v>1302</v>
      </c>
      <c r="F673" t="s">
        <v>1336</v>
      </c>
    </row>
    <row r="674" spans="1:6" x14ac:dyDescent="0.3">
      <c r="A674" t="s">
        <v>804</v>
      </c>
      <c r="B674" s="22">
        <v>45693</v>
      </c>
      <c r="C674" t="s">
        <v>105</v>
      </c>
      <c r="D674" t="s">
        <v>1282</v>
      </c>
      <c r="E674" t="s">
        <v>1306</v>
      </c>
      <c r="F674" t="s">
        <v>1336</v>
      </c>
    </row>
    <row r="675" spans="1:6" x14ac:dyDescent="0.3">
      <c r="A675" t="s">
        <v>805</v>
      </c>
      <c r="B675" s="22">
        <v>45677</v>
      </c>
      <c r="C675" t="s">
        <v>94</v>
      </c>
      <c r="D675" t="s">
        <v>1283</v>
      </c>
      <c r="E675" t="s">
        <v>1296</v>
      </c>
      <c r="F675" t="s">
        <v>1335</v>
      </c>
    </row>
    <row r="676" spans="1:6" x14ac:dyDescent="0.3">
      <c r="A676" t="s">
        <v>806</v>
      </c>
      <c r="B676" s="22">
        <v>45695</v>
      </c>
      <c r="C676" t="s">
        <v>82</v>
      </c>
      <c r="D676" t="s">
        <v>1283</v>
      </c>
      <c r="E676" t="s">
        <v>1296</v>
      </c>
      <c r="F676" t="s">
        <v>1336</v>
      </c>
    </row>
    <row r="677" spans="1:6" x14ac:dyDescent="0.3">
      <c r="A677" t="s">
        <v>807</v>
      </c>
      <c r="B677" s="22">
        <v>45689</v>
      </c>
      <c r="C677" t="s">
        <v>105</v>
      </c>
      <c r="D677" t="s">
        <v>1283</v>
      </c>
      <c r="E677" t="s">
        <v>1296</v>
      </c>
      <c r="F677" t="s">
        <v>1336</v>
      </c>
    </row>
    <row r="678" spans="1:6" x14ac:dyDescent="0.3">
      <c r="A678" t="s">
        <v>808</v>
      </c>
      <c r="B678" s="22">
        <v>45667</v>
      </c>
      <c r="C678" t="s">
        <v>116</v>
      </c>
      <c r="D678" t="s">
        <v>1282</v>
      </c>
      <c r="E678" t="s">
        <v>1321</v>
      </c>
      <c r="F678" t="s">
        <v>1336</v>
      </c>
    </row>
    <row r="679" spans="1:6" x14ac:dyDescent="0.3">
      <c r="A679" t="s">
        <v>809</v>
      </c>
      <c r="B679" s="22">
        <v>45685</v>
      </c>
      <c r="C679" t="s">
        <v>80</v>
      </c>
      <c r="D679" t="s">
        <v>1281</v>
      </c>
      <c r="E679" t="s">
        <v>1294</v>
      </c>
      <c r="F679" t="s">
        <v>1339</v>
      </c>
    </row>
    <row r="680" spans="1:6" x14ac:dyDescent="0.3">
      <c r="A680" t="s">
        <v>810</v>
      </c>
      <c r="B680" s="22">
        <v>45680</v>
      </c>
      <c r="C680" t="s">
        <v>108</v>
      </c>
      <c r="D680" t="s">
        <v>1286</v>
      </c>
      <c r="E680" t="s">
        <v>1305</v>
      </c>
      <c r="F680" t="s">
        <v>1336</v>
      </c>
    </row>
    <row r="681" spans="1:6" x14ac:dyDescent="0.3">
      <c r="A681" t="s">
        <v>811</v>
      </c>
      <c r="B681" s="22">
        <v>45697</v>
      </c>
      <c r="C681" t="s">
        <v>112</v>
      </c>
      <c r="D681" t="s">
        <v>1283</v>
      </c>
      <c r="E681" t="s">
        <v>1298</v>
      </c>
      <c r="F681" t="s">
        <v>1336</v>
      </c>
    </row>
    <row r="682" spans="1:6" x14ac:dyDescent="0.3">
      <c r="A682" t="s">
        <v>812</v>
      </c>
      <c r="B682" s="22">
        <v>45695</v>
      </c>
      <c r="C682" t="s">
        <v>91</v>
      </c>
      <c r="D682" t="s">
        <v>1283</v>
      </c>
      <c r="E682" t="s">
        <v>1310</v>
      </c>
      <c r="F682" t="s">
        <v>1337</v>
      </c>
    </row>
    <row r="683" spans="1:6" x14ac:dyDescent="0.3">
      <c r="A683" t="s">
        <v>813</v>
      </c>
      <c r="B683" s="22">
        <v>45668</v>
      </c>
      <c r="C683" t="s">
        <v>115</v>
      </c>
      <c r="D683" t="s">
        <v>1282</v>
      </c>
      <c r="E683" t="s">
        <v>1311</v>
      </c>
      <c r="F683" t="s">
        <v>1336</v>
      </c>
    </row>
    <row r="684" spans="1:6" x14ac:dyDescent="0.3">
      <c r="A684" t="s">
        <v>814</v>
      </c>
      <c r="B684" s="22">
        <v>45694</v>
      </c>
      <c r="C684" t="s">
        <v>115</v>
      </c>
      <c r="D684" t="s">
        <v>1282</v>
      </c>
      <c r="E684" t="s">
        <v>1306</v>
      </c>
      <c r="F684" t="s">
        <v>1337</v>
      </c>
    </row>
    <row r="685" spans="1:6" x14ac:dyDescent="0.3">
      <c r="A685" t="s">
        <v>815</v>
      </c>
      <c r="B685" s="22">
        <v>45689</v>
      </c>
      <c r="C685" t="s">
        <v>113</v>
      </c>
      <c r="D685" t="s">
        <v>1285</v>
      </c>
      <c r="E685" t="s">
        <v>1301</v>
      </c>
      <c r="F685" t="s">
        <v>1336</v>
      </c>
    </row>
    <row r="686" spans="1:6" x14ac:dyDescent="0.3">
      <c r="A686" t="s">
        <v>816</v>
      </c>
      <c r="B686" s="22">
        <v>45684</v>
      </c>
      <c r="C686" t="s">
        <v>96</v>
      </c>
      <c r="D686" t="s">
        <v>1283</v>
      </c>
      <c r="E686" t="s">
        <v>1300</v>
      </c>
      <c r="F686" t="s">
        <v>1336</v>
      </c>
    </row>
    <row r="687" spans="1:6" x14ac:dyDescent="0.3">
      <c r="A687" t="s">
        <v>817</v>
      </c>
      <c r="B687" s="22">
        <v>45668</v>
      </c>
      <c r="C687" t="s">
        <v>91</v>
      </c>
      <c r="D687" t="s">
        <v>1283</v>
      </c>
      <c r="E687" t="s">
        <v>1302</v>
      </c>
      <c r="F687" t="s">
        <v>1335</v>
      </c>
    </row>
    <row r="688" spans="1:6" x14ac:dyDescent="0.3">
      <c r="A688" t="s">
        <v>818</v>
      </c>
      <c r="B688" s="22">
        <v>45689</v>
      </c>
      <c r="C688" t="s">
        <v>103</v>
      </c>
      <c r="D688" t="s">
        <v>1283</v>
      </c>
      <c r="E688" t="s">
        <v>1296</v>
      </c>
      <c r="F688" t="s">
        <v>1335</v>
      </c>
    </row>
    <row r="689" spans="1:6" x14ac:dyDescent="0.3">
      <c r="A689" t="s">
        <v>819</v>
      </c>
      <c r="B689" s="22">
        <v>45685</v>
      </c>
      <c r="C689" t="s">
        <v>82</v>
      </c>
      <c r="D689" t="s">
        <v>1282</v>
      </c>
      <c r="E689" t="s">
        <v>1295</v>
      </c>
      <c r="F689" t="s">
        <v>1336</v>
      </c>
    </row>
    <row r="690" spans="1:6" x14ac:dyDescent="0.3">
      <c r="A690" t="s">
        <v>820</v>
      </c>
      <c r="B690" s="22">
        <v>45696</v>
      </c>
      <c r="C690" t="s">
        <v>112</v>
      </c>
      <c r="D690" t="s">
        <v>1283</v>
      </c>
      <c r="E690" t="s">
        <v>1299</v>
      </c>
      <c r="F690" t="s">
        <v>1336</v>
      </c>
    </row>
    <row r="691" spans="1:6" x14ac:dyDescent="0.3">
      <c r="A691" t="s">
        <v>821</v>
      </c>
      <c r="B691" s="22">
        <v>45696</v>
      </c>
      <c r="C691" t="s">
        <v>78</v>
      </c>
      <c r="D691" t="s">
        <v>1283</v>
      </c>
      <c r="E691" t="s">
        <v>1304</v>
      </c>
      <c r="F691" t="s">
        <v>1336</v>
      </c>
    </row>
    <row r="692" spans="1:6" x14ac:dyDescent="0.3">
      <c r="A692" t="s">
        <v>822</v>
      </c>
      <c r="B692" s="22">
        <v>45669</v>
      </c>
      <c r="C692" t="s">
        <v>93</v>
      </c>
      <c r="D692" t="s">
        <v>1281</v>
      </c>
      <c r="E692" t="s">
        <v>1294</v>
      </c>
      <c r="F692" t="s">
        <v>1336</v>
      </c>
    </row>
    <row r="693" spans="1:6" x14ac:dyDescent="0.3">
      <c r="A693" t="s">
        <v>823</v>
      </c>
      <c r="B693" s="22">
        <v>45673</v>
      </c>
      <c r="C693" t="s">
        <v>97</v>
      </c>
      <c r="D693" t="s">
        <v>1283</v>
      </c>
      <c r="E693" t="s">
        <v>1304</v>
      </c>
      <c r="F693" t="s">
        <v>1339</v>
      </c>
    </row>
    <row r="694" spans="1:6" x14ac:dyDescent="0.3">
      <c r="A694" t="s">
        <v>824</v>
      </c>
      <c r="B694" s="22">
        <v>45658</v>
      </c>
      <c r="C694" t="s">
        <v>94</v>
      </c>
      <c r="D694" t="s">
        <v>1282</v>
      </c>
      <c r="E694" t="s">
        <v>1306</v>
      </c>
      <c r="F694" t="s">
        <v>1336</v>
      </c>
    </row>
    <row r="695" spans="1:6" x14ac:dyDescent="0.3">
      <c r="A695" t="s">
        <v>825</v>
      </c>
      <c r="B695" s="22">
        <v>45668</v>
      </c>
      <c r="C695" t="s">
        <v>89</v>
      </c>
      <c r="D695" t="s">
        <v>1283</v>
      </c>
      <c r="E695" t="s">
        <v>1296</v>
      </c>
      <c r="F695" t="s">
        <v>1335</v>
      </c>
    </row>
    <row r="696" spans="1:6" x14ac:dyDescent="0.3">
      <c r="A696" t="s">
        <v>826</v>
      </c>
      <c r="B696" s="22">
        <v>45665</v>
      </c>
      <c r="C696" t="s">
        <v>101</v>
      </c>
      <c r="D696" t="s">
        <v>1283</v>
      </c>
      <c r="E696" t="s">
        <v>1302</v>
      </c>
      <c r="F696" t="s">
        <v>1336</v>
      </c>
    </row>
    <row r="697" spans="1:6" x14ac:dyDescent="0.3">
      <c r="A697" t="s">
        <v>827</v>
      </c>
      <c r="B697" s="22">
        <v>45683</v>
      </c>
      <c r="C697" t="s">
        <v>90</v>
      </c>
      <c r="D697" t="s">
        <v>1283</v>
      </c>
      <c r="E697" t="s">
        <v>1299</v>
      </c>
      <c r="F697" t="s">
        <v>1336</v>
      </c>
    </row>
    <row r="698" spans="1:6" x14ac:dyDescent="0.3">
      <c r="A698" t="s">
        <v>828</v>
      </c>
      <c r="B698" s="22">
        <v>45678</v>
      </c>
      <c r="C698" t="s">
        <v>82</v>
      </c>
      <c r="D698" t="s">
        <v>1283</v>
      </c>
      <c r="E698" t="s">
        <v>1296</v>
      </c>
      <c r="F698" t="s">
        <v>1336</v>
      </c>
    </row>
    <row r="699" spans="1:6" x14ac:dyDescent="0.3">
      <c r="A699" t="s">
        <v>829</v>
      </c>
      <c r="B699" s="22">
        <v>45661</v>
      </c>
      <c r="C699" t="s">
        <v>107</v>
      </c>
      <c r="D699" t="s">
        <v>1283</v>
      </c>
      <c r="E699" t="s">
        <v>1296</v>
      </c>
      <c r="F699" t="s">
        <v>1336</v>
      </c>
    </row>
    <row r="700" spans="1:6" x14ac:dyDescent="0.3">
      <c r="A700" t="s">
        <v>830</v>
      </c>
      <c r="B700" s="22">
        <v>45696</v>
      </c>
      <c r="C700" t="s">
        <v>107</v>
      </c>
      <c r="D700" t="s">
        <v>1282</v>
      </c>
      <c r="E700" t="s">
        <v>1306</v>
      </c>
      <c r="F700" t="s">
        <v>1336</v>
      </c>
    </row>
    <row r="701" spans="1:6" x14ac:dyDescent="0.3">
      <c r="A701" t="s">
        <v>831</v>
      </c>
      <c r="B701" s="22">
        <v>45664</v>
      </c>
      <c r="C701" t="s">
        <v>81</v>
      </c>
      <c r="D701" t="s">
        <v>1282</v>
      </c>
      <c r="E701" t="s">
        <v>1295</v>
      </c>
      <c r="F701" t="s">
        <v>1339</v>
      </c>
    </row>
    <row r="702" spans="1:6" x14ac:dyDescent="0.3">
      <c r="A702" t="s">
        <v>832</v>
      </c>
      <c r="B702" s="22">
        <v>45689</v>
      </c>
      <c r="C702" t="s">
        <v>94</v>
      </c>
      <c r="D702" t="s">
        <v>1287</v>
      </c>
      <c r="E702" t="s">
        <v>1320</v>
      </c>
      <c r="F702" t="s">
        <v>1336</v>
      </c>
    </row>
    <row r="703" spans="1:6" x14ac:dyDescent="0.3">
      <c r="A703" t="s">
        <v>833</v>
      </c>
      <c r="B703" s="22">
        <v>45691</v>
      </c>
      <c r="C703" t="s">
        <v>110</v>
      </c>
      <c r="D703" t="s">
        <v>1287</v>
      </c>
      <c r="E703" t="s">
        <v>1320</v>
      </c>
      <c r="F703" t="s">
        <v>1336</v>
      </c>
    </row>
    <row r="704" spans="1:6" x14ac:dyDescent="0.3">
      <c r="A704" t="s">
        <v>834</v>
      </c>
      <c r="B704" s="22">
        <v>45679</v>
      </c>
      <c r="C704" t="s">
        <v>102</v>
      </c>
      <c r="D704" t="s">
        <v>1282</v>
      </c>
      <c r="E704" t="s">
        <v>1306</v>
      </c>
      <c r="F704" t="s">
        <v>1335</v>
      </c>
    </row>
    <row r="705" spans="1:6" x14ac:dyDescent="0.3">
      <c r="A705" t="s">
        <v>835</v>
      </c>
      <c r="B705" s="22">
        <v>45659</v>
      </c>
      <c r="C705" t="s">
        <v>93</v>
      </c>
      <c r="D705" t="s">
        <v>1283</v>
      </c>
      <c r="E705" t="s">
        <v>1296</v>
      </c>
      <c r="F705" t="s">
        <v>1336</v>
      </c>
    </row>
    <row r="706" spans="1:6" x14ac:dyDescent="0.3">
      <c r="A706" t="s">
        <v>836</v>
      </c>
      <c r="B706" s="22">
        <v>45687</v>
      </c>
      <c r="C706" t="s">
        <v>88</v>
      </c>
      <c r="D706" t="s">
        <v>1282</v>
      </c>
      <c r="E706" t="s">
        <v>1309</v>
      </c>
      <c r="F706" t="s">
        <v>1339</v>
      </c>
    </row>
    <row r="707" spans="1:6" x14ac:dyDescent="0.3">
      <c r="A707" t="s">
        <v>837</v>
      </c>
      <c r="B707" s="22">
        <v>45678</v>
      </c>
      <c r="C707" t="s">
        <v>99</v>
      </c>
      <c r="D707" t="s">
        <v>1282</v>
      </c>
      <c r="E707" t="s">
        <v>1306</v>
      </c>
      <c r="F707" t="s">
        <v>1336</v>
      </c>
    </row>
    <row r="708" spans="1:6" x14ac:dyDescent="0.3">
      <c r="A708" t="s">
        <v>838</v>
      </c>
      <c r="B708" s="22">
        <v>45679</v>
      </c>
      <c r="C708" t="s">
        <v>100</v>
      </c>
      <c r="D708" t="s">
        <v>1287</v>
      </c>
      <c r="E708" t="s">
        <v>1320</v>
      </c>
      <c r="F708" t="s">
        <v>1336</v>
      </c>
    </row>
    <row r="709" spans="1:6" x14ac:dyDescent="0.3">
      <c r="A709" t="s">
        <v>839</v>
      </c>
      <c r="B709" s="22">
        <v>45687</v>
      </c>
      <c r="C709" t="s">
        <v>87</v>
      </c>
      <c r="D709" t="s">
        <v>1282</v>
      </c>
      <c r="E709" t="s">
        <v>1295</v>
      </c>
      <c r="F709" t="s">
        <v>1339</v>
      </c>
    </row>
    <row r="710" spans="1:6" x14ac:dyDescent="0.3">
      <c r="A710" t="s">
        <v>840</v>
      </c>
      <c r="B710" s="22">
        <v>45695</v>
      </c>
      <c r="C710" t="s">
        <v>96</v>
      </c>
      <c r="D710" t="s">
        <v>1283</v>
      </c>
      <c r="E710" t="s">
        <v>1302</v>
      </c>
      <c r="F710" t="s">
        <v>1336</v>
      </c>
    </row>
    <row r="711" spans="1:6" x14ac:dyDescent="0.3">
      <c r="A711" t="s">
        <v>841</v>
      </c>
      <c r="B711" s="22">
        <v>45688</v>
      </c>
      <c r="C711" t="s">
        <v>80</v>
      </c>
      <c r="D711" t="s">
        <v>1283</v>
      </c>
      <c r="E711" t="s">
        <v>1296</v>
      </c>
      <c r="F711" t="s">
        <v>1339</v>
      </c>
    </row>
    <row r="712" spans="1:6" x14ac:dyDescent="0.3">
      <c r="A712" t="s">
        <v>842</v>
      </c>
      <c r="B712" s="22">
        <v>45684</v>
      </c>
      <c r="C712" t="s">
        <v>97</v>
      </c>
      <c r="D712" t="s">
        <v>1283</v>
      </c>
      <c r="E712" t="s">
        <v>1296</v>
      </c>
      <c r="F712" t="s">
        <v>1336</v>
      </c>
    </row>
    <row r="713" spans="1:6" x14ac:dyDescent="0.3">
      <c r="A713" t="s">
        <v>843</v>
      </c>
      <c r="B713" s="22">
        <v>45694</v>
      </c>
      <c r="C713" t="s">
        <v>89</v>
      </c>
      <c r="D713" t="s">
        <v>1283</v>
      </c>
      <c r="E713" t="s">
        <v>1310</v>
      </c>
      <c r="F713" t="s">
        <v>1339</v>
      </c>
    </row>
    <row r="714" spans="1:6" x14ac:dyDescent="0.3">
      <c r="A714" t="s">
        <v>844</v>
      </c>
      <c r="B714" s="22">
        <v>45666</v>
      </c>
      <c r="C714" t="s">
        <v>88</v>
      </c>
      <c r="D714" t="s">
        <v>1282</v>
      </c>
      <c r="E714" t="s">
        <v>1306</v>
      </c>
      <c r="F714" t="s">
        <v>1336</v>
      </c>
    </row>
    <row r="715" spans="1:6" x14ac:dyDescent="0.3">
      <c r="A715" t="s">
        <v>845</v>
      </c>
      <c r="B715" s="22">
        <v>45686</v>
      </c>
      <c r="C715" t="s">
        <v>113</v>
      </c>
      <c r="D715" t="s">
        <v>1286</v>
      </c>
      <c r="E715" t="s">
        <v>1305</v>
      </c>
      <c r="F715" t="s">
        <v>1336</v>
      </c>
    </row>
    <row r="716" spans="1:6" x14ac:dyDescent="0.3">
      <c r="A716" t="s">
        <v>846</v>
      </c>
      <c r="B716" s="22">
        <v>45662</v>
      </c>
      <c r="C716" t="s">
        <v>114</v>
      </c>
      <c r="D716" t="s">
        <v>1287</v>
      </c>
      <c r="E716" t="s">
        <v>1313</v>
      </c>
      <c r="F716" t="s">
        <v>1336</v>
      </c>
    </row>
    <row r="717" spans="1:6" x14ac:dyDescent="0.3">
      <c r="A717" t="s">
        <v>847</v>
      </c>
      <c r="B717" s="22">
        <v>45678</v>
      </c>
      <c r="C717" t="s">
        <v>103</v>
      </c>
      <c r="D717" t="s">
        <v>1283</v>
      </c>
      <c r="E717" t="s">
        <v>1296</v>
      </c>
      <c r="F717" t="s">
        <v>1336</v>
      </c>
    </row>
    <row r="718" spans="1:6" x14ac:dyDescent="0.3">
      <c r="A718" t="s">
        <v>848</v>
      </c>
      <c r="B718" s="22">
        <v>45671</v>
      </c>
      <c r="C718" t="s">
        <v>112</v>
      </c>
      <c r="D718" t="s">
        <v>1284</v>
      </c>
      <c r="E718" t="s">
        <v>1297</v>
      </c>
      <c r="F718" t="s">
        <v>1336</v>
      </c>
    </row>
    <row r="719" spans="1:6" x14ac:dyDescent="0.3">
      <c r="A719" t="s">
        <v>849</v>
      </c>
      <c r="B719" s="22">
        <v>45679</v>
      </c>
      <c r="C719" t="s">
        <v>78</v>
      </c>
      <c r="D719" t="s">
        <v>1287</v>
      </c>
      <c r="E719" t="s">
        <v>1320</v>
      </c>
      <c r="F719" t="s">
        <v>1336</v>
      </c>
    </row>
    <row r="720" spans="1:6" x14ac:dyDescent="0.3">
      <c r="A720" t="s">
        <v>850</v>
      </c>
      <c r="B720" s="22">
        <v>45691</v>
      </c>
      <c r="C720" t="s">
        <v>111</v>
      </c>
      <c r="D720" t="s">
        <v>1282</v>
      </c>
      <c r="E720" t="s">
        <v>1306</v>
      </c>
      <c r="F720" t="s">
        <v>1336</v>
      </c>
    </row>
    <row r="721" spans="1:6" x14ac:dyDescent="0.3">
      <c r="A721" t="s">
        <v>851</v>
      </c>
      <c r="B721" s="22">
        <v>45684</v>
      </c>
      <c r="C721" t="s">
        <v>92</v>
      </c>
      <c r="D721" t="s">
        <v>1282</v>
      </c>
      <c r="E721" t="s">
        <v>1303</v>
      </c>
      <c r="F721" t="s">
        <v>1336</v>
      </c>
    </row>
    <row r="722" spans="1:6" x14ac:dyDescent="0.3">
      <c r="A722" t="s">
        <v>852</v>
      </c>
      <c r="B722" s="22">
        <v>45659</v>
      </c>
      <c r="C722" t="s">
        <v>103</v>
      </c>
      <c r="D722" t="s">
        <v>1283</v>
      </c>
      <c r="E722" t="s">
        <v>1302</v>
      </c>
      <c r="F722" t="s">
        <v>1339</v>
      </c>
    </row>
    <row r="723" spans="1:6" x14ac:dyDescent="0.3">
      <c r="A723" t="s">
        <v>853</v>
      </c>
      <c r="B723" s="22">
        <v>45662</v>
      </c>
      <c r="C723" t="s">
        <v>81</v>
      </c>
      <c r="D723" t="s">
        <v>1283</v>
      </c>
      <c r="E723" t="s">
        <v>1296</v>
      </c>
      <c r="F723" t="s">
        <v>1336</v>
      </c>
    </row>
    <row r="724" spans="1:6" x14ac:dyDescent="0.3">
      <c r="A724" s="6" t="s">
        <v>854</v>
      </c>
      <c r="B724" s="22">
        <v>45668</v>
      </c>
      <c r="C724" t="s">
        <v>84</v>
      </c>
      <c r="D724" t="s">
        <v>1287</v>
      </c>
      <c r="E724" t="s">
        <v>1313</v>
      </c>
      <c r="F724" t="s">
        <v>1336</v>
      </c>
    </row>
    <row r="725" spans="1:6" x14ac:dyDescent="0.3">
      <c r="A725" t="s">
        <v>855</v>
      </c>
      <c r="B725" s="22">
        <v>45688</v>
      </c>
      <c r="C725" t="s">
        <v>116</v>
      </c>
      <c r="D725" t="s">
        <v>1283</v>
      </c>
      <c r="E725" t="s">
        <v>1296</v>
      </c>
      <c r="F725" t="s">
        <v>1337</v>
      </c>
    </row>
    <row r="726" spans="1:6" x14ac:dyDescent="0.3">
      <c r="A726" t="s">
        <v>856</v>
      </c>
      <c r="B726" s="22">
        <v>45695</v>
      </c>
      <c r="C726" t="s">
        <v>85</v>
      </c>
      <c r="D726" t="s">
        <v>1282</v>
      </c>
      <c r="E726" t="s">
        <v>1303</v>
      </c>
      <c r="F726" t="s">
        <v>1336</v>
      </c>
    </row>
    <row r="727" spans="1:6" x14ac:dyDescent="0.3">
      <c r="A727" t="s">
        <v>857</v>
      </c>
      <c r="B727" s="22">
        <v>45678</v>
      </c>
      <c r="C727" t="s">
        <v>81</v>
      </c>
      <c r="D727" t="s">
        <v>1282</v>
      </c>
      <c r="E727" t="s">
        <v>1306</v>
      </c>
      <c r="F727" t="s">
        <v>1336</v>
      </c>
    </row>
    <row r="728" spans="1:6" x14ac:dyDescent="0.3">
      <c r="A728" t="s">
        <v>858</v>
      </c>
      <c r="B728" s="22">
        <v>45675</v>
      </c>
      <c r="C728" t="s">
        <v>105</v>
      </c>
      <c r="D728" t="s">
        <v>1283</v>
      </c>
      <c r="E728" t="s">
        <v>1298</v>
      </c>
      <c r="F728" t="s">
        <v>1336</v>
      </c>
    </row>
    <row r="729" spans="1:6" x14ac:dyDescent="0.3">
      <c r="A729" t="s">
        <v>859</v>
      </c>
      <c r="B729" s="22">
        <v>45670</v>
      </c>
      <c r="C729" t="s">
        <v>90</v>
      </c>
      <c r="D729" t="s">
        <v>1282</v>
      </c>
      <c r="E729" t="s">
        <v>1303</v>
      </c>
      <c r="F729" t="s">
        <v>1336</v>
      </c>
    </row>
    <row r="730" spans="1:6" x14ac:dyDescent="0.3">
      <c r="A730" t="s">
        <v>860</v>
      </c>
      <c r="B730" s="22">
        <v>45663</v>
      </c>
      <c r="C730" t="s">
        <v>98</v>
      </c>
      <c r="D730" t="s">
        <v>1283</v>
      </c>
      <c r="E730" t="s">
        <v>1296</v>
      </c>
      <c r="F730" t="s">
        <v>1336</v>
      </c>
    </row>
    <row r="731" spans="1:6" x14ac:dyDescent="0.3">
      <c r="A731" t="s">
        <v>861</v>
      </c>
      <c r="B731" s="22">
        <v>45682</v>
      </c>
      <c r="C731" t="s">
        <v>87</v>
      </c>
      <c r="D731" t="s">
        <v>1283</v>
      </c>
      <c r="E731" t="s">
        <v>1318</v>
      </c>
      <c r="F731" t="s">
        <v>1336</v>
      </c>
    </row>
    <row r="732" spans="1:6" x14ac:dyDescent="0.3">
      <c r="A732" t="s">
        <v>862</v>
      </c>
      <c r="B732" s="22">
        <v>45689</v>
      </c>
      <c r="C732" t="s">
        <v>108</v>
      </c>
      <c r="D732" t="s">
        <v>1282</v>
      </c>
      <c r="E732" t="s">
        <v>1295</v>
      </c>
      <c r="F732" t="s">
        <v>1336</v>
      </c>
    </row>
    <row r="733" spans="1:6" x14ac:dyDescent="0.3">
      <c r="A733" t="s">
        <v>863</v>
      </c>
      <c r="B733" s="22">
        <v>45690</v>
      </c>
      <c r="C733" t="s">
        <v>110</v>
      </c>
      <c r="D733" t="s">
        <v>1282</v>
      </c>
      <c r="E733" t="s">
        <v>1295</v>
      </c>
      <c r="F733" t="s">
        <v>1336</v>
      </c>
    </row>
    <row r="734" spans="1:6" x14ac:dyDescent="0.3">
      <c r="A734" t="s">
        <v>864</v>
      </c>
      <c r="B734" s="22">
        <v>45667</v>
      </c>
      <c r="C734" t="s">
        <v>79</v>
      </c>
      <c r="D734" t="s">
        <v>1282</v>
      </c>
      <c r="E734" t="s">
        <v>1308</v>
      </c>
      <c r="F734" t="s">
        <v>1336</v>
      </c>
    </row>
    <row r="735" spans="1:6" x14ac:dyDescent="0.3">
      <c r="A735" s="6" t="s">
        <v>865</v>
      </c>
      <c r="B735" s="22">
        <v>45697</v>
      </c>
      <c r="C735" t="s">
        <v>91</v>
      </c>
      <c r="D735" t="s">
        <v>1283</v>
      </c>
      <c r="E735" t="s">
        <v>1302</v>
      </c>
      <c r="F735" t="s">
        <v>1335</v>
      </c>
    </row>
    <row r="736" spans="1:6" x14ac:dyDescent="0.3">
      <c r="A736" t="s">
        <v>866</v>
      </c>
      <c r="B736" s="22">
        <v>45683</v>
      </c>
      <c r="C736" t="s">
        <v>81</v>
      </c>
      <c r="D736" t="s">
        <v>1283</v>
      </c>
      <c r="E736" t="s">
        <v>1296</v>
      </c>
      <c r="F736" t="s">
        <v>1336</v>
      </c>
    </row>
    <row r="737" spans="1:6" x14ac:dyDescent="0.3">
      <c r="A737" t="s">
        <v>867</v>
      </c>
      <c r="B737" s="22">
        <v>45670</v>
      </c>
      <c r="C737" t="s">
        <v>109</v>
      </c>
      <c r="D737" t="s">
        <v>1287</v>
      </c>
      <c r="E737" t="s">
        <v>1313</v>
      </c>
      <c r="F737" t="s">
        <v>1336</v>
      </c>
    </row>
    <row r="738" spans="1:6" x14ac:dyDescent="0.3">
      <c r="A738" t="s">
        <v>868</v>
      </c>
      <c r="B738" s="22">
        <v>45665</v>
      </c>
      <c r="C738" t="s">
        <v>92</v>
      </c>
      <c r="D738" t="s">
        <v>1282</v>
      </c>
      <c r="E738" t="s">
        <v>1303</v>
      </c>
      <c r="F738" t="s">
        <v>1336</v>
      </c>
    </row>
    <row r="739" spans="1:6" x14ac:dyDescent="0.3">
      <c r="A739" t="s">
        <v>869</v>
      </c>
      <c r="B739" s="22">
        <v>45659</v>
      </c>
      <c r="C739" t="s">
        <v>114</v>
      </c>
      <c r="D739" t="s">
        <v>1281</v>
      </c>
      <c r="E739" t="s">
        <v>1294</v>
      </c>
      <c r="F739" t="s">
        <v>1336</v>
      </c>
    </row>
    <row r="740" spans="1:6" x14ac:dyDescent="0.3">
      <c r="A740" t="s">
        <v>870</v>
      </c>
      <c r="B740" s="22">
        <v>45675</v>
      </c>
      <c r="C740" t="s">
        <v>86</v>
      </c>
      <c r="D740" t="s">
        <v>1283</v>
      </c>
      <c r="E740" t="s">
        <v>1296</v>
      </c>
      <c r="F740" t="s">
        <v>1335</v>
      </c>
    </row>
    <row r="741" spans="1:6" x14ac:dyDescent="0.3">
      <c r="A741" t="s">
        <v>871</v>
      </c>
      <c r="B741" s="22">
        <v>45681</v>
      </c>
      <c r="C741" t="s">
        <v>108</v>
      </c>
      <c r="D741" t="s">
        <v>1282</v>
      </c>
      <c r="E741" t="s">
        <v>1303</v>
      </c>
      <c r="F741" t="s">
        <v>1336</v>
      </c>
    </row>
    <row r="742" spans="1:6" x14ac:dyDescent="0.3">
      <c r="A742" t="s">
        <v>872</v>
      </c>
      <c r="B742" s="22">
        <v>45685</v>
      </c>
      <c r="C742" t="s">
        <v>85</v>
      </c>
      <c r="D742" t="s">
        <v>1285</v>
      </c>
      <c r="E742" t="s">
        <v>1301</v>
      </c>
      <c r="F742" t="s">
        <v>1336</v>
      </c>
    </row>
    <row r="743" spans="1:6" x14ac:dyDescent="0.3">
      <c r="A743" t="s">
        <v>873</v>
      </c>
      <c r="B743" s="22">
        <v>45675</v>
      </c>
      <c r="C743" t="s">
        <v>83</v>
      </c>
      <c r="D743" t="s">
        <v>1282</v>
      </c>
      <c r="E743" t="s">
        <v>1303</v>
      </c>
      <c r="F743" t="s">
        <v>1336</v>
      </c>
    </row>
    <row r="744" spans="1:6" x14ac:dyDescent="0.3">
      <c r="A744" t="s">
        <v>874</v>
      </c>
      <c r="B744" s="22">
        <v>45666</v>
      </c>
      <c r="C744" t="s">
        <v>106</v>
      </c>
      <c r="D744" t="s">
        <v>1289</v>
      </c>
      <c r="E744" t="s">
        <v>1329</v>
      </c>
      <c r="F744" t="s">
        <v>1336</v>
      </c>
    </row>
    <row r="745" spans="1:6" x14ac:dyDescent="0.3">
      <c r="A745" t="s">
        <v>875</v>
      </c>
      <c r="B745" s="22">
        <v>45671</v>
      </c>
      <c r="C745" t="s">
        <v>110</v>
      </c>
      <c r="D745" t="s">
        <v>1283</v>
      </c>
      <c r="E745" t="s">
        <v>1296</v>
      </c>
      <c r="F745" t="s">
        <v>1336</v>
      </c>
    </row>
    <row r="746" spans="1:6" x14ac:dyDescent="0.3">
      <c r="A746" t="s">
        <v>876</v>
      </c>
      <c r="B746" s="22">
        <v>45678</v>
      </c>
      <c r="C746" t="s">
        <v>86</v>
      </c>
      <c r="D746" t="s">
        <v>1283</v>
      </c>
      <c r="E746" t="s">
        <v>1302</v>
      </c>
      <c r="F746" t="s">
        <v>1336</v>
      </c>
    </row>
    <row r="747" spans="1:6" x14ac:dyDescent="0.3">
      <c r="A747" t="s">
        <v>877</v>
      </c>
      <c r="B747" s="22">
        <v>45682</v>
      </c>
      <c r="C747" t="s">
        <v>99</v>
      </c>
      <c r="D747" t="s">
        <v>1282</v>
      </c>
      <c r="E747" t="s">
        <v>1303</v>
      </c>
      <c r="F747" t="s">
        <v>1339</v>
      </c>
    </row>
    <row r="748" spans="1:6" x14ac:dyDescent="0.3">
      <c r="A748" s="6" t="s">
        <v>878</v>
      </c>
      <c r="B748" s="22">
        <v>45667</v>
      </c>
      <c r="C748" t="s">
        <v>101</v>
      </c>
      <c r="D748" t="s">
        <v>1282</v>
      </c>
      <c r="E748" t="s">
        <v>1303</v>
      </c>
      <c r="F748" t="s">
        <v>1336</v>
      </c>
    </row>
    <row r="749" spans="1:6" x14ac:dyDescent="0.3">
      <c r="A749" t="s">
        <v>879</v>
      </c>
      <c r="B749" s="22">
        <v>45697</v>
      </c>
      <c r="C749" t="s">
        <v>91</v>
      </c>
      <c r="D749" t="s">
        <v>1283</v>
      </c>
      <c r="E749" t="s">
        <v>1296</v>
      </c>
      <c r="F749" t="s">
        <v>1336</v>
      </c>
    </row>
    <row r="750" spans="1:6" x14ac:dyDescent="0.3">
      <c r="A750" t="s">
        <v>880</v>
      </c>
      <c r="B750" s="22">
        <v>45664</v>
      </c>
      <c r="C750" t="s">
        <v>103</v>
      </c>
      <c r="D750" t="s">
        <v>1282</v>
      </c>
      <c r="E750" t="s">
        <v>1309</v>
      </c>
      <c r="F750" t="s">
        <v>1339</v>
      </c>
    </row>
    <row r="751" spans="1:6" x14ac:dyDescent="0.3">
      <c r="A751" t="s">
        <v>881</v>
      </c>
      <c r="B751" s="22">
        <v>45691</v>
      </c>
      <c r="C751" t="s">
        <v>84</v>
      </c>
      <c r="D751" t="s">
        <v>1283</v>
      </c>
      <c r="E751" t="s">
        <v>1302</v>
      </c>
      <c r="F751" t="s">
        <v>1336</v>
      </c>
    </row>
    <row r="752" spans="1:6" x14ac:dyDescent="0.3">
      <c r="A752" t="s">
        <v>882</v>
      </c>
      <c r="B752" s="22">
        <v>45683</v>
      </c>
      <c r="C752" t="s">
        <v>115</v>
      </c>
      <c r="D752" t="s">
        <v>1281</v>
      </c>
      <c r="E752" t="s">
        <v>1294</v>
      </c>
      <c r="F752" t="s">
        <v>1336</v>
      </c>
    </row>
    <row r="753" spans="1:6" x14ac:dyDescent="0.3">
      <c r="A753" t="s">
        <v>883</v>
      </c>
      <c r="B753" s="22">
        <v>45660</v>
      </c>
      <c r="C753" t="s">
        <v>85</v>
      </c>
      <c r="D753" t="s">
        <v>1282</v>
      </c>
      <c r="E753" t="s">
        <v>1306</v>
      </c>
      <c r="F753" t="s">
        <v>1335</v>
      </c>
    </row>
    <row r="754" spans="1:6" x14ac:dyDescent="0.3">
      <c r="A754" t="s">
        <v>884</v>
      </c>
      <c r="B754" s="22">
        <v>45690</v>
      </c>
      <c r="C754" t="s">
        <v>96</v>
      </c>
      <c r="D754" t="s">
        <v>1282</v>
      </c>
      <c r="E754" t="s">
        <v>1306</v>
      </c>
      <c r="F754" t="s">
        <v>1335</v>
      </c>
    </row>
    <row r="755" spans="1:6" x14ac:dyDescent="0.3">
      <c r="A755" t="s">
        <v>885</v>
      </c>
      <c r="B755" s="22">
        <v>45660</v>
      </c>
      <c r="C755" t="s">
        <v>89</v>
      </c>
      <c r="D755" t="s">
        <v>1281</v>
      </c>
      <c r="E755" t="s">
        <v>1294</v>
      </c>
      <c r="F755" t="s">
        <v>1336</v>
      </c>
    </row>
    <row r="756" spans="1:6" x14ac:dyDescent="0.3">
      <c r="A756" t="s">
        <v>886</v>
      </c>
      <c r="B756" s="22">
        <v>45677</v>
      </c>
      <c r="C756" t="s">
        <v>80</v>
      </c>
      <c r="D756" t="s">
        <v>1285</v>
      </c>
      <c r="E756" t="s">
        <v>1301</v>
      </c>
      <c r="F756" t="s">
        <v>1335</v>
      </c>
    </row>
    <row r="757" spans="1:6" x14ac:dyDescent="0.3">
      <c r="A757" t="s">
        <v>887</v>
      </c>
      <c r="B757" s="22">
        <v>45674</v>
      </c>
      <c r="C757" t="s">
        <v>104</v>
      </c>
      <c r="D757" t="s">
        <v>1282</v>
      </c>
      <c r="E757" t="s">
        <v>1303</v>
      </c>
      <c r="F757" t="s">
        <v>1335</v>
      </c>
    </row>
    <row r="758" spans="1:6" x14ac:dyDescent="0.3">
      <c r="A758" t="s">
        <v>888</v>
      </c>
      <c r="B758" s="22">
        <v>45680</v>
      </c>
      <c r="C758" t="s">
        <v>91</v>
      </c>
      <c r="D758" t="s">
        <v>1283</v>
      </c>
      <c r="E758" t="s">
        <v>1296</v>
      </c>
      <c r="F758" t="s">
        <v>1339</v>
      </c>
    </row>
    <row r="759" spans="1:6" x14ac:dyDescent="0.3">
      <c r="A759" t="s">
        <v>889</v>
      </c>
      <c r="B759" s="22">
        <v>45685</v>
      </c>
      <c r="C759" t="s">
        <v>89</v>
      </c>
      <c r="D759" t="s">
        <v>1283</v>
      </c>
      <c r="E759" t="s">
        <v>1300</v>
      </c>
      <c r="F759" t="s">
        <v>1336</v>
      </c>
    </row>
    <row r="760" spans="1:6" x14ac:dyDescent="0.3">
      <c r="A760" t="s">
        <v>890</v>
      </c>
      <c r="B760" s="22">
        <v>45692</v>
      </c>
      <c r="C760" t="s">
        <v>93</v>
      </c>
      <c r="D760" t="s">
        <v>1282</v>
      </c>
      <c r="E760" t="s">
        <v>1311</v>
      </c>
      <c r="F760" t="s">
        <v>1336</v>
      </c>
    </row>
    <row r="761" spans="1:6" x14ac:dyDescent="0.3">
      <c r="A761" t="s">
        <v>891</v>
      </c>
      <c r="B761" s="22">
        <v>45679</v>
      </c>
      <c r="C761" t="s">
        <v>90</v>
      </c>
      <c r="D761" t="s">
        <v>1283</v>
      </c>
      <c r="E761" t="s">
        <v>1296</v>
      </c>
      <c r="F761" t="s">
        <v>1336</v>
      </c>
    </row>
    <row r="762" spans="1:6" x14ac:dyDescent="0.3">
      <c r="A762" t="s">
        <v>892</v>
      </c>
      <c r="B762" s="22">
        <v>45697</v>
      </c>
      <c r="C762" t="s">
        <v>97</v>
      </c>
      <c r="D762" t="s">
        <v>1283</v>
      </c>
      <c r="E762" t="s">
        <v>1296</v>
      </c>
      <c r="F762" t="s">
        <v>1336</v>
      </c>
    </row>
    <row r="763" spans="1:6" x14ac:dyDescent="0.3">
      <c r="A763" t="s">
        <v>893</v>
      </c>
      <c r="B763" s="22">
        <v>45666</v>
      </c>
      <c r="C763" t="s">
        <v>87</v>
      </c>
      <c r="D763" t="s">
        <v>1283</v>
      </c>
      <c r="E763" t="s">
        <v>1300</v>
      </c>
      <c r="F763" t="s">
        <v>1335</v>
      </c>
    </row>
    <row r="764" spans="1:6" x14ac:dyDescent="0.3">
      <c r="A764" t="s">
        <v>894</v>
      </c>
      <c r="B764" s="22">
        <v>45671</v>
      </c>
      <c r="C764" t="s">
        <v>103</v>
      </c>
      <c r="D764" t="s">
        <v>1283</v>
      </c>
      <c r="E764" t="s">
        <v>1296</v>
      </c>
      <c r="F764" t="s">
        <v>1336</v>
      </c>
    </row>
    <row r="765" spans="1:6" x14ac:dyDescent="0.3">
      <c r="A765" t="s">
        <v>895</v>
      </c>
      <c r="B765" s="22">
        <v>45696</v>
      </c>
      <c r="C765" t="s">
        <v>112</v>
      </c>
      <c r="D765" t="s">
        <v>1283</v>
      </c>
      <c r="E765" t="s">
        <v>1310</v>
      </c>
      <c r="F765" t="s">
        <v>1336</v>
      </c>
    </row>
    <row r="766" spans="1:6" x14ac:dyDescent="0.3">
      <c r="A766" t="s">
        <v>896</v>
      </c>
      <c r="B766" s="22">
        <v>45675</v>
      </c>
      <c r="C766" t="s">
        <v>98</v>
      </c>
      <c r="D766" t="s">
        <v>1282</v>
      </c>
      <c r="E766" t="s">
        <v>1303</v>
      </c>
      <c r="F766" t="s">
        <v>1336</v>
      </c>
    </row>
    <row r="767" spans="1:6" x14ac:dyDescent="0.3">
      <c r="A767" t="s">
        <v>897</v>
      </c>
      <c r="B767" s="22">
        <v>45683</v>
      </c>
      <c r="C767" t="s">
        <v>110</v>
      </c>
      <c r="D767" t="s">
        <v>1282</v>
      </c>
      <c r="E767" t="s">
        <v>1306</v>
      </c>
      <c r="F767" t="s">
        <v>1336</v>
      </c>
    </row>
    <row r="768" spans="1:6" x14ac:dyDescent="0.3">
      <c r="A768" t="s">
        <v>898</v>
      </c>
      <c r="B768" s="22">
        <v>45677</v>
      </c>
      <c r="C768" t="s">
        <v>79</v>
      </c>
      <c r="D768" t="s">
        <v>1288</v>
      </c>
      <c r="E768" t="s">
        <v>1317</v>
      </c>
      <c r="F768" t="s">
        <v>1336</v>
      </c>
    </row>
    <row r="769" spans="1:6" x14ac:dyDescent="0.3">
      <c r="A769" t="s">
        <v>899</v>
      </c>
      <c r="B769" s="22">
        <v>45691</v>
      </c>
      <c r="C769" t="s">
        <v>116</v>
      </c>
      <c r="D769" t="s">
        <v>1283</v>
      </c>
      <c r="E769" t="s">
        <v>1296</v>
      </c>
      <c r="F769" t="s">
        <v>1336</v>
      </c>
    </row>
    <row r="770" spans="1:6" x14ac:dyDescent="0.3">
      <c r="A770" t="s">
        <v>900</v>
      </c>
      <c r="B770" s="22">
        <v>45680</v>
      </c>
      <c r="C770" t="s">
        <v>115</v>
      </c>
      <c r="D770" t="s">
        <v>1283</v>
      </c>
      <c r="E770" t="s">
        <v>1299</v>
      </c>
      <c r="F770" t="s">
        <v>1335</v>
      </c>
    </row>
    <row r="771" spans="1:6" x14ac:dyDescent="0.3">
      <c r="A771" t="s">
        <v>901</v>
      </c>
      <c r="B771" s="22">
        <v>45673</v>
      </c>
      <c r="C771" t="s">
        <v>109</v>
      </c>
      <c r="D771" t="s">
        <v>1283</v>
      </c>
      <c r="E771" t="s">
        <v>1296</v>
      </c>
      <c r="F771" t="s">
        <v>1336</v>
      </c>
    </row>
    <row r="772" spans="1:6" x14ac:dyDescent="0.3">
      <c r="A772" t="s">
        <v>902</v>
      </c>
      <c r="B772" s="22">
        <v>45695</v>
      </c>
      <c r="C772" t="s">
        <v>107</v>
      </c>
      <c r="D772" t="s">
        <v>1286</v>
      </c>
      <c r="E772" t="s">
        <v>1315</v>
      </c>
      <c r="F772" t="s">
        <v>1336</v>
      </c>
    </row>
    <row r="773" spans="1:6" x14ac:dyDescent="0.3">
      <c r="A773" t="s">
        <v>903</v>
      </c>
      <c r="B773" s="22">
        <v>45691</v>
      </c>
      <c r="C773" t="s">
        <v>90</v>
      </c>
      <c r="D773" t="s">
        <v>1283</v>
      </c>
      <c r="E773" t="s">
        <v>1296</v>
      </c>
      <c r="F773" t="s">
        <v>1336</v>
      </c>
    </row>
    <row r="774" spans="1:6" x14ac:dyDescent="0.3">
      <c r="A774" t="s">
        <v>904</v>
      </c>
      <c r="B774" s="22">
        <v>45664</v>
      </c>
      <c r="C774" t="s">
        <v>113</v>
      </c>
      <c r="D774" t="s">
        <v>1288</v>
      </c>
      <c r="E774" t="s">
        <v>1317</v>
      </c>
      <c r="F774" t="s">
        <v>1335</v>
      </c>
    </row>
    <row r="775" spans="1:6" x14ac:dyDescent="0.3">
      <c r="A775" t="s">
        <v>905</v>
      </c>
      <c r="B775" s="22">
        <v>45680</v>
      </c>
      <c r="C775" t="s">
        <v>104</v>
      </c>
      <c r="D775" t="s">
        <v>1283</v>
      </c>
      <c r="E775" t="s">
        <v>1299</v>
      </c>
      <c r="F775" t="s">
        <v>1335</v>
      </c>
    </row>
    <row r="776" spans="1:6" x14ac:dyDescent="0.3">
      <c r="A776" t="s">
        <v>906</v>
      </c>
      <c r="B776" s="22">
        <v>45667</v>
      </c>
      <c r="C776" t="s">
        <v>89</v>
      </c>
      <c r="D776" t="s">
        <v>1283</v>
      </c>
      <c r="E776" t="s">
        <v>1302</v>
      </c>
      <c r="F776" t="s">
        <v>1336</v>
      </c>
    </row>
    <row r="777" spans="1:6" x14ac:dyDescent="0.3">
      <c r="A777" t="s">
        <v>907</v>
      </c>
      <c r="B777" s="22">
        <v>45684</v>
      </c>
      <c r="C777" t="s">
        <v>107</v>
      </c>
      <c r="D777" t="s">
        <v>1282</v>
      </c>
      <c r="E777" t="s">
        <v>1309</v>
      </c>
      <c r="F777" t="s">
        <v>1337</v>
      </c>
    </row>
    <row r="778" spans="1:6" x14ac:dyDescent="0.3">
      <c r="A778" t="s">
        <v>908</v>
      </c>
      <c r="B778" s="22">
        <v>45675</v>
      </c>
      <c r="C778" t="s">
        <v>98</v>
      </c>
      <c r="D778" t="s">
        <v>1283</v>
      </c>
      <c r="E778" t="s">
        <v>1304</v>
      </c>
      <c r="F778" t="s">
        <v>1336</v>
      </c>
    </row>
    <row r="779" spans="1:6" x14ac:dyDescent="0.3">
      <c r="A779" t="s">
        <v>909</v>
      </c>
      <c r="B779" s="22">
        <v>45671</v>
      </c>
      <c r="C779" t="s">
        <v>100</v>
      </c>
      <c r="D779" t="s">
        <v>1282</v>
      </c>
      <c r="E779" t="s">
        <v>1312</v>
      </c>
      <c r="F779" t="s">
        <v>1336</v>
      </c>
    </row>
    <row r="780" spans="1:6" x14ac:dyDescent="0.3">
      <c r="A780" t="s">
        <v>910</v>
      </c>
      <c r="B780" s="22">
        <v>45676</v>
      </c>
      <c r="C780" t="s">
        <v>111</v>
      </c>
      <c r="D780" t="s">
        <v>1283</v>
      </c>
      <c r="E780" t="s">
        <v>1296</v>
      </c>
      <c r="F780" t="s">
        <v>1336</v>
      </c>
    </row>
    <row r="781" spans="1:6" x14ac:dyDescent="0.3">
      <c r="A781" t="s">
        <v>911</v>
      </c>
      <c r="B781" s="22">
        <v>45687</v>
      </c>
      <c r="C781" t="s">
        <v>80</v>
      </c>
      <c r="D781" t="s">
        <v>1282</v>
      </c>
      <c r="E781" t="s">
        <v>1306</v>
      </c>
      <c r="F781" t="s">
        <v>1336</v>
      </c>
    </row>
    <row r="782" spans="1:6" x14ac:dyDescent="0.3">
      <c r="A782" t="s">
        <v>912</v>
      </c>
      <c r="B782" s="22">
        <v>45673</v>
      </c>
      <c r="C782" t="s">
        <v>103</v>
      </c>
      <c r="D782" t="s">
        <v>1288</v>
      </c>
      <c r="E782" t="s">
        <v>1317</v>
      </c>
      <c r="F782" t="s">
        <v>1339</v>
      </c>
    </row>
    <row r="783" spans="1:6" x14ac:dyDescent="0.3">
      <c r="A783" t="s">
        <v>913</v>
      </c>
      <c r="B783" s="22">
        <v>45658</v>
      </c>
      <c r="C783" t="s">
        <v>98</v>
      </c>
      <c r="D783" t="s">
        <v>1283</v>
      </c>
      <c r="E783" t="s">
        <v>1296</v>
      </c>
      <c r="F783" t="s">
        <v>1336</v>
      </c>
    </row>
    <row r="784" spans="1:6" x14ac:dyDescent="0.3">
      <c r="A784" t="s">
        <v>914</v>
      </c>
      <c r="B784" s="22">
        <v>45688</v>
      </c>
      <c r="C784" t="s">
        <v>80</v>
      </c>
      <c r="D784" t="s">
        <v>1283</v>
      </c>
      <c r="E784" t="s">
        <v>1302</v>
      </c>
      <c r="F784" t="s">
        <v>1335</v>
      </c>
    </row>
    <row r="785" spans="1:6" x14ac:dyDescent="0.3">
      <c r="A785" t="s">
        <v>915</v>
      </c>
      <c r="B785" s="22">
        <v>45671</v>
      </c>
      <c r="C785" t="s">
        <v>106</v>
      </c>
      <c r="D785" t="s">
        <v>1282</v>
      </c>
      <c r="E785" t="s">
        <v>1306</v>
      </c>
      <c r="F785" t="s">
        <v>1336</v>
      </c>
    </row>
    <row r="786" spans="1:6" x14ac:dyDescent="0.3">
      <c r="A786" t="s">
        <v>916</v>
      </c>
      <c r="B786" s="22">
        <v>45685</v>
      </c>
      <c r="C786" t="s">
        <v>108</v>
      </c>
      <c r="D786" t="s">
        <v>1281</v>
      </c>
      <c r="E786" t="s">
        <v>1294</v>
      </c>
      <c r="F786" t="s">
        <v>1336</v>
      </c>
    </row>
    <row r="787" spans="1:6" x14ac:dyDescent="0.3">
      <c r="A787" t="s">
        <v>917</v>
      </c>
      <c r="B787" s="22">
        <v>45695</v>
      </c>
      <c r="C787" t="s">
        <v>106</v>
      </c>
      <c r="D787" t="s">
        <v>1283</v>
      </c>
      <c r="E787" t="s">
        <v>1296</v>
      </c>
      <c r="F787" t="s">
        <v>1335</v>
      </c>
    </row>
    <row r="788" spans="1:6" x14ac:dyDescent="0.3">
      <c r="A788" t="s">
        <v>918</v>
      </c>
      <c r="B788" s="22">
        <v>45669</v>
      </c>
      <c r="C788" t="s">
        <v>97</v>
      </c>
      <c r="D788" t="s">
        <v>1283</v>
      </c>
      <c r="E788" t="s">
        <v>1299</v>
      </c>
      <c r="F788" t="s">
        <v>1336</v>
      </c>
    </row>
    <row r="789" spans="1:6" x14ac:dyDescent="0.3">
      <c r="A789" t="s">
        <v>919</v>
      </c>
      <c r="B789" s="22">
        <v>45689</v>
      </c>
      <c r="C789" t="s">
        <v>88</v>
      </c>
      <c r="D789" t="s">
        <v>1283</v>
      </c>
      <c r="E789" t="s">
        <v>1296</v>
      </c>
      <c r="F789" t="s">
        <v>1336</v>
      </c>
    </row>
    <row r="790" spans="1:6" x14ac:dyDescent="0.3">
      <c r="A790" t="s">
        <v>920</v>
      </c>
      <c r="B790" s="22">
        <v>45684</v>
      </c>
      <c r="C790" t="s">
        <v>93</v>
      </c>
      <c r="D790" t="s">
        <v>1287</v>
      </c>
      <c r="E790" t="s">
        <v>1320</v>
      </c>
      <c r="F790" t="s">
        <v>1339</v>
      </c>
    </row>
    <row r="791" spans="1:6" x14ac:dyDescent="0.3">
      <c r="A791" t="s">
        <v>921</v>
      </c>
      <c r="B791" s="22">
        <v>45694</v>
      </c>
      <c r="C791" t="s">
        <v>94</v>
      </c>
      <c r="D791" t="s">
        <v>1282</v>
      </c>
      <c r="E791" t="s">
        <v>1306</v>
      </c>
      <c r="F791" t="s">
        <v>1336</v>
      </c>
    </row>
    <row r="792" spans="1:6" x14ac:dyDescent="0.3">
      <c r="A792" t="s">
        <v>922</v>
      </c>
      <c r="B792" s="22">
        <v>45680</v>
      </c>
      <c r="C792" t="s">
        <v>114</v>
      </c>
      <c r="D792" t="s">
        <v>1282</v>
      </c>
      <c r="E792" t="s">
        <v>1312</v>
      </c>
      <c r="F792" t="s">
        <v>1336</v>
      </c>
    </row>
    <row r="793" spans="1:6" x14ac:dyDescent="0.3">
      <c r="A793" t="s">
        <v>923</v>
      </c>
      <c r="B793" s="22">
        <v>45693</v>
      </c>
      <c r="C793" t="s">
        <v>101</v>
      </c>
      <c r="D793" t="s">
        <v>1283</v>
      </c>
      <c r="E793" t="s">
        <v>1300</v>
      </c>
      <c r="F793" t="s">
        <v>1335</v>
      </c>
    </row>
    <row r="794" spans="1:6" x14ac:dyDescent="0.3">
      <c r="A794" t="s">
        <v>924</v>
      </c>
      <c r="B794" s="22">
        <v>45677</v>
      </c>
      <c r="C794" t="s">
        <v>113</v>
      </c>
      <c r="D794" t="s">
        <v>1282</v>
      </c>
      <c r="E794" t="s">
        <v>1295</v>
      </c>
      <c r="F794" t="s">
        <v>1336</v>
      </c>
    </row>
    <row r="795" spans="1:6" x14ac:dyDescent="0.3">
      <c r="A795" t="s">
        <v>925</v>
      </c>
      <c r="B795" s="22">
        <v>45680</v>
      </c>
      <c r="C795" t="s">
        <v>91</v>
      </c>
      <c r="D795" t="s">
        <v>1287</v>
      </c>
      <c r="E795" t="s">
        <v>1313</v>
      </c>
      <c r="F795" t="s">
        <v>1336</v>
      </c>
    </row>
    <row r="796" spans="1:6" x14ac:dyDescent="0.3">
      <c r="A796" t="s">
        <v>926</v>
      </c>
      <c r="B796" s="22">
        <v>45671</v>
      </c>
      <c r="C796" t="s">
        <v>81</v>
      </c>
      <c r="D796" t="s">
        <v>1283</v>
      </c>
      <c r="E796" t="s">
        <v>1298</v>
      </c>
      <c r="F796" t="s">
        <v>1336</v>
      </c>
    </row>
    <row r="797" spans="1:6" x14ac:dyDescent="0.3">
      <c r="A797" t="s">
        <v>927</v>
      </c>
      <c r="B797" s="22">
        <v>45664</v>
      </c>
      <c r="C797" t="s">
        <v>111</v>
      </c>
      <c r="D797" t="s">
        <v>1283</v>
      </c>
      <c r="E797" t="s">
        <v>1300</v>
      </c>
      <c r="F797" t="s">
        <v>1336</v>
      </c>
    </row>
    <row r="798" spans="1:6" x14ac:dyDescent="0.3">
      <c r="A798" t="s">
        <v>928</v>
      </c>
      <c r="B798" s="22">
        <v>45664</v>
      </c>
      <c r="C798" t="s">
        <v>115</v>
      </c>
      <c r="D798" t="s">
        <v>1283</v>
      </c>
      <c r="E798" t="s">
        <v>1296</v>
      </c>
      <c r="F798" t="s">
        <v>1336</v>
      </c>
    </row>
    <row r="799" spans="1:6" x14ac:dyDescent="0.3">
      <c r="A799" t="s">
        <v>929</v>
      </c>
      <c r="B799" s="22">
        <v>45678</v>
      </c>
      <c r="C799" t="s">
        <v>112</v>
      </c>
      <c r="D799" t="s">
        <v>1281</v>
      </c>
      <c r="E799" t="s">
        <v>1294</v>
      </c>
      <c r="F799" t="s">
        <v>1337</v>
      </c>
    </row>
    <row r="800" spans="1:6" x14ac:dyDescent="0.3">
      <c r="A800" t="s">
        <v>930</v>
      </c>
      <c r="B800" s="22">
        <v>45675</v>
      </c>
      <c r="C800" t="s">
        <v>104</v>
      </c>
      <c r="D800" t="s">
        <v>1282</v>
      </c>
      <c r="E800" t="s">
        <v>1306</v>
      </c>
      <c r="F800" t="s">
        <v>1338</v>
      </c>
    </row>
    <row r="801" spans="1:6" x14ac:dyDescent="0.3">
      <c r="A801" t="s">
        <v>931</v>
      </c>
      <c r="B801" s="22">
        <v>45668</v>
      </c>
      <c r="C801" t="s">
        <v>114</v>
      </c>
      <c r="D801" t="s">
        <v>1282</v>
      </c>
      <c r="E801" t="s">
        <v>1303</v>
      </c>
      <c r="F801" t="s">
        <v>1336</v>
      </c>
    </row>
    <row r="802" spans="1:6" x14ac:dyDescent="0.3">
      <c r="A802" t="s">
        <v>932</v>
      </c>
      <c r="B802" s="22">
        <v>45671</v>
      </c>
      <c r="C802" t="s">
        <v>93</v>
      </c>
      <c r="D802" t="s">
        <v>1283</v>
      </c>
      <c r="E802" t="s">
        <v>1296</v>
      </c>
      <c r="F802" t="s">
        <v>1339</v>
      </c>
    </row>
    <row r="803" spans="1:6" x14ac:dyDescent="0.3">
      <c r="A803" t="s">
        <v>933</v>
      </c>
      <c r="B803" s="22">
        <v>45696</v>
      </c>
      <c r="C803" t="s">
        <v>102</v>
      </c>
      <c r="D803" t="s">
        <v>1283</v>
      </c>
      <c r="E803" t="s">
        <v>1296</v>
      </c>
      <c r="F803" t="s">
        <v>1336</v>
      </c>
    </row>
    <row r="804" spans="1:6" x14ac:dyDescent="0.3">
      <c r="A804" t="s">
        <v>934</v>
      </c>
      <c r="B804" s="22">
        <v>45678</v>
      </c>
      <c r="C804" t="s">
        <v>107</v>
      </c>
      <c r="D804" t="s">
        <v>1287</v>
      </c>
      <c r="E804" t="s">
        <v>1320</v>
      </c>
      <c r="F804" t="s">
        <v>1336</v>
      </c>
    </row>
    <row r="805" spans="1:6" x14ac:dyDescent="0.3">
      <c r="A805" t="s">
        <v>935</v>
      </c>
      <c r="B805" s="22">
        <v>45685</v>
      </c>
      <c r="C805" t="s">
        <v>102</v>
      </c>
      <c r="D805" t="s">
        <v>1281</v>
      </c>
      <c r="E805" t="s">
        <v>1294</v>
      </c>
      <c r="F805" t="s">
        <v>1336</v>
      </c>
    </row>
    <row r="806" spans="1:6" x14ac:dyDescent="0.3">
      <c r="A806" t="s">
        <v>936</v>
      </c>
      <c r="B806" s="22">
        <v>45667</v>
      </c>
      <c r="C806" t="s">
        <v>93</v>
      </c>
      <c r="D806" t="s">
        <v>1283</v>
      </c>
      <c r="E806" t="s">
        <v>1304</v>
      </c>
      <c r="F806" t="s">
        <v>1336</v>
      </c>
    </row>
    <row r="807" spans="1:6" x14ac:dyDescent="0.3">
      <c r="A807" t="s">
        <v>937</v>
      </c>
      <c r="B807" s="22">
        <v>45687</v>
      </c>
      <c r="C807" t="s">
        <v>93</v>
      </c>
      <c r="D807" t="s">
        <v>1291</v>
      </c>
      <c r="E807" t="s">
        <v>1330</v>
      </c>
      <c r="F807" t="s">
        <v>1336</v>
      </c>
    </row>
    <row r="808" spans="1:6" x14ac:dyDescent="0.3">
      <c r="A808" t="s">
        <v>938</v>
      </c>
      <c r="B808" s="22">
        <v>45681</v>
      </c>
      <c r="C808" t="s">
        <v>104</v>
      </c>
      <c r="D808" t="s">
        <v>1288</v>
      </c>
      <c r="E808" t="s">
        <v>1317</v>
      </c>
      <c r="F808" t="s">
        <v>1336</v>
      </c>
    </row>
    <row r="809" spans="1:6" x14ac:dyDescent="0.3">
      <c r="A809" t="s">
        <v>939</v>
      </c>
      <c r="B809" s="22">
        <v>45672</v>
      </c>
      <c r="C809" t="s">
        <v>91</v>
      </c>
      <c r="D809" t="s">
        <v>1283</v>
      </c>
      <c r="E809" t="s">
        <v>1296</v>
      </c>
      <c r="F809" t="s">
        <v>1336</v>
      </c>
    </row>
    <row r="810" spans="1:6" x14ac:dyDescent="0.3">
      <c r="A810" t="s">
        <v>940</v>
      </c>
      <c r="B810" s="22">
        <v>45665</v>
      </c>
      <c r="C810" t="s">
        <v>105</v>
      </c>
      <c r="D810" t="s">
        <v>1281</v>
      </c>
      <c r="E810" t="s">
        <v>1294</v>
      </c>
      <c r="F810" t="s">
        <v>1335</v>
      </c>
    </row>
    <row r="811" spans="1:6" x14ac:dyDescent="0.3">
      <c r="A811" t="s">
        <v>941</v>
      </c>
      <c r="B811" s="22">
        <v>45695</v>
      </c>
      <c r="C811" t="s">
        <v>103</v>
      </c>
      <c r="D811" t="s">
        <v>1283</v>
      </c>
      <c r="E811" t="s">
        <v>1296</v>
      </c>
      <c r="F811" t="s">
        <v>1339</v>
      </c>
    </row>
    <row r="812" spans="1:6" x14ac:dyDescent="0.3">
      <c r="A812" t="s">
        <v>942</v>
      </c>
      <c r="B812" s="22">
        <v>45678</v>
      </c>
      <c r="C812" t="s">
        <v>85</v>
      </c>
      <c r="D812" t="s">
        <v>1286</v>
      </c>
      <c r="E812" t="s">
        <v>1305</v>
      </c>
      <c r="F812" t="s">
        <v>1336</v>
      </c>
    </row>
    <row r="813" spans="1:6" x14ac:dyDescent="0.3">
      <c r="A813" t="s">
        <v>943</v>
      </c>
      <c r="B813" s="22">
        <v>45695</v>
      </c>
      <c r="C813" t="s">
        <v>93</v>
      </c>
      <c r="D813" t="s">
        <v>1287</v>
      </c>
      <c r="E813" t="s">
        <v>1320</v>
      </c>
      <c r="F813" t="s">
        <v>1339</v>
      </c>
    </row>
    <row r="814" spans="1:6" x14ac:dyDescent="0.3">
      <c r="A814" t="s">
        <v>944</v>
      </c>
      <c r="B814" s="22">
        <v>45666</v>
      </c>
      <c r="C814" t="s">
        <v>97</v>
      </c>
      <c r="D814" t="s">
        <v>1282</v>
      </c>
      <c r="E814" t="s">
        <v>1309</v>
      </c>
      <c r="F814" t="s">
        <v>1339</v>
      </c>
    </row>
    <row r="815" spans="1:6" x14ac:dyDescent="0.3">
      <c r="A815" t="s">
        <v>945</v>
      </c>
      <c r="B815" s="22">
        <v>45667</v>
      </c>
      <c r="C815" t="s">
        <v>115</v>
      </c>
      <c r="D815" t="s">
        <v>1282</v>
      </c>
      <c r="E815" t="s">
        <v>1309</v>
      </c>
      <c r="F815" t="s">
        <v>1336</v>
      </c>
    </row>
    <row r="816" spans="1:6" x14ac:dyDescent="0.3">
      <c r="A816" s="6" t="s">
        <v>946</v>
      </c>
      <c r="B816" s="22">
        <v>45687</v>
      </c>
      <c r="C816" t="s">
        <v>86</v>
      </c>
      <c r="D816" t="s">
        <v>1282</v>
      </c>
      <c r="E816" t="s">
        <v>1303</v>
      </c>
      <c r="F816" t="s">
        <v>1336</v>
      </c>
    </row>
    <row r="817" spans="1:6" x14ac:dyDescent="0.3">
      <c r="A817" t="s">
        <v>947</v>
      </c>
      <c r="B817" s="22">
        <v>45696</v>
      </c>
      <c r="C817" t="s">
        <v>100</v>
      </c>
      <c r="D817" t="s">
        <v>1282</v>
      </c>
      <c r="E817" t="s">
        <v>1306</v>
      </c>
      <c r="F817" t="s">
        <v>1336</v>
      </c>
    </row>
    <row r="818" spans="1:6" x14ac:dyDescent="0.3">
      <c r="A818" t="s">
        <v>948</v>
      </c>
      <c r="B818" s="22">
        <v>45663</v>
      </c>
      <c r="C818" t="s">
        <v>100</v>
      </c>
      <c r="D818" t="s">
        <v>1283</v>
      </c>
      <c r="E818" t="s">
        <v>1298</v>
      </c>
      <c r="F818" t="s">
        <v>1339</v>
      </c>
    </row>
    <row r="819" spans="1:6" x14ac:dyDescent="0.3">
      <c r="A819" t="s">
        <v>949</v>
      </c>
      <c r="B819" s="22">
        <v>45666</v>
      </c>
      <c r="C819" t="s">
        <v>111</v>
      </c>
      <c r="D819" t="s">
        <v>1282</v>
      </c>
      <c r="E819" t="s">
        <v>1309</v>
      </c>
      <c r="F819" t="s">
        <v>1339</v>
      </c>
    </row>
    <row r="820" spans="1:6" x14ac:dyDescent="0.3">
      <c r="A820" t="s">
        <v>950</v>
      </c>
      <c r="B820" s="22">
        <v>45679</v>
      </c>
      <c r="C820" t="s">
        <v>103</v>
      </c>
      <c r="D820" t="s">
        <v>1284</v>
      </c>
      <c r="E820" t="s">
        <v>1297</v>
      </c>
      <c r="F820" t="s">
        <v>1336</v>
      </c>
    </row>
    <row r="821" spans="1:6" x14ac:dyDescent="0.3">
      <c r="A821" t="s">
        <v>951</v>
      </c>
      <c r="B821" s="22">
        <v>45693</v>
      </c>
      <c r="C821" t="s">
        <v>116</v>
      </c>
      <c r="D821" t="s">
        <v>1283</v>
      </c>
      <c r="E821" t="s">
        <v>1296</v>
      </c>
      <c r="F821" t="s">
        <v>1339</v>
      </c>
    </row>
    <row r="822" spans="1:6" x14ac:dyDescent="0.3">
      <c r="A822" t="s">
        <v>952</v>
      </c>
      <c r="B822" s="22">
        <v>45662</v>
      </c>
      <c r="C822" t="s">
        <v>97</v>
      </c>
      <c r="D822" t="s">
        <v>1283</v>
      </c>
      <c r="E822" t="s">
        <v>1296</v>
      </c>
      <c r="F822" t="s">
        <v>1339</v>
      </c>
    </row>
    <row r="823" spans="1:6" x14ac:dyDescent="0.3">
      <c r="A823" t="s">
        <v>953</v>
      </c>
      <c r="B823" s="22">
        <v>45674</v>
      </c>
      <c r="C823" t="s">
        <v>93</v>
      </c>
      <c r="D823" t="s">
        <v>1288</v>
      </c>
      <c r="E823" t="s">
        <v>1317</v>
      </c>
      <c r="F823" t="s">
        <v>1339</v>
      </c>
    </row>
    <row r="824" spans="1:6" x14ac:dyDescent="0.3">
      <c r="A824" t="s">
        <v>954</v>
      </c>
      <c r="B824" s="22">
        <v>45679</v>
      </c>
      <c r="C824" t="s">
        <v>89</v>
      </c>
      <c r="D824" t="s">
        <v>1283</v>
      </c>
      <c r="E824" t="s">
        <v>1296</v>
      </c>
      <c r="F824" t="s">
        <v>1336</v>
      </c>
    </row>
    <row r="825" spans="1:6" x14ac:dyDescent="0.3">
      <c r="A825" t="s">
        <v>955</v>
      </c>
      <c r="B825" s="22">
        <v>45672</v>
      </c>
      <c r="C825" t="s">
        <v>100</v>
      </c>
      <c r="D825" t="s">
        <v>1283</v>
      </c>
      <c r="E825" t="s">
        <v>1302</v>
      </c>
      <c r="F825" t="s">
        <v>1336</v>
      </c>
    </row>
    <row r="826" spans="1:6" x14ac:dyDescent="0.3">
      <c r="A826" t="s">
        <v>956</v>
      </c>
      <c r="B826" s="22">
        <v>45684</v>
      </c>
      <c r="C826" t="s">
        <v>113</v>
      </c>
      <c r="D826" t="s">
        <v>1283</v>
      </c>
      <c r="E826" t="s">
        <v>1304</v>
      </c>
      <c r="F826" t="s">
        <v>1335</v>
      </c>
    </row>
    <row r="827" spans="1:6" x14ac:dyDescent="0.3">
      <c r="A827" t="s">
        <v>957</v>
      </c>
      <c r="B827" s="22">
        <v>45693</v>
      </c>
      <c r="C827" t="s">
        <v>96</v>
      </c>
      <c r="D827" t="s">
        <v>1283</v>
      </c>
      <c r="E827" t="s">
        <v>1300</v>
      </c>
      <c r="F827" t="s">
        <v>1336</v>
      </c>
    </row>
    <row r="828" spans="1:6" x14ac:dyDescent="0.3">
      <c r="A828" t="s">
        <v>958</v>
      </c>
      <c r="B828" s="22">
        <v>45692</v>
      </c>
      <c r="C828" t="s">
        <v>86</v>
      </c>
      <c r="D828" t="s">
        <v>1283</v>
      </c>
      <c r="E828" t="s">
        <v>1296</v>
      </c>
      <c r="F828" t="s">
        <v>1336</v>
      </c>
    </row>
    <row r="829" spans="1:6" x14ac:dyDescent="0.3">
      <c r="A829" t="s">
        <v>959</v>
      </c>
      <c r="B829" s="22">
        <v>45660</v>
      </c>
      <c r="C829" t="s">
        <v>105</v>
      </c>
      <c r="D829" t="s">
        <v>1283</v>
      </c>
      <c r="E829" t="s">
        <v>1302</v>
      </c>
      <c r="F829" t="s">
        <v>1336</v>
      </c>
    </row>
    <row r="830" spans="1:6" x14ac:dyDescent="0.3">
      <c r="A830" t="s">
        <v>960</v>
      </c>
      <c r="B830" s="22">
        <v>45692</v>
      </c>
      <c r="C830" t="s">
        <v>80</v>
      </c>
      <c r="D830" t="s">
        <v>1282</v>
      </c>
      <c r="E830" t="s">
        <v>1303</v>
      </c>
      <c r="F830" t="s">
        <v>1336</v>
      </c>
    </row>
    <row r="831" spans="1:6" x14ac:dyDescent="0.3">
      <c r="A831" t="s">
        <v>961</v>
      </c>
      <c r="B831" s="22">
        <v>45693</v>
      </c>
      <c r="C831" t="s">
        <v>99</v>
      </c>
      <c r="D831" t="s">
        <v>1283</v>
      </c>
      <c r="E831" t="s">
        <v>1296</v>
      </c>
      <c r="F831" t="s">
        <v>1339</v>
      </c>
    </row>
    <row r="832" spans="1:6" x14ac:dyDescent="0.3">
      <c r="A832" t="s">
        <v>962</v>
      </c>
      <c r="B832" s="22">
        <v>45692</v>
      </c>
      <c r="C832" t="s">
        <v>108</v>
      </c>
      <c r="D832" t="s">
        <v>1283</v>
      </c>
      <c r="E832" t="s">
        <v>1296</v>
      </c>
      <c r="F832" t="s">
        <v>1337</v>
      </c>
    </row>
    <row r="833" spans="1:6" x14ac:dyDescent="0.3">
      <c r="A833" t="s">
        <v>963</v>
      </c>
      <c r="B833" s="22">
        <v>45696</v>
      </c>
      <c r="C833" t="s">
        <v>112</v>
      </c>
      <c r="D833" t="s">
        <v>1282</v>
      </c>
      <c r="E833" t="s">
        <v>1303</v>
      </c>
      <c r="F833" t="s">
        <v>1336</v>
      </c>
    </row>
    <row r="834" spans="1:6" x14ac:dyDescent="0.3">
      <c r="A834" t="s">
        <v>964</v>
      </c>
      <c r="B834" s="22">
        <v>45673</v>
      </c>
      <c r="C834" t="s">
        <v>105</v>
      </c>
      <c r="D834" t="s">
        <v>1282</v>
      </c>
      <c r="E834" t="s">
        <v>1303</v>
      </c>
      <c r="F834" t="s">
        <v>1339</v>
      </c>
    </row>
    <row r="835" spans="1:6" x14ac:dyDescent="0.3">
      <c r="A835" t="s">
        <v>965</v>
      </c>
      <c r="B835" s="22">
        <v>45671</v>
      </c>
      <c r="C835" t="s">
        <v>101</v>
      </c>
      <c r="D835" t="s">
        <v>1282</v>
      </c>
      <c r="E835" t="s">
        <v>1306</v>
      </c>
      <c r="F835" t="s">
        <v>1336</v>
      </c>
    </row>
    <row r="836" spans="1:6" x14ac:dyDescent="0.3">
      <c r="A836" t="s">
        <v>966</v>
      </c>
      <c r="B836" s="22">
        <v>45686</v>
      </c>
      <c r="C836" t="s">
        <v>96</v>
      </c>
      <c r="D836" t="s">
        <v>1285</v>
      </c>
      <c r="E836" t="s">
        <v>1301</v>
      </c>
      <c r="F836" t="s">
        <v>1339</v>
      </c>
    </row>
    <row r="837" spans="1:6" x14ac:dyDescent="0.3">
      <c r="A837" t="s">
        <v>967</v>
      </c>
      <c r="B837" s="22">
        <v>45677</v>
      </c>
      <c r="C837" t="s">
        <v>83</v>
      </c>
      <c r="D837" t="s">
        <v>1282</v>
      </c>
      <c r="E837" t="s">
        <v>1303</v>
      </c>
      <c r="F837" t="s">
        <v>1339</v>
      </c>
    </row>
    <row r="838" spans="1:6" x14ac:dyDescent="0.3">
      <c r="A838" t="s">
        <v>968</v>
      </c>
      <c r="B838" s="22">
        <v>45670</v>
      </c>
      <c r="C838" t="s">
        <v>79</v>
      </c>
      <c r="D838" t="s">
        <v>1283</v>
      </c>
      <c r="E838" t="s">
        <v>1296</v>
      </c>
      <c r="F838" t="s">
        <v>1336</v>
      </c>
    </row>
    <row r="839" spans="1:6" x14ac:dyDescent="0.3">
      <c r="A839" t="s">
        <v>969</v>
      </c>
      <c r="B839" s="22">
        <v>45670</v>
      </c>
      <c r="C839" t="s">
        <v>90</v>
      </c>
      <c r="D839" t="s">
        <v>1283</v>
      </c>
      <c r="E839" t="s">
        <v>1300</v>
      </c>
      <c r="F839" t="s">
        <v>1336</v>
      </c>
    </row>
    <row r="840" spans="1:6" x14ac:dyDescent="0.3">
      <c r="A840" t="s">
        <v>970</v>
      </c>
      <c r="B840" s="22">
        <v>45671</v>
      </c>
      <c r="C840" t="s">
        <v>104</v>
      </c>
      <c r="D840" t="s">
        <v>1282</v>
      </c>
      <c r="E840" t="s">
        <v>1309</v>
      </c>
      <c r="F840" t="s">
        <v>1339</v>
      </c>
    </row>
    <row r="841" spans="1:6" x14ac:dyDescent="0.3">
      <c r="A841" t="s">
        <v>971</v>
      </c>
      <c r="B841" s="22">
        <v>45685</v>
      </c>
      <c r="C841" t="s">
        <v>94</v>
      </c>
      <c r="D841" t="s">
        <v>1283</v>
      </c>
      <c r="E841" t="s">
        <v>1300</v>
      </c>
      <c r="F841" t="s">
        <v>1336</v>
      </c>
    </row>
    <row r="842" spans="1:6" x14ac:dyDescent="0.3">
      <c r="A842" t="s">
        <v>972</v>
      </c>
      <c r="B842" s="22">
        <v>45668</v>
      </c>
      <c r="C842" t="s">
        <v>89</v>
      </c>
      <c r="D842" t="s">
        <v>1283</v>
      </c>
      <c r="E842" t="s">
        <v>1296</v>
      </c>
      <c r="F842" t="s">
        <v>1337</v>
      </c>
    </row>
    <row r="843" spans="1:6" x14ac:dyDescent="0.3">
      <c r="A843" t="s">
        <v>973</v>
      </c>
      <c r="B843" s="22">
        <v>45673</v>
      </c>
      <c r="C843" t="s">
        <v>84</v>
      </c>
      <c r="D843" t="s">
        <v>1282</v>
      </c>
      <c r="E843" t="s">
        <v>1295</v>
      </c>
      <c r="F843" t="s">
        <v>1336</v>
      </c>
    </row>
    <row r="844" spans="1:6" x14ac:dyDescent="0.3">
      <c r="A844" t="s">
        <v>974</v>
      </c>
      <c r="B844" s="22">
        <v>45684</v>
      </c>
      <c r="C844" t="s">
        <v>89</v>
      </c>
      <c r="D844" t="s">
        <v>1284</v>
      </c>
      <c r="E844" t="s">
        <v>1297</v>
      </c>
      <c r="F844" t="s">
        <v>1339</v>
      </c>
    </row>
    <row r="845" spans="1:6" x14ac:dyDescent="0.3">
      <c r="A845" t="s">
        <v>975</v>
      </c>
      <c r="B845" s="22">
        <v>45671</v>
      </c>
      <c r="C845" t="s">
        <v>92</v>
      </c>
      <c r="D845" t="s">
        <v>1286</v>
      </c>
      <c r="E845" t="s">
        <v>1331</v>
      </c>
      <c r="F845" t="s">
        <v>1336</v>
      </c>
    </row>
    <row r="846" spans="1:6" x14ac:dyDescent="0.3">
      <c r="A846" t="s">
        <v>976</v>
      </c>
      <c r="B846" s="22">
        <v>45690</v>
      </c>
      <c r="C846" t="s">
        <v>107</v>
      </c>
      <c r="D846" t="s">
        <v>1282</v>
      </c>
      <c r="E846" t="s">
        <v>1309</v>
      </c>
      <c r="F846" t="s">
        <v>1339</v>
      </c>
    </row>
    <row r="847" spans="1:6" x14ac:dyDescent="0.3">
      <c r="A847" t="s">
        <v>977</v>
      </c>
      <c r="B847" s="22">
        <v>45662</v>
      </c>
      <c r="C847" t="s">
        <v>113</v>
      </c>
      <c r="D847" t="s">
        <v>1283</v>
      </c>
      <c r="E847" t="s">
        <v>1300</v>
      </c>
      <c r="F847" t="s">
        <v>1339</v>
      </c>
    </row>
    <row r="848" spans="1:6" x14ac:dyDescent="0.3">
      <c r="A848" t="s">
        <v>978</v>
      </c>
      <c r="B848" s="22">
        <v>45663</v>
      </c>
      <c r="C848" t="s">
        <v>110</v>
      </c>
      <c r="D848" t="s">
        <v>1283</v>
      </c>
      <c r="E848" t="s">
        <v>1298</v>
      </c>
      <c r="F848" t="s">
        <v>1336</v>
      </c>
    </row>
    <row r="849" spans="1:6" x14ac:dyDescent="0.3">
      <c r="A849" t="s">
        <v>979</v>
      </c>
      <c r="B849" s="22">
        <v>45666</v>
      </c>
      <c r="C849" t="s">
        <v>109</v>
      </c>
      <c r="D849" t="s">
        <v>1282</v>
      </c>
      <c r="E849" t="s">
        <v>1303</v>
      </c>
      <c r="F849" t="s">
        <v>1336</v>
      </c>
    </row>
    <row r="850" spans="1:6" x14ac:dyDescent="0.3">
      <c r="A850" t="s">
        <v>980</v>
      </c>
      <c r="B850" s="22">
        <v>45680</v>
      </c>
      <c r="C850" t="s">
        <v>93</v>
      </c>
      <c r="D850" t="s">
        <v>1284</v>
      </c>
      <c r="E850" t="s">
        <v>1297</v>
      </c>
      <c r="F850" t="s">
        <v>1336</v>
      </c>
    </row>
    <row r="851" spans="1:6" x14ac:dyDescent="0.3">
      <c r="A851" t="s">
        <v>981</v>
      </c>
      <c r="B851" s="22">
        <v>45673</v>
      </c>
      <c r="C851" t="s">
        <v>80</v>
      </c>
      <c r="D851" t="s">
        <v>1283</v>
      </c>
      <c r="E851" t="s">
        <v>1310</v>
      </c>
      <c r="F851" t="s">
        <v>1336</v>
      </c>
    </row>
    <row r="852" spans="1:6" x14ac:dyDescent="0.3">
      <c r="A852" t="s">
        <v>982</v>
      </c>
      <c r="B852" s="22">
        <v>45671</v>
      </c>
      <c r="C852" t="s">
        <v>101</v>
      </c>
      <c r="D852" t="s">
        <v>1283</v>
      </c>
      <c r="E852" t="s">
        <v>1296</v>
      </c>
      <c r="F852" t="s">
        <v>1336</v>
      </c>
    </row>
    <row r="853" spans="1:6" x14ac:dyDescent="0.3">
      <c r="A853" t="s">
        <v>983</v>
      </c>
      <c r="B853" s="22">
        <v>45681</v>
      </c>
      <c r="C853" t="s">
        <v>100</v>
      </c>
      <c r="D853" t="s">
        <v>1283</v>
      </c>
      <c r="E853" t="s">
        <v>1300</v>
      </c>
      <c r="F853" t="s">
        <v>1336</v>
      </c>
    </row>
    <row r="854" spans="1:6" x14ac:dyDescent="0.3">
      <c r="A854" t="s">
        <v>984</v>
      </c>
      <c r="B854" s="22">
        <v>45689</v>
      </c>
      <c r="C854" t="s">
        <v>104</v>
      </c>
      <c r="D854" t="s">
        <v>1282</v>
      </c>
      <c r="E854" t="s">
        <v>1303</v>
      </c>
      <c r="F854" t="s">
        <v>1336</v>
      </c>
    </row>
    <row r="855" spans="1:6" x14ac:dyDescent="0.3">
      <c r="A855" t="s">
        <v>985</v>
      </c>
      <c r="B855" s="22">
        <v>45693</v>
      </c>
      <c r="C855" t="s">
        <v>109</v>
      </c>
      <c r="D855" t="s">
        <v>1283</v>
      </c>
      <c r="E855" t="s">
        <v>1296</v>
      </c>
      <c r="F855" t="s">
        <v>1336</v>
      </c>
    </row>
    <row r="856" spans="1:6" x14ac:dyDescent="0.3">
      <c r="A856" t="s">
        <v>986</v>
      </c>
      <c r="B856" s="22">
        <v>45676</v>
      </c>
      <c r="C856" t="s">
        <v>116</v>
      </c>
      <c r="D856" t="s">
        <v>1282</v>
      </c>
      <c r="E856" t="s">
        <v>1295</v>
      </c>
      <c r="F856" t="s">
        <v>1336</v>
      </c>
    </row>
    <row r="857" spans="1:6" x14ac:dyDescent="0.3">
      <c r="A857" t="s">
        <v>987</v>
      </c>
      <c r="B857" s="22">
        <v>45678</v>
      </c>
      <c r="C857" t="s">
        <v>81</v>
      </c>
      <c r="D857" t="s">
        <v>1284</v>
      </c>
      <c r="E857" t="s">
        <v>1297</v>
      </c>
      <c r="F857" t="s">
        <v>1336</v>
      </c>
    </row>
    <row r="858" spans="1:6" x14ac:dyDescent="0.3">
      <c r="A858" t="s">
        <v>988</v>
      </c>
      <c r="B858" s="22">
        <v>45663</v>
      </c>
      <c r="C858" t="s">
        <v>93</v>
      </c>
      <c r="D858" t="s">
        <v>1287</v>
      </c>
      <c r="E858" t="s">
        <v>1313</v>
      </c>
      <c r="F858" t="s">
        <v>1336</v>
      </c>
    </row>
    <row r="859" spans="1:6" x14ac:dyDescent="0.3">
      <c r="A859" t="s">
        <v>989</v>
      </c>
      <c r="B859" s="22">
        <v>45693</v>
      </c>
      <c r="C859" t="s">
        <v>82</v>
      </c>
      <c r="D859" t="s">
        <v>1283</v>
      </c>
      <c r="E859" t="s">
        <v>1302</v>
      </c>
      <c r="F859" t="s">
        <v>1336</v>
      </c>
    </row>
    <row r="860" spans="1:6" x14ac:dyDescent="0.3">
      <c r="A860" t="s">
        <v>990</v>
      </c>
      <c r="B860" s="22">
        <v>45677</v>
      </c>
      <c r="C860" t="s">
        <v>91</v>
      </c>
      <c r="D860" t="s">
        <v>1283</v>
      </c>
      <c r="E860" t="s">
        <v>1296</v>
      </c>
      <c r="F860" t="s">
        <v>1335</v>
      </c>
    </row>
    <row r="861" spans="1:6" x14ac:dyDescent="0.3">
      <c r="A861" t="s">
        <v>991</v>
      </c>
      <c r="B861" s="22">
        <v>45685</v>
      </c>
      <c r="C861" t="s">
        <v>79</v>
      </c>
      <c r="D861" t="s">
        <v>1283</v>
      </c>
      <c r="E861" t="s">
        <v>1296</v>
      </c>
      <c r="F861" t="s">
        <v>1336</v>
      </c>
    </row>
    <row r="862" spans="1:6" x14ac:dyDescent="0.3">
      <c r="A862" t="s">
        <v>992</v>
      </c>
      <c r="B862" s="22">
        <v>45678</v>
      </c>
      <c r="C862" t="s">
        <v>100</v>
      </c>
      <c r="D862" t="s">
        <v>1283</v>
      </c>
      <c r="E862" t="s">
        <v>1296</v>
      </c>
      <c r="F862" t="s">
        <v>1336</v>
      </c>
    </row>
    <row r="863" spans="1:6" x14ac:dyDescent="0.3">
      <c r="A863" t="s">
        <v>993</v>
      </c>
      <c r="B863" s="22">
        <v>45670</v>
      </c>
      <c r="C863" t="s">
        <v>88</v>
      </c>
      <c r="D863" t="s">
        <v>1283</v>
      </c>
      <c r="E863" t="s">
        <v>1302</v>
      </c>
      <c r="F863" t="s">
        <v>1335</v>
      </c>
    </row>
    <row r="864" spans="1:6" x14ac:dyDescent="0.3">
      <c r="A864" t="s">
        <v>994</v>
      </c>
      <c r="B864" s="22">
        <v>45658</v>
      </c>
      <c r="C864" t="s">
        <v>90</v>
      </c>
      <c r="D864" t="s">
        <v>1287</v>
      </c>
      <c r="E864" t="s">
        <v>1313</v>
      </c>
      <c r="F864" t="s">
        <v>1336</v>
      </c>
    </row>
    <row r="865" spans="1:6" x14ac:dyDescent="0.3">
      <c r="A865" t="s">
        <v>995</v>
      </c>
      <c r="B865" s="22">
        <v>45683</v>
      </c>
      <c r="C865" t="s">
        <v>96</v>
      </c>
      <c r="D865" t="s">
        <v>1282</v>
      </c>
      <c r="E865" t="s">
        <v>1311</v>
      </c>
      <c r="F865" t="s">
        <v>1336</v>
      </c>
    </row>
    <row r="866" spans="1:6" x14ac:dyDescent="0.3">
      <c r="A866" t="s">
        <v>996</v>
      </c>
      <c r="B866" s="22">
        <v>45668</v>
      </c>
      <c r="C866" t="s">
        <v>100</v>
      </c>
      <c r="D866" t="s">
        <v>1282</v>
      </c>
      <c r="E866" t="s">
        <v>1306</v>
      </c>
      <c r="F866" t="s">
        <v>1339</v>
      </c>
    </row>
    <row r="867" spans="1:6" x14ac:dyDescent="0.3">
      <c r="A867" t="s">
        <v>997</v>
      </c>
      <c r="B867" s="22">
        <v>45660</v>
      </c>
      <c r="C867" t="s">
        <v>82</v>
      </c>
      <c r="D867" t="s">
        <v>1283</v>
      </c>
      <c r="E867" t="s">
        <v>1296</v>
      </c>
      <c r="F867" t="s">
        <v>1339</v>
      </c>
    </row>
    <row r="868" spans="1:6" x14ac:dyDescent="0.3">
      <c r="A868" t="s">
        <v>998</v>
      </c>
      <c r="B868" s="22">
        <v>45678</v>
      </c>
      <c r="C868" t="s">
        <v>87</v>
      </c>
      <c r="D868" t="s">
        <v>1285</v>
      </c>
      <c r="E868" t="s">
        <v>1325</v>
      </c>
      <c r="F868" t="s">
        <v>1336</v>
      </c>
    </row>
    <row r="869" spans="1:6" x14ac:dyDescent="0.3">
      <c r="A869" t="s">
        <v>999</v>
      </c>
      <c r="B869" s="22">
        <v>45685</v>
      </c>
      <c r="C869" t="s">
        <v>114</v>
      </c>
      <c r="D869" t="s">
        <v>1282</v>
      </c>
      <c r="E869" t="s">
        <v>1306</v>
      </c>
      <c r="F869" t="s">
        <v>1336</v>
      </c>
    </row>
    <row r="870" spans="1:6" x14ac:dyDescent="0.3">
      <c r="A870" t="s">
        <v>1000</v>
      </c>
      <c r="B870" s="22">
        <v>45682</v>
      </c>
      <c r="C870" t="s">
        <v>91</v>
      </c>
      <c r="D870" t="s">
        <v>1282</v>
      </c>
      <c r="E870" t="s">
        <v>1321</v>
      </c>
      <c r="F870" t="s">
        <v>1336</v>
      </c>
    </row>
    <row r="871" spans="1:6" x14ac:dyDescent="0.3">
      <c r="A871" t="s">
        <v>1001</v>
      </c>
      <c r="B871" s="22">
        <v>45669</v>
      </c>
      <c r="C871" t="s">
        <v>98</v>
      </c>
      <c r="D871" t="s">
        <v>1281</v>
      </c>
      <c r="E871" t="s">
        <v>1294</v>
      </c>
      <c r="F871" t="s">
        <v>1336</v>
      </c>
    </row>
    <row r="872" spans="1:6" x14ac:dyDescent="0.3">
      <c r="A872" t="s">
        <v>1002</v>
      </c>
      <c r="B872" s="22">
        <v>45674</v>
      </c>
      <c r="C872" t="s">
        <v>89</v>
      </c>
      <c r="D872" t="s">
        <v>1285</v>
      </c>
      <c r="E872" t="s">
        <v>1325</v>
      </c>
      <c r="F872" t="s">
        <v>1336</v>
      </c>
    </row>
    <row r="873" spans="1:6" x14ac:dyDescent="0.3">
      <c r="A873" t="s">
        <v>1003</v>
      </c>
      <c r="B873" s="22">
        <v>45696</v>
      </c>
      <c r="C873" t="s">
        <v>101</v>
      </c>
      <c r="D873" t="s">
        <v>1282</v>
      </c>
      <c r="E873" t="s">
        <v>1303</v>
      </c>
      <c r="F873" t="s">
        <v>1336</v>
      </c>
    </row>
    <row r="874" spans="1:6" x14ac:dyDescent="0.3">
      <c r="A874" t="s">
        <v>1004</v>
      </c>
      <c r="B874" s="22">
        <v>45670</v>
      </c>
      <c r="C874" t="s">
        <v>112</v>
      </c>
      <c r="D874" t="s">
        <v>1281</v>
      </c>
      <c r="E874" t="s">
        <v>1294</v>
      </c>
      <c r="F874" t="s">
        <v>1336</v>
      </c>
    </row>
    <row r="875" spans="1:6" x14ac:dyDescent="0.3">
      <c r="A875" t="s">
        <v>1005</v>
      </c>
      <c r="B875" s="22">
        <v>45667</v>
      </c>
      <c r="C875" t="s">
        <v>98</v>
      </c>
      <c r="D875" t="s">
        <v>1283</v>
      </c>
      <c r="E875" t="s">
        <v>1296</v>
      </c>
      <c r="F875" t="s">
        <v>1338</v>
      </c>
    </row>
    <row r="876" spans="1:6" x14ac:dyDescent="0.3">
      <c r="A876" t="s">
        <v>1006</v>
      </c>
      <c r="B876" s="22">
        <v>45672</v>
      </c>
      <c r="C876" t="s">
        <v>99</v>
      </c>
      <c r="D876" t="s">
        <v>1287</v>
      </c>
      <c r="E876" t="s">
        <v>1313</v>
      </c>
      <c r="F876" t="s">
        <v>1339</v>
      </c>
    </row>
    <row r="877" spans="1:6" x14ac:dyDescent="0.3">
      <c r="A877" t="s">
        <v>1007</v>
      </c>
      <c r="B877" s="22">
        <v>45665</v>
      </c>
      <c r="C877" t="s">
        <v>106</v>
      </c>
      <c r="D877" t="s">
        <v>1283</v>
      </c>
      <c r="E877" t="s">
        <v>1304</v>
      </c>
      <c r="F877" t="s">
        <v>1336</v>
      </c>
    </row>
    <row r="878" spans="1:6" x14ac:dyDescent="0.3">
      <c r="A878" t="s">
        <v>1008</v>
      </c>
      <c r="B878" s="22">
        <v>45658</v>
      </c>
      <c r="C878" t="s">
        <v>87</v>
      </c>
      <c r="D878" t="s">
        <v>1283</v>
      </c>
      <c r="E878" t="s">
        <v>1296</v>
      </c>
      <c r="F878" t="s">
        <v>1339</v>
      </c>
    </row>
    <row r="879" spans="1:6" x14ac:dyDescent="0.3">
      <c r="A879" t="s">
        <v>1009</v>
      </c>
      <c r="B879" s="22">
        <v>45688</v>
      </c>
      <c r="C879" t="s">
        <v>103</v>
      </c>
      <c r="D879" t="s">
        <v>1283</v>
      </c>
      <c r="E879" t="s">
        <v>1298</v>
      </c>
      <c r="F879" t="s">
        <v>1336</v>
      </c>
    </row>
    <row r="880" spans="1:6" x14ac:dyDescent="0.3">
      <c r="A880" t="s">
        <v>1010</v>
      </c>
      <c r="B880" s="22">
        <v>45691</v>
      </c>
      <c r="C880" t="s">
        <v>114</v>
      </c>
      <c r="D880" t="s">
        <v>1285</v>
      </c>
      <c r="E880" t="s">
        <v>1301</v>
      </c>
      <c r="F880" t="s">
        <v>1335</v>
      </c>
    </row>
    <row r="881" spans="1:6" x14ac:dyDescent="0.3">
      <c r="A881" t="s">
        <v>1011</v>
      </c>
      <c r="B881" s="22">
        <v>45660</v>
      </c>
      <c r="C881" t="s">
        <v>95</v>
      </c>
      <c r="D881" t="s">
        <v>1283</v>
      </c>
      <c r="E881" t="s">
        <v>1296</v>
      </c>
      <c r="F881" t="s">
        <v>1339</v>
      </c>
    </row>
    <row r="882" spans="1:6" x14ac:dyDescent="0.3">
      <c r="A882" t="s">
        <v>1012</v>
      </c>
      <c r="B882" s="22">
        <v>45667</v>
      </c>
      <c r="C882" t="s">
        <v>116</v>
      </c>
      <c r="D882" t="s">
        <v>1281</v>
      </c>
      <c r="E882" t="s">
        <v>1294</v>
      </c>
      <c r="F882" t="s">
        <v>1339</v>
      </c>
    </row>
    <row r="883" spans="1:6" x14ac:dyDescent="0.3">
      <c r="A883" t="s">
        <v>1013</v>
      </c>
      <c r="B883" s="22">
        <v>45660</v>
      </c>
      <c r="C883" t="s">
        <v>103</v>
      </c>
      <c r="D883" t="s">
        <v>1283</v>
      </c>
      <c r="E883" t="s">
        <v>1296</v>
      </c>
      <c r="F883" t="s">
        <v>1336</v>
      </c>
    </row>
    <row r="884" spans="1:6" x14ac:dyDescent="0.3">
      <c r="A884" t="s">
        <v>1014</v>
      </c>
      <c r="B884" s="22">
        <v>45670</v>
      </c>
      <c r="C884" t="s">
        <v>80</v>
      </c>
      <c r="D884" t="s">
        <v>1283</v>
      </c>
      <c r="E884" t="s">
        <v>1296</v>
      </c>
      <c r="F884" t="s">
        <v>1336</v>
      </c>
    </row>
    <row r="885" spans="1:6" x14ac:dyDescent="0.3">
      <c r="A885" t="s">
        <v>1015</v>
      </c>
      <c r="B885" s="22">
        <v>45662</v>
      </c>
      <c r="C885" t="s">
        <v>89</v>
      </c>
      <c r="D885" t="s">
        <v>1283</v>
      </c>
      <c r="E885" t="s">
        <v>1296</v>
      </c>
      <c r="F885" t="s">
        <v>1336</v>
      </c>
    </row>
    <row r="886" spans="1:6" x14ac:dyDescent="0.3">
      <c r="A886" t="s">
        <v>1016</v>
      </c>
      <c r="B886" s="22">
        <v>45696</v>
      </c>
      <c r="C886" t="s">
        <v>115</v>
      </c>
      <c r="D886" t="s">
        <v>1281</v>
      </c>
      <c r="E886" t="s">
        <v>1294</v>
      </c>
      <c r="F886" t="s">
        <v>1335</v>
      </c>
    </row>
    <row r="887" spans="1:6" x14ac:dyDescent="0.3">
      <c r="A887" t="s">
        <v>1017</v>
      </c>
      <c r="B887" s="22">
        <v>45658</v>
      </c>
      <c r="C887" t="s">
        <v>109</v>
      </c>
      <c r="D887" t="s">
        <v>1282</v>
      </c>
      <c r="E887" t="s">
        <v>1328</v>
      </c>
      <c r="F887" t="s">
        <v>1336</v>
      </c>
    </row>
    <row r="888" spans="1:6" x14ac:dyDescent="0.3">
      <c r="A888" t="s">
        <v>1018</v>
      </c>
      <c r="B888" s="22">
        <v>45687</v>
      </c>
      <c r="C888" t="s">
        <v>78</v>
      </c>
      <c r="D888" t="s">
        <v>1282</v>
      </c>
      <c r="E888" t="s">
        <v>1303</v>
      </c>
      <c r="F888" t="s">
        <v>1337</v>
      </c>
    </row>
    <row r="889" spans="1:6" x14ac:dyDescent="0.3">
      <c r="A889" s="6" t="s">
        <v>1019</v>
      </c>
      <c r="B889" s="22">
        <v>45695</v>
      </c>
      <c r="C889" t="s">
        <v>97</v>
      </c>
      <c r="D889" t="s">
        <v>1283</v>
      </c>
      <c r="E889" t="s">
        <v>1296</v>
      </c>
      <c r="F889" t="s">
        <v>1336</v>
      </c>
    </row>
    <row r="890" spans="1:6" x14ac:dyDescent="0.3">
      <c r="A890" t="s">
        <v>1020</v>
      </c>
      <c r="B890" s="22">
        <v>45690</v>
      </c>
      <c r="C890" t="s">
        <v>101</v>
      </c>
      <c r="D890" t="s">
        <v>1282</v>
      </c>
      <c r="E890" t="s">
        <v>1303</v>
      </c>
      <c r="F890" t="s">
        <v>1336</v>
      </c>
    </row>
    <row r="891" spans="1:6" x14ac:dyDescent="0.3">
      <c r="A891" t="s">
        <v>1021</v>
      </c>
      <c r="B891" s="22">
        <v>45666</v>
      </c>
      <c r="C891" t="s">
        <v>91</v>
      </c>
      <c r="D891" t="s">
        <v>1285</v>
      </c>
      <c r="E891" t="s">
        <v>1301</v>
      </c>
      <c r="F891" t="s">
        <v>1336</v>
      </c>
    </row>
    <row r="892" spans="1:6" x14ac:dyDescent="0.3">
      <c r="A892" t="s">
        <v>1022</v>
      </c>
      <c r="B892" s="22">
        <v>45682</v>
      </c>
      <c r="C892" t="s">
        <v>105</v>
      </c>
      <c r="D892" t="s">
        <v>1283</v>
      </c>
      <c r="E892" t="s">
        <v>1304</v>
      </c>
      <c r="F892" t="s">
        <v>1336</v>
      </c>
    </row>
    <row r="893" spans="1:6" x14ac:dyDescent="0.3">
      <c r="A893" t="s">
        <v>1023</v>
      </c>
      <c r="B893" s="22">
        <v>45672</v>
      </c>
      <c r="C893" t="s">
        <v>90</v>
      </c>
      <c r="D893" t="s">
        <v>1285</v>
      </c>
      <c r="E893" t="s">
        <v>1301</v>
      </c>
      <c r="F893" t="s">
        <v>1336</v>
      </c>
    </row>
    <row r="894" spans="1:6" x14ac:dyDescent="0.3">
      <c r="A894" t="s">
        <v>1024</v>
      </c>
      <c r="B894" s="22">
        <v>45675</v>
      </c>
      <c r="C894" t="s">
        <v>97</v>
      </c>
      <c r="D894" t="s">
        <v>1283</v>
      </c>
      <c r="E894" t="s">
        <v>1316</v>
      </c>
      <c r="F894" t="s">
        <v>1336</v>
      </c>
    </row>
    <row r="895" spans="1:6" x14ac:dyDescent="0.3">
      <c r="A895" t="s">
        <v>1025</v>
      </c>
      <c r="B895" s="22">
        <v>45661</v>
      </c>
      <c r="C895" t="s">
        <v>110</v>
      </c>
      <c r="D895" t="s">
        <v>1283</v>
      </c>
      <c r="E895" t="s">
        <v>1302</v>
      </c>
      <c r="F895" t="s">
        <v>1336</v>
      </c>
    </row>
    <row r="896" spans="1:6" x14ac:dyDescent="0.3">
      <c r="A896" t="s">
        <v>1026</v>
      </c>
      <c r="B896" s="22">
        <v>45694</v>
      </c>
      <c r="C896" t="s">
        <v>98</v>
      </c>
      <c r="D896" t="s">
        <v>1286</v>
      </c>
      <c r="E896" t="s">
        <v>1315</v>
      </c>
      <c r="F896" t="s">
        <v>1336</v>
      </c>
    </row>
    <row r="897" spans="1:6" x14ac:dyDescent="0.3">
      <c r="A897" t="s">
        <v>1027</v>
      </c>
      <c r="B897" s="22">
        <v>45659</v>
      </c>
      <c r="C897" t="s">
        <v>81</v>
      </c>
      <c r="D897" t="s">
        <v>1282</v>
      </c>
      <c r="E897" t="s">
        <v>1311</v>
      </c>
      <c r="F897" t="s">
        <v>1336</v>
      </c>
    </row>
    <row r="898" spans="1:6" x14ac:dyDescent="0.3">
      <c r="A898" t="s">
        <v>1028</v>
      </c>
      <c r="B898" s="22">
        <v>45694</v>
      </c>
      <c r="C898" t="s">
        <v>110</v>
      </c>
      <c r="D898" t="s">
        <v>1282</v>
      </c>
      <c r="E898" t="s">
        <v>1306</v>
      </c>
      <c r="F898" t="s">
        <v>1335</v>
      </c>
    </row>
    <row r="899" spans="1:6" x14ac:dyDescent="0.3">
      <c r="A899" t="s">
        <v>1029</v>
      </c>
      <c r="B899" s="22">
        <v>45697</v>
      </c>
      <c r="C899" t="s">
        <v>97</v>
      </c>
      <c r="D899" t="s">
        <v>1282</v>
      </c>
      <c r="E899" t="s">
        <v>1303</v>
      </c>
      <c r="F899" t="s">
        <v>1336</v>
      </c>
    </row>
    <row r="900" spans="1:6" x14ac:dyDescent="0.3">
      <c r="A900" t="s">
        <v>1030</v>
      </c>
      <c r="B900" s="22">
        <v>45685</v>
      </c>
      <c r="C900" t="s">
        <v>111</v>
      </c>
      <c r="D900" t="s">
        <v>1283</v>
      </c>
      <c r="E900" t="s">
        <v>1302</v>
      </c>
      <c r="F900" t="s">
        <v>1336</v>
      </c>
    </row>
    <row r="901" spans="1:6" x14ac:dyDescent="0.3">
      <c r="A901" t="s">
        <v>1031</v>
      </c>
      <c r="B901" s="22">
        <v>45670</v>
      </c>
      <c r="C901" t="s">
        <v>116</v>
      </c>
      <c r="D901" t="s">
        <v>1283</v>
      </c>
      <c r="E901" t="s">
        <v>1299</v>
      </c>
      <c r="F901" t="s">
        <v>1336</v>
      </c>
    </row>
    <row r="902" spans="1:6" x14ac:dyDescent="0.3">
      <c r="A902" t="s">
        <v>1032</v>
      </c>
      <c r="B902" s="22">
        <v>45667</v>
      </c>
      <c r="C902" t="s">
        <v>81</v>
      </c>
      <c r="D902" t="s">
        <v>1283</v>
      </c>
      <c r="E902" t="s">
        <v>1298</v>
      </c>
      <c r="F902" t="s">
        <v>1336</v>
      </c>
    </row>
    <row r="903" spans="1:6" x14ac:dyDescent="0.3">
      <c r="A903" t="s">
        <v>1033</v>
      </c>
      <c r="B903" s="22">
        <v>45664</v>
      </c>
      <c r="C903" t="s">
        <v>113</v>
      </c>
      <c r="D903" t="s">
        <v>1285</v>
      </c>
      <c r="E903" t="s">
        <v>1301</v>
      </c>
      <c r="F903" t="s">
        <v>1336</v>
      </c>
    </row>
    <row r="904" spans="1:6" x14ac:dyDescent="0.3">
      <c r="A904" t="s">
        <v>1034</v>
      </c>
      <c r="B904" s="22">
        <v>45677</v>
      </c>
      <c r="C904" t="s">
        <v>116</v>
      </c>
      <c r="D904" t="s">
        <v>1282</v>
      </c>
      <c r="E904" t="s">
        <v>1306</v>
      </c>
      <c r="F904" t="s">
        <v>1339</v>
      </c>
    </row>
    <row r="905" spans="1:6" x14ac:dyDescent="0.3">
      <c r="A905" t="s">
        <v>1035</v>
      </c>
      <c r="B905" s="22">
        <v>45659</v>
      </c>
      <c r="C905" t="s">
        <v>107</v>
      </c>
      <c r="D905" t="s">
        <v>1282</v>
      </c>
      <c r="E905" t="s">
        <v>1295</v>
      </c>
      <c r="F905" t="s">
        <v>1336</v>
      </c>
    </row>
    <row r="906" spans="1:6" x14ac:dyDescent="0.3">
      <c r="A906" t="s">
        <v>1036</v>
      </c>
      <c r="B906" s="22">
        <v>45684</v>
      </c>
      <c r="C906" t="s">
        <v>89</v>
      </c>
      <c r="D906" t="s">
        <v>1287</v>
      </c>
      <c r="E906" t="s">
        <v>1313</v>
      </c>
      <c r="F906" t="s">
        <v>1336</v>
      </c>
    </row>
    <row r="907" spans="1:6" x14ac:dyDescent="0.3">
      <c r="A907" t="s">
        <v>1037</v>
      </c>
      <c r="B907" s="22">
        <v>45674</v>
      </c>
      <c r="C907" t="s">
        <v>107</v>
      </c>
      <c r="D907" t="s">
        <v>1282</v>
      </c>
      <c r="E907" t="s">
        <v>1303</v>
      </c>
      <c r="F907" t="s">
        <v>1339</v>
      </c>
    </row>
    <row r="908" spans="1:6" x14ac:dyDescent="0.3">
      <c r="A908" t="s">
        <v>1038</v>
      </c>
      <c r="B908" s="22">
        <v>45694</v>
      </c>
      <c r="C908" t="s">
        <v>94</v>
      </c>
      <c r="D908" t="s">
        <v>1282</v>
      </c>
      <c r="E908" t="s">
        <v>1303</v>
      </c>
      <c r="F908" t="s">
        <v>1335</v>
      </c>
    </row>
    <row r="909" spans="1:6" x14ac:dyDescent="0.3">
      <c r="A909" t="s">
        <v>1039</v>
      </c>
      <c r="B909" s="22">
        <v>45690</v>
      </c>
      <c r="C909" t="s">
        <v>91</v>
      </c>
      <c r="D909" t="s">
        <v>1283</v>
      </c>
      <c r="E909" t="s">
        <v>1300</v>
      </c>
      <c r="F909" t="s">
        <v>1336</v>
      </c>
    </row>
    <row r="910" spans="1:6" x14ac:dyDescent="0.3">
      <c r="A910" t="s">
        <v>1040</v>
      </c>
      <c r="B910" s="22">
        <v>45675</v>
      </c>
      <c r="C910" t="s">
        <v>98</v>
      </c>
      <c r="D910" t="s">
        <v>1284</v>
      </c>
      <c r="E910" t="s">
        <v>1297</v>
      </c>
      <c r="F910" t="s">
        <v>1336</v>
      </c>
    </row>
    <row r="911" spans="1:6" x14ac:dyDescent="0.3">
      <c r="A911" t="s">
        <v>1041</v>
      </c>
      <c r="B911" s="22">
        <v>45673</v>
      </c>
      <c r="C911" t="s">
        <v>89</v>
      </c>
      <c r="D911" t="s">
        <v>1283</v>
      </c>
      <c r="E911" t="s">
        <v>1310</v>
      </c>
      <c r="F911" t="s">
        <v>1336</v>
      </c>
    </row>
    <row r="912" spans="1:6" x14ac:dyDescent="0.3">
      <c r="A912" t="s">
        <v>1042</v>
      </c>
      <c r="B912" s="22">
        <v>45662</v>
      </c>
      <c r="C912" t="s">
        <v>92</v>
      </c>
      <c r="D912" t="s">
        <v>1284</v>
      </c>
      <c r="E912" t="s">
        <v>1297</v>
      </c>
      <c r="F912" t="s">
        <v>1336</v>
      </c>
    </row>
    <row r="913" spans="1:6" x14ac:dyDescent="0.3">
      <c r="A913" t="s">
        <v>1043</v>
      </c>
      <c r="B913" s="22">
        <v>45679</v>
      </c>
      <c r="C913" t="s">
        <v>102</v>
      </c>
      <c r="D913" t="s">
        <v>1284</v>
      </c>
      <c r="E913" t="s">
        <v>1297</v>
      </c>
      <c r="F913" t="s">
        <v>1339</v>
      </c>
    </row>
    <row r="914" spans="1:6" x14ac:dyDescent="0.3">
      <c r="A914" t="s">
        <v>1044</v>
      </c>
      <c r="B914" s="22">
        <v>45664</v>
      </c>
      <c r="C914" t="s">
        <v>116</v>
      </c>
      <c r="D914" t="s">
        <v>1283</v>
      </c>
      <c r="E914" t="s">
        <v>1300</v>
      </c>
      <c r="F914" t="s">
        <v>1336</v>
      </c>
    </row>
    <row r="915" spans="1:6" x14ac:dyDescent="0.3">
      <c r="A915" t="s">
        <v>1045</v>
      </c>
      <c r="B915" s="22">
        <v>45683</v>
      </c>
      <c r="C915" t="s">
        <v>101</v>
      </c>
      <c r="D915" t="s">
        <v>1283</v>
      </c>
      <c r="E915" t="s">
        <v>1296</v>
      </c>
      <c r="F915" t="s">
        <v>1336</v>
      </c>
    </row>
    <row r="916" spans="1:6" x14ac:dyDescent="0.3">
      <c r="A916" t="s">
        <v>1046</v>
      </c>
      <c r="B916" s="22">
        <v>45671</v>
      </c>
      <c r="C916" t="s">
        <v>83</v>
      </c>
      <c r="D916" t="s">
        <v>1283</v>
      </c>
      <c r="E916" t="s">
        <v>1298</v>
      </c>
      <c r="F916" t="s">
        <v>1336</v>
      </c>
    </row>
    <row r="917" spans="1:6" x14ac:dyDescent="0.3">
      <c r="A917" t="s">
        <v>1047</v>
      </c>
      <c r="B917" s="22">
        <v>45663</v>
      </c>
      <c r="C917" t="s">
        <v>111</v>
      </c>
      <c r="D917" t="s">
        <v>1282</v>
      </c>
      <c r="E917" t="s">
        <v>1312</v>
      </c>
      <c r="F917" t="s">
        <v>1336</v>
      </c>
    </row>
    <row r="918" spans="1:6" x14ac:dyDescent="0.3">
      <c r="A918" t="s">
        <v>1048</v>
      </c>
      <c r="B918" s="22">
        <v>45682</v>
      </c>
      <c r="C918" t="s">
        <v>93</v>
      </c>
      <c r="D918" t="s">
        <v>1283</v>
      </c>
      <c r="E918" t="s">
        <v>1296</v>
      </c>
      <c r="F918" t="s">
        <v>1336</v>
      </c>
    </row>
    <row r="919" spans="1:6" x14ac:dyDescent="0.3">
      <c r="A919" t="s">
        <v>1049</v>
      </c>
      <c r="B919" s="22">
        <v>45670</v>
      </c>
      <c r="C919" t="s">
        <v>99</v>
      </c>
      <c r="D919" t="s">
        <v>1283</v>
      </c>
      <c r="E919" t="s">
        <v>1296</v>
      </c>
      <c r="F919" t="s">
        <v>1335</v>
      </c>
    </row>
    <row r="920" spans="1:6" x14ac:dyDescent="0.3">
      <c r="A920" t="s">
        <v>1050</v>
      </c>
      <c r="B920" s="22">
        <v>45665</v>
      </c>
      <c r="C920" t="s">
        <v>90</v>
      </c>
      <c r="D920" t="s">
        <v>1283</v>
      </c>
      <c r="E920" t="s">
        <v>1302</v>
      </c>
      <c r="F920" t="s">
        <v>1336</v>
      </c>
    </row>
    <row r="921" spans="1:6" x14ac:dyDescent="0.3">
      <c r="A921" t="s">
        <v>1051</v>
      </c>
      <c r="B921" s="22">
        <v>45687</v>
      </c>
      <c r="C921" t="s">
        <v>89</v>
      </c>
      <c r="D921" t="s">
        <v>1283</v>
      </c>
      <c r="E921" t="s">
        <v>1298</v>
      </c>
      <c r="F921" t="s">
        <v>1336</v>
      </c>
    </row>
    <row r="922" spans="1:6" x14ac:dyDescent="0.3">
      <c r="A922" t="s">
        <v>1052</v>
      </c>
      <c r="B922" s="22">
        <v>45683</v>
      </c>
      <c r="C922" t="s">
        <v>108</v>
      </c>
      <c r="D922" t="s">
        <v>1284</v>
      </c>
      <c r="E922" t="s">
        <v>1297</v>
      </c>
      <c r="F922" t="s">
        <v>1336</v>
      </c>
    </row>
    <row r="923" spans="1:6" x14ac:dyDescent="0.3">
      <c r="A923" t="s">
        <v>1053</v>
      </c>
      <c r="B923" s="22">
        <v>45687</v>
      </c>
      <c r="C923" t="s">
        <v>79</v>
      </c>
      <c r="D923" t="s">
        <v>1283</v>
      </c>
      <c r="E923" t="s">
        <v>1302</v>
      </c>
      <c r="F923" t="s">
        <v>1336</v>
      </c>
    </row>
    <row r="924" spans="1:6" x14ac:dyDescent="0.3">
      <c r="A924" t="s">
        <v>1054</v>
      </c>
      <c r="B924" s="22">
        <v>45658</v>
      </c>
      <c r="C924" t="s">
        <v>103</v>
      </c>
      <c r="D924" t="s">
        <v>1283</v>
      </c>
      <c r="E924" t="s">
        <v>1302</v>
      </c>
      <c r="F924" t="s">
        <v>1336</v>
      </c>
    </row>
    <row r="925" spans="1:6" x14ac:dyDescent="0.3">
      <c r="A925" t="s">
        <v>1055</v>
      </c>
      <c r="B925" s="22">
        <v>45694</v>
      </c>
      <c r="C925" t="s">
        <v>100</v>
      </c>
      <c r="D925" t="s">
        <v>1283</v>
      </c>
      <c r="E925" t="s">
        <v>1298</v>
      </c>
      <c r="F925" t="s">
        <v>1336</v>
      </c>
    </row>
    <row r="926" spans="1:6" x14ac:dyDescent="0.3">
      <c r="A926" t="s">
        <v>1056</v>
      </c>
      <c r="B926" s="22">
        <v>45658</v>
      </c>
      <c r="C926" t="s">
        <v>103</v>
      </c>
      <c r="D926" t="s">
        <v>1282</v>
      </c>
      <c r="E926" t="s">
        <v>1309</v>
      </c>
      <c r="F926" t="s">
        <v>1339</v>
      </c>
    </row>
    <row r="927" spans="1:6" x14ac:dyDescent="0.3">
      <c r="A927" t="s">
        <v>1057</v>
      </c>
      <c r="B927" s="22">
        <v>45677</v>
      </c>
      <c r="C927" t="s">
        <v>88</v>
      </c>
      <c r="D927" t="s">
        <v>1281</v>
      </c>
      <c r="E927" t="s">
        <v>1294</v>
      </c>
      <c r="F927" t="s">
        <v>1336</v>
      </c>
    </row>
    <row r="928" spans="1:6" x14ac:dyDescent="0.3">
      <c r="A928" t="s">
        <v>1058</v>
      </c>
      <c r="B928" s="22">
        <v>45678</v>
      </c>
      <c r="C928" t="s">
        <v>111</v>
      </c>
      <c r="D928" t="s">
        <v>1282</v>
      </c>
      <c r="E928" t="s">
        <v>1303</v>
      </c>
      <c r="F928" t="s">
        <v>1339</v>
      </c>
    </row>
    <row r="929" spans="1:6" x14ac:dyDescent="0.3">
      <c r="A929" t="s">
        <v>1059</v>
      </c>
      <c r="B929" s="22">
        <v>45663</v>
      </c>
      <c r="C929" t="s">
        <v>80</v>
      </c>
      <c r="D929" t="s">
        <v>1282</v>
      </c>
      <c r="E929" t="s">
        <v>1311</v>
      </c>
      <c r="F929" t="s">
        <v>1336</v>
      </c>
    </row>
    <row r="930" spans="1:6" x14ac:dyDescent="0.3">
      <c r="A930" t="s">
        <v>1060</v>
      </c>
      <c r="B930" s="22">
        <v>45677</v>
      </c>
      <c r="C930" t="s">
        <v>93</v>
      </c>
      <c r="D930" t="s">
        <v>1283</v>
      </c>
      <c r="E930" t="s">
        <v>1304</v>
      </c>
      <c r="F930" t="s">
        <v>1336</v>
      </c>
    </row>
    <row r="931" spans="1:6" x14ac:dyDescent="0.3">
      <c r="A931" s="6" t="s">
        <v>1061</v>
      </c>
      <c r="B931" s="22">
        <v>45663</v>
      </c>
      <c r="C931" t="s">
        <v>113</v>
      </c>
      <c r="D931" t="s">
        <v>1283</v>
      </c>
      <c r="E931" t="s">
        <v>1310</v>
      </c>
      <c r="F931" t="s">
        <v>1336</v>
      </c>
    </row>
    <row r="932" spans="1:6" x14ac:dyDescent="0.3">
      <c r="A932" t="s">
        <v>1062</v>
      </c>
      <c r="B932" s="22">
        <v>45682</v>
      </c>
      <c r="C932" t="s">
        <v>104</v>
      </c>
      <c r="D932" t="s">
        <v>1283</v>
      </c>
      <c r="E932" t="s">
        <v>1296</v>
      </c>
      <c r="F932" t="s">
        <v>1336</v>
      </c>
    </row>
    <row r="933" spans="1:6" x14ac:dyDescent="0.3">
      <c r="A933" t="s">
        <v>1063</v>
      </c>
      <c r="B933" s="22">
        <v>45668</v>
      </c>
      <c r="C933" t="s">
        <v>90</v>
      </c>
      <c r="D933" t="s">
        <v>1287</v>
      </c>
      <c r="E933" t="s">
        <v>1313</v>
      </c>
      <c r="F933" t="s">
        <v>1336</v>
      </c>
    </row>
    <row r="934" spans="1:6" x14ac:dyDescent="0.3">
      <c r="A934" t="s">
        <v>1064</v>
      </c>
      <c r="B934" s="22">
        <v>45685</v>
      </c>
      <c r="C934" t="s">
        <v>90</v>
      </c>
      <c r="D934" t="s">
        <v>1283</v>
      </c>
      <c r="E934" t="s">
        <v>1302</v>
      </c>
      <c r="F934" t="s">
        <v>1339</v>
      </c>
    </row>
    <row r="935" spans="1:6" x14ac:dyDescent="0.3">
      <c r="A935" t="s">
        <v>1065</v>
      </c>
      <c r="B935" s="22">
        <v>45659</v>
      </c>
      <c r="C935" t="s">
        <v>116</v>
      </c>
      <c r="D935" t="s">
        <v>1288</v>
      </c>
      <c r="E935" t="s">
        <v>1317</v>
      </c>
      <c r="F935" t="s">
        <v>1338</v>
      </c>
    </row>
    <row r="936" spans="1:6" x14ac:dyDescent="0.3">
      <c r="A936" t="s">
        <v>1066</v>
      </c>
      <c r="B936" s="22">
        <v>45668</v>
      </c>
      <c r="C936" t="s">
        <v>112</v>
      </c>
      <c r="D936" t="s">
        <v>1283</v>
      </c>
      <c r="E936" t="s">
        <v>1296</v>
      </c>
      <c r="F936" t="s">
        <v>1336</v>
      </c>
    </row>
    <row r="937" spans="1:6" x14ac:dyDescent="0.3">
      <c r="A937" t="s">
        <v>1067</v>
      </c>
      <c r="B937" s="22">
        <v>45694</v>
      </c>
      <c r="C937" t="s">
        <v>94</v>
      </c>
      <c r="D937" t="s">
        <v>1282</v>
      </c>
      <c r="E937" t="s">
        <v>1303</v>
      </c>
      <c r="F937" t="s">
        <v>1336</v>
      </c>
    </row>
    <row r="938" spans="1:6" x14ac:dyDescent="0.3">
      <c r="A938" t="s">
        <v>1068</v>
      </c>
      <c r="B938" s="22">
        <v>45686</v>
      </c>
      <c r="C938" t="s">
        <v>104</v>
      </c>
      <c r="D938" t="s">
        <v>1282</v>
      </c>
      <c r="E938" t="s">
        <v>1306</v>
      </c>
      <c r="F938" t="s">
        <v>1339</v>
      </c>
    </row>
    <row r="939" spans="1:6" x14ac:dyDescent="0.3">
      <c r="A939" t="s">
        <v>1069</v>
      </c>
      <c r="B939" s="22">
        <v>45666</v>
      </c>
      <c r="C939" t="s">
        <v>78</v>
      </c>
      <c r="D939" t="s">
        <v>1283</v>
      </c>
      <c r="E939" t="s">
        <v>1296</v>
      </c>
      <c r="F939" t="s">
        <v>1337</v>
      </c>
    </row>
    <row r="940" spans="1:6" x14ac:dyDescent="0.3">
      <c r="A940" t="s">
        <v>1070</v>
      </c>
      <c r="B940" s="22">
        <v>45697</v>
      </c>
      <c r="C940" t="s">
        <v>114</v>
      </c>
      <c r="D940" t="s">
        <v>1283</v>
      </c>
      <c r="E940" t="s">
        <v>1302</v>
      </c>
      <c r="F940" t="s">
        <v>1339</v>
      </c>
    </row>
    <row r="941" spans="1:6" x14ac:dyDescent="0.3">
      <c r="A941" t="s">
        <v>1071</v>
      </c>
      <c r="B941" s="22">
        <v>45680</v>
      </c>
      <c r="C941" t="s">
        <v>94</v>
      </c>
      <c r="D941" t="s">
        <v>1282</v>
      </c>
      <c r="E941" t="s">
        <v>1295</v>
      </c>
      <c r="F941" t="s">
        <v>1336</v>
      </c>
    </row>
    <row r="942" spans="1:6" x14ac:dyDescent="0.3">
      <c r="A942" t="s">
        <v>1072</v>
      </c>
      <c r="B942" s="22">
        <v>45659</v>
      </c>
      <c r="C942" t="s">
        <v>110</v>
      </c>
      <c r="D942" t="s">
        <v>1283</v>
      </c>
      <c r="E942" t="s">
        <v>1302</v>
      </c>
      <c r="F942" t="s">
        <v>1336</v>
      </c>
    </row>
    <row r="943" spans="1:6" x14ac:dyDescent="0.3">
      <c r="A943" t="s">
        <v>1073</v>
      </c>
      <c r="B943" s="22">
        <v>45659</v>
      </c>
      <c r="C943" t="s">
        <v>90</v>
      </c>
      <c r="D943" t="s">
        <v>1282</v>
      </c>
      <c r="E943" t="s">
        <v>1303</v>
      </c>
      <c r="F943" t="s">
        <v>1335</v>
      </c>
    </row>
    <row r="944" spans="1:6" x14ac:dyDescent="0.3">
      <c r="A944" t="s">
        <v>1074</v>
      </c>
      <c r="B944" s="22">
        <v>45696</v>
      </c>
      <c r="C944" t="s">
        <v>100</v>
      </c>
      <c r="D944" t="s">
        <v>1282</v>
      </c>
      <c r="E944" t="s">
        <v>1303</v>
      </c>
      <c r="F944" t="s">
        <v>1335</v>
      </c>
    </row>
    <row r="945" spans="1:6" x14ac:dyDescent="0.3">
      <c r="A945" t="s">
        <v>1075</v>
      </c>
      <c r="B945" s="22">
        <v>45668</v>
      </c>
      <c r="C945" t="s">
        <v>79</v>
      </c>
      <c r="D945" t="s">
        <v>1283</v>
      </c>
      <c r="E945" t="s">
        <v>1304</v>
      </c>
      <c r="F945" t="s">
        <v>1336</v>
      </c>
    </row>
    <row r="946" spans="1:6" x14ac:dyDescent="0.3">
      <c r="A946" t="s">
        <v>1076</v>
      </c>
      <c r="B946" s="22">
        <v>45692</v>
      </c>
      <c r="C946" t="s">
        <v>95</v>
      </c>
      <c r="D946" t="s">
        <v>1281</v>
      </c>
      <c r="E946" t="s">
        <v>1294</v>
      </c>
      <c r="F946" t="s">
        <v>1336</v>
      </c>
    </row>
    <row r="947" spans="1:6" x14ac:dyDescent="0.3">
      <c r="A947" t="s">
        <v>1077</v>
      </c>
      <c r="B947" s="22">
        <v>45681</v>
      </c>
      <c r="C947" t="s">
        <v>98</v>
      </c>
      <c r="D947" t="s">
        <v>1283</v>
      </c>
      <c r="E947" t="s">
        <v>1296</v>
      </c>
      <c r="F947" t="s">
        <v>1335</v>
      </c>
    </row>
    <row r="948" spans="1:6" x14ac:dyDescent="0.3">
      <c r="A948" t="s">
        <v>1078</v>
      </c>
      <c r="B948" s="22">
        <v>45669</v>
      </c>
      <c r="C948" t="s">
        <v>101</v>
      </c>
      <c r="D948" t="s">
        <v>1283</v>
      </c>
      <c r="E948" t="s">
        <v>1300</v>
      </c>
      <c r="F948" t="s">
        <v>1336</v>
      </c>
    </row>
    <row r="949" spans="1:6" x14ac:dyDescent="0.3">
      <c r="A949" t="s">
        <v>1079</v>
      </c>
      <c r="B949" s="22">
        <v>45670</v>
      </c>
      <c r="C949" t="s">
        <v>82</v>
      </c>
      <c r="D949" t="s">
        <v>1283</v>
      </c>
      <c r="E949" t="s">
        <v>1310</v>
      </c>
      <c r="F949" t="s">
        <v>1336</v>
      </c>
    </row>
    <row r="950" spans="1:6" x14ac:dyDescent="0.3">
      <c r="A950" t="s">
        <v>1080</v>
      </c>
      <c r="B950" s="22">
        <v>45660</v>
      </c>
      <c r="C950" t="s">
        <v>100</v>
      </c>
      <c r="D950" t="s">
        <v>1282</v>
      </c>
      <c r="E950" t="s">
        <v>1306</v>
      </c>
      <c r="F950" t="s">
        <v>1339</v>
      </c>
    </row>
    <row r="951" spans="1:6" x14ac:dyDescent="0.3">
      <c r="A951" t="s">
        <v>1081</v>
      </c>
      <c r="B951" s="22">
        <v>45691</v>
      </c>
      <c r="C951" t="s">
        <v>86</v>
      </c>
      <c r="D951" t="s">
        <v>1283</v>
      </c>
      <c r="E951" t="s">
        <v>1302</v>
      </c>
      <c r="F951" t="s">
        <v>1336</v>
      </c>
    </row>
    <row r="952" spans="1:6" x14ac:dyDescent="0.3">
      <c r="A952" t="s">
        <v>1082</v>
      </c>
      <c r="B952" s="22">
        <v>45694</v>
      </c>
      <c r="C952" t="s">
        <v>116</v>
      </c>
      <c r="D952" t="s">
        <v>1285</v>
      </c>
      <c r="E952" t="s">
        <v>1301</v>
      </c>
      <c r="F952" t="s">
        <v>1336</v>
      </c>
    </row>
    <row r="953" spans="1:6" x14ac:dyDescent="0.3">
      <c r="A953" t="s">
        <v>1083</v>
      </c>
      <c r="B953" s="22">
        <v>45681</v>
      </c>
      <c r="C953" t="s">
        <v>107</v>
      </c>
      <c r="D953" t="s">
        <v>1281</v>
      </c>
      <c r="E953" t="s">
        <v>1294</v>
      </c>
      <c r="F953" t="s">
        <v>1336</v>
      </c>
    </row>
    <row r="954" spans="1:6" x14ac:dyDescent="0.3">
      <c r="A954" t="s">
        <v>1084</v>
      </c>
      <c r="B954" s="22">
        <v>45658</v>
      </c>
      <c r="C954" t="s">
        <v>81</v>
      </c>
      <c r="D954" t="s">
        <v>1283</v>
      </c>
      <c r="E954" t="s">
        <v>1296</v>
      </c>
      <c r="F954" t="s">
        <v>1339</v>
      </c>
    </row>
    <row r="955" spans="1:6" x14ac:dyDescent="0.3">
      <c r="A955" t="s">
        <v>1085</v>
      </c>
      <c r="B955" s="22">
        <v>45682</v>
      </c>
      <c r="C955" t="s">
        <v>109</v>
      </c>
      <c r="D955" t="s">
        <v>1285</v>
      </c>
      <c r="E955" t="s">
        <v>1314</v>
      </c>
      <c r="F955" t="s">
        <v>1336</v>
      </c>
    </row>
    <row r="956" spans="1:6" x14ac:dyDescent="0.3">
      <c r="A956" t="s">
        <v>1086</v>
      </c>
      <c r="B956" s="22">
        <v>45659</v>
      </c>
      <c r="C956" t="s">
        <v>78</v>
      </c>
      <c r="D956" t="s">
        <v>1281</v>
      </c>
      <c r="E956" t="s">
        <v>1294</v>
      </c>
      <c r="F956" t="s">
        <v>1336</v>
      </c>
    </row>
    <row r="957" spans="1:6" x14ac:dyDescent="0.3">
      <c r="A957" t="s">
        <v>1087</v>
      </c>
      <c r="B957" s="22">
        <v>45694</v>
      </c>
      <c r="C957" t="s">
        <v>107</v>
      </c>
      <c r="D957" t="s">
        <v>1283</v>
      </c>
      <c r="E957" t="s">
        <v>1296</v>
      </c>
      <c r="F957" t="s">
        <v>1336</v>
      </c>
    </row>
    <row r="958" spans="1:6" x14ac:dyDescent="0.3">
      <c r="A958" t="s">
        <v>1088</v>
      </c>
      <c r="B958" s="22">
        <v>45674</v>
      </c>
      <c r="C958" t="s">
        <v>92</v>
      </c>
      <c r="D958" t="s">
        <v>1285</v>
      </c>
      <c r="E958" t="s">
        <v>1314</v>
      </c>
      <c r="F958" t="s">
        <v>1336</v>
      </c>
    </row>
    <row r="959" spans="1:6" x14ac:dyDescent="0.3">
      <c r="A959" t="s">
        <v>1089</v>
      </c>
      <c r="B959" s="22">
        <v>45664</v>
      </c>
      <c r="C959" t="s">
        <v>96</v>
      </c>
      <c r="D959" t="s">
        <v>1282</v>
      </c>
      <c r="E959" t="s">
        <v>1295</v>
      </c>
      <c r="F959" t="s">
        <v>1336</v>
      </c>
    </row>
    <row r="960" spans="1:6" x14ac:dyDescent="0.3">
      <c r="A960" t="s">
        <v>1090</v>
      </c>
      <c r="B960" s="22">
        <v>45683</v>
      </c>
      <c r="C960" t="s">
        <v>96</v>
      </c>
      <c r="D960" t="s">
        <v>1283</v>
      </c>
      <c r="E960" t="s">
        <v>1302</v>
      </c>
      <c r="F960" t="s">
        <v>1336</v>
      </c>
    </row>
    <row r="961" spans="1:6" x14ac:dyDescent="0.3">
      <c r="A961" t="s">
        <v>1091</v>
      </c>
      <c r="B961" s="22">
        <v>45691</v>
      </c>
      <c r="C961" t="s">
        <v>91</v>
      </c>
      <c r="D961" t="s">
        <v>1283</v>
      </c>
      <c r="E961" t="s">
        <v>1304</v>
      </c>
      <c r="F961" t="s">
        <v>1336</v>
      </c>
    </row>
    <row r="962" spans="1:6" x14ac:dyDescent="0.3">
      <c r="A962" t="s">
        <v>1092</v>
      </c>
      <c r="B962" s="22">
        <v>45696</v>
      </c>
      <c r="C962" t="s">
        <v>111</v>
      </c>
      <c r="D962" t="s">
        <v>1282</v>
      </c>
      <c r="E962" t="s">
        <v>1295</v>
      </c>
      <c r="F962" t="s">
        <v>1335</v>
      </c>
    </row>
    <row r="963" spans="1:6" x14ac:dyDescent="0.3">
      <c r="A963" t="s">
        <v>1093</v>
      </c>
      <c r="B963" s="22">
        <v>45696</v>
      </c>
      <c r="C963" t="s">
        <v>112</v>
      </c>
      <c r="D963" t="s">
        <v>1282</v>
      </c>
      <c r="E963" t="s">
        <v>1303</v>
      </c>
      <c r="F963" t="s">
        <v>1335</v>
      </c>
    </row>
    <row r="964" spans="1:6" x14ac:dyDescent="0.3">
      <c r="A964" t="s">
        <v>1094</v>
      </c>
      <c r="B964" s="22">
        <v>45660</v>
      </c>
      <c r="C964" t="s">
        <v>80</v>
      </c>
      <c r="D964" t="s">
        <v>1283</v>
      </c>
      <c r="E964" t="s">
        <v>1296</v>
      </c>
      <c r="F964" t="s">
        <v>1336</v>
      </c>
    </row>
    <row r="965" spans="1:6" x14ac:dyDescent="0.3">
      <c r="A965" t="s">
        <v>1095</v>
      </c>
      <c r="B965" s="22">
        <v>45673</v>
      </c>
      <c r="C965" t="s">
        <v>101</v>
      </c>
      <c r="D965" t="s">
        <v>1283</v>
      </c>
      <c r="E965" t="s">
        <v>1296</v>
      </c>
      <c r="F965" t="s">
        <v>1336</v>
      </c>
    </row>
    <row r="966" spans="1:6" x14ac:dyDescent="0.3">
      <c r="A966" t="s">
        <v>1096</v>
      </c>
      <c r="B966" s="22">
        <v>45670</v>
      </c>
      <c r="C966" t="s">
        <v>78</v>
      </c>
      <c r="D966" t="s">
        <v>1281</v>
      </c>
      <c r="E966" t="s">
        <v>1294</v>
      </c>
      <c r="F966" t="s">
        <v>1336</v>
      </c>
    </row>
    <row r="967" spans="1:6" x14ac:dyDescent="0.3">
      <c r="A967" t="s">
        <v>1097</v>
      </c>
      <c r="B967" s="22">
        <v>45671</v>
      </c>
      <c r="C967" t="s">
        <v>83</v>
      </c>
      <c r="D967" t="s">
        <v>1283</v>
      </c>
      <c r="E967" t="s">
        <v>1302</v>
      </c>
      <c r="F967" t="s">
        <v>1336</v>
      </c>
    </row>
    <row r="968" spans="1:6" x14ac:dyDescent="0.3">
      <c r="A968" t="s">
        <v>1098</v>
      </c>
      <c r="B968" s="22">
        <v>45696</v>
      </c>
      <c r="C968" t="s">
        <v>109</v>
      </c>
      <c r="D968" t="s">
        <v>1282</v>
      </c>
      <c r="E968" t="s">
        <v>1306</v>
      </c>
      <c r="F968" t="s">
        <v>1335</v>
      </c>
    </row>
    <row r="969" spans="1:6" x14ac:dyDescent="0.3">
      <c r="A969" t="s">
        <v>1099</v>
      </c>
      <c r="B969" s="22">
        <v>45694</v>
      </c>
      <c r="C969" t="s">
        <v>89</v>
      </c>
      <c r="D969" t="s">
        <v>1283</v>
      </c>
      <c r="E969" t="s">
        <v>1316</v>
      </c>
      <c r="F969" t="s">
        <v>1336</v>
      </c>
    </row>
    <row r="970" spans="1:6" x14ac:dyDescent="0.3">
      <c r="A970" t="s">
        <v>1100</v>
      </c>
      <c r="B970" s="22">
        <v>45682</v>
      </c>
      <c r="C970" t="s">
        <v>96</v>
      </c>
      <c r="D970" t="s">
        <v>1282</v>
      </c>
      <c r="E970" t="s">
        <v>1303</v>
      </c>
      <c r="F970" t="s">
        <v>1336</v>
      </c>
    </row>
    <row r="971" spans="1:6" x14ac:dyDescent="0.3">
      <c r="A971" t="s">
        <v>1101</v>
      </c>
      <c r="B971" s="22">
        <v>45663</v>
      </c>
      <c r="C971" t="s">
        <v>95</v>
      </c>
      <c r="D971" t="s">
        <v>1282</v>
      </c>
      <c r="E971" t="s">
        <v>1309</v>
      </c>
      <c r="F971" t="s">
        <v>1337</v>
      </c>
    </row>
    <row r="972" spans="1:6" x14ac:dyDescent="0.3">
      <c r="A972" t="s">
        <v>1102</v>
      </c>
      <c r="B972" s="22">
        <v>45676</v>
      </c>
      <c r="C972" t="s">
        <v>85</v>
      </c>
      <c r="D972" t="s">
        <v>1282</v>
      </c>
      <c r="E972" t="s">
        <v>1306</v>
      </c>
      <c r="F972" t="s">
        <v>1337</v>
      </c>
    </row>
    <row r="973" spans="1:6" x14ac:dyDescent="0.3">
      <c r="A973" t="s">
        <v>1103</v>
      </c>
      <c r="B973" s="22">
        <v>45696</v>
      </c>
      <c r="C973" t="s">
        <v>104</v>
      </c>
      <c r="D973" t="s">
        <v>1283</v>
      </c>
      <c r="E973" t="s">
        <v>1296</v>
      </c>
      <c r="F973" t="s">
        <v>1336</v>
      </c>
    </row>
    <row r="974" spans="1:6" x14ac:dyDescent="0.3">
      <c r="A974" t="s">
        <v>1104</v>
      </c>
      <c r="B974" s="22">
        <v>45660</v>
      </c>
      <c r="C974" t="s">
        <v>85</v>
      </c>
      <c r="D974" t="s">
        <v>1281</v>
      </c>
      <c r="E974" t="s">
        <v>1294</v>
      </c>
      <c r="F974" t="s">
        <v>1336</v>
      </c>
    </row>
    <row r="975" spans="1:6" x14ac:dyDescent="0.3">
      <c r="A975" t="s">
        <v>1105</v>
      </c>
      <c r="B975" s="22">
        <v>45686</v>
      </c>
      <c r="C975" t="s">
        <v>85</v>
      </c>
      <c r="D975" t="s">
        <v>1283</v>
      </c>
      <c r="E975" t="s">
        <v>1296</v>
      </c>
      <c r="F975" t="s">
        <v>1336</v>
      </c>
    </row>
    <row r="976" spans="1:6" x14ac:dyDescent="0.3">
      <c r="A976" t="s">
        <v>1106</v>
      </c>
      <c r="B976" s="22">
        <v>45677</v>
      </c>
      <c r="C976" t="s">
        <v>79</v>
      </c>
      <c r="D976" t="s">
        <v>1287</v>
      </c>
      <c r="E976" t="s">
        <v>1313</v>
      </c>
      <c r="F976" t="s">
        <v>1336</v>
      </c>
    </row>
    <row r="977" spans="1:6" x14ac:dyDescent="0.3">
      <c r="A977" t="s">
        <v>1107</v>
      </c>
      <c r="B977" s="22">
        <v>45669</v>
      </c>
      <c r="C977" t="s">
        <v>88</v>
      </c>
      <c r="D977" t="s">
        <v>1282</v>
      </c>
      <c r="E977" t="s">
        <v>1306</v>
      </c>
      <c r="F977" t="s">
        <v>1336</v>
      </c>
    </row>
    <row r="978" spans="1:6" x14ac:dyDescent="0.3">
      <c r="A978" t="s">
        <v>1108</v>
      </c>
      <c r="B978" s="22">
        <v>45659</v>
      </c>
      <c r="C978" t="s">
        <v>113</v>
      </c>
      <c r="D978" t="s">
        <v>1283</v>
      </c>
      <c r="E978" t="s">
        <v>1298</v>
      </c>
      <c r="F978" t="s">
        <v>1336</v>
      </c>
    </row>
    <row r="979" spans="1:6" x14ac:dyDescent="0.3">
      <c r="A979" s="6" t="s">
        <v>1109</v>
      </c>
      <c r="B979" s="22">
        <v>45676</v>
      </c>
      <c r="C979" t="s">
        <v>95</v>
      </c>
      <c r="D979" t="s">
        <v>1282</v>
      </c>
      <c r="E979" t="s">
        <v>1295</v>
      </c>
      <c r="F979" t="s">
        <v>1336</v>
      </c>
    </row>
    <row r="980" spans="1:6" x14ac:dyDescent="0.3">
      <c r="A980" t="s">
        <v>1110</v>
      </c>
      <c r="B980" s="22">
        <v>45667</v>
      </c>
      <c r="C980" t="s">
        <v>113</v>
      </c>
      <c r="D980" t="s">
        <v>1283</v>
      </c>
      <c r="E980" t="s">
        <v>1296</v>
      </c>
      <c r="F980" t="s">
        <v>1336</v>
      </c>
    </row>
    <row r="981" spans="1:6" x14ac:dyDescent="0.3">
      <c r="A981" t="s">
        <v>1111</v>
      </c>
      <c r="B981" s="22">
        <v>45664</v>
      </c>
      <c r="C981" t="s">
        <v>109</v>
      </c>
      <c r="D981" t="s">
        <v>1285</v>
      </c>
      <c r="E981" t="s">
        <v>1301</v>
      </c>
      <c r="F981" t="s">
        <v>1336</v>
      </c>
    </row>
    <row r="982" spans="1:6" x14ac:dyDescent="0.3">
      <c r="A982" t="s">
        <v>1112</v>
      </c>
      <c r="B982" s="22">
        <v>45687</v>
      </c>
      <c r="C982" t="s">
        <v>81</v>
      </c>
      <c r="D982" t="s">
        <v>1283</v>
      </c>
      <c r="E982" t="s">
        <v>1296</v>
      </c>
      <c r="F982" t="s">
        <v>1335</v>
      </c>
    </row>
    <row r="983" spans="1:6" x14ac:dyDescent="0.3">
      <c r="A983" t="s">
        <v>1113</v>
      </c>
      <c r="B983" s="22">
        <v>45684</v>
      </c>
      <c r="C983" t="s">
        <v>79</v>
      </c>
      <c r="D983" t="s">
        <v>1283</v>
      </c>
      <c r="E983" t="s">
        <v>1296</v>
      </c>
      <c r="F983" t="s">
        <v>1336</v>
      </c>
    </row>
    <row r="984" spans="1:6" x14ac:dyDescent="0.3">
      <c r="A984" t="s">
        <v>1114</v>
      </c>
      <c r="B984" s="22">
        <v>45669</v>
      </c>
      <c r="C984" t="s">
        <v>95</v>
      </c>
      <c r="D984" t="s">
        <v>1283</v>
      </c>
      <c r="E984" t="s">
        <v>1302</v>
      </c>
      <c r="F984" t="s">
        <v>1335</v>
      </c>
    </row>
    <row r="985" spans="1:6" x14ac:dyDescent="0.3">
      <c r="A985" t="s">
        <v>1115</v>
      </c>
      <c r="B985" s="22">
        <v>45691</v>
      </c>
      <c r="C985" t="s">
        <v>83</v>
      </c>
      <c r="D985" t="s">
        <v>1282</v>
      </c>
      <c r="E985" t="s">
        <v>1306</v>
      </c>
      <c r="F985" t="s">
        <v>1335</v>
      </c>
    </row>
    <row r="986" spans="1:6" x14ac:dyDescent="0.3">
      <c r="A986" t="s">
        <v>1116</v>
      </c>
      <c r="B986" s="22">
        <v>45688</v>
      </c>
      <c r="C986" t="s">
        <v>97</v>
      </c>
      <c r="D986" t="s">
        <v>1281</v>
      </c>
      <c r="E986" t="s">
        <v>1294</v>
      </c>
      <c r="F986" t="s">
        <v>1336</v>
      </c>
    </row>
    <row r="987" spans="1:6" x14ac:dyDescent="0.3">
      <c r="A987" t="s">
        <v>1117</v>
      </c>
      <c r="B987" s="22">
        <v>45664</v>
      </c>
      <c r="C987" t="s">
        <v>97</v>
      </c>
      <c r="D987" t="s">
        <v>1281</v>
      </c>
      <c r="E987" t="s">
        <v>1294</v>
      </c>
      <c r="F987" t="s">
        <v>1336</v>
      </c>
    </row>
    <row r="988" spans="1:6" x14ac:dyDescent="0.3">
      <c r="A988" t="s">
        <v>1118</v>
      </c>
      <c r="B988" s="22">
        <v>45677</v>
      </c>
      <c r="C988" t="s">
        <v>111</v>
      </c>
      <c r="D988" t="s">
        <v>1286</v>
      </c>
      <c r="E988" t="s">
        <v>1305</v>
      </c>
      <c r="F988" t="s">
        <v>1336</v>
      </c>
    </row>
    <row r="989" spans="1:6" x14ac:dyDescent="0.3">
      <c r="A989" t="s">
        <v>1119</v>
      </c>
      <c r="B989" s="22">
        <v>45676</v>
      </c>
      <c r="C989" t="s">
        <v>86</v>
      </c>
      <c r="D989" t="s">
        <v>1283</v>
      </c>
      <c r="E989" t="s">
        <v>1296</v>
      </c>
      <c r="F989" t="s">
        <v>1336</v>
      </c>
    </row>
    <row r="990" spans="1:6" x14ac:dyDescent="0.3">
      <c r="A990" t="s">
        <v>1120</v>
      </c>
      <c r="B990" s="22">
        <v>45667</v>
      </c>
      <c r="C990" t="s">
        <v>99</v>
      </c>
      <c r="D990" t="s">
        <v>1285</v>
      </c>
      <c r="E990" t="s">
        <v>1325</v>
      </c>
      <c r="F990" t="s">
        <v>1337</v>
      </c>
    </row>
    <row r="991" spans="1:6" x14ac:dyDescent="0.3">
      <c r="A991" t="s">
        <v>1121</v>
      </c>
      <c r="B991" s="22">
        <v>45684</v>
      </c>
      <c r="C991" t="s">
        <v>113</v>
      </c>
      <c r="D991" t="s">
        <v>1283</v>
      </c>
      <c r="E991" t="s">
        <v>1296</v>
      </c>
      <c r="F991" t="s">
        <v>1336</v>
      </c>
    </row>
    <row r="992" spans="1:6" x14ac:dyDescent="0.3">
      <c r="A992" t="s">
        <v>1122</v>
      </c>
      <c r="B992" s="22">
        <v>45688</v>
      </c>
      <c r="C992" t="s">
        <v>80</v>
      </c>
      <c r="D992" t="s">
        <v>1286</v>
      </c>
      <c r="E992" t="s">
        <v>1332</v>
      </c>
      <c r="F992" t="s">
        <v>1336</v>
      </c>
    </row>
    <row r="993" spans="1:6" x14ac:dyDescent="0.3">
      <c r="A993" t="s">
        <v>1123</v>
      </c>
      <c r="B993" s="22">
        <v>45685</v>
      </c>
      <c r="C993" t="s">
        <v>110</v>
      </c>
      <c r="D993" t="s">
        <v>1281</v>
      </c>
      <c r="E993" t="s">
        <v>1294</v>
      </c>
      <c r="F993" t="s">
        <v>1335</v>
      </c>
    </row>
    <row r="994" spans="1:6" x14ac:dyDescent="0.3">
      <c r="A994" t="s">
        <v>1124</v>
      </c>
      <c r="B994" s="22">
        <v>45671</v>
      </c>
      <c r="C994" t="s">
        <v>85</v>
      </c>
      <c r="D994" t="s">
        <v>1282</v>
      </c>
      <c r="E994" t="s">
        <v>1295</v>
      </c>
      <c r="F994" t="s">
        <v>1336</v>
      </c>
    </row>
    <row r="995" spans="1:6" x14ac:dyDescent="0.3">
      <c r="A995" t="s">
        <v>1125</v>
      </c>
      <c r="B995" s="22">
        <v>45691</v>
      </c>
      <c r="C995" t="s">
        <v>101</v>
      </c>
      <c r="D995" t="s">
        <v>1283</v>
      </c>
      <c r="E995" t="s">
        <v>1296</v>
      </c>
      <c r="F995" t="s">
        <v>1336</v>
      </c>
    </row>
    <row r="996" spans="1:6" x14ac:dyDescent="0.3">
      <c r="A996" t="s">
        <v>1126</v>
      </c>
      <c r="B996" s="22">
        <v>45668</v>
      </c>
      <c r="C996" t="s">
        <v>80</v>
      </c>
      <c r="D996" t="s">
        <v>1286</v>
      </c>
      <c r="E996" t="s">
        <v>1305</v>
      </c>
      <c r="F996" t="s">
        <v>1336</v>
      </c>
    </row>
    <row r="997" spans="1:6" x14ac:dyDescent="0.3">
      <c r="A997" t="s">
        <v>1127</v>
      </c>
      <c r="B997" s="22">
        <v>45672</v>
      </c>
      <c r="C997" t="s">
        <v>94</v>
      </c>
      <c r="D997" t="s">
        <v>1285</v>
      </c>
      <c r="E997" t="s">
        <v>1324</v>
      </c>
      <c r="F997" t="s">
        <v>1339</v>
      </c>
    </row>
    <row r="998" spans="1:6" x14ac:dyDescent="0.3">
      <c r="A998" t="s">
        <v>1128</v>
      </c>
      <c r="B998" s="22">
        <v>45677</v>
      </c>
      <c r="C998" t="s">
        <v>100</v>
      </c>
      <c r="D998" t="s">
        <v>1283</v>
      </c>
      <c r="E998" t="s">
        <v>1302</v>
      </c>
      <c r="F998" t="s">
        <v>1336</v>
      </c>
    </row>
    <row r="999" spans="1:6" x14ac:dyDescent="0.3">
      <c r="A999" t="s">
        <v>1129</v>
      </c>
      <c r="B999" s="22">
        <v>45668</v>
      </c>
      <c r="C999" t="s">
        <v>115</v>
      </c>
      <c r="D999" t="s">
        <v>1282</v>
      </c>
      <c r="E999" t="s">
        <v>1295</v>
      </c>
      <c r="F999" t="s">
        <v>1337</v>
      </c>
    </row>
    <row r="1000" spans="1:6" x14ac:dyDescent="0.3">
      <c r="A1000" t="s">
        <v>1130</v>
      </c>
      <c r="B1000" s="22">
        <v>45684</v>
      </c>
      <c r="C1000" t="s">
        <v>110</v>
      </c>
      <c r="D1000" t="s">
        <v>1284</v>
      </c>
      <c r="E1000" t="s">
        <v>1297</v>
      </c>
      <c r="F1000" t="s">
        <v>1336</v>
      </c>
    </row>
    <row r="1001" spans="1:6" x14ac:dyDescent="0.3">
      <c r="A1001" t="s">
        <v>1131</v>
      </c>
      <c r="B1001" s="22">
        <v>45686</v>
      </c>
      <c r="C1001" t="s">
        <v>91</v>
      </c>
      <c r="D1001" t="s">
        <v>1282</v>
      </c>
      <c r="E1001" t="s">
        <v>1303</v>
      </c>
      <c r="F1001" t="s">
        <v>1336</v>
      </c>
    </row>
    <row r="1002" spans="1:6" x14ac:dyDescent="0.3">
      <c r="A1002" t="s">
        <v>1132</v>
      </c>
      <c r="B1002" s="22">
        <v>45697</v>
      </c>
      <c r="C1002" t="s">
        <v>93</v>
      </c>
      <c r="D1002" t="s">
        <v>1282</v>
      </c>
      <c r="E1002" t="s">
        <v>1311</v>
      </c>
      <c r="F1002" t="s">
        <v>1335</v>
      </c>
    </row>
    <row r="1003" spans="1:6" x14ac:dyDescent="0.3">
      <c r="A1003" t="s">
        <v>1133</v>
      </c>
      <c r="B1003" s="22">
        <v>45661</v>
      </c>
      <c r="C1003" t="s">
        <v>103</v>
      </c>
      <c r="D1003" t="s">
        <v>1282</v>
      </c>
      <c r="E1003" t="s">
        <v>1306</v>
      </c>
      <c r="F1003" t="s">
        <v>1339</v>
      </c>
    </row>
    <row r="1004" spans="1:6" x14ac:dyDescent="0.3">
      <c r="A1004" t="s">
        <v>1134</v>
      </c>
      <c r="B1004" s="22">
        <v>45678</v>
      </c>
      <c r="C1004" t="s">
        <v>103</v>
      </c>
      <c r="D1004" t="s">
        <v>1282</v>
      </c>
      <c r="E1004" t="s">
        <v>1295</v>
      </c>
      <c r="F1004" t="s">
        <v>1336</v>
      </c>
    </row>
    <row r="1005" spans="1:6" x14ac:dyDescent="0.3">
      <c r="A1005" t="s">
        <v>1135</v>
      </c>
      <c r="B1005" s="22">
        <v>45667</v>
      </c>
      <c r="C1005" t="s">
        <v>106</v>
      </c>
      <c r="D1005" t="s">
        <v>1282</v>
      </c>
      <c r="E1005" t="s">
        <v>1309</v>
      </c>
      <c r="F1005" t="s">
        <v>1339</v>
      </c>
    </row>
    <row r="1006" spans="1:6" x14ac:dyDescent="0.3">
      <c r="A1006" t="s">
        <v>1136</v>
      </c>
      <c r="B1006" s="22">
        <v>45690</v>
      </c>
      <c r="C1006" t="s">
        <v>91</v>
      </c>
      <c r="D1006" t="s">
        <v>1283</v>
      </c>
      <c r="E1006" t="s">
        <v>1304</v>
      </c>
      <c r="F1006" t="s">
        <v>1336</v>
      </c>
    </row>
    <row r="1007" spans="1:6" x14ac:dyDescent="0.3">
      <c r="A1007" t="s">
        <v>1137</v>
      </c>
      <c r="B1007" s="22">
        <v>45686</v>
      </c>
      <c r="C1007" t="s">
        <v>81</v>
      </c>
      <c r="D1007" t="s">
        <v>1286</v>
      </c>
      <c r="E1007" t="s">
        <v>1323</v>
      </c>
      <c r="F1007" t="s">
        <v>1336</v>
      </c>
    </row>
    <row r="1008" spans="1:6" x14ac:dyDescent="0.3">
      <c r="A1008" t="s">
        <v>1138</v>
      </c>
      <c r="B1008" s="22">
        <v>45691</v>
      </c>
      <c r="C1008" t="s">
        <v>78</v>
      </c>
      <c r="D1008" t="s">
        <v>1282</v>
      </c>
      <c r="E1008" t="s">
        <v>1303</v>
      </c>
      <c r="F1008" t="s">
        <v>1336</v>
      </c>
    </row>
    <row r="1009" spans="1:6" x14ac:dyDescent="0.3">
      <c r="A1009" t="s">
        <v>1139</v>
      </c>
      <c r="B1009" s="22">
        <v>45670</v>
      </c>
      <c r="C1009" t="s">
        <v>89</v>
      </c>
      <c r="D1009" t="s">
        <v>1291</v>
      </c>
      <c r="E1009" t="s">
        <v>1333</v>
      </c>
      <c r="F1009" t="s">
        <v>1335</v>
      </c>
    </row>
    <row r="1010" spans="1:6" x14ac:dyDescent="0.3">
      <c r="A1010" t="s">
        <v>1140</v>
      </c>
      <c r="B1010" s="22">
        <v>45691</v>
      </c>
      <c r="C1010" t="s">
        <v>105</v>
      </c>
      <c r="D1010" t="s">
        <v>1282</v>
      </c>
      <c r="E1010" t="s">
        <v>1303</v>
      </c>
      <c r="F1010" t="s">
        <v>1336</v>
      </c>
    </row>
    <row r="1011" spans="1:6" x14ac:dyDescent="0.3">
      <c r="A1011" t="s">
        <v>1141</v>
      </c>
      <c r="B1011" s="22">
        <v>45668</v>
      </c>
      <c r="C1011" t="s">
        <v>81</v>
      </c>
      <c r="D1011" t="s">
        <v>1282</v>
      </c>
      <c r="E1011" t="s">
        <v>1306</v>
      </c>
      <c r="F1011" t="s">
        <v>1336</v>
      </c>
    </row>
    <row r="1012" spans="1:6" x14ac:dyDescent="0.3">
      <c r="A1012" t="s">
        <v>1142</v>
      </c>
      <c r="B1012" s="22">
        <v>45682</v>
      </c>
      <c r="C1012" t="s">
        <v>86</v>
      </c>
      <c r="D1012" t="s">
        <v>1283</v>
      </c>
      <c r="E1012" t="s">
        <v>1296</v>
      </c>
      <c r="F1012" t="s">
        <v>1339</v>
      </c>
    </row>
    <row r="1013" spans="1:6" x14ac:dyDescent="0.3">
      <c r="A1013" t="s">
        <v>1143</v>
      </c>
      <c r="B1013" s="22">
        <v>45667</v>
      </c>
      <c r="C1013" t="s">
        <v>93</v>
      </c>
      <c r="D1013" t="s">
        <v>1281</v>
      </c>
      <c r="E1013" t="s">
        <v>1294</v>
      </c>
      <c r="F1013" t="s">
        <v>1335</v>
      </c>
    </row>
    <row r="1014" spans="1:6" x14ac:dyDescent="0.3">
      <c r="A1014" t="s">
        <v>1144</v>
      </c>
      <c r="B1014" s="22">
        <v>45674</v>
      </c>
      <c r="C1014" t="s">
        <v>94</v>
      </c>
      <c r="D1014" t="s">
        <v>1282</v>
      </c>
      <c r="E1014" t="s">
        <v>1303</v>
      </c>
      <c r="F1014" t="s">
        <v>1336</v>
      </c>
    </row>
    <row r="1015" spans="1:6" x14ac:dyDescent="0.3">
      <c r="A1015" t="s">
        <v>1145</v>
      </c>
      <c r="B1015" s="22">
        <v>45683</v>
      </c>
      <c r="C1015" t="s">
        <v>80</v>
      </c>
      <c r="D1015" t="s">
        <v>1283</v>
      </c>
      <c r="E1015" t="s">
        <v>1296</v>
      </c>
      <c r="F1015" t="s">
        <v>1336</v>
      </c>
    </row>
    <row r="1016" spans="1:6" x14ac:dyDescent="0.3">
      <c r="A1016" t="s">
        <v>1146</v>
      </c>
      <c r="B1016" s="22">
        <v>45672</v>
      </c>
      <c r="C1016" t="s">
        <v>101</v>
      </c>
      <c r="D1016" t="s">
        <v>1282</v>
      </c>
      <c r="E1016" t="s">
        <v>1321</v>
      </c>
      <c r="F1016" t="s">
        <v>1336</v>
      </c>
    </row>
    <row r="1017" spans="1:6" x14ac:dyDescent="0.3">
      <c r="A1017" t="s">
        <v>1147</v>
      </c>
      <c r="B1017" s="22">
        <v>45680</v>
      </c>
      <c r="C1017" t="s">
        <v>95</v>
      </c>
      <c r="D1017" t="s">
        <v>1282</v>
      </c>
      <c r="E1017" t="s">
        <v>1303</v>
      </c>
      <c r="F1017" t="s">
        <v>1337</v>
      </c>
    </row>
    <row r="1018" spans="1:6" x14ac:dyDescent="0.3">
      <c r="A1018" t="s">
        <v>1148</v>
      </c>
      <c r="B1018" s="22">
        <v>45680</v>
      </c>
      <c r="C1018" t="s">
        <v>98</v>
      </c>
      <c r="D1018" t="s">
        <v>1282</v>
      </c>
      <c r="E1018" t="s">
        <v>1303</v>
      </c>
      <c r="F1018" t="s">
        <v>1336</v>
      </c>
    </row>
    <row r="1019" spans="1:6" x14ac:dyDescent="0.3">
      <c r="A1019" t="s">
        <v>1149</v>
      </c>
      <c r="B1019" s="22">
        <v>45686</v>
      </c>
      <c r="C1019" t="s">
        <v>109</v>
      </c>
      <c r="D1019" t="s">
        <v>1282</v>
      </c>
      <c r="E1019" t="s">
        <v>1306</v>
      </c>
      <c r="F1019" t="s">
        <v>1337</v>
      </c>
    </row>
    <row r="1020" spans="1:6" x14ac:dyDescent="0.3">
      <c r="A1020" t="s">
        <v>1150</v>
      </c>
      <c r="B1020" s="22">
        <v>45677</v>
      </c>
      <c r="C1020" t="s">
        <v>106</v>
      </c>
      <c r="D1020" t="s">
        <v>1282</v>
      </c>
      <c r="E1020" t="s">
        <v>1306</v>
      </c>
      <c r="F1020" t="s">
        <v>1336</v>
      </c>
    </row>
    <row r="1021" spans="1:6" x14ac:dyDescent="0.3">
      <c r="A1021" t="s">
        <v>1151</v>
      </c>
      <c r="B1021" s="22">
        <v>45692</v>
      </c>
      <c r="C1021" t="s">
        <v>108</v>
      </c>
      <c r="D1021" t="s">
        <v>1282</v>
      </c>
      <c r="E1021" t="s">
        <v>1303</v>
      </c>
      <c r="F1021" t="s">
        <v>1336</v>
      </c>
    </row>
    <row r="1022" spans="1:6" x14ac:dyDescent="0.3">
      <c r="A1022" t="s">
        <v>1152</v>
      </c>
      <c r="B1022" s="22">
        <v>45684</v>
      </c>
      <c r="C1022" t="s">
        <v>108</v>
      </c>
      <c r="D1022" t="s">
        <v>1283</v>
      </c>
      <c r="E1022" t="s">
        <v>1296</v>
      </c>
      <c r="F1022" t="s">
        <v>1336</v>
      </c>
    </row>
    <row r="1023" spans="1:6" x14ac:dyDescent="0.3">
      <c r="A1023" t="s">
        <v>1153</v>
      </c>
      <c r="B1023" s="22">
        <v>45682</v>
      </c>
      <c r="C1023" t="s">
        <v>99</v>
      </c>
      <c r="D1023" t="s">
        <v>1283</v>
      </c>
      <c r="E1023" t="s">
        <v>1296</v>
      </c>
      <c r="F1023" t="s">
        <v>1336</v>
      </c>
    </row>
    <row r="1024" spans="1:6" x14ac:dyDescent="0.3">
      <c r="A1024" t="s">
        <v>1154</v>
      </c>
      <c r="B1024" s="22">
        <v>45664</v>
      </c>
      <c r="C1024" t="s">
        <v>97</v>
      </c>
      <c r="D1024" t="s">
        <v>1283</v>
      </c>
      <c r="E1024" t="s">
        <v>1296</v>
      </c>
      <c r="F1024" t="s">
        <v>1336</v>
      </c>
    </row>
    <row r="1025" spans="1:6" x14ac:dyDescent="0.3">
      <c r="A1025" t="s">
        <v>1155</v>
      </c>
      <c r="B1025" s="22">
        <v>45659</v>
      </c>
      <c r="C1025" t="s">
        <v>87</v>
      </c>
      <c r="D1025" t="s">
        <v>1283</v>
      </c>
      <c r="E1025" t="s">
        <v>1300</v>
      </c>
      <c r="F1025" t="s">
        <v>1336</v>
      </c>
    </row>
    <row r="1026" spans="1:6" x14ac:dyDescent="0.3">
      <c r="A1026" t="s">
        <v>1156</v>
      </c>
      <c r="B1026" s="22">
        <v>45674</v>
      </c>
      <c r="C1026" t="s">
        <v>110</v>
      </c>
      <c r="D1026" t="s">
        <v>1282</v>
      </c>
      <c r="E1026" t="s">
        <v>1303</v>
      </c>
      <c r="F1026" t="s">
        <v>1336</v>
      </c>
    </row>
    <row r="1027" spans="1:6" x14ac:dyDescent="0.3">
      <c r="A1027" t="s">
        <v>1157</v>
      </c>
      <c r="B1027" s="22">
        <v>45683</v>
      </c>
      <c r="C1027" t="s">
        <v>101</v>
      </c>
      <c r="D1027" t="s">
        <v>1285</v>
      </c>
      <c r="E1027" t="s">
        <v>1301</v>
      </c>
      <c r="F1027" t="s">
        <v>1336</v>
      </c>
    </row>
    <row r="1028" spans="1:6" x14ac:dyDescent="0.3">
      <c r="A1028" t="s">
        <v>1158</v>
      </c>
      <c r="B1028" s="22">
        <v>45666</v>
      </c>
      <c r="C1028" t="s">
        <v>101</v>
      </c>
      <c r="D1028" t="s">
        <v>1283</v>
      </c>
      <c r="E1028" t="s">
        <v>1296</v>
      </c>
      <c r="F1028" t="s">
        <v>1336</v>
      </c>
    </row>
    <row r="1029" spans="1:6" x14ac:dyDescent="0.3">
      <c r="A1029" t="s">
        <v>1159</v>
      </c>
      <c r="B1029" s="22">
        <v>45676</v>
      </c>
      <c r="C1029" t="s">
        <v>84</v>
      </c>
      <c r="D1029" t="s">
        <v>1283</v>
      </c>
      <c r="E1029" t="s">
        <v>1296</v>
      </c>
      <c r="F1029" t="s">
        <v>1335</v>
      </c>
    </row>
    <row r="1030" spans="1:6" x14ac:dyDescent="0.3">
      <c r="A1030" t="s">
        <v>1160</v>
      </c>
      <c r="B1030" s="22">
        <v>45678</v>
      </c>
      <c r="C1030" t="s">
        <v>105</v>
      </c>
      <c r="D1030" t="s">
        <v>1281</v>
      </c>
      <c r="E1030" t="s">
        <v>1294</v>
      </c>
      <c r="F1030" t="s">
        <v>1336</v>
      </c>
    </row>
    <row r="1031" spans="1:6" x14ac:dyDescent="0.3">
      <c r="A1031" t="s">
        <v>1161</v>
      </c>
      <c r="B1031" s="22">
        <v>45668</v>
      </c>
      <c r="C1031" t="s">
        <v>114</v>
      </c>
      <c r="D1031" t="s">
        <v>1281</v>
      </c>
      <c r="E1031" t="s">
        <v>1294</v>
      </c>
      <c r="F1031" t="s">
        <v>1337</v>
      </c>
    </row>
    <row r="1032" spans="1:6" x14ac:dyDescent="0.3">
      <c r="A1032" t="s">
        <v>1162</v>
      </c>
      <c r="B1032" s="22">
        <v>45681</v>
      </c>
      <c r="C1032" t="s">
        <v>99</v>
      </c>
      <c r="D1032" t="s">
        <v>1281</v>
      </c>
      <c r="E1032" t="s">
        <v>1294</v>
      </c>
      <c r="F1032" t="s">
        <v>1339</v>
      </c>
    </row>
    <row r="1033" spans="1:6" x14ac:dyDescent="0.3">
      <c r="A1033" t="s">
        <v>1163</v>
      </c>
      <c r="B1033" s="22">
        <v>45697</v>
      </c>
      <c r="C1033" t="s">
        <v>111</v>
      </c>
      <c r="D1033" t="s">
        <v>1283</v>
      </c>
      <c r="E1033" t="s">
        <v>1298</v>
      </c>
      <c r="F1033" t="s">
        <v>1335</v>
      </c>
    </row>
    <row r="1034" spans="1:6" x14ac:dyDescent="0.3">
      <c r="A1034" t="s">
        <v>1164</v>
      </c>
      <c r="B1034" s="22">
        <v>45692</v>
      </c>
      <c r="C1034" t="s">
        <v>105</v>
      </c>
      <c r="D1034" t="s">
        <v>1282</v>
      </c>
      <c r="E1034" t="s">
        <v>1311</v>
      </c>
      <c r="F1034" t="s">
        <v>1336</v>
      </c>
    </row>
    <row r="1035" spans="1:6" x14ac:dyDescent="0.3">
      <c r="A1035" t="s">
        <v>1165</v>
      </c>
      <c r="B1035" s="22">
        <v>45674</v>
      </c>
      <c r="C1035" t="s">
        <v>107</v>
      </c>
      <c r="D1035" t="s">
        <v>1283</v>
      </c>
      <c r="E1035" t="s">
        <v>1296</v>
      </c>
      <c r="F1035" t="s">
        <v>1336</v>
      </c>
    </row>
    <row r="1036" spans="1:6" x14ac:dyDescent="0.3">
      <c r="A1036" t="s">
        <v>1166</v>
      </c>
      <c r="B1036" s="22">
        <v>45663</v>
      </c>
      <c r="C1036" t="s">
        <v>113</v>
      </c>
      <c r="D1036" t="s">
        <v>1283</v>
      </c>
      <c r="E1036" t="s">
        <v>1296</v>
      </c>
      <c r="F1036" t="s">
        <v>1336</v>
      </c>
    </row>
    <row r="1037" spans="1:6" x14ac:dyDescent="0.3">
      <c r="A1037" t="s">
        <v>1167</v>
      </c>
      <c r="B1037" s="22">
        <v>45666</v>
      </c>
      <c r="C1037" t="s">
        <v>89</v>
      </c>
      <c r="D1037" t="s">
        <v>1283</v>
      </c>
      <c r="E1037" t="s">
        <v>1304</v>
      </c>
      <c r="F1037" t="s">
        <v>1336</v>
      </c>
    </row>
    <row r="1038" spans="1:6" x14ac:dyDescent="0.3">
      <c r="A1038" t="s">
        <v>1168</v>
      </c>
      <c r="B1038" s="22">
        <v>45673</v>
      </c>
      <c r="C1038" t="s">
        <v>109</v>
      </c>
      <c r="D1038" t="s">
        <v>1283</v>
      </c>
      <c r="E1038" t="s">
        <v>1296</v>
      </c>
      <c r="F1038" t="s">
        <v>1335</v>
      </c>
    </row>
    <row r="1039" spans="1:6" x14ac:dyDescent="0.3">
      <c r="A1039" t="s">
        <v>1169</v>
      </c>
      <c r="B1039" s="22">
        <v>45687</v>
      </c>
      <c r="C1039" t="s">
        <v>116</v>
      </c>
      <c r="D1039" t="s">
        <v>1282</v>
      </c>
      <c r="E1039" t="s">
        <v>1301</v>
      </c>
      <c r="F1039" t="s">
        <v>1336</v>
      </c>
    </row>
    <row r="1040" spans="1:6" x14ac:dyDescent="0.3">
      <c r="A1040" t="s">
        <v>1170</v>
      </c>
      <c r="B1040" s="22">
        <v>45688</v>
      </c>
      <c r="C1040" t="s">
        <v>106</v>
      </c>
      <c r="D1040" t="s">
        <v>1282</v>
      </c>
      <c r="E1040" t="s">
        <v>1309</v>
      </c>
      <c r="F1040" t="s">
        <v>1338</v>
      </c>
    </row>
    <row r="1041" spans="1:6" x14ac:dyDescent="0.3">
      <c r="A1041" t="s">
        <v>1171</v>
      </c>
      <c r="B1041" s="22">
        <v>45683</v>
      </c>
      <c r="C1041" t="s">
        <v>98</v>
      </c>
      <c r="D1041" t="s">
        <v>1282</v>
      </c>
      <c r="E1041" t="s">
        <v>1309</v>
      </c>
      <c r="F1041" t="s">
        <v>1335</v>
      </c>
    </row>
    <row r="1042" spans="1:6" x14ac:dyDescent="0.3">
      <c r="A1042" t="s">
        <v>1172</v>
      </c>
      <c r="B1042" s="22">
        <v>45694</v>
      </c>
      <c r="C1042" t="s">
        <v>92</v>
      </c>
      <c r="D1042" t="s">
        <v>1285</v>
      </c>
      <c r="E1042" t="s">
        <v>1301</v>
      </c>
      <c r="F1042" t="s">
        <v>1339</v>
      </c>
    </row>
    <row r="1043" spans="1:6" x14ac:dyDescent="0.3">
      <c r="A1043" t="s">
        <v>1173</v>
      </c>
      <c r="B1043" s="22">
        <v>45694</v>
      </c>
      <c r="C1043" t="s">
        <v>100</v>
      </c>
      <c r="D1043" t="s">
        <v>1281</v>
      </c>
      <c r="E1043" t="s">
        <v>1294</v>
      </c>
      <c r="F1043" t="s">
        <v>1335</v>
      </c>
    </row>
    <row r="1044" spans="1:6" x14ac:dyDescent="0.3">
      <c r="A1044" t="s">
        <v>1174</v>
      </c>
      <c r="B1044" s="22">
        <v>45679</v>
      </c>
      <c r="C1044" t="s">
        <v>112</v>
      </c>
      <c r="D1044" t="s">
        <v>1282</v>
      </c>
      <c r="E1044" t="s">
        <v>1303</v>
      </c>
      <c r="F1044" t="s">
        <v>1336</v>
      </c>
    </row>
    <row r="1045" spans="1:6" x14ac:dyDescent="0.3">
      <c r="A1045" t="s">
        <v>1175</v>
      </c>
      <c r="B1045" s="22">
        <v>45694</v>
      </c>
      <c r="C1045" t="s">
        <v>91</v>
      </c>
      <c r="D1045" t="s">
        <v>1282</v>
      </c>
      <c r="E1045" t="s">
        <v>1306</v>
      </c>
      <c r="F1045" t="s">
        <v>1339</v>
      </c>
    </row>
    <row r="1046" spans="1:6" x14ac:dyDescent="0.3">
      <c r="A1046" t="s">
        <v>1176</v>
      </c>
      <c r="B1046" s="22">
        <v>45686</v>
      </c>
      <c r="C1046" t="s">
        <v>95</v>
      </c>
      <c r="D1046" t="s">
        <v>1285</v>
      </c>
      <c r="E1046" t="s">
        <v>1301</v>
      </c>
      <c r="F1046" t="s">
        <v>1335</v>
      </c>
    </row>
    <row r="1047" spans="1:6" x14ac:dyDescent="0.3">
      <c r="A1047" t="s">
        <v>1177</v>
      </c>
      <c r="B1047" s="22">
        <v>45671</v>
      </c>
      <c r="C1047" t="s">
        <v>103</v>
      </c>
      <c r="D1047" t="s">
        <v>1283</v>
      </c>
      <c r="E1047" t="s">
        <v>1298</v>
      </c>
      <c r="F1047" t="s">
        <v>1337</v>
      </c>
    </row>
    <row r="1048" spans="1:6" x14ac:dyDescent="0.3">
      <c r="A1048" t="s">
        <v>1178</v>
      </c>
      <c r="B1048" s="22">
        <v>45671</v>
      </c>
      <c r="C1048" t="s">
        <v>96</v>
      </c>
      <c r="D1048" t="s">
        <v>1282</v>
      </c>
      <c r="E1048" t="s">
        <v>1303</v>
      </c>
      <c r="F1048" t="s">
        <v>1336</v>
      </c>
    </row>
    <row r="1049" spans="1:6" x14ac:dyDescent="0.3">
      <c r="A1049" t="s">
        <v>1179</v>
      </c>
      <c r="B1049" s="22">
        <v>45688</v>
      </c>
      <c r="C1049" t="s">
        <v>78</v>
      </c>
      <c r="D1049" t="s">
        <v>1283</v>
      </c>
      <c r="E1049" t="s">
        <v>1296</v>
      </c>
      <c r="F1049" t="s">
        <v>1336</v>
      </c>
    </row>
    <row r="1050" spans="1:6" x14ac:dyDescent="0.3">
      <c r="A1050" t="s">
        <v>1180</v>
      </c>
      <c r="B1050" s="22">
        <v>45694</v>
      </c>
      <c r="C1050" t="s">
        <v>103</v>
      </c>
      <c r="D1050" t="s">
        <v>1283</v>
      </c>
      <c r="E1050" t="s">
        <v>1298</v>
      </c>
      <c r="F1050" t="s">
        <v>1336</v>
      </c>
    </row>
    <row r="1051" spans="1:6" x14ac:dyDescent="0.3">
      <c r="A1051" t="s">
        <v>1181</v>
      </c>
      <c r="B1051" s="22">
        <v>45688</v>
      </c>
      <c r="C1051" t="s">
        <v>82</v>
      </c>
      <c r="D1051" t="s">
        <v>1282</v>
      </c>
      <c r="E1051" t="s">
        <v>1303</v>
      </c>
      <c r="F1051" t="s">
        <v>1336</v>
      </c>
    </row>
    <row r="1052" spans="1:6" x14ac:dyDescent="0.3">
      <c r="A1052" t="s">
        <v>1182</v>
      </c>
      <c r="B1052" s="22">
        <v>45675</v>
      </c>
      <c r="C1052" t="s">
        <v>82</v>
      </c>
      <c r="D1052" t="s">
        <v>1290</v>
      </c>
      <c r="E1052" t="s">
        <v>1327</v>
      </c>
      <c r="F1052" t="s">
        <v>1336</v>
      </c>
    </row>
    <row r="1053" spans="1:6" x14ac:dyDescent="0.3">
      <c r="A1053" t="s">
        <v>1183</v>
      </c>
      <c r="B1053" s="22">
        <v>45695</v>
      </c>
      <c r="C1053" t="s">
        <v>107</v>
      </c>
      <c r="D1053" t="s">
        <v>1281</v>
      </c>
      <c r="E1053" t="s">
        <v>1294</v>
      </c>
      <c r="F1053" t="s">
        <v>1336</v>
      </c>
    </row>
    <row r="1054" spans="1:6" x14ac:dyDescent="0.3">
      <c r="A1054" t="s">
        <v>1184</v>
      </c>
      <c r="B1054" s="22">
        <v>45692</v>
      </c>
      <c r="C1054" t="s">
        <v>109</v>
      </c>
      <c r="D1054" t="s">
        <v>1283</v>
      </c>
      <c r="E1054" t="s">
        <v>1296</v>
      </c>
      <c r="F1054" t="s">
        <v>1336</v>
      </c>
    </row>
    <row r="1055" spans="1:6" x14ac:dyDescent="0.3">
      <c r="A1055" t="s">
        <v>1185</v>
      </c>
      <c r="B1055" s="22">
        <v>45683</v>
      </c>
      <c r="C1055" t="s">
        <v>104</v>
      </c>
      <c r="D1055" t="s">
        <v>1282</v>
      </c>
      <c r="E1055" t="s">
        <v>1295</v>
      </c>
      <c r="F1055" t="s">
        <v>1336</v>
      </c>
    </row>
    <row r="1056" spans="1:6" x14ac:dyDescent="0.3">
      <c r="A1056" t="s">
        <v>1186</v>
      </c>
      <c r="B1056" s="22">
        <v>45664</v>
      </c>
      <c r="C1056" t="s">
        <v>115</v>
      </c>
      <c r="D1056" t="s">
        <v>1281</v>
      </c>
      <c r="E1056" t="s">
        <v>1294</v>
      </c>
      <c r="F1056" t="s">
        <v>1336</v>
      </c>
    </row>
    <row r="1057" spans="1:6" x14ac:dyDescent="0.3">
      <c r="A1057" t="s">
        <v>1187</v>
      </c>
      <c r="B1057" s="22">
        <v>45689</v>
      </c>
      <c r="C1057" t="s">
        <v>92</v>
      </c>
      <c r="D1057" t="s">
        <v>1283</v>
      </c>
      <c r="E1057" t="s">
        <v>1296</v>
      </c>
      <c r="F1057" t="s">
        <v>1335</v>
      </c>
    </row>
    <row r="1058" spans="1:6" x14ac:dyDescent="0.3">
      <c r="A1058" t="s">
        <v>1188</v>
      </c>
      <c r="B1058" s="22">
        <v>45671</v>
      </c>
      <c r="C1058" t="s">
        <v>96</v>
      </c>
      <c r="D1058" t="s">
        <v>1286</v>
      </c>
      <c r="E1058" t="s">
        <v>1305</v>
      </c>
      <c r="F1058" t="s">
        <v>1336</v>
      </c>
    </row>
    <row r="1059" spans="1:6" x14ac:dyDescent="0.3">
      <c r="A1059" t="s">
        <v>1189</v>
      </c>
      <c r="B1059" s="22">
        <v>45679</v>
      </c>
      <c r="C1059" t="s">
        <v>88</v>
      </c>
      <c r="D1059" t="s">
        <v>1283</v>
      </c>
      <c r="E1059" t="s">
        <v>1296</v>
      </c>
      <c r="F1059" t="s">
        <v>1336</v>
      </c>
    </row>
    <row r="1060" spans="1:6" x14ac:dyDescent="0.3">
      <c r="A1060" t="s">
        <v>1190</v>
      </c>
      <c r="B1060" s="22">
        <v>45673</v>
      </c>
      <c r="C1060" t="s">
        <v>85</v>
      </c>
      <c r="D1060" t="s">
        <v>1287</v>
      </c>
      <c r="E1060" t="s">
        <v>1320</v>
      </c>
      <c r="F1060" t="s">
        <v>1336</v>
      </c>
    </row>
    <row r="1061" spans="1:6" x14ac:dyDescent="0.3">
      <c r="A1061" t="s">
        <v>1191</v>
      </c>
      <c r="B1061" s="22">
        <v>45676</v>
      </c>
      <c r="C1061" t="s">
        <v>86</v>
      </c>
      <c r="D1061" t="s">
        <v>1283</v>
      </c>
      <c r="E1061" t="s">
        <v>1316</v>
      </c>
      <c r="F1061" t="s">
        <v>1339</v>
      </c>
    </row>
    <row r="1062" spans="1:6" x14ac:dyDescent="0.3">
      <c r="A1062" t="s">
        <v>1192</v>
      </c>
      <c r="B1062" s="22">
        <v>45673</v>
      </c>
      <c r="C1062" t="s">
        <v>83</v>
      </c>
      <c r="D1062" t="s">
        <v>1283</v>
      </c>
      <c r="E1062" t="s">
        <v>1299</v>
      </c>
      <c r="F1062" t="s">
        <v>1337</v>
      </c>
    </row>
    <row r="1063" spans="1:6" x14ac:dyDescent="0.3">
      <c r="A1063" t="s">
        <v>1193</v>
      </c>
      <c r="B1063" s="22">
        <v>45665</v>
      </c>
      <c r="C1063" t="s">
        <v>100</v>
      </c>
      <c r="D1063" t="s">
        <v>1283</v>
      </c>
      <c r="E1063" t="s">
        <v>1296</v>
      </c>
      <c r="F1063" t="s">
        <v>1336</v>
      </c>
    </row>
    <row r="1064" spans="1:6" x14ac:dyDescent="0.3">
      <c r="A1064" t="s">
        <v>1194</v>
      </c>
      <c r="B1064" s="22">
        <v>45676</v>
      </c>
      <c r="C1064" t="s">
        <v>101</v>
      </c>
      <c r="D1064" t="s">
        <v>1283</v>
      </c>
      <c r="E1064" t="s">
        <v>1296</v>
      </c>
      <c r="F1064" t="s">
        <v>1336</v>
      </c>
    </row>
    <row r="1065" spans="1:6" x14ac:dyDescent="0.3">
      <c r="A1065" t="s">
        <v>1195</v>
      </c>
      <c r="B1065" s="22">
        <v>45661</v>
      </c>
      <c r="C1065" t="s">
        <v>81</v>
      </c>
      <c r="D1065" t="s">
        <v>1283</v>
      </c>
      <c r="E1065" t="s">
        <v>1296</v>
      </c>
      <c r="F1065" t="s">
        <v>1335</v>
      </c>
    </row>
    <row r="1066" spans="1:6" x14ac:dyDescent="0.3">
      <c r="A1066" t="s">
        <v>1196</v>
      </c>
      <c r="B1066" s="22">
        <v>45684</v>
      </c>
      <c r="C1066" t="s">
        <v>115</v>
      </c>
      <c r="D1066" t="s">
        <v>1282</v>
      </c>
      <c r="E1066" t="s">
        <v>1306</v>
      </c>
      <c r="F1066" t="s">
        <v>1336</v>
      </c>
    </row>
    <row r="1067" spans="1:6" x14ac:dyDescent="0.3">
      <c r="A1067" t="s">
        <v>1197</v>
      </c>
      <c r="B1067" s="22">
        <v>45682</v>
      </c>
      <c r="C1067" t="s">
        <v>96</v>
      </c>
      <c r="D1067" t="s">
        <v>1281</v>
      </c>
      <c r="E1067" t="s">
        <v>1294</v>
      </c>
      <c r="F1067" t="s">
        <v>1335</v>
      </c>
    </row>
    <row r="1068" spans="1:6" x14ac:dyDescent="0.3">
      <c r="A1068" t="s">
        <v>1198</v>
      </c>
      <c r="B1068" s="22">
        <v>45664</v>
      </c>
      <c r="C1068" t="s">
        <v>82</v>
      </c>
      <c r="D1068" t="s">
        <v>1283</v>
      </c>
      <c r="E1068" t="s">
        <v>1299</v>
      </c>
      <c r="F1068" t="s">
        <v>1336</v>
      </c>
    </row>
    <row r="1069" spans="1:6" x14ac:dyDescent="0.3">
      <c r="A1069" t="s">
        <v>1199</v>
      </c>
      <c r="B1069" s="22">
        <v>45687</v>
      </c>
      <c r="C1069" t="s">
        <v>85</v>
      </c>
      <c r="D1069" t="s">
        <v>1283</v>
      </c>
      <c r="E1069" t="s">
        <v>1302</v>
      </c>
      <c r="F1069" t="s">
        <v>1336</v>
      </c>
    </row>
    <row r="1070" spans="1:6" x14ac:dyDescent="0.3">
      <c r="A1070" t="s">
        <v>1200</v>
      </c>
      <c r="B1070" s="22">
        <v>45695</v>
      </c>
      <c r="C1070" t="s">
        <v>102</v>
      </c>
      <c r="D1070" t="s">
        <v>1282</v>
      </c>
      <c r="E1070" t="s">
        <v>1306</v>
      </c>
      <c r="F1070" t="s">
        <v>1336</v>
      </c>
    </row>
    <row r="1071" spans="1:6" x14ac:dyDescent="0.3">
      <c r="A1071" t="s">
        <v>1201</v>
      </c>
      <c r="B1071" s="22">
        <v>45669</v>
      </c>
      <c r="C1071" t="s">
        <v>79</v>
      </c>
      <c r="D1071" t="s">
        <v>1282</v>
      </c>
      <c r="E1071" t="s">
        <v>1295</v>
      </c>
      <c r="F1071" t="s">
        <v>1336</v>
      </c>
    </row>
    <row r="1072" spans="1:6" x14ac:dyDescent="0.3">
      <c r="A1072" t="s">
        <v>1202</v>
      </c>
      <c r="B1072" s="22">
        <v>45682</v>
      </c>
      <c r="C1072" t="s">
        <v>106</v>
      </c>
      <c r="D1072" t="s">
        <v>1283</v>
      </c>
      <c r="E1072" t="s">
        <v>1296</v>
      </c>
      <c r="F1072" t="s">
        <v>1339</v>
      </c>
    </row>
    <row r="1073" spans="1:6" x14ac:dyDescent="0.3">
      <c r="A1073" t="s">
        <v>1203</v>
      </c>
      <c r="B1073" s="22">
        <v>45660</v>
      </c>
      <c r="C1073" t="s">
        <v>89</v>
      </c>
      <c r="D1073" t="s">
        <v>1287</v>
      </c>
      <c r="E1073" t="s">
        <v>1326</v>
      </c>
      <c r="F1073" t="s">
        <v>1336</v>
      </c>
    </row>
    <row r="1074" spans="1:6" x14ac:dyDescent="0.3">
      <c r="A1074" t="s">
        <v>1204</v>
      </c>
      <c r="B1074" s="22">
        <v>45660</v>
      </c>
      <c r="C1074" t="s">
        <v>110</v>
      </c>
      <c r="D1074" t="s">
        <v>1283</v>
      </c>
      <c r="E1074" t="s">
        <v>1302</v>
      </c>
      <c r="F1074" t="s">
        <v>1336</v>
      </c>
    </row>
    <row r="1075" spans="1:6" x14ac:dyDescent="0.3">
      <c r="A1075" t="s">
        <v>1205</v>
      </c>
      <c r="B1075" s="22">
        <v>45683</v>
      </c>
      <c r="C1075" t="s">
        <v>86</v>
      </c>
      <c r="D1075" t="s">
        <v>1283</v>
      </c>
      <c r="E1075" t="s">
        <v>1296</v>
      </c>
      <c r="F1075" t="s">
        <v>1336</v>
      </c>
    </row>
    <row r="1076" spans="1:6" x14ac:dyDescent="0.3">
      <c r="A1076" t="s">
        <v>1206</v>
      </c>
      <c r="B1076" s="22">
        <v>45692</v>
      </c>
      <c r="C1076" t="s">
        <v>105</v>
      </c>
      <c r="D1076" t="s">
        <v>1283</v>
      </c>
      <c r="E1076" t="s">
        <v>1299</v>
      </c>
      <c r="F1076" t="s">
        <v>1336</v>
      </c>
    </row>
    <row r="1077" spans="1:6" x14ac:dyDescent="0.3">
      <c r="A1077" t="s">
        <v>1207</v>
      </c>
      <c r="B1077" s="22">
        <v>45697</v>
      </c>
      <c r="C1077" t="s">
        <v>92</v>
      </c>
      <c r="D1077" t="s">
        <v>1281</v>
      </c>
      <c r="E1077" t="s">
        <v>1294</v>
      </c>
      <c r="F1077" t="s">
        <v>1337</v>
      </c>
    </row>
    <row r="1078" spans="1:6" x14ac:dyDescent="0.3">
      <c r="A1078" t="s">
        <v>1208</v>
      </c>
      <c r="B1078" s="22">
        <v>45667</v>
      </c>
      <c r="C1078" t="s">
        <v>108</v>
      </c>
      <c r="D1078" t="s">
        <v>1281</v>
      </c>
      <c r="E1078" t="s">
        <v>1294</v>
      </c>
      <c r="F1078" t="s">
        <v>1336</v>
      </c>
    </row>
    <row r="1079" spans="1:6" x14ac:dyDescent="0.3">
      <c r="A1079" t="s">
        <v>1209</v>
      </c>
      <c r="B1079" s="22">
        <v>45664</v>
      </c>
      <c r="C1079" t="s">
        <v>102</v>
      </c>
      <c r="D1079" t="s">
        <v>1282</v>
      </c>
      <c r="E1079" t="s">
        <v>1311</v>
      </c>
      <c r="F1079" t="s">
        <v>1336</v>
      </c>
    </row>
    <row r="1080" spans="1:6" x14ac:dyDescent="0.3">
      <c r="A1080" t="s">
        <v>1210</v>
      </c>
      <c r="B1080" s="22">
        <v>45672</v>
      </c>
      <c r="C1080" t="s">
        <v>91</v>
      </c>
      <c r="D1080" t="s">
        <v>1283</v>
      </c>
      <c r="E1080" t="s">
        <v>1296</v>
      </c>
      <c r="F1080" t="s">
        <v>1339</v>
      </c>
    </row>
    <row r="1081" spans="1:6" x14ac:dyDescent="0.3">
      <c r="A1081" t="s">
        <v>1211</v>
      </c>
      <c r="B1081" s="22">
        <v>45678</v>
      </c>
      <c r="C1081" t="s">
        <v>89</v>
      </c>
      <c r="D1081" t="s">
        <v>1287</v>
      </c>
      <c r="E1081" t="s">
        <v>1313</v>
      </c>
      <c r="F1081" t="s">
        <v>1339</v>
      </c>
    </row>
    <row r="1082" spans="1:6" x14ac:dyDescent="0.3">
      <c r="A1082" t="s">
        <v>1212</v>
      </c>
      <c r="B1082" s="22">
        <v>45688</v>
      </c>
      <c r="C1082" t="s">
        <v>110</v>
      </c>
      <c r="D1082" t="s">
        <v>1288</v>
      </c>
      <c r="E1082" t="s">
        <v>1317</v>
      </c>
      <c r="F1082" t="s">
        <v>1336</v>
      </c>
    </row>
    <row r="1083" spans="1:6" x14ac:dyDescent="0.3">
      <c r="A1083" t="s">
        <v>1213</v>
      </c>
      <c r="B1083" s="22">
        <v>45693</v>
      </c>
      <c r="C1083" t="s">
        <v>91</v>
      </c>
      <c r="D1083" t="s">
        <v>1283</v>
      </c>
      <c r="E1083" t="s">
        <v>1296</v>
      </c>
      <c r="F1083" t="s">
        <v>1336</v>
      </c>
    </row>
    <row r="1084" spans="1:6" x14ac:dyDescent="0.3">
      <c r="A1084" t="s">
        <v>1214</v>
      </c>
      <c r="B1084" s="22">
        <v>45685</v>
      </c>
      <c r="C1084" t="s">
        <v>87</v>
      </c>
      <c r="D1084" t="s">
        <v>1283</v>
      </c>
      <c r="E1084" t="s">
        <v>1302</v>
      </c>
      <c r="F1084" t="s">
        <v>1336</v>
      </c>
    </row>
    <row r="1085" spans="1:6" x14ac:dyDescent="0.3">
      <c r="A1085" t="s">
        <v>1215</v>
      </c>
      <c r="B1085" s="22">
        <v>45673</v>
      </c>
      <c r="C1085" t="s">
        <v>87</v>
      </c>
      <c r="D1085" t="s">
        <v>1283</v>
      </c>
      <c r="E1085" t="s">
        <v>1299</v>
      </c>
      <c r="F1085" t="s">
        <v>1336</v>
      </c>
    </row>
    <row r="1086" spans="1:6" x14ac:dyDescent="0.3">
      <c r="A1086" t="s">
        <v>1216</v>
      </c>
      <c r="B1086" s="22">
        <v>45684</v>
      </c>
      <c r="C1086" t="s">
        <v>105</v>
      </c>
      <c r="D1086" t="s">
        <v>1283</v>
      </c>
      <c r="E1086" t="s">
        <v>1299</v>
      </c>
      <c r="F1086" t="s">
        <v>1339</v>
      </c>
    </row>
    <row r="1087" spans="1:6" x14ac:dyDescent="0.3">
      <c r="A1087" t="s">
        <v>1217</v>
      </c>
      <c r="B1087" s="22">
        <v>45677</v>
      </c>
      <c r="C1087" t="s">
        <v>106</v>
      </c>
      <c r="D1087" t="s">
        <v>1282</v>
      </c>
      <c r="E1087" t="s">
        <v>1312</v>
      </c>
      <c r="F1087" t="s">
        <v>1335</v>
      </c>
    </row>
    <row r="1088" spans="1:6" x14ac:dyDescent="0.3">
      <c r="A1088" t="s">
        <v>1218</v>
      </c>
      <c r="B1088" s="22">
        <v>45666</v>
      </c>
      <c r="C1088" t="s">
        <v>107</v>
      </c>
      <c r="D1088" t="s">
        <v>1286</v>
      </c>
      <c r="E1088" t="s">
        <v>1315</v>
      </c>
      <c r="F1088" t="s">
        <v>1336</v>
      </c>
    </row>
    <row r="1089" spans="1:6" x14ac:dyDescent="0.3">
      <c r="A1089" t="s">
        <v>1219</v>
      </c>
      <c r="B1089" s="22">
        <v>45689</v>
      </c>
      <c r="C1089" t="s">
        <v>86</v>
      </c>
      <c r="D1089" t="s">
        <v>1283</v>
      </c>
      <c r="E1089" t="s">
        <v>1302</v>
      </c>
      <c r="F1089" t="s">
        <v>1336</v>
      </c>
    </row>
    <row r="1090" spans="1:6" x14ac:dyDescent="0.3">
      <c r="A1090" t="s">
        <v>1220</v>
      </c>
      <c r="B1090" s="22">
        <v>45693</v>
      </c>
      <c r="C1090" t="s">
        <v>95</v>
      </c>
      <c r="D1090" t="s">
        <v>1282</v>
      </c>
      <c r="E1090" t="s">
        <v>1295</v>
      </c>
      <c r="F1090" t="s">
        <v>1336</v>
      </c>
    </row>
    <row r="1091" spans="1:6" x14ac:dyDescent="0.3">
      <c r="A1091" t="s">
        <v>1221</v>
      </c>
      <c r="B1091" s="22">
        <v>45659</v>
      </c>
      <c r="C1091" t="s">
        <v>106</v>
      </c>
      <c r="D1091" t="s">
        <v>1283</v>
      </c>
      <c r="E1091" t="s">
        <v>1296</v>
      </c>
      <c r="F1091" t="s">
        <v>1336</v>
      </c>
    </row>
    <row r="1092" spans="1:6" x14ac:dyDescent="0.3">
      <c r="A1092" t="s">
        <v>1222</v>
      </c>
      <c r="B1092" s="22">
        <v>45670</v>
      </c>
      <c r="C1092" t="s">
        <v>112</v>
      </c>
      <c r="D1092" t="s">
        <v>1283</v>
      </c>
      <c r="E1092" t="s">
        <v>1296</v>
      </c>
      <c r="F1092" t="s">
        <v>1336</v>
      </c>
    </row>
    <row r="1093" spans="1:6" x14ac:dyDescent="0.3">
      <c r="A1093" t="s">
        <v>1223</v>
      </c>
      <c r="B1093" s="22">
        <v>45660</v>
      </c>
      <c r="C1093" t="s">
        <v>94</v>
      </c>
      <c r="D1093" t="s">
        <v>1283</v>
      </c>
      <c r="E1093" t="s">
        <v>1296</v>
      </c>
      <c r="F1093" t="s">
        <v>1336</v>
      </c>
    </row>
    <row r="1094" spans="1:6" x14ac:dyDescent="0.3">
      <c r="A1094" t="s">
        <v>1224</v>
      </c>
      <c r="B1094" s="22">
        <v>45666</v>
      </c>
      <c r="C1094" t="s">
        <v>83</v>
      </c>
      <c r="D1094" t="s">
        <v>1285</v>
      </c>
      <c r="E1094" t="s">
        <v>1301</v>
      </c>
      <c r="F1094" t="s">
        <v>1336</v>
      </c>
    </row>
    <row r="1095" spans="1:6" x14ac:dyDescent="0.3">
      <c r="A1095" t="s">
        <v>1225</v>
      </c>
      <c r="B1095" s="22">
        <v>45693</v>
      </c>
      <c r="C1095" t="s">
        <v>89</v>
      </c>
      <c r="D1095" t="s">
        <v>1283</v>
      </c>
      <c r="E1095" t="s">
        <v>1296</v>
      </c>
      <c r="F1095" t="s">
        <v>1336</v>
      </c>
    </row>
    <row r="1096" spans="1:6" x14ac:dyDescent="0.3">
      <c r="A1096" t="s">
        <v>1226</v>
      </c>
      <c r="B1096" s="22">
        <v>45659</v>
      </c>
      <c r="C1096" t="s">
        <v>81</v>
      </c>
      <c r="D1096" t="s">
        <v>1282</v>
      </c>
      <c r="E1096" t="s">
        <v>1303</v>
      </c>
      <c r="F1096" t="s">
        <v>1337</v>
      </c>
    </row>
    <row r="1097" spans="1:6" x14ac:dyDescent="0.3">
      <c r="A1097" t="s">
        <v>1227</v>
      </c>
      <c r="B1097" s="22">
        <v>45677</v>
      </c>
      <c r="C1097" t="s">
        <v>82</v>
      </c>
      <c r="D1097" t="s">
        <v>1283</v>
      </c>
      <c r="E1097" t="s">
        <v>1302</v>
      </c>
      <c r="F1097" t="s">
        <v>1336</v>
      </c>
    </row>
    <row r="1098" spans="1:6" x14ac:dyDescent="0.3">
      <c r="A1098" t="s">
        <v>1228</v>
      </c>
      <c r="B1098" s="22">
        <v>45691</v>
      </c>
      <c r="C1098" t="s">
        <v>85</v>
      </c>
      <c r="D1098" t="s">
        <v>1282</v>
      </c>
      <c r="E1098" t="s">
        <v>1306</v>
      </c>
      <c r="F1098" t="s">
        <v>1336</v>
      </c>
    </row>
    <row r="1099" spans="1:6" x14ac:dyDescent="0.3">
      <c r="A1099" t="s">
        <v>1229</v>
      </c>
      <c r="B1099" s="22">
        <v>45669</v>
      </c>
      <c r="C1099" t="s">
        <v>97</v>
      </c>
      <c r="D1099" t="s">
        <v>1282</v>
      </c>
      <c r="E1099" t="s">
        <v>1306</v>
      </c>
      <c r="F1099" t="s">
        <v>1336</v>
      </c>
    </row>
    <row r="1100" spans="1:6" x14ac:dyDescent="0.3">
      <c r="A1100" t="s">
        <v>1230</v>
      </c>
      <c r="B1100" s="22">
        <v>45676</v>
      </c>
      <c r="C1100" t="s">
        <v>109</v>
      </c>
      <c r="D1100" t="s">
        <v>1283</v>
      </c>
      <c r="E1100" t="s">
        <v>1296</v>
      </c>
      <c r="F1100" t="s">
        <v>1336</v>
      </c>
    </row>
    <row r="1101" spans="1:6" x14ac:dyDescent="0.3">
      <c r="A1101" t="s">
        <v>1231</v>
      </c>
      <c r="B1101" s="22">
        <v>45680</v>
      </c>
      <c r="C1101" t="s">
        <v>85</v>
      </c>
      <c r="D1101" t="s">
        <v>1283</v>
      </c>
      <c r="E1101" t="s">
        <v>1298</v>
      </c>
      <c r="F1101" t="s">
        <v>1336</v>
      </c>
    </row>
    <row r="1102" spans="1:6" x14ac:dyDescent="0.3">
      <c r="A1102" t="s">
        <v>1232</v>
      </c>
      <c r="B1102" s="22">
        <v>45681</v>
      </c>
      <c r="C1102" t="s">
        <v>115</v>
      </c>
      <c r="D1102" t="s">
        <v>1282</v>
      </c>
      <c r="E1102" t="s">
        <v>1295</v>
      </c>
      <c r="F1102" t="s">
        <v>1339</v>
      </c>
    </row>
    <row r="1103" spans="1:6" x14ac:dyDescent="0.3">
      <c r="A1103" t="s">
        <v>1233</v>
      </c>
      <c r="B1103" s="22">
        <v>45662</v>
      </c>
      <c r="C1103" t="s">
        <v>93</v>
      </c>
      <c r="D1103" t="s">
        <v>1284</v>
      </c>
      <c r="E1103" t="s">
        <v>1307</v>
      </c>
      <c r="F1103" t="s">
        <v>1336</v>
      </c>
    </row>
    <row r="1104" spans="1:6" x14ac:dyDescent="0.3">
      <c r="A1104" t="s">
        <v>1234</v>
      </c>
      <c r="B1104" s="22">
        <v>45677</v>
      </c>
      <c r="C1104" t="s">
        <v>84</v>
      </c>
      <c r="D1104" t="s">
        <v>1284</v>
      </c>
      <c r="E1104" t="s">
        <v>1297</v>
      </c>
      <c r="F1104" t="s">
        <v>1336</v>
      </c>
    </row>
    <row r="1105" spans="1:6" x14ac:dyDescent="0.3">
      <c r="A1105" t="s">
        <v>1235</v>
      </c>
      <c r="B1105" s="22">
        <v>45660</v>
      </c>
      <c r="C1105" t="s">
        <v>108</v>
      </c>
      <c r="D1105" t="s">
        <v>1283</v>
      </c>
      <c r="E1105" t="s">
        <v>1296</v>
      </c>
      <c r="F1105" t="s">
        <v>1336</v>
      </c>
    </row>
    <row r="1106" spans="1:6" x14ac:dyDescent="0.3">
      <c r="A1106" t="s">
        <v>1236</v>
      </c>
      <c r="B1106" s="22">
        <v>45690</v>
      </c>
      <c r="C1106" t="s">
        <v>110</v>
      </c>
      <c r="D1106" t="s">
        <v>1283</v>
      </c>
      <c r="E1106" t="s">
        <v>1296</v>
      </c>
      <c r="F1106" t="s">
        <v>1339</v>
      </c>
    </row>
    <row r="1107" spans="1:6" x14ac:dyDescent="0.3">
      <c r="A1107" t="s">
        <v>1237</v>
      </c>
      <c r="B1107" s="22">
        <v>45667</v>
      </c>
      <c r="C1107" t="s">
        <v>96</v>
      </c>
      <c r="D1107" t="s">
        <v>1283</v>
      </c>
      <c r="E1107" t="s">
        <v>1296</v>
      </c>
      <c r="F1107" t="s">
        <v>1336</v>
      </c>
    </row>
    <row r="1108" spans="1:6" x14ac:dyDescent="0.3">
      <c r="A1108" t="s">
        <v>1238</v>
      </c>
      <c r="B1108" s="22">
        <v>45696</v>
      </c>
      <c r="C1108" t="s">
        <v>114</v>
      </c>
      <c r="D1108" t="s">
        <v>1283</v>
      </c>
      <c r="E1108" t="s">
        <v>1310</v>
      </c>
      <c r="F1108" t="s">
        <v>1336</v>
      </c>
    </row>
    <row r="1109" spans="1:6" x14ac:dyDescent="0.3">
      <c r="A1109" t="s">
        <v>1239</v>
      </c>
      <c r="B1109" s="22">
        <v>45678</v>
      </c>
      <c r="C1109" t="s">
        <v>95</v>
      </c>
      <c r="D1109" t="s">
        <v>1287</v>
      </c>
      <c r="E1109" t="s">
        <v>1313</v>
      </c>
      <c r="F1109" t="s">
        <v>1336</v>
      </c>
    </row>
    <row r="1110" spans="1:6" x14ac:dyDescent="0.3">
      <c r="A1110" t="s">
        <v>1240</v>
      </c>
      <c r="B1110" s="22">
        <v>45689</v>
      </c>
      <c r="C1110" t="s">
        <v>88</v>
      </c>
      <c r="D1110" t="s">
        <v>1283</v>
      </c>
      <c r="E1110" t="s">
        <v>1310</v>
      </c>
      <c r="F1110" t="s">
        <v>1336</v>
      </c>
    </row>
    <row r="1111" spans="1:6" x14ac:dyDescent="0.3">
      <c r="A1111" t="s">
        <v>1241</v>
      </c>
      <c r="B1111" s="22">
        <v>45691</v>
      </c>
      <c r="C1111" t="s">
        <v>79</v>
      </c>
      <c r="D1111" t="s">
        <v>1285</v>
      </c>
      <c r="E1111" t="s">
        <v>1301</v>
      </c>
      <c r="F1111" t="s">
        <v>1339</v>
      </c>
    </row>
    <row r="1112" spans="1:6" x14ac:dyDescent="0.3">
      <c r="A1112" t="s">
        <v>1242</v>
      </c>
      <c r="B1112" s="22">
        <v>45659</v>
      </c>
      <c r="C1112" t="s">
        <v>106</v>
      </c>
      <c r="D1112" t="s">
        <v>1282</v>
      </c>
      <c r="E1112" t="s">
        <v>1303</v>
      </c>
      <c r="F1112" t="s">
        <v>1339</v>
      </c>
    </row>
    <row r="1113" spans="1:6" x14ac:dyDescent="0.3">
      <c r="A1113" t="s">
        <v>1243</v>
      </c>
      <c r="B1113" s="22">
        <v>45664</v>
      </c>
      <c r="C1113" t="s">
        <v>94</v>
      </c>
      <c r="D1113" t="s">
        <v>1284</v>
      </c>
      <c r="E1113" t="s">
        <v>1297</v>
      </c>
      <c r="F1113" t="s">
        <v>1336</v>
      </c>
    </row>
    <row r="1114" spans="1:6" x14ac:dyDescent="0.3">
      <c r="A1114" t="s">
        <v>1244</v>
      </c>
      <c r="B1114" s="22">
        <v>45672</v>
      </c>
      <c r="C1114" t="s">
        <v>86</v>
      </c>
      <c r="D1114" t="s">
        <v>1282</v>
      </c>
      <c r="E1114" t="s">
        <v>1303</v>
      </c>
      <c r="F1114" t="s">
        <v>1336</v>
      </c>
    </row>
    <row r="1115" spans="1:6" x14ac:dyDescent="0.3">
      <c r="A1115" t="s">
        <v>1245</v>
      </c>
      <c r="B1115" s="22">
        <v>45683</v>
      </c>
      <c r="C1115" t="s">
        <v>104</v>
      </c>
      <c r="D1115" t="s">
        <v>1283</v>
      </c>
      <c r="E1115" t="s">
        <v>1310</v>
      </c>
      <c r="F1115" t="s">
        <v>1335</v>
      </c>
    </row>
    <row r="1116" spans="1:6" x14ac:dyDescent="0.3">
      <c r="A1116" t="s">
        <v>1246</v>
      </c>
      <c r="B1116" s="22">
        <v>45667</v>
      </c>
      <c r="C1116" t="s">
        <v>81</v>
      </c>
      <c r="D1116" t="s">
        <v>1283</v>
      </c>
      <c r="E1116" t="s">
        <v>1296</v>
      </c>
      <c r="F1116" t="s">
        <v>1339</v>
      </c>
    </row>
    <row r="1117" spans="1:6" x14ac:dyDescent="0.3">
      <c r="A1117" t="s">
        <v>1247</v>
      </c>
      <c r="B1117" s="22">
        <v>45681</v>
      </c>
      <c r="C1117" t="s">
        <v>112</v>
      </c>
      <c r="D1117" t="s">
        <v>1283</v>
      </c>
      <c r="E1117" t="s">
        <v>1296</v>
      </c>
      <c r="F1117" t="s">
        <v>1336</v>
      </c>
    </row>
    <row r="1118" spans="1:6" x14ac:dyDescent="0.3">
      <c r="A1118" t="s">
        <v>1248</v>
      </c>
      <c r="B1118" s="22">
        <v>45690</v>
      </c>
      <c r="C1118" t="s">
        <v>113</v>
      </c>
      <c r="D1118" t="s">
        <v>1283</v>
      </c>
      <c r="E1118" t="s">
        <v>1296</v>
      </c>
      <c r="F1118" t="s">
        <v>1336</v>
      </c>
    </row>
    <row r="1119" spans="1:6" x14ac:dyDescent="0.3">
      <c r="A1119" t="s">
        <v>1249</v>
      </c>
      <c r="B1119" s="22">
        <v>45693</v>
      </c>
      <c r="C1119" t="s">
        <v>79</v>
      </c>
      <c r="D1119" t="s">
        <v>1283</v>
      </c>
      <c r="E1119" t="s">
        <v>1296</v>
      </c>
      <c r="F1119" t="s">
        <v>1336</v>
      </c>
    </row>
    <row r="1120" spans="1:6" x14ac:dyDescent="0.3">
      <c r="A1120" t="s">
        <v>1250</v>
      </c>
      <c r="B1120" s="22">
        <v>45676</v>
      </c>
      <c r="C1120" t="s">
        <v>110</v>
      </c>
      <c r="D1120" t="s">
        <v>1283</v>
      </c>
      <c r="E1120" t="s">
        <v>1296</v>
      </c>
      <c r="F1120" t="s">
        <v>1335</v>
      </c>
    </row>
    <row r="1121" spans="1:6" x14ac:dyDescent="0.3">
      <c r="A1121" t="s">
        <v>1251</v>
      </c>
      <c r="B1121" s="22">
        <v>45683</v>
      </c>
      <c r="C1121" t="s">
        <v>110</v>
      </c>
      <c r="D1121" t="s">
        <v>1282</v>
      </c>
      <c r="E1121" t="s">
        <v>1303</v>
      </c>
      <c r="F1121" t="s">
        <v>1336</v>
      </c>
    </row>
    <row r="1122" spans="1:6" x14ac:dyDescent="0.3">
      <c r="A1122" t="s">
        <v>1252</v>
      </c>
      <c r="B1122" s="22">
        <v>45685</v>
      </c>
      <c r="C1122" t="s">
        <v>85</v>
      </c>
      <c r="D1122" t="s">
        <v>1283</v>
      </c>
      <c r="E1122" t="s">
        <v>1302</v>
      </c>
      <c r="F1122" t="s">
        <v>1336</v>
      </c>
    </row>
    <row r="1123" spans="1:6" x14ac:dyDescent="0.3">
      <c r="A1123" t="s">
        <v>1253</v>
      </c>
      <c r="B1123" s="22">
        <v>45680</v>
      </c>
      <c r="C1123" t="s">
        <v>86</v>
      </c>
      <c r="D1123" t="s">
        <v>1285</v>
      </c>
      <c r="E1123" t="s">
        <v>1301</v>
      </c>
      <c r="F1123" t="s">
        <v>1336</v>
      </c>
    </row>
    <row r="1124" spans="1:6" x14ac:dyDescent="0.3">
      <c r="A1124" t="s">
        <v>1254</v>
      </c>
      <c r="B1124" s="22">
        <v>45696</v>
      </c>
      <c r="C1124" t="s">
        <v>94</v>
      </c>
      <c r="D1124" t="s">
        <v>1288</v>
      </c>
      <c r="E1124" t="s">
        <v>1317</v>
      </c>
      <c r="F1124" t="s">
        <v>1336</v>
      </c>
    </row>
    <row r="1125" spans="1:6" x14ac:dyDescent="0.3">
      <c r="A1125" t="s">
        <v>1255</v>
      </c>
      <c r="B1125" s="22">
        <v>45667</v>
      </c>
      <c r="C1125" t="s">
        <v>111</v>
      </c>
      <c r="D1125" t="s">
        <v>1282</v>
      </c>
      <c r="E1125" t="s">
        <v>1303</v>
      </c>
      <c r="F1125" t="s">
        <v>1336</v>
      </c>
    </row>
    <row r="1126" spans="1:6" x14ac:dyDescent="0.3">
      <c r="A1126" t="s">
        <v>1256</v>
      </c>
      <c r="B1126" s="22">
        <v>45686</v>
      </c>
      <c r="C1126" t="s">
        <v>94</v>
      </c>
      <c r="D1126" t="s">
        <v>1283</v>
      </c>
      <c r="E1126" t="s">
        <v>1298</v>
      </c>
      <c r="F1126" t="s">
        <v>1336</v>
      </c>
    </row>
    <row r="1127" spans="1:6" x14ac:dyDescent="0.3">
      <c r="A1127" t="s">
        <v>1257</v>
      </c>
      <c r="B1127" s="22">
        <v>45666</v>
      </c>
      <c r="C1127" t="s">
        <v>95</v>
      </c>
      <c r="D1127" t="s">
        <v>1289</v>
      </c>
      <c r="E1127" t="s">
        <v>1329</v>
      </c>
      <c r="F1127" t="s">
        <v>1336</v>
      </c>
    </row>
    <row r="1128" spans="1:6" x14ac:dyDescent="0.3">
      <c r="A1128" t="s">
        <v>1258</v>
      </c>
      <c r="B1128" s="22">
        <v>45665</v>
      </c>
      <c r="C1128" t="s">
        <v>87</v>
      </c>
      <c r="D1128" t="s">
        <v>1291</v>
      </c>
      <c r="E1128" t="s">
        <v>1330</v>
      </c>
      <c r="F1128" t="s">
        <v>1336</v>
      </c>
    </row>
    <row r="1129" spans="1:6" x14ac:dyDescent="0.3">
      <c r="A1129" t="s">
        <v>1259</v>
      </c>
      <c r="B1129" s="22">
        <v>45689</v>
      </c>
      <c r="C1129" t="s">
        <v>93</v>
      </c>
      <c r="D1129" t="s">
        <v>1282</v>
      </c>
      <c r="E1129" t="s">
        <v>1303</v>
      </c>
      <c r="F1129" t="s">
        <v>1339</v>
      </c>
    </row>
    <row r="1130" spans="1:6" x14ac:dyDescent="0.3">
      <c r="A1130" t="s">
        <v>1260</v>
      </c>
      <c r="B1130" s="22">
        <v>45659</v>
      </c>
      <c r="C1130" t="s">
        <v>111</v>
      </c>
      <c r="D1130" t="s">
        <v>1283</v>
      </c>
      <c r="E1130" t="s">
        <v>1304</v>
      </c>
      <c r="F1130" t="s">
        <v>1339</v>
      </c>
    </row>
    <row r="1131" spans="1:6" x14ac:dyDescent="0.3">
      <c r="A1131" t="s">
        <v>1261</v>
      </c>
      <c r="B1131" s="22">
        <v>45658</v>
      </c>
      <c r="C1131" t="s">
        <v>98</v>
      </c>
      <c r="D1131" t="s">
        <v>1282</v>
      </c>
      <c r="E1131" t="s">
        <v>1309</v>
      </c>
      <c r="F1131" t="s">
        <v>1336</v>
      </c>
    </row>
    <row r="1132" spans="1:6" x14ac:dyDescent="0.3">
      <c r="A1132" t="s">
        <v>1262</v>
      </c>
      <c r="B1132" s="22">
        <v>45678</v>
      </c>
      <c r="C1132" t="s">
        <v>110</v>
      </c>
      <c r="D1132" t="s">
        <v>1282</v>
      </c>
      <c r="E1132" t="s">
        <v>1303</v>
      </c>
      <c r="F1132" t="s">
        <v>1338</v>
      </c>
    </row>
    <row r="1133" spans="1:6" x14ac:dyDescent="0.3">
      <c r="A1133" t="s">
        <v>1263</v>
      </c>
      <c r="B1133" s="22">
        <v>45691</v>
      </c>
      <c r="C1133" t="s">
        <v>80</v>
      </c>
      <c r="D1133" t="s">
        <v>1283</v>
      </c>
      <c r="E1133" t="s">
        <v>1310</v>
      </c>
      <c r="F1133" t="s">
        <v>1336</v>
      </c>
    </row>
    <row r="1134" spans="1:6" x14ac:dyDescent="0.3">
      <c r="A1134" t="s">
        <v>1264</v>
      </c>
      <c r="B1134" s="22">
        <v>45681</v>
      </c>
      <c r="C1134" t="s">
        <v>94</v>
      </c>
      <c r="D1134" t="s">
        <v>1283</v>
      </c>
      <c r="E1134" t="s">
        <v>1296</v>
      </c>
      <c r="F1134" t="s">
        <v>1336</v>
      </c>
    </row>
    <row r="1135" spans="1:6" x14ac:dyDescent="0.3">
      <c r="A1135" t="s">
        <v>1265</v>
      </c>
      <c r="B1135" s="22">
        <v>45684</v>
      </c>
      <c r="C1135" t="s">
        <v>81</v>
      </c>
      <c r="D1135" t="s">
        <v>1283</v>
      </c>
      <c r="E1135" t="s">
        <v>1302</v>
      </c>
      <c r="F1135" t="s">
        <v>1336</v>
      </c>
    </row>
    <row r="1136" spans="1:6" x14ac:dyDescent="0.3">
      <c r="A1136" t="s">
        <v>1266</v>
      </c>
      <c r="B1136" s="22">
        <v>45659</v>
      </c>
      <c r="C1136" t="s">
        <v>105</v>
      </c>
      <c r="D1136" t="s">
        <v>1282</v>
      </c>
      <c r="E1136" t="s">
        <v>1309</v>
      </c>
      <c r="F1136" t="s">
        <v>1336</v>
      </c>
    </row>
    <row r="1137" spans="1:6" x14ac:dyDescent="0.3">
      <c r="A1137" t="s">
        <v>1267</v>
      </c>
      <c r="B1137" s="22">
        <v>45679</v>
      </c>
      <c r="C1137" t="s">
        <v>81</v>
      </c>
      <c r="D1137" t="s">
        <v>1281</v>
      </c>
      <c r="E1137" t="s">
        <v>1294</v>
      </c>
      <c r="F1137" t="s">
        <v>1336</v>
      </c>
    </row>
    <row r="1138" spans="1:6" x14ac:dyDescent="0.3">
      <c r="A1138" t="s">
        <v>1268</v>
      </c>
      <c r="B1138" s="22">
        <v>45697</v>
      </c>
      <c r="C1138" t="s">
        <v>102</v>
      </c>
      <c r="D1138" t="s">
        <v>1286</v>
      </c>
      <c r="E1138" t="s">
        <v>1315</v>
      </c>
      <c r="F1138" t="s">
        <v>1336</v>
      </c>
    </row>
    <row r="1139" spans="1:6" x14ac:dyDescent="0.3">
      <c r="A1139" t="s">
        <v>1269</v>
      </c>
      <c r="B1139" s="22">
        <v>45680</v>
      </c>
      <c r="C1139" t="s">
        <v>93</v>
      </c>
      <c r="D1139" t="s">
        <v>1287</v>
      </c>
      <c r="E1139" t="s">
        <v>1313</v>
      </c>
      <c r="F1139" t="s">
        <v>1336</v>
      </c>
    </row>
    <row r="1140" spans="1:6" x14ac:dyDescent="0.3">
      <c r="A1140" t="s">
        <v>1270</v>
      </c>
      <c r="B1140" s="22">
        <v>45692</v>
      </c>
      <c r="C1140" t="s">
        <v>96</v>
      </c>
      <c r="D1140" t="s">
        <v>1284</v>
      </c>
      <c r="E1140" t="s">
        <v>1297</v>
      </c>
      <c r="F1140" t="s">
        <v>1336</v>
      </c>
    </row>
    <row r="1141" spans="1:6" x14ac:dyDescent="0.3">
      <c r="A1141" t="s">
        <v>1271</v>
      </c>
      <c r="B1141" s="22">
        <v>45661</v>
      </c>
      <c r="C1141" t="s">
        <v>116</v>
      </c>
      <c r="D1141" t="s">
        <v>1286</v>
      </c>
      <c r="E1141" t="s">
        <v>1331</v>
      </c>
      <c r="F1141" t="s">
        <v>1335</v>
      </c>
    </row>
    <row r="1142" spans="1:6" x14ac:dyDescent="0.3">
      <c r="A1142" t="s">
        <v>1272</v>
      </c>
      <c r="B1142" s="22">
        <v>45668</v>
      </c>
      <c r="C1142" t="s">
        <v>80</v>
      </c>
      <c r="D1142" t="s">
        <v>1283</v>
      </c>
      <c r="E1142" t="s">
        <v>1298</v>
      </c>
      <c r="F1142" t="s">
        <v>1336</v>
      </c>
    </row>
    <row r="1143" spans="1:6" x14ac:dyDescent="0.3">
      <c r="A1143" t="s">
        <v>1273</v>
      </c>
      <c r="B1143" s="22">
        <v>45663</v>
      </c>
      <c r="C1143" t="s">
        <v>112</v>
      </c>
      <c r="D1143" t="s">
        <v>1283</v>
      </c>
      <c r="E1143" t="s">
        <v>1296</v>
      </c>
      <c r="F1143" t="s">
        <v>1335</v>
      </c>
    </row>
    <row r="1144" spans="1:6" x14ac:dyDescent="0.3">
      <c r="A1144" t="s">
        <v>1274</v>
      </c>
      <c r="B1144" s="22">
        <v>45663</v>
      </c>
      <c r="C1144" t="s">
        <v>100</v>
      </c>
      <c r="D1144" t="s">
        <v>1283</v>
      </c>
      <c r="E1144" t="s">
        <v>1304</v>
      </c>
      <c r="F1144" t="s">
        <v>1336</v>
      </c>
    </row>
    <row r="1145" spans="1:6" x14ac:dyDescent="0.3">
      <c r="A1145" t="s">
        <v>1275</v>
      </c>
      <c r="B1145" s="22">
        <v>45680</v>
      </c>
      <c r="C1145" t="s">
        <v>97</v>
      </c>
      <c r="D1145" t="s">
        <v>1283</v>
      </c>
      <c r="E1145" t="s">
        <v>1296</v>
      </c>
      <c r="F1145" t="s">
        <v>1336</v>
      </c>
    </row>
    <row r="1146" spans="1:6" x14ac:dyDescent="0.3">
      <c r="A1146" t="s">
        <v>1276</v>
      </c>
      <c r="B1146" s="22">
        <v>45678</v>
      </c>
      <c r="C1146" t="s">
        <v>107</v>
      </c>
      <c r="D1146" t="s">
        <v>1281</v>
      </c>
      <c r="E1146" t="s">
        <v>1294</v>
      </c>
      <c r="F1146" t="s">
        <v>1336</v>
      </c>
    </row>
    <row r="1147" spans="1:6" x14ac:dyDescent="0.3">
      <c r="A1147" t="s">
        <v>1277</v>
      </c>
      <c r="B1147" s="22">
        <v>45681</v>
      </c>
      <c r="C1147" t="s">
        <v>115</v>
      </c>
      <c r="D1147" t="s">
        <v>1283</v>
      </c>
      <c r="E1147" t="s">
        <v>1298</v>
      </c>
      <c r="F1147" t="s">
        <v>1336</v>
      </c>
    </row>
    <row r="1148" spans="1:6" x14ac:dyDescent="0.3">
      <c r="A1148" t="s">
        <v>1278</v>
      </c>
      <c r="B1148" s="22">
        <v>45691</v>
      </c>
      <c r="C1148" t="s">
        <v>103</v>
      </c>
      <c r="D1148" t="s">
        <v>1283</v>
      </c>
      <c r="E1148" t="s">
        <v>1302</v>
      </c>
      <c r="F1148" t="s">
        <v>1336</v>
      </c>
    </row>
    <row r="1149" spans="1:6" x14ac:dyDescent="0.3">
      <c r="A1149" t="s">
        <v>1279</v>
      </c>
      <c r="B1149" s="22">
        <v>45685</v>
      </c>
      <c r="C1149" t="s">
        <v>80</v>
      </c>
      <c r="D1149" t="s">
        <v>1282</v>
      </c>
      <c r="E1149" t="s">
        <v>1308</v>
      </c>
      <c r="F1149" t="s">
        <v>1336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F40"/>
  <sheetViews>
    <sheetView workbookViewId="0">
      <selection activeCell="G17" sqref="G17"/>
    </sheetView>
  </sheetViews>
  <sheetFormatPr defaultRowHeight="14.4" x14ac:dyDescent="0.3"/>
  <cols>
    <col min="1" max="1" width="11.88671875" bestFit="1" customWidth="1"/>
    <col min="2" max="2" width="20.33203125" bestFit="1" customWidth="1"/>
    <col min="3" max="3" width="17.33203125" customWidth="1"/>
    <col min="4" max="4" width="15.6640625" bestFit="1" customWidth="1"/>
    <col min="5" max="5" width="15" customWidth="1"/>
    <col min="6" max="6" width="12.21875" customWidth="1"/>
  </cols>
  <sheetData>
    <row r="1" spans="1:6" x14ac:dyDescent="0.3">
      <c r="A1" t="s">
        <v>77</v>
      </c>
      <c r="B1" t="s">
        <v>8</v>
      </c>
      <c r="C1" t="s">
        <v>1366</v>
      </c>
      <c r="D1" t="s">
        <v>9</v>
      </c>
      <c r="E1" t="s">
        <v>10</v>
      </c>
      <c r="F1" t="s">
        <v>11</v>
      </c>
    </row>
    <row r="2" spans="1:6" x14ac:dyDescent="0.3">
      <c r="A2" t="str">
        <f t="shared" ref="A2:A40" si="0">LOWER(LEFT(B2,1))&amp;LOWER(TRIM(RIGHT(B2,LEN(B2)-SEARCH(" ",B2))))</f>
        <v>amendez</v>
      </c>
      <c r="B2" t="s">
        <v>49</v>
      </c>
      <c r="C2" t="s">
        <v>47</v>
      </c>
      <c r="D2" t="s">
        <v>27</v>
      </c>
      <c r="E2" t="s">
        <v>29</v>
      </c>
      <c r="F2" t="s">
        <v>16</v>
      </c>
    </row>
    <row r="3" spans="1:6" x14ac:dyDescent="0.3">
      <c r="A3" t="str">
        <f t="shared" si="0"/>
        <v>ahamilton</v>
      </c>
      <c r="B3" t="s">
        <v>66</v>
      </c>
      <c r="C3" t="s">
        <v>22</v>
      </c>
      <c r="D3" t="s">
        <v>23</v>
      </c>
      <c r="E3" t="s">
        <v>15</v>
      </c>
      <c r="F3" t="s">
        <v>24</v>
      </c>
    </row>
    <row r="4" spans="1:6" x14ac:dyDescent="0.3">
      <c r="A4" t="str">
        <f t="shared" si="0"/>
        <v>bmartin</v>
      </c>
      <c r="B4" t="s">
        <v>70</v>
      </c>
      <c r="C4" t="s">
        <v>36</v>
      </c>
      <c r="D4" t="s">
        <v>27</v>
      </c>
      <c r="E4" t="s">
        <v>20</v>
      </c>
      <c r="F4" t="s">
        <v>48</v>
      </c>
    </row>
    <row r="5" spans="1:6" x14ac:dyDescent="0.3">
      <c r="A5" t="str">
        <f t="shared" si="0"/>
        <v>cdouglas</v>
      </c>
      <c r="B5" t="s">
        <v>62</v>
      </c>
      <c r="C5" t="s">
        <v>34</v>
      </c>
      <c r="D5" t="s">
        <v>19</v>
      </c>
      <c r="E5" t="s">
        <v>39</v>
      </c>
      <c r="F5" t="s">
        <v>16</v>
      </c>
    </row>
    <row r="6" spans="1:6" x14ac:dyDescent="0.3">
      <c r="A6" t="str">
        <f t="shared" si="0"/>
        <v>cmorgan</v>
      </c>
      <c r="B6" t="s">
        <v>40</v>
      </c>
      <c r="C6" t="s">
        <v>36</v>
      </c>
      <c r="D6" t="s">
        <v>41</v>
      </c>
      <c r="E6" t="s">
        <v>29</v>
      </c>
      <c r="F6" t="s">
        <v>24</v>
      </c>
    </row>
    <row r="7" spans="1:6" x14ac:dyDescent="0.3">
      <c r="A7" t="str">
        <f t="shared" si="0"/>
        <v>csnow</v>
      </c>
      <c r="B7" t="s">
        <v>71</v>
      </c>
      <c r="C7" t="s">
        <v>18</v>
      </c>
      <c r="D7" t="s">
        <v>32</v>
      </c>
      <c r="E7" t="s">
        <v>20</v>
      </c>
      <c r="F7" t="s">
        <v>16</v>
      </c>
    </row>
    <row r="8" spans="1:6" x14ac:dyDescent="0.3">
      <c r="A8" t="str">
        <f t="shared" si="0"/>
        <v>cwilliamson</v>
      </c>
      <c r="B8" t="s">
        <v>72</v>
      </c>
      <c r="C8" t="s">
        <v>56</v>
      </c>
      <c r="D8" t="s">
        <v>41</v>
      </c>
      <c r="E8" t="s">
        <v>29</v>
      </c>
      <c r="F8" t="s">
        <v>24</v>
      </c>
    </row>
    <row r="9" spans="1:6" x14ac:dyDescent="0.3">
      <c r="A9" t="str">
        <f t="shared" si="0"/>
        <v>cmcintosh</v>
      </c>
      <c r="B9" t="s">
        <v>73</v>
      </c>
      <c r="C9" t="s">
        <v>47</v>
      </c>
      <c r="D9" t="s">
        <v>27</v>
      </c>
      <c r="E9" t="s">
        <v>20</v>
      </c>
      <c r="F9" t="s">
        <v>16</v>
      </c>
    </row>
    <row r="10" spans="1:6" x14ac:dyDescent="0.3">
      <c r="A10" t="str">
        <f t="shared" si="0"/>
        <v>csanchez</v>
      </c>
      <c r="B10" t="s">
        <v>28</v>
      </c>
      <c r="C10" t="s">
        <v>18</v>
      </c>
      <c r="D10" t="s">
        <v>19</v>
      </c>
      <c r="E10" t="s">
        <v>29</v>
      </c>
      <c r="F10" t="s">
        <v>16</v>
      </c>
    </row>
    <row r="11" spans="1:6" x14ac:dyDescent="0.3">
      <c r="A11" t="str">
        <f t="shared" si="0"/>
        <v>cmills</v>
      </c>
      <c r="B11" t="s">
        <v>60</v>
      </c>
      <c r="C11" t="s">
        <v>54</v>
      </c>
      <c r="D11" t="s">
        <v>27</v>
      </c>
      <c r="E11" t="s">
        <v>39</v>
      </c>
      <c r="F11" t="s">
        <v>16</v>
      </c>
    </row>
    <row r="12" spans="1:6" x14ac:dyDescent="0.3">
      <c r="A12" t="str">
        <f t="shared" si="0"/>
        <v>dbridges</v>
      </c>
      <c r="B12" t="s">
        <v>69</v>
      </c>
      <c r="C12" t="s">
        <v>13</v>
      </c>
      <c r="D12" t="s">
        <v>14</v>
      </c>
      <c r="E12" t="s">
        <v>15</v>
      </c>
      <c r="F12" t="s">
        <v>16</v>
      </c>
    </row>
    <row r="13" spans="1:6" x14ac:dyDescent="0.3">
      <c r="A13" t="str">
        <f t="shared" si="0"/>
        <v>dbutler</v>
      </c>
      <c r="B13" t="s">
        <v>52</v>
      </c>
      <c r="C13" t="s">
        <v>26</v>
      </c>
      <c r="D13" t="s">
        <v>41</v>
      </c>
      <c r="E13" t="s">
        <v>39</v>
      </c>
      <c r="F13" t="s">
        <v>24</v>
      </c>
    </row>
    <row r="14" spans="1:6" x14ac:dyDescent="0.3">
      <c r="A14" t="str">
        <f t="shared" si="0"/>
        <v>dsmith</v>
      </c>
      <c r="B14" t="s">
        <v>35</v>
      </c>
      <c r="C14" t="s">
        <v>36</v>
      </c>
      <c r="D14" t="s">
        <v>27</v>
      </c>
      <c r="E14" t="s">
        <v>20</v>
      </c>
      <c r="F14" t="s">
        <v>37</v>
      </c>
    </row>
    <row r="15" spans="1:6" x14ac:dyDescent="0.3">
      <c r="A15" t="str">
        <f t="shared" si="0"/>
        <v>dwarren</v>
      </c>
      <c r="B15" t="s">
        <v>74</v>
      </c>
      <c r="C15" t="s">
        <v>18</v>
      </c>
      <c r="D15" t="s">
        <v>41</v>
      </c>
      <c r="E15" t="s">
        <v>20</v>
      </c>
      <c r="F15" t="s">
        <v>16</v>
      </c>
    </row>
    <row r="16" spans="1:6" x14ac:dyDescent="0.3">
      <c r="A16" t="str">
        <f t="shared" si="0"/>
        <v>dnewton</v>
      </c>
      <c r="B16" t="s">
        <v>30</v>
      </c>
      <c r="C16" t="s">
        <v>22</v>
      </c>
      <c r="D16" t="s">
        <v>27</v>
      </c>
      <c r="E16" t="s">
        <v>29</v>
      </c>
      <c r="F16" t="s">
        <v>16</v>
      </c>
    </row>
    <row r="17" spans="1:6" x14ac:dyDescent="0.3">
      <c r="A17" t="str">
        <f t="shared" si="0"/>
        <v>dnorman</v>
      </c>
      <c r="B17" t="s">
        <v>21</v>
      </c>
      <c r="C17" t="s">
        <v>22</v>
      </c>
      <c r="D17" t="s">
        <v>23</v>
      </c>
      <c r="E17" t="s">
        <v>15</v>
      </c>
      <c r="F17" t="s">
        <v>24</v>
      </c>
    </row>
    <row r="18" spans="1:6" x14ac:dyDescent="0.3">
      <c r="A18" t="str">
        <f t="shared" si="0"/>
        <v>jhendricks</v>
      </c>
      <c r="B18" t="s">
        <v>55</v>
      </c>
      <c r="C18" t="s">
        <v>56</v>
      </c>
      <c r="D18" t="s">
        <v>41</v>
      </c>
      <c r="E18" t="s">
        <v>57</v>
      </c>
      <c r="F18" t="s">
        <v>24</v>
      </c>
    </row>
    <row r="19" spans="1:6" x14ac:dyDescent="0.3">
      <c r="A19" t="str">
        <f t="shared" si="0"/>
        <v>jcastro</v>
      </c>
      <c r="B19" t="s">
        <v>64</v>
      </c>
      <c r="C19" t="s">
        <v>36</v>
      </c>
      <c r="D19" t="s">
        <v>19</v>
      </c>
      <c r="E19" t="s">
        <v>20</v>
      </c>
      <c r="F19" t="s">
        <v>16</v>
      </c>
    </row>
    <row r="20" spans="1:6" x14ac:dyDescent="0.3">
      <c r="A20" t="str">
        <f t="shared" si="0"/>
        <v>jmay</v>
      </c>
      <c r="B20" t="s">
        <v>50</v>
      </c>
      <c r="C20" t="s">
        <v>44</v>
      </c>
      <c r="D20" t="s">
        <v>23</v>
      </c>
      <c r="E20" t="s">
        <v>15</v>
      </c>
      <c r="F20" t="s">
        <v>16</v>
      </c>
    </row>
    <row r="21" spans="1:6" x14ac:dyDescent="0.3">
      <c r="A21" t="str">
        <f t="shared" si="0"/>
        <v>kgriffin</v>
      </c>
      <c r="B21" t="s">
        <v>68</v>
      </c>
      <c r="C21" t="s">
        <v>34</v>
      </c>
      <c r="D21" t="s">
        <v>27</v>
      </c>
      <c r="E21" t="s">
        <v>29</v>
      </c>
      <c r="F21" t="s">
        <v>16</v>
      </c>
    </row>
    <row r="22" spans="1:6" x14ac:dyDescent="0.3">
      <c r="A22" t="str">
        <f t="shared" si="0"/>
        <v>lsmith</v>
      </c>
      <c r="B22" t="s">
        <v>33</v>
      </c>
      <c r="C22" t="s">
        <v>34</v>
      </c>
      <c r="D22" t="s">
        <v>14</v>
      </c>
      <c r="E22" t="s">
        <v>15</v>
      </c>
      <c r="F22" t="s">
        <v>24</v>
      </c>
    </row>
    <row r="23" spans="1:6" x14ac:dyDescent="0.3">
      <c r="A23" t="str">
        <f t="shared" si="0"/>
        <v>mblack</v>
      </c>
      <c r="B23" t="s">
        <v>46</v>
      </c>
      <c r="C23" t="s">
        <v>47</v>
      </c>
      <c r="D23" t="s">
        <v>27</v>
      </c>
      <c r="E23" t="s">
        <v>20</v>
      </c>
      <c r="F23" t="s">
        <v>48</v>
      </c>
    </row>
    <row r="24" spans="1:6" x14ac:dyDescent="0.3">
      <c r="A24" t="str">
        <f t="shared" si="0"/>
        <v>mwilson</v>
      </c>
      <c r="B24" t="s">
        <v>45</v>
      </c>
      <c r="C24" t="s">
        <v>56</v>
      </c>
      <c r="D24" t="s">
        <v>27</v>
      </c>
      <c r="E24" t="s">
        <v>29</v>
      </c>
      <c r="F24" t="s">
        <v>16</v>
      </c>
    </row>
    <row r="25" spans="1:6" x14ac:dyDescent="0.3">
      <c r="A25" t="str">
        <f t="shared" si="0"/>
        <v>mbennett</v>
      </c>
      <c r="B25" t="s">
        <v>65</v>
      </c>
      <c r="C25" t="s">
        <v>26</v>
      </c>
      <c r="D25" t="s">
        <v>27</v>
      </c>
      <c r="E25" t="s">
        <v>20</v>
      </c>
      <c r="F25" t="s">
        <v>24</v>
      </c>
    </row>
    <row r="26" spans="1:6" x14ac:dyDescent="0.3">
      <c r="A26" t="str">
        <f t="shared" si="0"/>
        <v>mallen</v>
      </c>
      <c r="B26" t="s">
        <v>58</v>
      </c>
      <c r="C26" t="s">
        <v>13</v>
      </c>
      <c r="D26" t="s">
        <v>32</v>
      </c>
      <c r="E26" t="s">
        <v>29</v>
      </c>
      <c r="F26" t="s">
        <v>48</v>
      </c>
    </row>
    <row r="27" spans="1:6" x14ac:dyDescent="0.3">
      <c r="A27" t="str">
        <f t="shared" si="0"/>
        <v>mwilliams</v>
      </c>
      <c r="B27" t="s">
        <v>61</v>
      </c>
      <c r="C27" t="s">
        <v>13</v>
      </c>
      <c r="D27" t="s">
        <v>14</v>
      </c>
      <c r="E27" t="s">
        <v>15</v>
      </c>
      <c r="F27" t="s">
        <v>16</v>
      </c>
    </row>
    <row r="28" spans="1:6" x14ac:dyDescent="0.3">
      <c r="A28" t="str">
        <f t="shared" si="0"/>
        <v>pflores</v>
      </c>
      <c r="B28" t="s">
        <v>25</v>
      </c>
      <c r="C28" t="s">
        <v>26</v>
      </c>
      <c r="D28" t="s">
        <v>27</v>
      </c>
      <c r="E28" t="s">
        <v>20</v>
      </c>
      <c r="F28" t="s">
        <v>24</v>
      </c>
    </row>
    <row r="29" spans="1:6" x14ac:dyDescent="0.3">
      <c r="A29" t="str">
        <f t="shared" si="0"/>
        <v>rmartin dvm</v>
      </c>
      <c r="B29" t="s">
        <v>67</v>
      </c>
      <c r="C29" t="s">
        <v>54</v>
      </c>
      <c r="D29" t="s">
        <v>14</v>
      </c>
      <c r="E29" t="s">
        <v>15</v>
      </c>
      <c r="F29" t="s">
        <v>16</v>
      </c>
    </row>
    <row r="30" spans="1:6" x14ac:dyDescent="0.3">
      <c r="A30" t="str">
        <f t="shared" si="0"/>
        <v>rbuchanan</v>
      </c>
      <c r="B30" t="s">
        <v>12</v>
      </c>
      <c r="C30" t="s">
        <v>13</v>
      </c>
      <c r="D30" t="s">
        <v>14</v>
      </c>
      <c r="E30" t="s">
        <v>15</v>
      </c>
      <c r="F30" t="s">
        <v>16</v>
      </c>
    </row>
    <row r="31" spans="1:6" x14ac:dyDescent="0.3">
      <c r="A31" t="str">
        <f t="shared" si="0"/>
        <v>rthompson</v>
      </c>
      <c r="B31" t="s">
        <v>51</v>
      </c>
      <c r="C31" t="s">
        <v>26</v>
      </c>
      <c r="D31" t="s">
        <v>41</v>
      </c>
      <c r="E31" t="s">
        <v>39</v>
      </c>
      <c r="F31" t="s">
        <v>24</v>
      </c>
    </row>
    <row r="32" spans="1:6" x14ac:dyDescent="0.3">
      <c r="A32" t="str">
        <f t="shared" si="0"/>
        <v>sspencer</v>
      </c>
      <c r="B32" t="s">
        <v>59</v>
      </c>
      <c r="C32" t="s">
        <v>44</v>
      </c>
      <c r="D32" t="s">
        <v>27</v>
      </c>
      <c r="E32" t="s">
        <v>20</v>
      </c>
      <c r="F32" t="s">
        <v>48</v>
      </c>
    </row>
    <row r="33" spans="1:6" x14ac:dyDescent="0.3">
      <c r="A33" t="str">
        <f t="shared" si="0"/>
        <v>shicks</v>
      </c>
      <c r="B33" t="s">
        <v>31</v>
      </c>
      <c r="C33" t="s">
        <v>34</v>
      </c>
      <c r="D33" t="s">
        <v>32</v>
      </c>
      <c r="E33" t="s">
        <v>20</v>
      </c>
      <c r="F33" t="s">
        <v>16</v>
      </c>
    </row>
    <row r="34" spans="1:6" x14ac:dyDescent="0.3">
      <c r="A34" t="str">
        <f t="shared" si="0"/>
        <v>shogan</v>
      </c>
      <c r="B34" t="s">
        <v>42</v>
      </c>
      <c r="C34" t="s">
        <v>54</v>
      </c>
      <c r="D34" t="s">
        <v>41</v>
      </c>
      <c r="E34" t="s">
        <v>20</v>
      </c>
      <c r="F34" t="s">
        <v>37</v>
      </c>
    </row>
    <row r="35" spans="1:6" x14ac:dyDescent="0.3">
      <c r="A35" t="str">
        <f t="shared" si="0"/>
        <v>smorris</v>
      </c>
      <c r="B35" t="s">
        <v>53</v>
      </c>
      <c r="C35" t="s">
        <v>54</v>
      </c>
      <c r="D35" t="s">
        <v>19</v>
      </c>
      <c r="E35" t="s">
        <v>20</v>
      </c>
      <c r="F35" t="s">
        <v>24</v>
      </c>
    </row>
    <row r="36" spans="1:6" x14ac:dyDescent="0.3">
      <c r="A36" t="str">
        <f t="shared" si="0"/>
        <v>tayala</v>
      </c>
      <c r="B36" t="s">
        <v>38</v>
      </c>
      <c r="C36" t="s">
        <v>47</v>
      </c>
      <c r="D36" t="s">
        <v>19</v>
      </c>
      <c r="E36" t="s">
        <v>39</v>
      </c>
      <c r="F36" t="s">
        <v>24</v>
      </c>
    </row>
    <row r="37" spans="1:6" x14ac:dyDescent="0.3">
      <c r="A37" t="str">
        <f t="shared" si="0"/>
        <v>tscott</v>
      </c>
      <c r="B37" t="s">
        <v>43</v>
      </c>
      <c r="C37" t="s">
        <v>44</v>
      </c>
      <c r="D37" t="s">
        <v>23</v>
      </c>
      <c r="E37" t="s">
        <v>15</v>
      </c>
      <c r="F37" t="s">
        <v>16</v>
      </c>
    </row>
    <row r="38" spans="1:6" x14ac:dyDescent="0.3">
      <c r="A38" t="str">
        <f t="shared" si="0"/>
        <v>tcarroll</v>
      </c>
      <c r="B38" t="s">
        <v>75</v>
      </c>
      <c r="C38" t="s">
        <v>22</v>
      </c>
      <c r="D38" t="s">
        <v>41</v>
      </c>
      <c r="E38" t="s">
        <v>20</v>
      </c>
      <c r="F38" t="s">
        <v>16</v>
      </c>
    </row>
    <row r="39" spans="1:6" x14ac:dyDescent="0.3">
      <c r="A39" t="str">
        <f t="shared" si="0"/>
        <v>vcollins</v>
      </c>
      <c r="B39" t="s">
        <v>17</v>
      </c>
      <c r="C39" t="s">
        <v>18</v>
      </c>
      <c r="D39" t="s">
        <v>19</v>
      </c>
      <c r="E39" t="s">
        <v>20</v>
      </c>
      <c r="F39" t="s">
        <v>16</v>
      </c>
    </row>
    <row r="40" spans="1:6" x14ac:dyDescent="0.3">
      <c r="A40" t="str">
        <f t="shared" si="0"/>
        <v>wtaylor</v>
      </c>
      <c r="B40" t="s">
        <v>63</v>
      </c>
      <c r="C40" t="s">
        <v>56</v>
      </c>
      <c r="D40" t="s">
        <v>19</v>
      </c>
      <c r="E40" t="s">
        <v>39</v>
      </c>
      <c r="F40" t="s">
        <v>24</v>
      </c>
    </row>
  </sheetData>
  <conditionalFormatting sqref="A1:A1048576">
    <cfRule type="duplicateValues" dxfId="1"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2414E-58A1-49B6-B9CB-68C75FC991F0}">
  <sheetPr>
    <tabColor theme="9" tint="0.59999389629810485"/>
  </sheetPr>
  <dimension ref="A1:E42"/>
  <sheetViews>
    <sheetView workbookViewId="0">
      <pane ySplit="3" topLeftCell="A4" activePane="bottomLeft" state="frozen"/>
      <selection pane="bottomLeft" activeCell="E14" sqref="E14"/>
    </sheetView>
  </sheetViews>
  <sheetFormatPr defaultRowHeight="14.4" x14ac:dyDescent="0.3"/>
  <cols>
    <col min="1" max="1" width="11.88671875" bestFit="1" customWidth="1"/>
    <col min="2" max="2" width="14.109375" customWidth="1"/>
    <col min="3" max="3" width="15.88671875" bestFit="1" customWidth="1"/>
    <col min="4" max="4" width="15.6640625" bestFit="1" customWidth="1"/>
    <col min="5" max="5" width="14.6640625" bestFit="1" customWidth="1"/>
  </cols>
  <sheetData>
    <row r="1" spans="1:5" x14ac:dyDescent="0.3">
      <c r="A1" t="s">
        <v>76</v>
      </c>
      <c r="B1" t="s">
        <v>1379</v>
      </c>
      <c r="C1" t="s">
        <v>1380</v>
      </c>
      <c r="D1" t="s">
        <v>1381</v>
      </c>
      <c r="E1" t="s">
        <v>1382</v>
      </c>
    </row>
    <row r="2" spans="1:5" x14ac:dyDescent="0.3">
      <c r="A2" s="22">
        <v>45658</v>
      </c>
      <c r="B2" s="22">
        <v>45662</v>
      </c>
      <c r="C2" s="28" t="s">
        <v>1384</v>
      </c>
      <c r="D2" t="s">
        <v>1383</v>
      </c>
      <c r="E2">
        <v>2025</v>
      </c>
    </row>
    <row r="3" spans="1:5" x14ac:dyDescent="0.3">
      <c r="A3" s="22">
        <f>A2+1</f>
        <v>45659</v>
      </c>
      <c r="B3" s="22">
        <v>45662</v>
      </c>
      <c r="C3" s="28" t="s">
        <v>1384</v>
      </c>
      <c r="D3" t="s">
        <v>1383</v>
      </c>
      <c r="E3">
        <v>2025</v>
      </c>
    </row>
    <row r="4" spans="1:5" x14ac:dyDescent="0.3">
      <c r="A4" s="22">
        <f t="shared" ref="A4:A42" si="0">A3+1</f>
        <v>45660</v>
      </c>
      <c r="B4" s="22">
        <v>45662</v>
      </c>
      <c r="C4" s="28" t="s">
        <v>1384</v>
      </c>
      <c r="D4" t="s">
        <v>1383</v>
      </c>
      <c r="E4">
        <v>2025</v>
      </c>
    </row>
    <row r="5" spans="1:5" x14ac:dyDescent="0.3">
      <c r="A5" s="22">
        <f t="shared" si="0"/>
        <v>45661</v>
      </c>
      <c r="B5" s="22">
        <v>45662</v>
      </c>
      <c r="C5" s="28" t="s">
        <v>1384</v>
      </c>
      <c r="D5" t="s">
        <v>1383</v>
      </c>
      <c r="E5">
        <v>2025</v>
      </c>
    </row>
    <row r="6" spans="1:5" x14ac:dyDescent="0.3">
      <c r="A6" s="22">
        <f t="shared" si="0"/>
        <v>45662</v>
      </c>
      <c r="B6" s="22">
        <v>45662</v>
      </c>
      <c r="C6" s="28" t="s">
        <v>1384</v>
      </c>
      <c r="D6" t="s">
        <v>1383</v>
      </c>
      <c r="E6">
        <v>2025</v>
      </c>
    </row>
    <row r="7" spans="1:5" x14ac:dyDescent="0.3">
      <c r="A7" s="22">
        <f t="shared" si="0"/>
        <v>45663</v>
      </c>
      <c r="B7" s="22">
        <v>45669</v>
      </c>
      <c r="C7" s="28" t="s">
        <v>1384</v>
      </c>
      <c r="D7" t="s">
        <v>1383</v>
      </c>
      <c r="E7">
        <v>2025</v>
      </c>
    </row>
    <row r="8" spans="1:5" x14ac:dyDescent="0.3">
      <c r="A8" s="22">
        <f t="shared" si="0"/>
        <v>45664</v>
      </c>
      <c r="B8" s="22">
        <v>45669</v>
      </c>
      <c r="C8" s="28" t="s">
        <v>1384</v>
      </c>
      <c r="D8" t="s">
        <v>1383</v>
      </c>
      <c r="E8">
        <v>2025</v>
      </c>
    </row>
    <row r="9" spans="1:5" x14ac:dyDescent="0.3">
      <c r="A9" s="22">
        <f t="shared" si="0"/>
        <v>45665</v>
      </c>
      <c r="B9" s="22">
        <v>45669</v>
      </c>
      <c r="C9" s="28" t="s">
        <v>1384</v>
      </c>
      <c r="D9" t="s">
        <v>1383</v>
      </c>
      <c r="E9">
        <v>2025</v>
      </c>
    </row>
    <row r="10" spans="1:5" x14ac:dyDescent="0.3">
      <c r="A10" s="22">
        <f t="shared" si="0"/>
        <v>45666</v>
      </c>
      <c r="B10" s="22">
        <v>45669</v>
      </c>
      <c r="C10" s="28" t="s">
        <v>1384</v>
      </c>
      <c r="D10" t="s">
        <v>1383</v>
      </c>
      <c r="E10">
        <v>2025</v>
      </c>
    </row>
    <row r="11" spans="1:5" x14ac:dyDescent="0.3">
      <c r="A11" s="22">
        <f t="shared" si="0"/>
        <v>45667</v>
      </c>
      <c r="B11" s="22">
        <v>45669</v>
      </c>
      <c r="C11" s="28" t="s">
        <v>1384</v>
      </c>
      <c r="D11" t="s">
        <v>1383</v>
      </c>
      <c r="E11">
        <v>2025</v>
      </c>
    </row>
    <row r="12" spans="1:5" x14ac:dyDescent="0.3">
      <c r="A12" s="22">
        <f t="shared" si="0"/>
        <v>45668</v>
      </c>
      <c r="B12" s="22">
        <v>45669</v>
      </c>
      <c r="C12" s="28" t="s">
        <v>1384</v>
      </c>
      <c r="D12" t="s">
        <v>1383</v>
      </c>
      <c r="E12">
        <v>2025</v>
      </c>
    </row>
    <row r="13" spans="1:5" x14ac:dyDescent="0.3">
      <c r="A13" s="22">
        <f t="shared" si="0"/>
        <v>45669</v>
      </c>
      <c r="B13" s="22">
        <v>45669</v>
      </c>
      <c r="C13" s="28" t="s">
        <v>1384</v>
      </c>
      <c r="D13" t="s">
        <v>1383</v>
      </c>
      <c r="E13">
        <v>2025</v>
      </c>
    </row>
    <row r="14" spans="1:5" x14ac:dyDescent="0.3">
      <c r="A14" s="22">
        <f t="shared" si="0"/>
        <v>45670</v>
      </c>
      <c r="B14" s="22">
        <v>45676</v>
      </c>
      <c r="C14" s="28" t="s">
        <v>1384</v>
      </c>
      <c r="D14" t="s">
        <v>1383</v>
      </c>
      <c r="E14">
        <v>2025</v>
      </c>
    </row>
    <row r="15" spans="1:5" x14ac:dyDescent="0.3">
      <c r="A15" s="22">
        <f t="shared" si="0"/>
        <v>45671</v>
      </c>
      <c r="B15" s="22">
        <v>45676</v>
      </c>
      <c r="C15" s="28" t="s">
        <v>1384</v>
      </c>
      <c r="D15" t="s">
        <v>1383</v>
      </c>
      <c r="E15">
        <v>2025</v>
      </c>
    </row>
    <row r="16" spans="1:5" x14ac:dyDescent="0.3">
      <c r="A16" s="22">
        <f t="shared" si="0"/>
        <v>45672</v>
      </c>
      <c r="B16" s="22">
        <v>45676</v>
      </c>
      <c r="C16" s="28" t="s">
        <v>1384</v>
      </c>
      <c r="D16" t="s">
        <v>1383</v>
      </c>
      <c r="E16">
        <v>2025</v>
      </c>
    </row>
    <row r="17" spans="1:5" x14ac:dyDescent="0.3">
      <c r="A17" s="22">
        <f t="shared" si="0"/>
        <v>45673</v>
      </c>
      <c r="B17" s="22">
        <v>45676</v>
      </c>
      <c r="C17" s="28" t="s">
        <v>1384</v>
      </c>
      <c r="D17" t="s">
        <v>1383</v>
      </c>
      <c r="E17">
        <v>2025</v>
      </c>
    </row>
    <row r="18" spans="1:5" x14ac:dyDescent="0.3">
      <c r="A18" s="22">
        <f t="shared" si="0"/>
        <v>45674</v>
      </c>
      <c r="B18" s="22">
        <v>45676</v>
      </c>
      <c r="C18" s="28" t="s">
        <v>1384</v>
      </c>
      <c r="D18" t="s">
        <v>1383</v>
      </c>
      <c r="E18">
        <v>2025</v>
      </c>
    </row>
    <row r="19" spans="1:5" x14ac:dyDescent="0.3">
      <c r="A19" s="22">
        <f t="shared" si="0"/>
        <v>45675</v>
      </c>
      <c r="B19" s="22">
        <v>45676</v>
      </c>
      <c r="C19" s="28" t="s">
        <v>1384</v>
      </c>
      <c r="D19" t="s">
        <v>1383</v>
      </c>
      <c r="E19">
        <v>2025</v>
      </c>
    </row>
    <row r="20" spans="1:5" x14ac:dyDescent="0.3">
      <c r="A20" s="22">
        <f t="shared" si="0"/>
        <v>45676</v>
      </c>
      <c r="B20" s="22">
        <v>45676</v>
      </c>
      <c r="C20" s="28" t="s">
        <v>1384</v>
      </c>
      <c r="D20" t="s">
        <v>1383</v>
      </c>
      <c r="E20">
        <v>2025</v>
      </c>
    </row>
    <row r="21" spans="1:5" x14ac:dyDescent="0.3">
      <c r="A21" s="22">
        <f t="shared" si="0"/>
        <v>45677</v>
      </c>
      <c r="B21" s="22">
        <v>45683</v>
      </c>
      <c r="C21" s="28" t="s">
        <v>1384</v>
      </c>
      <c r="D21" t="s">
        <v>1383</v>
      </c>
      <c r="E21">
        <v>2025</v>
      </c>
    </row>
    <row r="22" spans="1:5" x14ac:dyDescent="0.3">
      <c r="A22" s="22">
        <f t="shared" si="0"/>
        <v>45678</v>
      </c>
      <c r="B22" s="22">
        <v>45683</v>
      </c>
      <c r="C22" s="28" t="s">
        <v>1384</v>
      </c>
      <c r="D22" t="s">
        <v>1383</v>
      </c>
      <c r="E22">
        <v>2025</v>
      </c>
    </row>
    <row r="23" spans="1:5" x14ac:dyDescent="0.3">
      <c r="A23" s="22">
        <f t="shared" si="0"/>
        <v>45679</v>
      </c>
      <c r="B23" s="22">
        <v>45683</v>
      </c>
      <c r="C23" s="28" t="s">
        <v>1384</v>
      </c>
      <c r="D23" t="s">
        <v>1383</v>
      </c>
      <c r="E23">
        <v>2025</v>
      </c>
    </row>
    <row r="24" spans="1:5" x14ac:dyDescent="0.3">
      <c r="A24" s="22">
        <f t="shared" si="0"/>
        <v>45680</v>
      </c>
      <c r="B24" s="22">
        <v>45683</v>
      </c>
      <c r="C24" s="28" t="s">
        <v>1384</v>
      </c>
      <c r="D24" t="s">
        <v>1383</v>
      </c>
      <c r="E24">
        <v>2025</v>
      </c>
    </row>
    <row r="25" spans="1:5" x14ac:dyDescent="0.3">
      <c r="A25" s="22">
        <f t="shared" si="0"/>
        <v>45681</v>
      </c>
      <c r="B25" s="22">
        <v>45683</v>
      </c>
      <c r="C25" s="28" t="s">
        <v>1384</v>
      </c>
      <c r="D25" t="s">
        <v>1383</v>
      </c>
      <c r="E25">
        <v>2025</v>
      </c>
    </row>
    <row r="26" spans="1:5" x14ac:dyDescent="0.3">
      <c r="A26" s="22">
        <f t="shared" si="0"/>
        <v>45682</v>
      </c>
      <c r="B26" s="22">
        <v>45683</v>
      </c>
      <c r="C26" s="28" t="s">
        <v>1384</v>
      </c>
      <c r="D26" t="s">
        <v>1383</v>
      </c>
      <c r="E26">
        <v>2025</v>
      </c>
    </row>
    <row r="27" spans="1:5" x14ac:dyDescent="0.3">
      <c r="A27" s="22">
        <f t="shared" si="0"/>
        <v>45683</v>
      </c>
      <c r="B27" s="22">
        <v>45683</v>
      </c>
      <c r="C27" s="28" t="s">
        <v>1384</v>
      </c>
      <c r="D27" t="s">
        <v>1383</v>
      </c>
      <c r="E27">
        <v>2025</v>
      </c>
    </row>
    <row r="28" spans="1:5" x14ac:dyDescent="0.3">
      <c r="A28" s="22">
        <f t="shared" si="0"/>
        <v>45684</v>
      </c>
      <c r="B28" s="22">
        <v>45690</v>
      </c>
      <c r="C28" s="28" t="s">
        <v>1384</v>
      </c>
      <c r="D28" t="s">
        <v>1383</v>
      </c>
      <c r="E28">
        <v>2025</v>
      </c>
    </row>
    <row r="29" spans="1:5" x14ac:dyDescent="0.3">
      <c r="A29" s="22">
        <f t="shared" si="0"/>
        <v>45685</v>
      </c>
      <c r="B29" s="22">
        <v>45690</v>
      </c>
      <c r="C29" s="28" t="s">
        <v>1384</v>
      </c>
      <c r="D29" t="s">
        <v>1383</v>
      </c>
      <c r="E29">
        <v>2025</v>
      </c>
    </row>
    <row r="30" spans="1:5" x14ac:dyDescent="0.3">
      <c r="A30" s="22">
        <f t="shared" si="0"/>
        <v>45686</v>
      </c>
      <c r="B30" s="22">
        <v>45690</v>
      </c>
      <c r="C30" s="28" t="s">
        <v>1384</v>
      </c>
      <c r="D30" t="s">
        <v>1383</v>
      </c>
      <c r="E30">
        <v>2025</v>
      </c>
    </row>
    <row r="31" spans="1:5" x14ac:dyDescent="0.3">
      <c r="A31" s="22">
        <f t="shared" si="0"/>
        <v>45687</v>
      </c>
      <c r="B31" s="22">
        <v>45690</v>
      </c>
      <c r="C31" s="28" t="s">
        <v>1384</v>
      </c>
      <c r="D31" t="s">
        <v>1383</v>
      </c>
      <c r="E31">
        <v>2025</v>
      </c>
    </row>
    <row r="32" spans="1:5" x14ac:dyDescent="0.3">
      <c r="A32" s="22">
        <f t="shared" si="0"/>
        <v>45688</v>
      </c>
      <c r="B32" s="22">
        <v>45690</v>
      </c>
      <c r="C32" s="28" t="s">
        <v>1384</v>
      </c>
      <c r="D32" t="s">
        <v>1383</v>
      </c>
      <c r="E32">
        <v>2025</v>
      </c>
    </row>
    <row r="33" spans="1:5" x14ac:dyDescent="0.3">
      <c r="A33" s="22">
        <f t="shared" si="0"/>
        <v>45689</v>
      </c>
      <c r="B33" s="22">
        <v>45690</v>
      </c>
      <c r="C33" s="28" t="s">
        <v>1385</v>
      </c>
      <c r="D33" t="s">
        <v>1383</v>
      </c>
      <c r="E33">
        <v>2025</v>
      </c>
    </row>
    <row r="34" spans="1:5" x14ac:dyDescent="0.3">
      <c r="A34" s="22">
        <f t="shared" si="0"/>
        <v>45690</v>
      </c>
      <c r="B34" s="22">
        <v>45690</v>
      </c>
      <c r="C34" s="28" t="s">
        <v>1385</v>
      </c>
      <c r="D34" t="s">
        <v>1383</v>
      </c>
      <c r="E34">
        <v>2025</v>
      </c>
    </row>
    <row r="35" spans="1:5" x14ac:dyDescent="0.3">
      <c r="A35" s="22">
        <f t="shared" si="0"/>
        <v>45691</v>
      </c>
      <c r="B35" s="22">
        <v>45697</v>
      </c>
      <c r="C35" s="28" t="s">
        <v>1385</v>
      </c>
      <c r="D35" t="s">
        <v>1383</v>
      </c>
      <c r="E35">
        <v>2025</v>
      </c>
    </row>
    <row r="36" spans="1:5" x14ac:dyDescent="0.3">
      <c r="A36" s="22">
        <f t="shared" si="0"/>
        <v>45692</v>
      </c>
      <c r="B36" s="22">
        <v>45697</v>
      </c>
      <c r="C36" s="28" t="s">
        <v>1385</v>
      </c>
      <c r="D36" t="s">
        <v>1383</v>
      </c>
      <c r="E36">
        <v>2025</v>
      </c>
    </row>
    <row r="37" spans="1:5" x14ac:dyDescent="0.3">
      <c r="A37" s="22">
        <f t="shared" si="0"/>
        <v>45693</v>
      </c>
      <c r="B37" s="22">
        <v>45697</v>
      </c>
      <c r="C37" s="28" t="s">
        <v>1385</v>
      </c>
      <c r="D37" t="s">
        <v>1383</v>
      </c>
      <c r="E37">
        <v>2025</v>
      </c>
    </row>
    <row r="38" spans="1:5" x14ac:dyDescent="0.3">
      <c r="A38" s="22">
        <f t="shared" si="0"/>
        <v>45694</v>
      </c>
      <c r="B38" s="22">
        <v>45697</v>
      </c>
      <c r="C38" s="28" t="s">
        <v>1385</v>
      </c>
      <c r="D38" t="s">
        <v>1383</v>
      </c>
      <c r="E38">
        <v>2025</v>
      </c>
    </row>
    <row r="39" spans="1:5" x14ac:dyDescent="0.3">
      <c r="A39" s="22">
        <f t="shared" si="0"/>
        <v>45695</v>
      </c>
      <c r="B39" s="22">
        <v>45697</v>
      </c>
      <c r="C39" s="28" t="s">
        <v>1385</v>
      </c>
      <c r="D39" t="s">
        <v>1383</v>
      </c>
      <c r="E39">
        <v>2025</v>
      </c>
    </row>
    <row r="40" spans="1:5" x14ac:dyDescent="0.3">
      <c r="A40" s="22">
        <f t="shared" si="0"/>
        <v>45696</v>
      </c>
      <c r="B40" s="22">
        <v>45697</v>
      </c>
      <c r="C40" s="28" t="s">
        <v>1385</v>
      </c>
      <c r="D40" t="s">
        <v>1383</v>
      </c>
      <c r="E40">
        <v>2025</v>
      </c>
    </row>
    <row r="41" spans="1:5" x14ac:dyDescent="0.3">
      <c r="A41" s="22">
        <f t="shared" si="0"/>
        <v>45697</v>
      </c>
      <c r="B41" s="22">
        <v>45697</v>
      </c>
      <c r="C41" s="28" t="s">
        <v>1385</v>
      </c>
      <c r="D41" t="s">
        <v>1383</v>
      </c>
      <c r="E41">
        <v>2025</v>
      </c>
    </row>
    <row r="42" spans="1:5" x14ac:dyDescent="0.3">
      <c r="A42" s="22">
        <f t="shared" si="0"/>
        <v>45698</v>
      </c>
      <c r="B42" s="22">
        <v>45704</v>
      </c>
      <c r="C42" s="28" t="s">
        <v>1385</v>
      </c>
      <c r="D42" t="s">
        <v>1383</v>
      </c>
      <c r="E42">
        <v>2025</v>
      </c>
    </row>
  </sheetData>
  <conditionalFormatting sqref="A1:A1048576">
    <cfRule type="duplicateValues" dxfId="0"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8D014-5F0F-4A7A-A1D1-A4E9FF589992}">
  <dimension ref="A1"/>
  <sheetViews>
    <sheetView tabSelected="1" zoomScale="59" zoomScaleNormal="95" workbookViewId="0">
      <selection activeCell="AE22" sqref="AE2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FABF5-0E03-462A-A8B4-A9DDF83909E8}">
  <dimension ref="A2:BA51"/>
  <sheetViews>
    <sheetView zoomScale="115" zoomScaleNormal="105" workbookViewId="0">
      <selection activeCell="A5" sqref="A5"/>
    </sheetView>
  </sheetViews>
  <sheetFormatPr defaultRowHeight="14.4" x14ac:dyDescent="0.3"/>
  <cols>
    <col min="1" max="1" width="9.77734375" bestFit="1" customWidth="1"/>
    <col min="2" max="2" width="9.88671875" bestFit="1" customWidth="1"/>
    <col min="3" max="3" width="11" bestFit="1" customWidth="1"/>
    <col min="4" max="4" width="12.44140625" bestFit="1" customWidth="1"/>
    <col min="5" max="5" width="15.77734375" bestFit="1" customWidth="1"/>
    <col min="6" max="6" width="15" bestFit="1" customWidth="1"/>
    <col min="7" max="7" width="20.5546875" bestFit="1" customWidth="1"/>
    <col min="8" max="8" width="12.88671875" bestFit="1" customWidth="1"/>
    <col min="9" max="9" width="20.88671875" bestFit="1" customWidth="1"/>
    <col min="10" max="10" width="7.77734375" bestFit="1" customWidth="1"/>
    <col min="11" max="11" width="20.6640625" bestFit="1" customWidth="1"/>
    <col min="12" max="12" width="11.88671875" bestFit="1" customWidth="1"/>
    <col min="13" max="13" width="10.88671875" bestFit="1" customWidth="1"/>
    <col min="14" max="14" width="20" bestFit="1" customWidth="1"/>
    <col min="15" max="15" width="8" bestFit="1" customWidth="1"/>
    <col min="16" max="16" width="9.88671875" bestFit="1" customWidth="1"/>
    <col min="17" max="17" width="12.44140625" bestFit="1" customWidth="1"/>
    <col min="18" max="18" width="15" bestFit="1" customWidth="1"/>
    <col min="19" max="19" width="20.5546875" bestFit="1" customWidth="1"/>
    <col min="20" max="20" width="12.88671875" bestFit="1" customWidth="1"/>
    <col min="21" max="21" width="10.44140625" bestFit="1" customWidth="1"/>
    <col min="22" max="22" width="10" bestFit="1" customWidth="1"/>
    <col min="23" max="23" width="25.33203125" bestFit="1" customWidth="1"/>
    <col min="24" max="24" width="8" bestFit="1" customWidth="1"/>
    <col min="25" max="25" width="9.88671875" bestFit="1" customWidth="1"/>
    <col min="26" max="27" width="8.5546875" bestFit="1" customWidth="1"/>
    <col min="28" max="29" width="12.77734375" bestFit="1" customWidth="1"/>
    <col min="30" max="30" width="7.33203125" bestFit="1" customWidth="1"/>
    <col min="31" max="31" width="14.5546875" bestFit="1" customWidth="1"/>
    <col min="32" max="32" width="13.5546875" bestFit="1" customWidth="1"/>
    <col min="33" max="34" width="10.21875" bestFit="1" customWidth="1"/>
    <col min="35" max="35" width="9.77734375" bestFit="1" customWidth="1"/>
    <col min="36" max="36" width="10.88671875" bestFit="1" customWidth="1"/>
    <col min="37" max="37" width="11.33203125" bestFit="1" customWidth="1"/>
    <col min="38" max="38" width="9.6640625" bestFit="1" customWidth="1"/>
    <col min="39" max="39" width="11.21875" bestFit="1" customWidth="1"/>
    <col min="40" max="41" width="20.77734375" bestFit="1" customWidth="1"/>
    <col min="42" max="42" width="10.88671875" bestFit="1" customWidth="1"/>
    <col min="43" max="43" width="14.5546875" bestFit="1" customWidth="1"/>
    <col min="44" max="44" width="12.77734375" bestFit="1" customWidth="1"/>
    <col min="45" max="45" width="12" bestFit="1" customWidth="1"/>
    <col min="46" max="46" width="14.5546875" bestFit="1" customWidth="1"/>
    <col min="47" max="47" width="12.77734375" bestFit="1" customWidth="1"/>
    <col min="48" max="49" width="15.88671875" bestFit="1" customWidth="1"/>
    <col min="50" max="50" width="20" bestFit="1" customWidth="1"/>
    <col min="51" max="51" width="12.33203125" bestFit="1" customWidth="1"/>
    <col min="52" max="52" width="15.6640625" bestFit="1" customWidth="1"/>
    <col min="53" max="53" width="14.88671875" bestFit="1" customWidth="1"/>
    <col min="54" max="54" width="12.21875" bestFit="1" customWidth="1"/>
    <col min="55" max="55" width="17.77734375" bestFit="1" customWidth="1"/>
    <col min="56" max="56" width="12.5546875" bestFit="1" customWidth="1"/>
    <col min="57" max="57" width="15.21875" bestFit="1" customWidth="1"/>
    <col min="58" max="59" width="14" bestFit="1" customWidth="1"/>
    <col min="60" max="60" width="19" bestFit="1" customWidth="1"/>
    <col min="61" max="61" width="12.5546875" bestFit="1" customWidth="1"/>
    <col min="62" max="765" width="15.88671875" bestFit="1" customWidth="1"/>
    <col min="766" max="766" width="14.44140625" bestFit="1" customWidth="1"/>
    <col min="767" max="767" width="16" bestFit="1" customWidth="1"/>
  </cols>
  <sheetData>
    <row r="2" spans="1:53" x14ac:dyDescent="0.3">
      <c r="A2" t="s">
        <v>117</v>
      </c>
      <c r="B2" t="s">
        <v>118</v>
      </c>
      <c r="C2" t="s">
        <v>119</v>
      </c>
      <c r="D2" t="s">
        <v>2</v>
      </c>
      <c r="E2" t="s">
        <v>120</v>
      </c>
      <c r="F2" t="s">
        <v>121</v>
      </c>
      <c r="G2" t="s">
        <v>129</v>
      </c>
      <c r="H2" t="s">
        <v>1413</v>
      </c>
      <c r="I2" t="s">
        <v>1420</v>
      </c>
      <c r="J2" t="s">
        <v>1414</v>
      </c>
      <c r="K2" t="s">
        <v>1341</v>
      </c>
      <c r="L2" t="s">
        <v>1357</v>
      </c>
      <c r="N2" s="35" t="s">
        <v>1366</v>
      </c>
      <c r="O2" t="s">
        <v>117</v>
      </c>
      <c r="P2" t="s">
        <v>118</v>
      </c>
      <c r="Q2" t="s">
        <v>2</v>
      </c>
      <c r="R2" t="s">
        <v>121</v>
      </c>
      <c r="S2" t="s">
        <v>129</v>
      </c>
      <c r="T2" t="s">
        <v>1357</v>
      </c>
      <c r="U2" t="s">
        <v>1421</v>
      </c>
      <c r="W2" s="35" t="s">
        <v>1415</v>
      </c>
      <c r="X2" t="s">
        <v>117</v>
      </c>
      <c r="Y2" t="s">
        <v>118</v>
      </c>
      <c r="Z2" t="s">
        <v>1423</v>
      </c>
      <c r="AA2" t="s">
        <v>1424</v>
      </c>
      <c r="AB2" t="s">
        <v>1425</v>
      </c>
      <c r="AC2" t="s">
        <v>1357</v>
      </c>
      <c r="AE2" s="35" t="s">
        <v>1415</v>
      </c>
      <c r="AF2" t="s">
        <v>1422</v>
      </c>
    </row>
    <row r="3" spans="1:53" x14ac:dyDescent="0.3">
      <c r="A3" s="41">
        <v>246523</v>
      </c>
      <c r="B3" s="41">
        <v>219454</v>
      </c>
      <c r="C3" s="41">
        <v>27069</v>
      </c>
      <c r="D3" s="42">
        <v>0.89019685789966863</v>
      </c>
      <c r="E3" s="42">
        <v>0.1098031421003314</v>
      </c>
      <c r="F3" s="1">
        <v>0.66928832466029331</v>
      </c>
      <c r="G3">
        <v>4.7091666666666692</v>
      </c>
      <c r="H3">
        <v>0.41697580645161297</v>
      </c>
      <c r="I3" s="43">
        <v>1053897.9000000011</v>
      </c>
      <c r="J3" s="1">
        <v>0.81445993031358888</v>
      </c>
      <c r="K3">
        <v>1148</v>
      </c>
      <c r="L3">
        <v>0.93658856029258453</v>
      </c>
      <c r="N3" t="s">
        <v>18</v>
      </c>
      <c r="O3" s="41">
        <v>22137</v>
      </c>
      <c r="P3" s="41">
        <v>20573</v>
      </c>
      <c r="Q3" s="42">
        <v>0.92934905362063513</v>
      </c>
      <c r="R3" s="1">
        <v>0.70689738978272498</v>
      </c>
      <c r="S3">
        <v>4.6402116402116409</v>
      </c>
      <c r="T3">
        <v>0.95411474724461187</v>
      </c>
      <c r="U3">
        <v>9</v>
      </c>
      <c r="W3" s="36" t="s">
        <v>18</v>
      </c>
      <c r="AE3" s="36">
        <v>1</v>
      </c>
      <c r="AF3">
        <v>155</v>
      </c>
      <c r="AI3" t="s">
        <v>118</v>
      </c>
      <c r="AJ3" t="s">
        <v>119</v>
      </c>
      <c r="AM3" s="35" t="s">
        <v>1426</v>
      </c>
      <c r="AN3" t="s">
        <v>1416</v>
      </c>
      <c r="AQ3" s="35" t="s">
        <v>1415</v>
      </c>
      <c r="AR3" t="s">
        <v>1357</v>
      </c>
      <c r="AT3" s="35" t="s">
        <v>1415</v>
      </c>
      <c r="AU3" t="s">
        <v>1357</v>
      </c>
    </row>
    <row r="4" spans="1:53" x14ac:dyDescent="0.3">
      <c r="N4" t="s">
        <v>34</v>
      </c>
      <c r="O4" s="41">
        <v>25752</v>
      </c>
      <c r="P4" s="41">
        <v>22840</v>
      </c>
      <c r="Q4" s="42">
        <v>0.88692140416278342</v>
      </c>
      <c r="R4" s="1">
        <v>0.66733800350262695</v>
      </c>
      <c r="S4">
        <v>4.8023622047244112</v>
      </c>
      <c r="T4">
        <v>0.94560611951249285</v>
      </c>
      <c r="U4">
        <v>8</v>
      </c>
      <c r="W4" s="39" t="s">
        <v>71</v>
      </c>
      <c r="X4" s="41">
        <v>5987</v>
      </c>
      <c r="Y4" s="41">
        <v>5500</v>
      </c>
      <c r="Z4" s="42">
        <v>0.9534796926454443</v>
      </c>
      <c r="AA4" s="42">
        <v>0.86915887850467255</v>
      </c>
      <c r="AB4">
        <v>0.97222222222222221</v>
      </c>
      <c r="AC4">
        <v>0.91000562187672851</v>
      </c>
      <c r="AE4" s="36">
        <v>2</v>
      </c>
      <c r="AF4">
        <v>18</v>
      </c>
      <c r="AI4" s="41">
        <v>219454</v>
      </c>
      <c r="AJ4" s="41">
        <v>27069</v>
      </c>
      <c r="AM4" s="36" t="s">
        <v>101</v>
      </c>
      <c r="AN4">
        <v>8042</v>
      </c>
      <c r="AQ4" s="36" t="s">
        <v>87</v>
      </c>
      <c r="AR4">
        <v>0.83593173428622647</v>
      </c>
      <c r="AT4" s="36" t="s">
        <v>101</v>
      </c>
      <c r="AU4">
        <v>0.75484978305989259</v>
      </c>
      <c r="AX4" s="35" t="s">
        <v>1366</v>
      </c>
      <c r="AY4" t="s">
        <v>2</v>
      </c>
      <c r="AZ4" t="s">
        <v>120</v>
      </c>
      <c r="BA4" t="s">
        <v>121</v>
      </c>
    </row>
    <row r="5" spans="1:53" x14ac:dyDescent="0.3">
      <c r="A5" s="41">
        <f>GETPIVOTDATA("[Measures].[Offered]",$A$2)</f>
        <v>246523</v>
      </c>
      <c r="B5" s="41">
        <f>GETPIVOTDATA("[Measures].[Answered]",$A$2)</f>
        <v>219454</v>
      </c>
      <c r="D5" s="1">
        <f>GETPIVOTDATA("[Measures].[Answer Rate]",$A$2)</f>
        <v>0.89019685789966863</v>
      </c>
      <c r="F5" s="1">
        <f>GETPIVOTDATA("[Measures].[Service Level %]",$A$2)</f>
        <v>0.66928832466029331</v>
      </c>
      <c r="N5" t="s">
        <v>22</v>
      </c>
      <c r="O5" s="41">
        <v>23703</v>
      </c>
      <c r="P5" s="41">
        <v>21567</v>
      </c>
      <c r="Q5" s="42">
        <v>0.9098848247057334</v>
      </c>
      <c r="R5" s="1">
        <v>0.69759354569481147</v>
      </c>
      <c r="S5">
        <v>4.6347769028871388</v>
      </c>
      <c r="T5">
        <v>0.94115734660005379</v>
      </c>
      <c r="U5">
        <v>5</v>
      </c>
      <c r="W5" s="39" t="s">
        <v>28</v>
      </c>
      <c r="X5" s="41">
        <v>5298</v>
      </c>
      <c r="Y5" s="41">
        <v>4960</v>
      </c>
      <c r="Z5" s="42">
        <v>1.0076871207012812</v>
      </c>
      <c r="AA5" s="42">
        <v>1.0838709677419354</v>
      </c>
      <c r="AB5">
        <v>1.0999999999999999</v>
      </c>
      <c r="AC5">
        <v>0.988144621092929</v>
      </c>
      <c r="AE5" s="36">
        <v>3</v>
      </c>
      <c r="AF5">
        <v>147</v>
      </c>
      <c r="AM5" s="36" t="s">
        <v>97</v>
      </c>
      <c r="AN5">
        <v>7692</v>
      </c>
      <c r="AQ5" s="36" t="s">
        <v>79</v>
      </c>
      <c r="AR5">
        <v>0.83537984771950025</v>
      </c>
      <c r="AT5" s="36" t="s">
        <v>104</v>
      </c>
      <c r="AU5">
        <v>0.75438835484455724</v>
      </c>
      <c r="AX5" t="s">
        <v>18</v>
      </c>
      <c r="AY5" s="42">
        <v>0.92934905362063513</v>
      </c>
      <c r="AZ5" s="42">
        <v>7.0650946379364865E-2</v>
      </c>
      <c r="BA5" s="42">
        <v>0.70689738978272498</v>
      </c>
    </row>
    <row r="6" spans="1:53" x14ac:dyDescent="0.3">
      <c r="N6" t="s">
        <v>56</v>
      </c>
      <c r="O6" s="41">
        <v>26110</v>
      </c>
      <c r="P6" s="41">
        <v>23013</v>
      </c>
      <c r="Q6" s="42">
        <v>0.88138644197625426</v>
      </c>
      <c r="R6" s="1">
        <v>0.64937209403380702</v>
      </c>
      <c r="S6">
        <v>4.7721784776902911</v>
      </c>
      <c r="T6">
        <v>0.92508750975513232</v>
      </c>
      <c r="U6">
        <v>4</v>
      </c>
      <c r="W6" s="39" t="s">
        <v>74</v>
      </c>
      <c r="X6" s="41">
        <v>5455</v>
      </c>
      <c r="Y6" s="41">
        <v>5042</v>
      </c>
      <c r="Z6" s="42">
        <v>1.004184971098266</v>
      </c>
      <c r="AA6" s="42">
        <v>0.94759825327510905</v>
      </c>
      <c r="AB6">
        <v>1.0648148148148147</v>
      </c>
      <c r="AC6">
        <v>0.95662396851289988</v>
      </c>
      <c r="AE6" s="36">
        <v>4</v>
      </c>
      <c r="AF6">
        <v>600</v>
      </c>
      <c r="AM6" s="36" t="s">
        <v>103</v>
      </c>
      <c r="AN6">
        <v>7541</v>
      </c>
      <c r="AQ6" s="36" t="s">
        <v>89</v>
      </c>
      <c r="AR6">
        <v>0.82729417714118014</v>
      </c>
      <c r="AT6" s="36" t="s">
        <v>108</v>
      </c>
      <c r="AU6">
        <v>0.7535029474767746</v>
      </c>
      <c r="AX6" t="s">
        <v>34</v>
      </c>
      <c r="AY6" s="42">
        <v>0.88692140416278342</v>
      </c>
      <c r="AZ6" s="42">
        <v>0.11307859583721652</v>
      </c>
      <c r="BA6" s="42">
        <v>0.66733800350262695</v>
      </c>
    </row>
    <row r="7" spans="1:53" x14ac:dyDescent="0.3">
      <c r="K7" s="1">
        <f>GETPIVOTDATA("[Measures].[CSAT %]",$A$2)</f>
        <v>0.81445993031358888</v>
      </c>
      <c r="L7" s="1">
        <f>GETPIVOTDATA("[Measures].[KPI Score]",$A$2)</f>
        <v>0.93658856029258453</v>
      </c>
      <c r="N7" t="s">
        <v>13</v>
      </c>
      <c r="O7" s="41">
        <v>25884</v>
      </c>
      <c r="P7" s="41">
        <v>23035</v>
      </c>
      <c r="Q7" s="42">
        <v>0.88993200432699737</v>
      </c>
      <c r="R7" s="1">
        <v>0.6553071413067072</v>
      </c>
      <c r="S7">
        <v>4.6518372703412068</v>
      </c>
      <c r="T7">
        <v>0.92327363747330427</v>
      </c>
      <c r="U7">
        <v>2</v>
      </c>
      <c r="W7" s="39" t="s">
        <v>17</v>
      </c>
      <c r="X7" s="41">
        <v>5397</v>
      </c>
      <c r="Y7" s="41">
        <v>5071</v>
      </c>
      <c r="Z7" s="42">
        <v>1.064640227974353</v>
      </c>
      <c r="AA7" s="42">
        <v>1.0402476780185756</v>
      </c>
      <c r="AB7">
        <v>1.008064516129032</v>
      </c>
      <c r="AC7">
        <v>0.96960371711656013</v>
      </c>
      <c r="AE7" s="36">
        <v>5</v>
      </c>
      <c r="AF7">
        <v>3925</v>
      </c>
      <c r="AM7" s="36" t="s">
        <v>93</v>
      </c>
      <c r="AN7">
        <v>7422</v>
      </c>
      <c r="AQ7" s="36" t="s">
        <v>88</v>
      </c>
      <c r="AR7">
        <v>0.82654645387990833</v>
      </c>
      <c r="AT7" s="36" t="s">
        <v>103</v>
      </c>
      <c r="AU7">
        <v>0.74337064926334628</v>
      </c>
      <c r="AX7" t="s">
        <v>22</v>
      </c>
      <c r="AY7" s="42">
        <v>0.9098848247057334</v>
      </c>
      <c r="AZ7" s="42">
        <v>9.0115175294266547E-2</v>
      </c>
      <c r="BA7" s="42">
        <v>0.69759354569481147</v>
      </c>
    </row>
    <row r="8" spans="1:53" x14ac:dyDescent="0.3">
      <c r="N8" t="s">
        <v>36</v>
      </c>
      <c r="O8" s="41">
        <v>24736</v>
      </c>
      <c r="P8" s="41">
        <v>22938</v>
      </c>
      <c r="Q8" s="42">
        <v>0.92731241914618368</v>
      </c>
      <c r="R8" s="1">
        <v>0.71104717063388267</v>
      </c>
      <c r="S8">
        <v>4.7904199475065603</v>
      </c>
      <c r="T8">
        <v>0.92503238091462847</v>
      </c>
      <c r="U8">
        <v>3</v>
      </c>
      <c r="W8" s="36" t="s">
        <v>34</v>
      </c>
      <c r="AM8" s="36" t="s">
        <v>99</v>
      </c>
      <c r="AN8">
        <v>7347</v>
      </c>
      <c r="AQ8" s="36" t="s">
        <v>110</v>
      </c>
      <c r="AR8">
        <v>0.82505677104986663</v>
      </c>
      <c r="AT8" s="36" t="s">
        <v>98</v>
      </c>
      <c r="AU8">
        <v>0.74113724156725758</v>
      </c>
      <c r="AX8" t="s">
        <v>56</v>
      </c>
      <c r="AY8" s="42">
        <v>0.88138644197625426</v>
      </c>
      <c r="AZ8" s="42">
        <v>0.11861355802374569</v>
      </c>
      <c r="BA8" s="42">
        <v>0.64937209403380702</v>
      </c>
    </row>
    <row r="9" spans="1:53" x14ac:dyDescent="0.3">
      <c r="A9" s="35" t="s">
        <v>76</v>
      </c>
      <c r="B9" t="s">
        <v>1416</v>
      </c>
      <c r="C9" t="s">
        <v>1417</v>
      </c>
      <c r="E9" s="35" t="s">
        <v>1415</v>
      </c>
      <c r="F9" t="s">
        <v>1418</v>
      </c>
      <c r="G9" t="s">
        <v>2</v>
      </c>
      <c r="H9" t="s">
        <v>1419</v>
      </c>
      <c r="N9" t="s">
        <v>26</v>
      </c>
      <c r="O9" s="41">
        <v>24620</v>
      </c>
      <c r="P9" s="41">
        <v>21628</v>
      </c>
      <c r="Q9" s="42">
        <v>0.87847278635255888</v>
      </c>
      <c r="R9" s="1">
        <v>0.65364342518956908</v>
      </c>
      <c r="S9">
        <v>4.7096354166666652</v>
      </c>
      <c r="T9">
        <v>0.92018552528459707</v>
      </c>
      <c r="U9">
        <v>1</v>
      </c>
      <c r="W9" s="39" t="s">
        <v>62</v>
      </c>
      <c r="X9" s="41">
        <v>7541</v>
      </c>
      <c r="Y9" s="41">
        <v>6509</v>
      </c>
      <c r="Z9" s="42">
        <v>0.90377986090111884</v>
      </c>
      <c r="AA9" s="42">
        <v>0.74172185430463589</v>
      </c>
      <c r="AB9">
        <v>0.96774193548387089</v>
      </c>
      <c r="AC9">
        <v>0.90253745390507234</v>
      </c>
      <c r="AM9" s="36" t="s">
        <v>100</v>
      </c>
      <c r="AN9">
        <v>7302</v>
      </c>
      <c r="AX9" t="s">
        <v>13</v>
      </c>
      <c r="AY9" s="42">
        <v>0.88993200432699737</v>
      </c>
      <c r="AZ9" s="42">
        <v>0.11006799567300263</v>
      </c>
      <c r="BA9" s="42">
        <v>0.6553071413067072</v>
      </c>
    </row>
    <row r="10" spans="1:53" x14ac:dyDescent="0.3">
      <c r="A10" s="37">
        <v>45658</v>
      </c>
      <c r="B10">
        <v>5805</v>
      </c>
      <c r="C10">
        <v>5468</v>
      </c>
      <c r="E10" s="38">
        <v>45658</v>
      </c>
      <c r="F10">
        <v>0.81481290322580646</v>
      </c>
      <c r="G10" s="40">
        <v>0.94194659776055123</v>
      </c>
      <c r="H10">
        <v>0.8</v>
      </c>
      <c r="N10" t="s">
        <v>47</v>
      </c>
      <c r="O10" s="41">
        <v>25556</v>
      </c>
      <c r="P10" s="41">
        <v>22686</v>
      </c>
      <c r="Q10" s="42">
        <v>0.88769760525903896</v>
      </c>
      <c r="R10" s="1">
        <v>0.67147139204795914</v>
      </c>
      <c r="S10">
        <v>4.7551181102362214</v>
      </c>
      <c r="T10">
        <v>0.94365243916997132</v>
      </c>
      <c r="U10">
        <v>6</v>
      </c>
      <c r="W10" s="39" t="s">
        <v>68</v>
      </c>
      <c r="X10" s="41">
        <v>6301</v>
      </c>
      <c r="Y10" s="41">
        <v>5308</v>
      </c>
      <c r="Z10" s="42">
        <v>1.0805075258116679</v>
      </c>
      <c r="AA10" s="42">
        <v>0.73310810810810811</v>
      </c>
      <c r="AB10">
        <v>1.1413043478260869</v>
      </c>
      <c r="AC10">
        <v>0.98153318385215704</v>
      </c>
      <c r="AM10" s="36" t="s">
        <v>98</v>
      </c>
      <c r="AN10">
        <v>7261</v>
      </c>
      <c r="AX10" t="s">
        <v>36</v>
      </c>
      <c r="AY10" s="42">
        <v>0.92731241914618368</v>
      </c>
      <c r="AZ10" s="42">
        <v>7.2687580853816297E-2</v>
      </c>
      <c r="BA10" s="42">
        <v>0.71104717063388267</v>
      </c>
    </row>
    <row r="11" spans="1:53" x14ac:dyDescent="0.3">
      <c r="A11" s="37">
        <v>45659</v>
      </c>
      <c r="B11">
        <v>5801</v>
      </c>
      <c r="C11">
        <v>5629</v>
      </c>
      <c r="E11" s="38">
        <v>45659</v>
      </c>
      <c r="F11">
        <v>0.85291290322580648</v>
      </c>
      <c r="G11" s="40">
        <v>0.97034993966557492</v>
      </c>
      <c r="H11">
        <v>0.8</v>
      </c>
      <c r="N11" t="s">
        <v>54</v>
      </c>
      <c r="O11" s="41">
        <v>27867</v>
      </c>
      <c r="P11" s="41">
        <v>23529</v>
      </c>
      <c r="Q11" s="42">
        <v>0.84433200559801913</v>
      </c>
      <c r="R11" s="1">
        <v>0.62646096306685362</v>
      </c>
      <c r="S11">
        <v>4.6121093750000002</v>
      </c>
      <c r="T11">
        <v>0.94513159707421579</v>
      </c>
      <c r="U11">
        <v>7</v>
      </c>
      <c r="W11" s="39" t="s">
        <v>33</v>
      </c>
      <c r="X11" s="41">
        <v>5692</v>
      </c>
      <c r="Y11" s="41">
        <v>5364</v>
      </c>
      <c r="Z11" s="42">
        <v>0.95033386327503977</v>
      </c>
      <c r="AA11" s="42">
        <v>0.98533724340175943</v>
      </c>
      <c r="AB11">
        <v>1.0984848484848484</v>
      </c>
      <c r="AC11">
        <v>0.96688960622553888</v>
      </c>
      <c r="AM11" s="36" t="s">
        <v>105</v>
      </c>
      <c r="AN11">
        <v>7173</v>
      </c>
      <c r="AX11" t="s">
        <v>26</v>
      </c>
      <c r="AY11" s="42">
        <v>0.87847278635255888</v>
      </c>
      <c r="AZ11" s="42">
        <v>0.12152721364744111</v>
      </c>
      <c r="BA11" s="42">
        <v>0.65364342518956908</v>
      </c>
    </row>
    <row r="12" spans="1:53" x14ac:dyDescent="0.3">
      <c r="A12" s="37">
        <v>45660</v>
      </c>
      <c r="B12">
        <v>4273</v>
      </c>
      <c r="C12">
        <v>4161</v>
      </c>
      <c r="E12" s="38">
        <v>45660</v>
      </c>
      <c r="F12">
        <v>0.87068709677419354</v>
      </c>
      <c r="G12" s="40">
        <v>0.97378890709103672</v>
      </c>
      <c r="H12">
        <v>0.8</v>
      </c>
      <c r="N12" t="s">
        <v>44</v>
      </c>
      <c r="O12" s="41">
        <v>20158</v>
      </c>
      <c r="P12" s="41">
        <v>17645</v>
      </c>
      <c r="Q12" s="42">
        <v>0.87533485464827865</v>
      </c>
      <c r="R12" s="1">
        <v>0.6567866251062624</v>
      </c>
      <c r="S12">
        <v>4.7277777777777752</v>
      </c>
      <c r="T12">
        <v>0.95653139470079063</v>
      </c>
      <c r="U12">
        <v>10</v>
      </c>
      <c r="W12" s="39" t="s">
        <v>31</v>
      </c>
      <c r="X12" s="41">
        <v>6218</v>
      </c>
      <c r="Y12" s="41">
        <v>5659</v>
      </c>
      <c r="Z12" s="42">
        <v>0.9747146428959671</v>
      </c>
      <c r="AA12" s="42">
        <v>0.93333333333333313</v>
      </c>
      <c r="AB12">
        <v>1.015625</v>
      </c>
      <c r="AC12">
        <v>0.94562530314753568</v>
      </c>
      <c r="AM12" s="36" t="s">
        <v>107</v>
      </c>
      <c r="AN12">
        <v>7108</v>
      </c>
      <c r="AX12" t="s">
        <v>47</v>
      </c>
      <c r="AY12" s="42">
        <v>0.88769760525903896</v>
      </c>
      <c r="AZ12" s="42">
        <v>0.11230239474096103</v>
      </c>
      <c r="BA12" s="42">
        <v>0.67147139204795914</v>
      </c>
    </row>
    <row r="13" spans="1:53" x14ac:dyDescent="0.3">
      <c r="A13" s="37">
        <v>45661</v>
      </c>
      <c r="B13">
        <v>5067</v>
      </c>
      <c r="C13">
        <v>4962</v>
      </c>
      <c r="E13" s="38">
        <v>45661</v>
      </c>
      <c r="F13">
        <v>0.8762161290322581</v>
      </c>
      <c r="G13" s="40">
        <v>0.97927767910005925</v>
      </c>
      <c r="H13">
        <v>0.8</v>
      </c>
      <c r="W13" s="36" t="s">
        <v>22</v>
      </c>
      <c r="AM13" s="36" t="s">
        <v>104</v>
      </c>
      <c r="AN13">
        <v>7097</v>
      </c>
      <c r="AX13" t="s">
        <v>54</v>
      </c>
      <c r="AY13" s="42">
        <v>0.84433200559801913</v>
      </c>
      <c r="AZ13" s="42">
        <v>0.15566799440198084</v>
      </c>
      <c r="BA13" s="42">
        <v>0.62646096306685362</v>
      </c>
    </row>
    <row r="14" spans="1:53" x14ac:dyDescent="0.3">
      <c r="A14" s="37">
        <v>45662</v>
      </c>
      <c r="B14">
        <v>5219</v>
      </c>
      <c r="C14">
        <v>5065</v>
      </c>
      <c r="E14" s="38">
        <v>45662</v>
      </c>
      <c r="F14">
        <v>0.80919354838709678</v>
      </c>
      <c r="G14" s="40">
        <v>0.97049243150028741</v>
      </c>
      <c r="H14">
        <v>0.8</v>
      </c>
      <c r="W14" s="39" t="s">
        <v>66</v>
      </c>
      <c r="X14" s="41">
        <v>7108</v>
      </c>
      <c r="Y14" s="41">
        <v>6114</v>
      </c>
      <c r="Z14" s="42">
        <v>0.98423710208562054</v>
      </c>
      <c r="AA14" s="42">
        <v>0.66468842729970334</v>
      </c>
      <c r="AB14">
        <v>1.0833333333333333</v>
      </c>
      <c r="AC14">
        <v>0.94456614849532228</v>
      </c>
      <c r="AX14" t="s">
        <v>44</v>
      </c>
      <c r="AY14" s="42">
        <v>0.87533485464827865</v>
      </c>
      <c r="AZ14" s="42">
        <v>0.12466514535172141</v>
      </c>
      <c r="BA14" s="42">
        <v>0.6567866251062624</v>
      </c>
    </row>
    <row r="15" spans="1:53" x14ac:dyDescent="0.3">
      <c r="A15" s="37">
        <v>45663</v>
      </c>
      <c r="B15">
        <v>4805</v>
      </c>
      <c r="C15">
        <v>4610</v>
      </c>
      <c r="E15" s="38">
        <v>45663</v>
      </c>
      <c r="F15">
        <v>0.79803870967741941</v>
      </c>
      <c r="G15" s="40">
        <v>0.95941727367325702</v>
      </c>
      <c r="H15">
        <v>0.8</v>
      </c>
      <c r="W15" s="39" t="s">
        <v>30</v>
      </c>
      <c r="X15" s="41">
        <v>5961</v>
      </c>
      <c r="Y15" s="41">
        <v>5586</v>
      </c>
      <c r="Z15" s="42">
        <v>0.98738024446646844</v>
      </c>
      <c r="AA15" s="42">
        <v>0.95184135977337081</v>
      </c>
      <c r="AB15">
        <v>1.0576923076923077</v>
      </c>
      <c r="AC15">
        <v>0.96488990207142455</v>
      </c>
    </row>
    <row r="16" spans="1:53" x14ac:dyDescent="0.3">
      <c r="A16" s="37">
        <v>45664</v>
      </c>
      <c r="B16">
        <v>4916</v>
      </c>
      <c r="C16">
        <v>4692</v>
      </c>
      <c r="E16" s="38">
        <v>45664</v>
      </c>
      <c r="F16">
        <v>0.73842903225806455</v>
      </c>
      <c r="G16" s="40">
        <v>0.95443449959316518</v>
      </c>
      <c r="H16">
        <v>0.8</v>
      </c>
      <c r="W16" s="39" t="s">
        <v>21</v>
      </c>
      <c r="X16" s="41">
        <v>5391</v>
      </c>
      <c r="Y16" s="41">
        <v>5021</v>
      </c>
      <c r="Z16" s="42">
        <v>1.0099571975670196</v>
      </c>
      <c r="AA16" s="42">
        <v>1.0228310502283107</v>
      </c>
      <c r="AB16">
        <v>1.0606060606060606</v>
      </c>
      <c r="AC16">
        <v>0.96758212616978367</v>
      </c>
    </row>
    <row r="17" spans="1:29" x14ac:dyDescent="0.3">
      <c r="A17" s="37">
        <v>45665</v>
      </c>
      <c r="B17">
        <v>6290</v>
      </c>
      <c r="C17">
        <v>5792</v>
      </c>
      <c r="E17" s="38">
        <v>45665</v>
      </c>
      <c r="F17">
        <v>0.6648645161290323</v>
      </c>
      <c r="G17" s="40">
        <v>0.92082670906200315</v>
      </c>
      <c r="H17">
        <v>0.8</v>
      </c>
      <c r="W17" s="39" t="s">
        <v>75</v>
      </c>
      <c r="X17" s="41">
        <v>5243</v>
      </c>
      <c r="Y17" s="41">
        <v>4846</v>
      </c>
      <c r="Z17" s="42">
        <v>1.0531280310378275</v>
      </c>
      <c r="AA17" s="42">
        <v>0.96731054977711739</v>
      </c>
      <c r="AB17">
        <v>0.88709677419354838</v>
      </c>
      <c r="AC17">
        <v>0.90659900211848021</v>
      </c>
    </row>
    <row r="18" spans="1:29" x14ac:dyDescent="0.3">
      <c r="A18" s="37">
        <v>45666</v>
      </c>
      <c r="B18">
        <v>4735</v>
      </c>
      <c r="C18">
        <v>4532</v>
      </c>
      <c r="E18" s="38">
        <v>45666</v>
      </c>
      <c r="F18">
        <v>0.77044838709677421</v>
      </c>
      <c r="G18" s="40">
        <v>0.95712777191129883</v>
      </c>
      <c r="H18">
        <v>0.8</v>
      </c>
      <c r="W18" s="36" t="s">
        <v>56</v>
      </c>
    </row>
    <row r="19" spans="1:29" x14ac:dyDescent="0.3">
      <c r="A19" s="37">
        <v>45667</v>
      </c>
      <c r="B19">
        <v>6685</v>
      </c>
      <c r="C19">
        <v>6308</v>
      </c>
      <c r="E19" s="38">
        <v>45667</v>
      </c>
      <c r="F19">
        <v>0.70359032258064513</v>
      </c>
      <c r="G19" s="40">
        <v>0.94360508601346293</v>
      </c>
      <c r="H19">
        <v>0.8</v>
      </c>
      <c r="W19" s="39" t="s">
        <v>72</v>
      </c>
      <c r="X19" s="41">
        <v>5742</v>
      </c>
      <c r="Y19" s="41">
        <v>5322</v>
      </c>
      <c r="Z19" s="42">
        <v>1.0393921263611343</v>
      </c>
      <c r="AA19" s="42">
        <v>1.0077399380804952</v>
      </c>
      <c r="AB19">
        <v>0.95588235294117641</v>
      </c>
      <c r="AC19">
        <v>0.94588588420557529</v>
      </c>
    </row>
    <row r="20" spans="1:29" x14ac:dyDescent="0.3">
      <c r="A20" s="37">
        <v>45668</v>
      </c>
      <c r="B20">
        <v>5138</v>
      </c>
      <c r="C20">
        <v>4808</v>
      </c>
      <c r="E20" s="38">
        <v>45668</v>
      </c>
      <c r="F20">
        <v>0.68522580645161291</v>
      </c>
      <c r="G20" s="40">
        <v>0.93577267419229271</v>
      </c>
      <c r="H20">
        <v>0.8</v>
      </c>
      <c r="W20" s="39" t="s">
        <v>55</v>
      </c>
      <c r="X20" s="41">
        <v>7261</v>
      </c>
      <c r="Y20" s="41">
        <v>5926</v>
      </c>
      <c r="Z20" s="42">
        <v>0.93157402597402605</v>
      </c>
      <c r="AA20" s="42">
        <v>0.67402206619859584</v>
      </c>
      <c r="AB20">
        <v>1.09375</v>
      </c>
      <c r="AC20">
        <v>0.92857268671154425</v>
      </c>
    </row>
    <row r="21" spans="1:29" x14ac:dyDescent="0.3">
      <c r="A21" s="37">
        <v>45669</v>
      </c>
      <c r="B21">
        <v>6291</v>
      </c>
      <c r="C21">
        <v>5730</v>
      </c>
      <c r="E21" s="38">
        <v>45669</v>
      </c>
      <c r="F21">
        <v>0.58920967741935482</v>
      </c>
      <c r="G21" s="40">
        <v>0.910824988078207</v>
      </c>
      <c r="H21">
        <v>0.8</v>
      </c>
      <c r="W21" s="39" t="s">
        <v>45</v>
      </c>
      <c r="X21" s="41">
        <v>6010</v>
      </c>
      <c r="Y21" s="41">
        <v>5478</v>
      </c>
      <c r="Z21" s="42">
        <v>1.0252000914703863</v>
      </c>
      <c r="AA21" s="42">
        <v>0.92689655172413798</v>
      </c>
      <c r="AB21">
        <v>1</v>
      </c>
      <c r="AC21">
        <v>0.94929137431123489</v>
      </c>
    </row>
    <row r="22" spans="1:29" x14ac:dyDescent="0.3">
      <c r="A22" s="37">
        <v>45670</v>
      </c>
      <c r="B22">
        <v>4721</v>
      </c>
      <c r="C22">
        <v>4377</v>
      </c>
      <c r="E22" s="38">
        <v>45670</v>
      </c>
      <c r="F22">
        <v>0.6328838709677419</v>
      </c>
      <c r="G22" s="40">
        <v>0.92713408176233847</v>
      </c>
      <c r="H22">
        <v>0.8</v>
      </c>
      <c r="W22" s="39" t="s">
        <v>63</v>
      </c>
      <c r="X22" s="41">
        <v>7097</v>
      </c>
      <c r="Y22" s="41">
        <v>6287</v>
      </c>
      <c r="Z22" s="42">
        <v>0.930510585305106</v>
      </c>
      <c r="AA22" s="42">
        <v>0.76276958002270145</v>
      </c>
      <c r="AB22">
        <v>0.91346153846153832</v>
      </c>
      <c r="AC22">
        <v>0.88852753781605731</v>
      </c>
    </row>
    <row r="23" spans="1:29" x14ac:dyDescent="0.3">
      <c r="A23" s="37">
        <v>45671</v>
      </c>
      <c r="B23">
        <v>3991</v>
      </c>
      <c r="C23">
        <v>3668</v>
      </c>
      <c r="E23" s="38">
        <v>45671</v>
      </c>
      <c r="F23">
        <v>0.59757096774193541</v>
      </c>
      <c r="G23" s="40">
        <v>0.91906790278125783</v>
      </c>
      <c r="H23">
        <v>0.8</v>
      </c>
      <c r="W23" s="36" t="s">
        <v>13</v>
      </c>
    </row>
    <row r="24" spans="1:29" x14ac:dyDescent="0.3">
      <c r="A24" s="37">
        <v>45672</v>
      </c>
      <c r="B24">
        <v>2770</v>
      </c>
      <c r="C24">
        <v>2613</v>
      </c>
      <c r="E24" s="38">
        <v>45672</v>
      </c>
      <c r="F24">
        <v>0.70166451612903225</v>
      </c>
      <c r="G24" s="40">
        <v>0.94332129963898914</v>
      </c>
      <c r="H24">
        <v>0.8</v>
      </c>
      <c r="W24" s="39" t="s">
        <v>69</v>
      </c>
      <c r="X24" s="41">
        <v>5338</v>
      </c>
      <c r="Y24" s="41">
        <v>4871</v>
      </c>
      <c r="Z24" s="42">
        <v>1.087814652473388</v>
      </c>
      <c r="AA24" s="42">
        <v>0.92603129445234733</v>
      </c>
      <c r="AB24">
        <v>1.0294117647058822</v>
      </c>
      <c r="AC24">
        <v>0.96132021104124787</v>
      </c>
    </row>
    <row r="25" spans="1:29" x14ac:dyDescent="0.3">
      <c r="A25" s="37">
        <v>45673</v>
      </c>
      <c r="B25">
        <v>3614</v>
      </c>
      <c r="C25">
        <v>3366</v>
      </c>
      <c r="E25" s="38">
        <v>45673</v>
      </c>
      <c r="F25">
        <v>0.63991612903225803</v>
      </c>
      <c r="G25" s="40">
        <v>0.93137797454344218</v>
      </c>
      <c r="H25">
        <v>0.8</v>
      </c>
      <c r="W25" s="39" t="s">
        <v>58</v>
      </c>
      <c r="X25" s="41">
        <v>7347</v>
      </c>
      <c r="Y25" s="41">
        <v>6107</v>
      </c>
      <c r="Z25" s="42">
        <v>1.0211137683635121</v>
      </c>
      <c r="AA25" s="42">
        <v>0.6706586826347305</v>
      </c>
      <c r="AB25">
        <v>0.85227272727272718</v>
      </c>
      <c r="AC25">
        <v>0.87545835260651217</v>
      </c>
    </row>
    <row r="26" spans="1:29" x14ac:dyDescent="0.3">
      <c r="A26" s="37">
        <v>45674</v>
      </c>
      <c r="B26">
        <v>3301</v>
      </c>
      <c r="C26">
        <v>3009</v>
      </c>
      <c r="E26" s="38">
        <v>45674</v>
      </c>
      <c r="F26">
        <v>0.57622580645161292</v>
      </c>
      <c r="G26" s="40">
        <v>0.91154195698273255</v>
      </c>
      <c r="H26">
        <v>0.8</v>
      </c>
      <c r="W26" s="39" t="s">
        <v>61</v>
      </c>
      <c r="X26" s="41">
        <v>7084</v>
      </c>
      <c r="Y26" s="41">
        <v>6368</v>
      </c>
      <c r="Z26" s="42">
        <v>0.96860754023981854</v>
      </c>
      <c r="AA26" s="42">
        <v>0.875</v>
      </c>
      <c r="AB26">
        <v>1.0661764705882353</v>
      </c>
      <c r="AC26">
        <v>0.97249925325866404</v>
      </c>
    </row>
    <row r="27" spans="1:29" x14ac:dyDescent="0.3">
      <c r="A27" s="37">
        <v>45675</v>
      </c>
      <c r="B27">
        <v>4685</v>
      </c>
      <c r="C27">
        <v>4348</v>
      </c>
      <c r="E27" s="38">
        <v>45675</v>
      </c>
      <c r="F27">
        <v>0.63710967741935476</v>
      </c>
      <c r="G27" s="40">
        <v>0.928068303094984</v>
      </c>
      <c r="H27">
        <v>0.8</v>
      </c>
      <c r="W27" s="39" t="s">
        <v>12</v>
      </c>
      <c r="X27" s="41">
        <v>6115</v>
      </c>
      <c r="Y27" s="41">
        <v>5689</v>
      </c>
      <c r="Z27" s="42">
        <v>0.95144312393887942</v>
      </c>
      <c r="AA27" s="42">
        <v>1.0259541984732825</v>
      </c>
      <c r="AB27">
        <v>0.8035714285714286</v>
      </c>
      <c r="AC27">
        <v>0.87915446416519971</v>
      </c>
    </row>
    <row r="28" spans="1:29" x14ac:dyDescent="0.3">
      <c r="A28" s="37">
        <v>45676</v>
      </c>
      <c r="B28">
        <v>4612</v>
      </c>
      <c r="C28">
        <v>4233</v>
      </c>
      <c r="E28" s="38">
        <v>45676</v>
      </c>
      <c r="F28">
        <v>0.72253225806451604</v>
      </c>
      <c r="G28" s="40">
        <v>0.91782307025151777</v>
      </c>
      <c r="H28">
        <v>0.8</v>
      </c>
      <c r="W28" s="36" t="s">
        <v>36</v>
      </c>
    </row>
    <row r="29" spans="1:29" x14ac:dyDescent="0.3">
      <c r="A29" s="37">
        <v>45677</v>
      </c>
      <c r="B29">
        <v>3492</v>
      </c>
      <c r="C29">
        <v>3381</v>
      </c>
      <c r="E29" s="38">
        <v>45677</v>
      </c>
      <c r="F29">
        <v>0.8705064516129033</v>
      </c>
      <c r="G29" s="40">
        <v>0.96821305841924399</v>
      </c>
      <c r="H29">
        <v>0.8</v>
      </c>
      <c r="W29" s="39" t="s">
        <v>70</v>
      </c>
      <c r="X29" s="41">
        <v>5734</v>
      </c>
      <c r="Y29" s="41">
        <v>5385</v>
      </c>
      <c r="Z29" s="42">
        <v>0.98976754785779386</v>
      </c>
      <c r="AA29" s="42">
        <v>0.92209631728045349</v>
      </c>
      <c r="AB29">
        <v>0.7661290322580645</v>
      </c>
      <c r="AC29">
        <v>0.8534944028564535</v>
      </c>
    </row>
    <row r="30" spans="1:29" x14ac:dyDescent="0.3">
      <c r="A30" s="37">
        <v>45678</v>
      </c>
      <c r="B30">
        <v>3709</v>
      </c>
      <c r="C30">
        <v>3531</v>
      </c>
      <c r="E30" s="38">
        <v>45678</v>
      </c>
      <c r="F30">
        <v>0.79688387096774194</v>
      </c>
      <c r="G30" s="40">
        <v>0.95200862766244265</v>
      </c>
      <c r="H30">
        <v>0.8</v>
      </c>
      <c r="W30" s="39" t="s">
        <v>40</v>
      </c>
      <c r="X30" s="41">
        <v>5282</v>
      </c>
      <c r="Y30" s="41">
        <v>4952</v>
      </c>
      <c r="Z30" s="42">
        <v>0.99560293137908062</v>
      </c>
      <c r="AA30" s="42">
        <v>1.1199999999999999</v>
      </c>
      <c r="AB30">
        <v>1.09375</v>
      </c>
      <c r="AC30">
        <v>0.98752822261929907</v>
      </c>
    </row>
    <row r="31" spans="1:29" x14ac:dyDescent="0.3">
      <c r="A31" s="37">
        <v>45679</v>
      </c>
      <c r="B31">
        <v>4381</v>
      </c>
      <c r="C31">
        <v>4195</v>
      </c>
      <c r="E31" s="38">
        <v>45679</v>
      </c>
      <c r="F31">
        <v>0.79921612903225803</v>
      </c>
      <c r="G31" s="40">
        <v>0.95754393973978547</v>
      </c>
      <c r="H31">
        <v>0.8</v>
      </c>
      <c r="W31" s="39" t="s">
        <v>35</v>
      </c>
      <c r="X31" s="41">
        <v>6547</v>
      </c>
      <c r="Y31" s="41">
        <v>6116</v>
      </c>
      <c r="Z31" s="42">
        <v>0.94542387178405751</v>
      </c>
      <c r="AA31" s="42">
        <v>0.96275071633237819</v>
      </c>
      <c r="AB31">
        <v>1.0499999999999998</v>
      </c>
      <c r="AC31">
        <v>0.96602060522200772</v>
      </c>
    </row>
    <row r="32" spans="1:29" x14ac:dyDescent="0.3">
      <c r="A32" s="37">
        <v>45680</v>
      </c>
      <c r="B32">
        <v>7993</v>
      </c>
      <c r="C32">
        <v>5679</v>
      </c>
      <c r="E32" s="38">
        <v>45680</v>
      </c>
      <c r="F32">
        <v>0.44471935483870972</v>
      </c>
      <c r="G32" s="40">
        <v>0.71049668459902415</v>
      </c>
      <c r="H32">
        <v>0.8</v>
      </c>
      <c r="W32" s="39" t="s">
        <v>64</v>
      </c>
      <c r="X32" s="41">
        <v>7173</v>
      </c>
      <c r="Y32" s="41">
        <v>6485</v>
      </c>
      <c r="Z32" s="42">
        <v>0.97070477427736279</v>
      </c>
      <c r="AA32" s="42">
        <v>0.77958236658932711</v>
      </c>
      <c r="AB32">
        <v>0.94827586206896541</v>
      </c>
      <c r="AC32">
        <v>0.92081188951839388</v>
      </c>
    </row>
    <row r="33" spans="1:29" x14ac:dyDescent="0.3">
      <c r="A33" s="37">
        <v>45681</v>
      </c>
      <c r="B33">
        <v>4875</v>
      </c>
      <c r="C33">
        <v>4509</v>
      </c>
      <c r="E33" s="38">
        <v>45681</v>
      </c>
      <c r="F33">
        <v>0.67721612903225803</v>
      </c>
      <c r="G33" s="40">
        <v>0.92492307692307696</v>
      </c>
      <c r="H33">
        <v>0.8</v>
      </c>
      <c r="W33" s="36" t="s">
        <v>26</v>
      </c>
    </row>
    <row r="34" spans="1:29" x14ac:dyDescent="0.3">
      <c r="A34" s="37">
        <v>45682</v>
      </c>
      <c r="B34">
        <v>6545</v>
      </c>
      <c r="C34">
        <v>5971</v>
      </c>
      <c r="E34" s="38">
        <v>45682</v>
      </c>
      <c r="F34">
        <v>0.63804838709677414</v>
      </c>
      <c r="G34" s="40">
        <v>0.91229946524064176</v>
      </c>
      <c r="H34">
        <v>0.8</v>
      </c>
      <c r="W34" s="39" t="s">
        <v>52</v>
      </c>
      <c r="X34" s="41">
        <v>6566</v>
      </c>
      <c r="Y34" s="41">
        <v>5554</v>
      </c>
      <c r="Z34" s="42">
        <v>1.0452786197248778</v>
      </c>
      <c r="AA34" s="42">
        <v>0.6706586826347305</v>
      </c>
      <c r="AB34">
        <v>1.1280487804878048</v>
      </c>
      <c r="AC34">
        <v>0.9638147924938576</v>
      </c>
    </row>
    <row r="35" spans="1:29" x14ac:dyDescent="0.3">
      <c r="A35" s="37">
        <v>45683</v>
      </c>
      <c r="B35">
        <v>13095</v>
      </c>
      <c r="C35">
        <v>9903</v>
      </c>
      <c r="E35" s="38">
        <v>45683</v>
      </c>
      <c r="F35">
        <v>0.40322258064516131</v>
      </c>
      <c r="G35" s="40">
        <v>0.75624284077892323</v>
      </c>
      <c r="H35">
        <v>0.8</v>
      </c>
      <c r="W35" s="39" t="s">
        <v>65</v>
      </c>
      <c r="X35" s="41">
        <v>6442</v>
      </c>
      <c r="Y35" s="41">
        <v>5641</v>
      </c>
      <c r="Z35" s="42">
        <v>0.97929226736566188</v>
      </c>
      <c r="AA35" s="42">
        <v>0.72103004291845496</v>
      </c>
      <c r="AB35">
        <v>0.97222222222222221</v>
      </c>
      <c r="AC35">
        <v>0.8994603825437113</v>
      </c>
    </row>
    <row r="36" spans="1:29" x14ac:dyDescent="0.3">
      <c r="A36" s="37">
        <v>45684</v>
      </c>
      <c r="B36">
        <v>8401</v>
      </c>
      <c r="C36">
        <v>6482</v>
      </c>
      <c r="E36" s="38">
        <v>45684</v>
      </c>
      <c r="F36">
        <v>0.56118709677419354</v>
      </c>
      <c r="G36" s="40">
        <v>0.77157481252231874</v>
      </c>
      <c r="H36">
        <v>0.8</v>
      </c>
      <c r="W36" s="39" t="s">
        <v>25</v>
      </c>
      <c r="X36" s="41">
        <v>5615</v>
      </c>
      <c r="Y36" s="41">
        <v>5230</v>
      </c>
      <c r="Z36" s="42">
        <v>0.97429099206780378</v>
      </c>
      <c r="AA36" s="42">
        <v>1.0166414523449321</v>
      </c>
      <c r="AB36">
        <v>0.9285714285714286</v>
      </c>
      <c r="AC36">
        <v>0.9155674875975166</v>
      </c>
    </row>
    <row r="37" spans="1:29" x14ac:dyDescent="0.3">
      <c r="A37" s="37">
        <v>45685</v>
      </c>
      <c r="B37">
        <v>18707</v>
      </c>
      <c r="C37">
        <v>13172</v>
      </c>
      <c r="E37" s="38">
        <v>45685</v>
      </c>
      <c r="F37">
        <v>0.37765806451612904</v>
      </c>
      <c r="G37" s="40">
        <v>0.70412145186293895</v>
      </c>
      <c r="H37">
        <v>0.8</v>
      </c>
      <c r="W37" s="39" t="s">
        <v>51</v>
      </c>
      <c r="X37" s="41">
        <v>5997</v>
      </c>
      <c r="Y37" s="41">
        <v>5203</v>
      </c>
      <c r="Z37" s="42">
        <v>0.97112531138308189</v>
      </c>
      <c r="AA37" s="42">
        <v>0.81257557436517514</v>
      </c>
      <c r="AB37">
        <v>0.97826086956521741</v>
      </c>
      <c r="AC37">
        <v>0.90064659280254433</v>
      </c>
    </row>
    <row r="38" spans="1:29" x14ac:dyDescent="0.3">
      <c r="A38" s="37">
        <v>45686</v>
      </c>
      <c r="B38">
        <v>9657</v>
      </c>
      <c r="C38">
        <v>8264</v>
      </c>
      <c r="E38" s="38">
        <v>45686</v>
      </c>
      <c r="F38">
        <v>0.71274193548387088</v>
      </c>
      <c r="G38" s="40">
        <v>0.85575230402816604</v>
      </c>
      <c r="H38">
        <v>0.8</v>
      </c>
      <c r="W38" s="36" t="s">
        <v>47</v>
      </c>
    </row>
    <row r="39" spans="1:29" x14ac:dyDescent="0.3">
      <c r="A39" s="37">
        <v>45687</v>
      </c>
      <c r="B39">
        <v>10940</v>
      </c>
      <c r="C39">
        <v>8700</v>
      </c>
      <c r="E39" s="38">
        <v>45687</v>
      </c>
      <c r="F39">
        <v>0.59497096774193547</v>
      </c>
      <c r="G39" s="40">
        <v>0.79524680073126142</v>
      </c>
      <c r="H39">
        <v>0.8</v>
      </c>
      <c r="W39" s="39" t="s">
        <v>49</v>
      </c>
      <c r="X39" s="41">
        <v>7422</v>
      </c>
      <c r="Y39" s="41">
        <v>6165</v>
      </c>
      <c r="Z39" s="42">
        <v>0.9738677093515804</v>
      </c>
      <c r="AA39" s="42">
        <v>0.72806067172264344</v>
      </c>
      <c r="AB39">
        <v>0.96774193548387089</v>
      </c>
      <c r="AC39">
        <v>0.9119257808786958</v>
      </c>
    </row>
    <row r="40" spans="1:29" x14ac:dyDescent="0.3">
      <c r="A40" s="37">
        <v>45688</v>
      </c>
      <c r="B40">
        <v>6488</v>
      </c>
      <c r="C40">
        <v>5776</v>
      </c>
      <c r="E40" s="38">
        <v>45688</v>
      </c>
      <c r="F40">
        <v>0.71181290322580637</v>
      </c>
      <c r="G40" s="40">
        <v>0.89025893958076452</v>
      </c>
      <c r="H40">
        <v>0.8</v>
      </c>
      <c r="W40" s="39" t="s">
        <v>73</v>
      </c>
      <c r="X40" s="41">
        <v>5520</v>
      </c>
      <c r="Y40" s="41">
        <v>5046</v>
      </c>
      <c r="Z40" s="42">
        <v>0.91318334735071482</v>
      </c>
      <c r="AA40" s="42">
        <v>0.9819004524886874</v>
      </c>
      <c r="AB40">
        <v>1.0096153846153846</v>
      </c>
      <c r="AC40">
        <v>0.91526050895871047</v>
      </c>
    </row>
    <row r="41" spans="1:29" x14ac:dyDescent="0.3">
      <c r="A41" s="37">
        <v>45689</v>
      </c>
      <c r="B41">
        <v>5042</v>
      </c>
      <c r="C41">
        <v>4587</v>
      </c>
      <c r="E41" s="38">
        <v>45689</v>
      </c>
      <c r="F41">
        <v>0.66107741935483877</v>
      </c>
      <c r="G41" s="40">
        <v>0.90975803252677512</v>
      </c>
      <c r="H41">
        <v>0.8</v>
      </c>
      <c r="W41" s="39" t="s">
        <v>46</v>
      </c>
      <c r="X41" s="41">
        <v>6356</v>
      </c>
      <c r="Y41" s="41">
        <v>5613</v>
      </c>
      <c r="Z41" s="42">
        <v>0.98542696999670309</v>
      </c>
      <c r="AA41" s="42">
        <v>0.85714285714285732</v>
      </c>
      <c r="AB41">
        <v>1</v>
      </c>
      <c r="AC41">
        <v>0.93065944988402838</v>
      </c>
    </row>
    <row r="42" spans="1:29" x14ac:dyDescent="0.3">
      <c r="A42" s="37">
        <v>45690</v>
      </c>
      <c r="B42">
        <v>5246</v>
      </c>
      <c r="C42">
        <v>4668</v>
      </c>
      <c r="E42" s="38">
        <v>45690</v>
      </c>
      <c r="F42">
        <v>0.66529677419354838</v>
      </c>
      <c r="G42" s="40">
        <v>0.88982081585970263</v>
      </c>
      <c r="H42">
        <v>0.8</v>
      </c>
      <c r="W42" s="39" t="s">
        <v>38</v>
      </c>
      <c r="X42" s="41">
        <v>6258</v>
      </c>
      <c r="Y42" s="41">
        <v>5862</v>
      </c>
      <c r="Z42" s="42">
        <v>1.0653992395437262</v>
      </c>
      <c r="AA42" s="42">
        <v>1.0386398763523954</v>
      </c>
      <c r="AB42">
        <v>1.1413043478260869</v>
      </c>
      <c r="AC42">
        <v>1.038272971919219</v>
      </c>
    </row>
    <row r="43" spans="1:29" x14ac:dyDescent="0.3">
      <c r="A43" s="37">
        <v>45691</v>
      </c>
      <c r="B43">
        <v>4887</v>
      </c>
      <c r="C43">
        <v>4537</v>
      </c>
      <c r="E43" s="38">
        <v>45691</v>
      </c>
      <c r="F43">
        <v>0.7176129032258064</v>
      </c>
      <c r="G43" s="40">
        <v>0.92838142009412727</v>
      </c>
      <c r="H43">
        <v>0.8</v>
      </c>
      <c r="W43" s="36" t="s">
        <v>54</v>
      </c>
    </row>
    <row r="44" spans="1:29" x14ac:dyDescent="0.3">
      <c r="A44" s="37">
        <v>45692</v>
      </c>
      <c r="B44">
        <v>7043</v>
      </c>
      <c r="C44">
        <v>6626</v>
      </c>
      <c r="E44" s="38">
        <v>45692</v>
      </c>
      <c r="F44">
        <v>0.68864516129032249</v>
      </c>
      <c r="G44" s="40">
        <v>0.94079227601874205</v>
      </c>
      <c r="H44">
        <v>0.8</v>
      </c>
      <c r="W44" s="39" t="s">
        <v>60</v>
      </c>
      <c r="X44" s="41">
        <v>8042</v>
      </c>
      <c r="Y44" s="41">
        <v>6696</v>
      </c>
      <c r="Z44" s="42">
        <v>1.0169445389588299</v>
      </c>
      <c r="AA44" s="42">
        <v>0.59102902374670174</v>
      </c>
      <c r="AB44">
        <v>1.1206896551724137</v>
      </c>
      <c r="AC44">
        <v>0.97262717818369238</v>
      </c>
    </row>
    <row r="45" spans="1:29" x14ac:dyDescent="0.3">
      <c r="A45" s="37">
        <v>45693</v>
      </c>
      <c r="B45">
        <v>7549</v>
      </c>
      <c r="C45">
        <v>7198</v>
      </c>
      <c r="E45" s="38">
        <v>45693</v>
      </c>
      <c r="F45">
        <v>0.81198064516129032</v>
      </c>
      <c r="G45" s="40">
        <v>0.95350377533448138</v>
      </c>
      <c r="H45">
        <v>0.8</v>
      </c>
      <c r="W45" s="39" t="s">
        <v>67</v>
      </c>
      <c r="X45" s="41">
        <v>7052</v>
      </c>
      <c r="Y45" s="41">
        <v>5981</v>
      </c>
      <c r="Z45" s="42">
        <v>0.98814194401586963</v>
      </c>
      <c r="AA45" s="42">
        <v>0.64306220095693756</v>
      </c>
      <c r="AB45">
        <v>1.1309523809523809</v>
      </c>
      <c r="AC45">
        <v>0.95545301671647809</v>
      </c>
    </row>
    <row r="46" spans="1:29" x14ac:dyDescent="0.3">
      <c r="A46" s="37">
        <v>45694</v>
      </c>
      <c r="B46">
        <v>8164</v>
      </c>
      <c r="C46">
        <v>7921</v>
      </c>
      <c r="E46" s="38">
        <v>45694</v>
      </c>
      <c r="F46">
        <v>0.85158064516129039</v>
      </c>
      <c r="G46" s="40">
        <v>0.97023517883390498</v>
      </c>
      <c r="H46">
        <v>0.8</v>
      </c>
      <c r="W46" s="39" t="s">
        <v>42</v>
      </c>
      <c r="X46" s="41">
        <v>5081</v>
      </c>
      <c r="Y46" s="41">
        <v>4711</v>
      </c>
      <c r="Z46" s="42">
        <v>1.0114382402707274</v>
      </c>
      <c r="AA46" s="42">
        <v>1.094462540716612</v>
      </c>
      <c r="AB46">
        <v>1</v>
      </c>
      <c r="AC46">
        <v>0.94891792635944172</v>
      </c>
    </row>
    <row r="47" spans="1:29" x14ac:dyDescent="0.3">
      <c r="A47" s="37">
        <v>45695</v>
      </c>
      <c r="B47">
        <v>5876</v>
      </c>
      <c r="C47">
        <v>5672</v>
      </c>
      <c r="E47" s="38">
        <v>45695</v>
      </c>
      <c r="F47">
        <v>0.88810967741935487</v>
      </c>
      <c r="G47" s="40">
        <v>0.96528250510551394</v>
      </c>
      <c r="H47">
        <v>0.8</v>
      </c>
      <c r="W47" s="39" t="s">
        <v>53</v>
      </c>
      <c r="X47" s="41">
        <v>7692</v>
      </c>
      <c r="Y47" s="41">
        <v>6141</v>
      </c>
      <c r="Z47" s="42">
        <v>1.0347836122331215</v>
      </c>
      <c r="AA47" s="42">
        <v>0.66865671641791058</v>
      </c>
      <c r="AB47">
        <v>1.0344827586206895</v>
      </c>
      <c r="AC47">
        <v>0.94398025699829635</v>
      </c>
    </row>
    <row r="48" spans="1:29" x14ac:dyDescent="0.3">
      <c r="A48" s="37">
        <v>45696</v>
      </c>
      <c r="B48">
        <v>5908</v>
      </c>
      <c r="C48">
        <v>5679</v>
      </c>
      <c r="E48" s="38">
        <v>45696</v>
      </c>
      <c r="F48">
        <v>0.86448387096774193</v>
      </c>
      <c r="G48" s="40">
        <v>0.96123899796885581</v>
      </c>
      <c r="H48">
        <v>0.8</v>
      </c>
      <c r="W48" s="36" t="s">
        <v>44</v>
      </c>
    </row>
    <row r="49" spans="1:29" x14ac:dyDescent="0.3">
      <c r="A49" s="37">
        <v>45697</v>
      </c>
      <c r="B49">
        <v>5806</v>
      </c>
      <c r="C49">
        <v>5632</v>
      </c>
      <c r="E49" s="38">
        <v>45697</v>
      </c>
      <c r="F49">
        <v>0.8777387096774194</v>
      </c>
      <c r="G49" s="40">
        <v>0.97003100241129869</v>
      </c>
      <c r="H49">
        <v>0.8</v>
      </c>
      <c r="W49" s="39" t="s">
        <v>50</v>
      </c>
      <c r="X49" s="41">
        <v>6741</v>
      </c>
      <c r="Y49" s="41">
        <v>5636</v>
      </c>
      <c r="Z49" s="42">
        <v>0.98466944871513273</v>
      </c>
      <c r="AA49" s="42">
        <v>0.75760992108230008</v>
      </c>
      <c r="AB49">
        <v>1.1805555555555554</v>
      </c>
      <c r="AC49">
        <v>0.97933781251749652</v>
      </c>
    </row>
    <row r="50" spans="1:29" x14ac:dyDescent="0.3">
      <c r="W50" s="39" t="s">
        <v>59</v>
      </c>
      <c r="X50" s="41">
        <v>7302</v>
      </c>
      <c r="Y50" s="41">
        <v>6329</v>
      </c>
      <c r="Z50" s="42">
        <v>0.97598780886034575</v>
      </c>
      <c r="AA50" s="42">
        <v>0.70072992700729919</v>
      </c>
      <c r="AB50">
        <v>0.96153846153846156</v>
      </c>
      <c r="AC50">
        <v>0.91086241171455917</v>
      </c>
    </row>
    <row r="51" spans="1:29" x14ac:dyDescent="0.3">
      <c r="W51" s="39" t="s">
        <v>43</v>
      </c>
      <c r="X51" s="41">
        <v>6115</v>
      </c>
      <c r="Y51" s="41">
        <v>5680</v>
      </c>
      <c r="Z51" s="42">
        <v>1.0030652198232466</v>
      </c>
      <c r="AA51" s="42">
        <v>0.89719626168224298</v>
      </c>
      <c r="AB51">
        <v>1.129032258064516</v>
      </c>
      <c r="AC51">
        <v>0.98898782165429511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9 b e 7 a 0 c 4 - 5 3 1 8 - 4 9 8 d - a d d 2 - 8 f b 7 5 5 6 a 0 0 9 c " > < 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11.xml>��< ? x m l   v e r s i o n = " 1 . 0 "   e n c o d i n g = " U T F - 1 6 " ? > < G e m i n i   x m l n s = " h t t p : / / g e m i n i / p i v o t c u s t o m i z a t i o n / f 9 2 3 0 8 c 4 - e 5 b 3 - 4 c a 4 - 8 1 f f - 6 c e c c c 6 6 c d 7 5 " > < 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12.xml>��< ? x m l   v e r s i o n = " 1 . 0 "   e n c o d i n g = " U T F - 1 6 " ? > < G e m i n i   x m l n s = " h t t p : / / g e m i n i / p i v o t c u s t o m i z a t i o n / T a b l e X M L _ R o a s t e r _ 7 8 8 4 2 5 b 0 - a f 7 6 - 4 1 f 1 - a 4 e 6 - 6 8 f 5 2 3 6 c 0 5 6 e " > < C u s t o m C o n t e n t > < ! [ C D A T A [ < T a b l e W i d g e t G r i d S e r i a l i z a t i o n   x m l n s : x s d = " h t t p : / / w w w . w 3 . o r g / 2 0 0 1 / X M L S c h e m a "   x m l n s : x s i = " h t t p : / / w w w . w 3 . o r g / 2 0 0 1 / X M L S c h e m a - i n s t a n c e " > < C o l u m n S u g g e s t e d T y p e   / > < C o l u m n F o r m a t   / > < C o l u m n A c c u r a c y   / > < C o l u m n C u r r e n c y S y m b o l   / > < C o l u m n P o s i t i v e P a t t e r n   / > < C o l u m n N e g a t i v e P a t t e r n   / > < C o l u m n W i d t h s > < i t e m > < k e y > < s t r i n g > A g e n t _ I d < / s t r i n g > < / k e y > < v a l u e > < i n t > 1 1 3 < / i n t > < / v a l u e > < / i t e m > < i t e m > < k e y > < s t r i n g > A g e n t _ n a m e < / s t r i n g > < / k e y > < v a l u e > < i n t > 1 4 0 < / i n t > < / v a l u e > < / i t e m > < i t e m > < k e y > < s t r i n g > T e a m   L e a d e r   [ T L ] < / s t r i n g > < / k e y > < v a l u e > < i n t > 1 7 2 < / i n t > < / v a l u e > < / i t e m > < i t e m > < k e y > < s t r i n g > M a n a g e r < / s t r i n g > < / k e y > < v a l u e > < i n t > 1 1 2 < / i n t > < / v a l u e > < / i t e m > < i t e m > < k e y > < s t r i n g > T e n u r e   B u c k e t < / s t r i n g > < / k e y > < v a l u e > < i n t > 1 5 0 < / i n t > < / v a l u e > < / i t e m > < i t e m > < k e y > < s t r i n g > A g e n t   S h i f t < / s t r i n g > < / k e y > < v a l u e > < i n t > 1 2 7 < / i n t > < / v a l u e > < / i t e m > < / C o l u m n W i d t h s > < C o l u m n D i s p l a y I n d e x > < i t e m > < k e y > < s t r i n g > A g e n t _ I d < / s t r i n g > < / k e y > < v a l u e > < i n t > 0 < / i n t > < / v a l u e > < / i t e m > < i t e m > < k e y > < s t r i n g > A g e n t _ n a m e < / s t r i n g > < / k e y > < v a l u e > < i n t > 1 < / i n t > < / v a l u e > < / i t e m > < i t e m > < k e y > < s t r i n g > T e a m   L e a d e r   [ T L ] < / s t r i n g > < / k e y > < v a l u e > < i n t > 2 < / i n t > < / v a l u e > < / i t e m > < i t e m > < k e y > < s t r i n g > M a n a g e r < / s t r i n g > < / k e y > < v a l u e > < i n t > 3 < / i n t > < / v a l u e > < / i t e m > < i t e m > < k e y > < s t r i n g > T e n u r e   B u c k e t < / s t r i n g > < / k e y > < v a l u e > < i n t > 4 < / i n t > < / v a l u e > < / i t e m > < i t e m > < k e y > < s t r i n g > A g e n t   S h i f t < / 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a 1 c 0 7 0 d - 3 9 5 5 - 4 7 8 3 - b 6 5 0 - 7 d 5 e 3 6 8 e 4 5 b 4 " > < 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3 2 c b 4 9 b 8 - d 8 3 5 - 4 9 f c - 8 7 5 8 - 0 2 4 6 3 7 e 1 2 9 f 2 " > < 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 K P I   S c o r e < / M e a s u r e N a m e > < D i s p l a y N a m e > K P I   S c o r e 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C a l c u l a t e d F i e l d s > < S A H o s t H a s h > 0 < / S A H o s t H a s h > < G e m i n i F i e l d L i s t V i s i b l e > T r u e < / G e m i n i F i e l d L i s t V i s i b l e > < / S e t t i n g s > ] ] > < / C u s t o m C o n t e n t > < / G e m i n i > 
</file>

<file path=customXml/item16.xml>��< ? x m l   v e r s i o n = " 1 . 0 "   e n c o d i n g = " U T F - 1 6 " ? > < G e m i n i   x m l n s = " h t t p : / / g e m i n i / p i v o t c u s t o m i z a t i o n / a 0 4 8 9 1 e 2 - 5 f 4 c - 4 7 c c - b 0 d d - 0 c 9 7 a b e e d a 4 0 " > < 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 K P I   S c o r e < / M e a s u r e N a m e > < D i s p l a y N a m e > K P I   S c o r e 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C a l c u l a t e d F i e l d s > < S A H o s t H a s h > 0 < / S A H o s t H a s h > < G e m i n i F i e l d L i s t V i s i b l e > T r u e < / G e m i n i F i e l d L i s t V i s i b l e > < / S e t t i n g s > ] ] > < / C u s t o m C o n t e n t > < / G e m i n i > 
</file>

<file path=customXml/item17.xml>��< ? x m l   v e r s i o n = " 1 . 0 "   e n c o d i n g = " U T F - 1 6 " ? > < G e m i n i   x m l n s = " h t t p : / / g e m i n i / p i v o t c u s t o m i z a t i o n / 2 6 4 3 a d b d - 6 0 4 6 - 4 6 b 0 - 9 4 7 6 - f 0 6 c c 4 2 6 8 1 d 4 " > < 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18.xml>��< ? x m l   v e r s i o n = " 1 . 0 "   e n c o d i n g = " U T F - 1 6 " ? > < G e m i n i   x m l n s = " h t t p : / / g e m i n i / p i v o t c u s t o m i z a t i o n / T a b l e O r d e r " > < C u s t o m C o n t e n t > < ! [ C D A T A [ C a l l L o g _ 9 1 0 e d 2 c 1 - a 1 3 0 - 4 a b 1 - 9 4 b 0 - b e c 2 8 1 4 f d c e c , C S A T _ a b 9 b 6 d 7 3 - 4 7 f d - 4 5 4 8 - b 6 5 a - 2 e 2 9 7 5 6 0 b c 7 3 , R o a s t e r _ 7 8 8 4 2 5 b 0 - a f 7 6 - 4 1 f 1 - a 4 e 6 - 6 8 f 5 2 3 6 c 0 5 6 e , C a l e n d e r _ c 7 a 1 f 8 6 e - 1 d 2 8 - 4 c 0 c - a 5 2 e - c b e e 2 e 1 a 6 f 3 5 ] ] > < / C u s t o m C o n t e n t > < / G e m i n i > 
</file>

<file path=customXml/item19.xml>��< ? x m l   v e r s i o n = " 1 . 0 "   e n c o d i n g = " U T F - 1 6 " ? > < G e m i n i   x m l n s = " h t t p : / / g e m i n i / p i v o t c u s t o m i z a t i o n / d 6 8 3 6 6 5 4 - f 5 6 5 - 4 7 9 c - 8 c 0 c - 7 0 f 6 8 6 2 1 2 9 5 1 " > < 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 C a l l L o g _ 9 1 0 e d 2 c 1 - a 1 3 0 - 4 a b 1 - 9 4 b 0 - b e c 2 8 1 4 f d c e c < / K e y > < V a l u e   x m l n s : a = " h t t p : / / s c h e m a s . d a t a c o n t r a c t . o r g / 2 0 0 4 / 0 7 / M i c r o s o f t . A n a l y s i s S e r v i c e s . C o m m o n " > < a : H a s F o c u s > t r u e < / a : H a s F o c u s > < a : S i z e A t D p i 9 6 > 3 1 2 < / a : S i z e A t D p i 9 6 > < a : V i s i b l e > t r u e < / a : V i s i b l e > < / V a l u e > < / K e y V a l u e O f s t r i n g S a n d b o x E d i t o r . M e a s u r e G r i d S t a t e S c d E 3 5 R y > < K e y V a l u e O f s t r i n g S a n d b o x E d i t o r . M e a s u r e G r i d S t a t e S c d E 3 5 R y > < K e y > C S A T _ a b 9 b 6 d 7 3 - 4 7 f d - 4 5 4 8 - b 6 5 a - 2 e 2 9 7 5 6 0 b c 7 3 < / K e y > < V a l u e   x m l n s : a = " h t t p : / / s c h e m a s . d a t a c o n t r a c t . o r g / 2 0 0 4 / 0 7 / M i c r o s o f t . A n a l y s i s S e r v i c e s . C o m m o n " > < a : H a s F o c u s > f a l s e < / a : H a s F o c u s > < a : S i z e A t D p i 9 6 > 1 3 0 < / a : S i z e A t D p i 9 6 > < a : V i s i b l e > t r u e < / a : V i s i b l e > < / V a l u e > < / K e y V a l u e O f s t r i n g S a n d b o x E d i t o r . M e a s u r e G r i d S t a t e S c d E 3 5 R y > < K e y V a l u e O f s t r i n g S a n d b o x E d i t o r . M e a s u r e G r i d S t a t e S c d E 3 5 R y > < K e y > R o a s t e r _ 7 8 8 4 2 5 b 0 - a f 7 6 - 4 1 f 1 - a 4 e 6 - 6 8 f 5 2 3 6 c 0 5 6 e < / K e y > < V a l u e   x m l n s : a = " h t t p : / / s c h e m a s . d a t a c o n t r a c t . o r g / 2 0 0 4 / 0 7 / M i c r o s o f t . A n a l y s i s S e r v i c e s . C o m m o n " > < a : H a s F o c u s > f a l s e < / a : H a s F o c u s > < a : S i z e A t D p i 9 6 > 7 8 < / a : S i z e A t D p i 9 6 > < a : V i s i b l e > t r u e < / a : V i s i b l e > < / V a l u e > < / K e y V a l u e O f s t r i n g S a n d b o x E d i t o r . M e a s u r e G r i d S t a t e S c d E 3 5 R y > < K e y V a l u e O f s t r i n g S a n d b o x E d i t o r . M e a s u r e G r i d S t a t e S c d E 3 5 R y > < K e y > C a l e n d e r _ c 7 a 1 f 8 6 e - 1 d 2 8 - 4 c 0 c - a 5 2 e - c b e e 2 e 1 a 6 f 3 5 < / 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 2 0 2 5 - 0 7 - 2 6 T 1 5 : 2 1 : 4 3 . 0 2 8 0 0 6 2 + 0 3 : 0 0 < / L a s t P r o c e s s e d T i m e > < / D a t a M o d e l i n g S a n d b o x . S e r i a l i z e d S a n d b o x E r r o r C a c h 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9 0 5 6 4 4 e 1 - c 2 5 c - 4 f 7 5 - 9 9 4 3 - b 8 a a 7 b 7 1 5 a d a " > < 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23.xml>��< ? x m l   v e r s i o n = " 1 . 0 "   e n c o d i n g = " U T F - 1 6 " ? > < G e m i n i   x m l n s = " h t t p : / / g e m i n i / p i v o t c u s t o m i z a t i o n / 6 1 4 3 9 6 3 0 - 3 f 8 3 - 4 2 2 c - b f 1 0 - 6 f 6 2 c 8 7 4 8 c 4 f " > < 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24.xml>��< ? x m l   v e r s i o n = " 1 . 0 "   e n c o d i n g = " U T F - 1 6 " ? > < G e m i n i   x m l n s = " h t t p : / / g e m i n i / p i v o t c u s t o m i z a t i o n / 8 6 d c 8 b 5 d - 6 8 3 f - 4 5 3 4 - 9 6 5 c - 1 5 c 7 3 e 1 b b c d 5 " > < 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25.xml>��< ? x m l   v e r s i o n = " 1 . 0 "   e n c o d i n g = " U T F - 1 6 " ? > < G e m i n i   x m l n s = " h t t p : / / g e m i n i / p i v o t c u s t o m i z a t i o n / T a b l e X M L _ C a l l L o g _ 9 1 0 e d 2 c 1 - a 1 3 0 - 4 a b 1 - 9 4 b 0 - b e c 2 8 1 4 f d c e 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 1 0 4 < / i n t > < / v a l u e > < / i t e m > < i t e m > < k e y > < s t r i n g > A g e n t I D < / s t r i n g > < / k e y > < v a l u e > < i n t > 1 5 3 < / i n t > < / v a l u e > < / i t e m > < i t e m > < k e y > < s t r i n g > I n c o m i n g   C a l l s < / s t r i n g > < / k e y > < v a l u e > < i n t > 4 1 7 < / i n t > < / v a l u e > < / i t e m > < i t e m > < k e y > < s t r i n g > A n s w e r e d   C a l l s < / s t r i n g > < / k e y > < v a l u e > < i n t > 1 6 0 < / i n t > < / v a l u e > < / i t e m > < i t e m > < k e y > < s t r i n g > A n s w e r e d   w i t h i n   2 0   s e c s < / s t r i n g > < / k e y > < v a l u e > < i n t > 2 8 7 < / i n t > < / v a l u e > < / i t e m > < i t e m > < k e y > < s t r i n g > W a i t i n g   T i m e   ( A V G ) < / s t r i n g > < / k e y > < v a l u e > < i n t > 3 0 6 < / i n t > < / v a l u e > < / i t e m > < i t e m > < k e y > < s t r i n g > A n s w e r   S p e e d   ( A V G ) < / s t r i n g > < / k e y > < v a l u e > < i n t > 2 0 2 < / i n t > < / v a l u e > < / i t e m > < i t e m > < k e y > < s t r i n g > H a n d l e < / s t r i n g > < / k e y > < v a l u e > < i n t > 9 7 < / i n t > < / v a l u e > < / i t e m > < i t e m > < k e y > < s t r i n g > T a l k   D u r a t i o n   ( A V G ) < / s t r i n g > < / k e y > < v a l u e > < i n t > 1 9 5 < / i n t > < / v a l u e > < / i t e m > < i t e m > < k e y > < s t r i n g > H o l d   D u r a t i o n   ( A V G ) < / s t r i n g > < / k e y > < v a l u e > < i n t > 2 0 1 < / i n t > < / v a l u e > < / i t e m > < i t e m > < k e y > < s t r i n g > A f t e r   C a l l   W o r k   ( A V G ) < / s t r i n g > < / k e y > < v a l u e > < i n t > 2 0 8 < / i n t > < / v a l u e > < / i t e m > < i t e m > < k e y > < s t r i n g > S e r v i c e   L e v e l   ( 2 0   S e c o n d s ) < / s t r i n g > < / k e y > < v a l u e > < i n t > 2 4 5 < / i n t > < / v a l u e > < / i t e m > < i t e m > < k e y > < s t r i n g > H o l d   D u r a t i o n   ( A V G )   M i n u t e s < / s t r i n g > < / k e y > < v a l u e > < i n t > 2 6 8 < / i n t > < / v a l u e > < / i t e m > < i t e m > < k e y > < s t r i n g > W a i t i n g   T i m e   ( A V G )   M i n u t e s < / s t r i n g > < / k e y > < v a l u e > < i n t > 1 9 9 < / i n t > < / v a l u e > < / i t e m > < i t e m > < k e y > < s t r i n g > A n s w e r   S p e e d   ( A V G )   M i n u t e s < / s t r i n g > < / k e y > < v a l u e > < i n t > 1 4 7 < / i n t > < / v a l u e > < / i t e m > < i t e m > < k e y > < s t r i n g > H a n d l e   M i n u t e s < / s t r i n g > < / k e y > < v a l u e > < i n t > 1 4 7 < / i n t > < / v a l u e > < / i t e m > < i t e m > < k e y > < s t r i n g > T a l k   D u r a t i o n   ( A V G )   M i n u t e s < / s t r i n g > < / k e y > < v a l u e > < i n t > 1 4 7 < / i n t > < / v a l u e > < / i t e m > < i t e m > < k e y > < s t r i n g > A H T   M i n u t e s < / s t r i n g > < / k e y > < v a l u e > < i n t > 1 4 2 < / i n t > < / v a l u e > < / i t e m > < i t e m > < k e y > < s t r i n g > A f t e r   C a l l   W o r k   ( A V G )   M i n u t e s < / s t r i n g > < / k e y > < v a l u e > < i n t > 2 1 8 < / i n t > < / v a l u e > < / i t e m > < i t e m > < k e y > < s t r i n g > D a t e   ( M o n t h   I n d e x ) < / s t r i n g > < / k e y > < v a l u e > < i n t > 1 9 4 < / i n t > < / v a l u e > < / i t e m > < i t e m > < k e y > < s t r i n g > D a t e   ( M o n t h ) < / s t r i n g > < / k e y > < v a l u e > < i n t > 1 4 7 < / i n t > < / v a l u e > < / i t e m > < i t e m > < k e y > < s t r i n g > T a r g e t < / s t r i n g > < / k e y > < v a l u e > < i n t > 9 1 < / i n t > < / v a l u e > < / i t e m > < / C o l u m n W i d t h s > < C o l u m n D i s p l a y I n d e x > < i t e m > < k e y > < s t r i n g > D a t e < / s t r i n g > < / k e y > < v a l u e > < i n t > 0 < / i n t > < / v a l u e > < / i t e m > < i t e m > < k e y > < s t r i n g > A g e n t I D < / s t r i n g > < / k e y > < v a l u e > < i n t > 1 < / i n t > < / v a l u e > < / i t e m > < i t e m > < k e y > < s t r i n g > I n c o m i n g   C a l l s < / s t r i n g > < / k e y > < v a l u e > < i n t > 2 < / i n t > < / v a l u e > < / i t e m > < i t e m > < k e y > < s t r i n g > A n s w e r e d   C a l l s < / s t r i n g > < / k e y > < v a l u e > < i n t > 3 < / i n t > < / v a l u e > < / i t e m > < i t e m > < k e y > < s t r i n g > A n s w e r e d   w i t h i n   2 0   s e c s < / s t r i n g > < / k e y > < v a l u e > < i n t > 4 < / i n t > < / v a l u e > < / i t e m > < i t e m > < k e y > < s t r i n g > W a i t i n g   T i m e   ( A V G ) < / s t r i n g > < / k e y > < v a l u e > < i n t > 5 < / i n t > < / v a l u e > < / i t e m > < i t e m > < k e y > < s t r i n g > A n s w e r   S p e e d   ( A V G ) < / s t r i n g > < / k e y > < v a l u e > < i n t > 6 < / i n t > < / v a l u e > < / i t e m > < i t e m > < k e y > < s t r i n g > H a n d l e < / s t r i n g > < / k e y > < v a l u e > < i n t > 7 < / i n t > < / v a l u e > < / i t e m > < i t e m > < k e y > < s t r i n g > T a l k   D u r a t i o n   ( A V G ) < / s t r i n g > < / k e y > < v a l u e > < i n t > 8 < / i n t > < / v a l u e > < / i t e m > < i t e m > < k e y > < s t r i n g > H o l d   D u r a t i o n   ( A V G ) < / s t r i n g > < / k e y > < v a l u e > < i n t > 9 < / i n t > < / v a l u e > < / i t e m > < i t e m > < k e y > < s t r i n g > A f t e r   C a l l   W o r k   ( A V G ) < / s t r i n g > < / k e y > < v a l u e > < i n t > 1 0 < / i n t > < / v a l u e > < / i t e m > < i t e m > < k e y > < s t r i n g > S e r v i c e   L e v e l   ( 2 0   S e c o n d s ) < / s t r i n g > < / k e y > < v a l u e > < i n t > 1 1 < / i n t > < / v a l u e > < / i t e m > < i t e m > < k e y > < s t r i n g > H o l d   D u r a t i o n   ( A V G )   M i n u t e s < / s t r i n g > < / k e y > < v a l u e > < i n t > 1 6 < / i n t > < / v a l u e > < / i t e m > < i t e m > < k e y > < s t r i n g > W a i t i n g   T i m e   ( A V G )   M i n u t e s < / s t r i n g > < / k e y > < v a l u e > < i n t > 1 2 < / i n t > < / v a l u e > < / i t e m > < i t e m > < k e y > < s t r i n g > A n s w e r   S p e e d   ( A V G )   M i n u t e s < / s t r i n g > < / k e y > < v a l u e > < i n t > 1 3 < / i n t > < / v a l u e > < / i t e m > < i t e m > < k e y > < s t r i n g > H a n d l e   M i n u t e s < / s t r i n g > < / k e y > < v a l u e > < i n t > 1 4 < / i n t > < / v a l u e > < / i t e m > < i t e m > < k e y > < s t r i n g > T a l k   D u r a t i o n   ( A V G )   M i n u t e s < / s t r i n g > < / k e y > < v a l u e > < i n t > 1 5 < / i n t > < / v a l u e > < / i t e m > < i t e m > < k e y > < s t r i n g > A H T   M i n u t e s < / s t r i n g > < / k e y > < v a l u e > < i n t > 1 8 < / i n t > < / v a l u e > < / i t e m > < i t e m > < k e y > < s t r i n g > A f t e r   C a l l   W o r k   ( A V G )   M i n u t e s < / s t r i n g > < / k e y > < v a l u e > < i n t > 1 7 < / i n t > < / v a l u e > < / i t e m > < i t e m > < k e y > < s t r i n g > D a t e   ( M o n t h   I n d e x ) < / s t r i n g > < / k e y > < v a l u e > < i n t > 1 9 < / i n t > < / v a l u e > < / i t e m > < i t e m > < k e y > < s t r i n g > D a t e   ( M o n t h ) < / s t r i n g > < / k e y > < v a l u e > < i n t > 2 0 < / i n t > < / v a l u e > < / i t e m > < i t e m > < k e y > < s t r i n g > T a r g e t < / s t r i n g > < / k e y > < v a l u e > < i n t > 2 1 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e 7 2 3 8 9 7 6 - 7 0 0 6 - 4 e d 8 - 8 1 9 5 - 9 f 1 2 9 5 a 1 c f 8 8 " > < 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27.xml>��< ? x m l   v e r s i o n = " 1 . 0 "   e n c o d i n g = " U T F - 1 6 " ? > < G e m i n i   x m l n s = " h t t p : / / g e m i n i / p i v o t c u s t o m i z a t i o n / T a b l e X M L _ C a l e n d e r _ c 7 a 1 f 8 6 e - 1 d 2 8 - 4 c 0 c - a 5 2 e - c b e e 2 e 1 a 6 f 3 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 W e e k < / s t r i n g > < / k e y > < v a l u e > < i n t > 8 6 < / i n t > < / v a l u e > < / i t e m > < i t e m > < k e y > < s t r i n g > M o n t h - Y e a r < / s t r i n g > < / k e y > < v a l u e > < i n t > 1 3 3 < / i n t > < / v a l u e > < / i t e m > < i t e m > < k e y > < s t r i n g > Q u a r t e r < / s t r i n g > < / k e y > < v a l u e > < i n t > 1 0 4 < / i n t > < / v a l u e > < / i t e m > < i t e m > < k e y > < s t r i n g > Y e a r < / s t r i n g > < / k e y > < v a l u e > < i n t > 7 6 < / i n t > < / v a l u e > < / i t e m > < i t e m > < k e y > < s t r i n g > M o n t h - Y e a r   ( M o n t h   I n d e x ) < / s t r i n g > < / k e y > < v a l u e > < i n t > 2 4 8 < / i n t > < / v a l u e > < / i t e m > < i t e m > < k e y > < s t r i n g > M o n t h - Y e a r   ( M o n t h ) < / s t r i n g > < / k e y > < v a l u e > < i n t > 2 0 1 < / i n t > < / v a l u e > < / i t e m > < i t e m > < k e y > < s t r i n g > D a t e   ( M o n t h   I n d e x ) < / s t r i n g > < / k e y > < v a l u e > < i n t > 1 9 4 < / i n t > < / v a l u e > < / i t e m > < i t e m > < k e y > < s t r i n g > D a t e   ( M o n t h ) < / s t r i n g > < / k e y > < v a l u e > < i n t > 1 4 7 < / i n t > < / v a l u e > < / i t e m > < i t e m > < k e y > < s t r i n g > W e e k   ( M o n t h   I n d e x ) < / s t r i n g > < / k e y > < v a l u e > < i n t > 2 0 1 < / i n t > < / v a l u e > < / i t e m > < i t e m > < k e y > < s t r i n g > W e e k   ( M o n t h ) < / s t r i n g > < / k e y > < v a l u e > < i n t > 1 5 4 < / i n t > < / v a l u e > < / i t e m > < / C o l u m n W i d t h s > < C o l u m n D i s p l a y I n d e x > < i t e m > < k e y > < s t r i n g > D a t e < / s t r i n g > < / k e y > < v a l u e > < i n t > 0 < / i n t > < / v a l u e > < / i t e m > < i t e m > < k e y > < s t r i n g > W e e k < / s t r i n g > < / k e y > < v a l u e > < i n t > 1 < / i n t > < / v a l u e > < / i t e m > < i t e m > < k e y > < s t r i n g > M o n t h - Y e a r < / s t r i n g > < / k e y > < v a l u e > < i n t > 2 < / i n t > < / v a l u e > < / i t e m > < i t e m > < k e y > < s t r i n g > Q u a r t e r < / s t r i n g > < / k e y > < v a l u e > < i n t > 3 < / i n t > < / v a l u e > < / i t e m > < i t e m > < k e y > < s t r i n g > Y e a r < / s t r i n g > < / k e y > < v a l u e > < i n t > 4 < / i n t > < / v a l u e > < / i t e m > < i t e m > < k e y > < s t r i n g > M o n t h - Y e a r   ( M o n t h   I n d e x ) < / s t r i n g > < / k e y > < v a l u e > < i n t > 5 < / i n t > < / v a l u e > < / i t e m > < i t e m > < k e y > < s t r i n g > M o n t h - Y e a r   ( M o n t h ) < / s t r i n g > < / k e y > < v a l u e > < i n t > 6 < / i n t > < / v a l u e > < / i t e m > < i t e m > < k e y > < s t r i n g > D a t e   ( M o n t h   I n d e x ) < / s t r i n g > < / k e y > < v a l u e > < i n t > 7 < / i n t > < / v a l u e > < / i t e m > < i t e m > < k e y > < s t r i n g > D a t e   ( M o n t h ) < / s t r i n g > < / k e y > < v a l u e > < i n t > 8 < / i n t > < / v a l u e > < / i t e m > < i t e m > < k e y > < s t r i n g > W e e k   ( M o n t h   I n d e x ) < / s t r i n g > < / k e y > < v a l u e > < i n t > 9 < / i n t > < / v a l u e > < / i t e m > < i t e m > < k e y > < s t r i n g > W e e k   ( M o n t h ) < / s t r i n g > < / k e y > < v a l u e > < i n t > 1 0 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2 e 1 e 6 5 a 9 - e a 8 b - 4 e 8 d - 9 3 e 3 - 5 0 c e b 9 0 d 4 5 7 d " > < 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29.xml>��< ? x m l   v e r s i o n = " 1 . 0 "   e n c o d i n g = " U T F - 1 6 "   s t a n d a l o n e = " n o " ? > < D a t a M a s h u p   x m l n s = " h t t p : / / s c h e m a s . m i c r o s o f t . c o m / D a t a M a s h u p " > A A A A A D o 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D 7 8 k M q 0 A A A D 3 A A A A E g A A A E N v b m Z p Z y 9 Q Y W N r Y W d l L n h t b I S P z Q q C Q B z E 7 0 H v I H t 3 P 0 w Q Z F 0 P X R M C K b o u u u i S / j f c N X 2 3 D j 1 S r 5 B S V r e O M / O D m X n c 7 j w d 2 8 a 7 q s 5 q A w l i m C L P O g m l b A y o B I F B q V i v + F 4 W Z 1 k p b 6 L B x q M t E 1 Q 7 d 4 k J G Y Y B D x t s u o o E l D J y y n Z 5 U a t W o g + s / 8 O + h r m 2 U E j w 4 2 u N C D A L Q 8 y i C F N O F p N n G r 5 A M A 2 e 0 x + T b / v G 9 Z 0 S C v x D z s k i O X l / E E 8 A A A D / / w M A U E s D B B Q A A g A I A A A A I Q A T K E 9 Y S Q I A A K g I A A A T A A A A R m 9 y b X V s Y X M v U 2 V j d G l v b j E u b b R V T W / a Q B C 9 I + U / r L Y X k B x U A + 0 l y o F C m y K R q s U u q E K o W u z B r F j v 0 v U 6 C U L 8 9 4 7 N h 1 x s J 9 R N f b E 1 8 3 b e z M 6 b c Q S e 4 U o S Z / + 2 b 2 q 1 a M k 0 + K T H h B i q g N w S A e a q R v B x V K w 9 Q M v H J w 9 E s x d r D d J M l F 7 N l V r V G 9 v p F x b C L X X Z X I B N Z 7 t p T 0 m D k J m 1 D / C G 9 p Z M B h j d 3 a y B Y q Q U 2 n Q 1 k 9 F C 6 b C n R B z K x B n V 9 2 z W d k v 7 z A C 1 i E E z 8 f F 7 Z 5 E t 7 Q Y Y e N A / 2 g 0 8 m d Q + k J 4 K u Q z S A i J 0 D 6 R 5 3 2 k m M f f n Z P Q I x w K f 8 z 9 y s + S S t N 6 S C L w C 4 I R x k / C 4 P A R S 7 4 7 v G s d c Z B z O Q W e i E W c N G L E M 9 J l J X 0 C B w 2 V i R f q x Z m m P S o 8 r 4 b + M 6 i 4 M J p I U T Z K O l e I c 0 A 8 c u z y E B x C k j u W j N p T 0 o 3 P w r n F V 4 7 K w s R k V O V 2 3 s o R a r y e h 7 5 L / i o F w P 6 e X c 3 E Z b O e z A v M Q F C i 9 y T m c e H 5 d 6 h y x R C x / m H e N U 0 0 j W A v m Y V F j J u J M V Q d 7 a q 2 f l W 7 R 9 A 4 F Z o n f 7 6 h 1 A O v j K R d J r B N z K Z t d S n e W l U X v l M I L p J 3 K X K 0 L u W x k + c S 4 x l e 7 M l n 7 Q r I W s o x B b 8 h X p R J G u z J j 5 0 J G r I k e y F p / Q Z Z t v / 2 C 9 P O p l W 7 S k z Q z C 6 5 8 u O 3 M d I 8 U i 5 K t U n X A 2 6 8 3 4 O m 0 / h z k 5 3 v v k E i a c 7 n A Q t x z z M c S p u 5 w l g P c M 8 k C 0 A U H Z a y B f I i 9 F Z h i R u I s + c K c z f s l C 5 P h Q P v / c K e d / / z f n Q C s c s Z 7 5 F t e / w C m c 6 5 v M d O m 4 A 4 P 4 I s 0 R 2 9 + A w A A / / 8 D A F B L A Q I t A B Q A B g A I A A A A I Q A q 3 a p A 0 g A A A D c B A A A T A A A A A A A A A A A A A A A A A A A A A A B b Q 2 9 u d G V u d F 9 U e X B l c 1 0 u e G 1 s U E s B A i 0 A F A A C A A g A A A A h A A + / J D K t A A A A 9 w A A A B I A A A A A A A A A A A A A A A A A C w M A A E N v b m Z p Z y 9 Q Y W N r Y W d l L n h t b F B L A Q I t A B Q A A g A I A A A A I Q A T K E 9 Y S Q I A A K g I A A A T A A A A A A A A A A A A A A A A A O g D A A B G b 3 J t d W x h c y 9 T Z W N 0 a W 9 u M S 5 t U E s F B g A A A A A D A A M A w g A A A G I 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L g A A A A A A A C Q u 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2 F s b E x v Z z w v S X R l b V B h d G g + P C 9 J d G V t T G 9 j Y X R p b 2 4 + P F N 0 Y W J s Z U V u d H J p Z X M + P E V u d H J 5 I F R 5 c G U 9 I k F k Z G V k V G 9 E Y X R h T W 9 k Z W w i I F Z h b H V l P S J s M S I v P j x F b n R y e S B U e X B l P S J C d W Z m Z X J O Z X h 0 U m V m c m V z a C I g V m F s d W U 9 I m w x I i 8 + P E V u d H J 5 I F R 5 c G U 9 I k Z p b G x D b 3 V u d C I g V m F s d W U 9 I m w x M j Q w I i 8 + P E V u d H J 5 I F R 5 c G U 9 I k Z p b G x F b m F i b G V k I i B W Y W x 1 Z T 0 i b D A i L z 4 8 R W 5 0 c n k g V H l w Z T 0 i R m l s b E V y c m 9 y Q 2 9 k Z S I g V m F s d W U 9 I n N V b m t u b 3 d u I i 8 + P E V u d H J 5 I F R 5 c G U 9 I k Z p b G x F c n J v c k N v d W 5 0 I i B W Y W x 1 Z T 0 i b D A i L z 4 8 R W 5 0 c n k g V H l w Z T 0 i R m l s b E x h c 3 R V c G R h d G V k I i B W Y W x 1 Z T 0 i Z D I w M j U t M D c t M T d U M j M 6 M j Y 6 M z A u N z Y 4 N D Q y O V o i L z 4 8 R W 5 0 c n k g V H l w Z T 0 i R m l s b E N v b H V t b l R 5 c G V z I i B W Y W x 1 Z T 0 i c 0 N R W U R B d 0 1 G Q l F V R k J R V U Y i L z 4 8 R W 5 0 c n k g V H l w Z T 0 i R m l s b E N v b H V t b k 5 h b W V z I i B W Y W x 1 Z T 0 i c 1 s m c X V v d D t E Y X R l J n F 1 b 3 Q 7 L C Z x d W 9 0 O 0 F n Z W 5 0 S U Q m c X V v d D s s J n F 1 b 3 Q 7 S W 5 j b 2 1 p b m c g Q 2 F s b H M m c X V v d D s s J n F 1 b 3 Q 7 Q W 5 z d 2 V y Z W Q g Q 2 F s b H M m c X V v d D s s J n F 1 b 3 Q 7 Q W 5 z d 2 V y Z W Q g d 2 l 0 a G l u I D I w I H N l Y 3 M m c X V v d D s s J n F 1 b 3 Q 7 V 2 F p d G l u Z y B U a W 1 l I C h B V k c p J n F 1 b 3 Q 7 L C Z x d W 9 0 O 0 F u c 3 d l c i B T c G V l Z C A o Q V Z H K S Z x d W 9 0 O y w m c X V v d D t I Y W 5 k b G U m c X V v d D s s J n F 1 b 3 Q 7 V G F s a y B E d X J h d G l v b i A o Q V Z H K S Z x d W 9 0 O y w m c X V v d D t I b 2 x k I E R 1 c m F 0 a W 9 u I C h B V k c p J n F 1 b 3 Q 7 L C Z x d W 9 0 O 0 F m d G V y I E N h b G w g V 2 9 y a y A o Q V Z H K S Z x d W 9 0 O y w m c X V v d D t T Z X J 2 a W N l I E x l d m V s I C g y M C B T Z W N v b m R z K 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g 1 O T V m M W Y t M z l l N y 0 0 N D R i L W J j Z D U t Z W M 4 O W R i N G I y M z E w I i 8 + P E V u d H J 5 I F R 5 c G U 9 I l J l b G F 0 a W 9 u c 2 h p c E l u Z m 9 D b 2 5 0 Y W l u Z X I i I F Z h b H V l P S J z e y Z x d W 9 0 O 2 N v b H V t b k N v d W 5 0 J n F 1 b 3 Q 7 O j E y L C Z x d W 9 0 O 2 t l e U N v b H V t b k 5 h b W V z J n F 1 b 3 Q 7 O l t d L C Z x d W 9 0 O 3 F 1 Z X J 5 U m V s Y X R p b 2 5 z a G l w c y Z x d W 9 0 O z p b X S w m c X V v d D t j b 2 x 1 b W 5 J Z G V u d G l 0 a W V z J n F 1 b 3 Q 7 O l s m c X V v d D t T Z W N 0 a W 9 u M S 9 D Y W x s T G 9 n L 0 N o Y W 5 n Z W Q g V H l w Z S 5 7 R G F 0 Z S w w f S Z x d W 9 0 O y w m c X V v d D t T Z W N 0 a W 9 u M S 9 D Y W x s T G 9 n L 0 N o Y W 5 n Z W Q g V H l w Z S 5 7 Q W d l b n R J R C w x f S Z x d W 9 0 O y w m c X V v d D t T Z W N 0 a W 9 u M S 9 D Y W x s T G 9 n L 0 N o Y W 5 n Z W Q g V H l w Z S 5 7 S W 5 j b 2 1 p b m c g Q 2 F s b H M s M n 0 m c X V v d D s s J n F 1 b 3 Q 7 U 2 V j d G l v b j E v Q 2 F s b E x v Z y 9 D a G F u Z 2 V k I F R 5 c G U u e 0 F u c 3 d l c m V k I E N h b G x z L D N 9 J n F 1 b 3 Q 7 L C Z x d W 9 0 O 1 N l Y 3 R p b 2 4 x L 0 N h b G x M b 2 c v Q 2 h h b m d l Z C B U e X B l L n t B b n N 3 Z X J l Z C B 3 a X R o a W 4 g M j A g c 2 V j c y w 0 f S Z x d W 9 0 O y w m c X V v d D t T Z W N 0 a W 9 u M S 9 D Y W x s T G 9 n L 0 N o Y W 5 n Z W Q g V H l w Z S 5 7 V 2 F p d G l u Z y B U a W 1 l I C h B V k c p L D V 9 J n F 1 b 3 Q 7 L C Z x d W 9 0 O 1 N l Y 3 R p b 2 4 x L 0 N h b G x M b 2 c v Q 2 h h b m d l Z C B U e X B l L n t B b n N 3 Z X I g U 3 B l Z W Q g K E F W R y k s N n 0 m c X V v d D s s J n F 1 b 3 Q 7 U 2 V j d G l v b j E v Q 2 F s b E x v Z y 9 D a G F u Z 2 V k I F R 5 c G U u e 0 h h b m R s Z S w 3 f S Z x d W 9 0 O y w m c X V v d D t T Z W N 0 a W 9 u M S 9 D Y W x s T G 9 n L 0 N o Y W 5 n Z W Q g V H l w Z S 5 7 V G F s a y B E d X J h d G l v b i A o Q V Z H K S w 4 f S Z x d W 9 0 O y w m c X V v d D t T Z W N 0 a W 9 u M S 9 D Y W x s T G 9 n L 0 N o Y W 5 n Z W Q g V H l w Z S 5 7 S G 9 s Z C B E d X J h d G l v b i A o Q V Z H K S w 5 f S Z x d W 9 0 O y w m c X V v d D t T Z W N 0 a W 9 u M S 9 D Y W x s T G 9 n L 0 N o Y W 5 n Z W Q g V H l w Z S 5 7 Q W Z 0 Z X I g Q 2 F s b C B X b 3 J r I C h B V k c p L D E w f S Z x d W 9 0 O y w m c X V v d D t T Z W N 0 a W 9 u M S 9 D Y W x s T G 9 n L 0 N o Y W 5 n Z W Q g V H l w Z S 5 7 U 2 V y d m l j Z S B M Z X Z l b C A o M j A g U 2 V j b 2 5 k c y k s M T F 9 J n F 1 b 3 Q 7 X S w m c X V v d D t D b 2 x 1 b W 5 D b 3 V u d C Z x d W 9 0 O z o x M i w m c X V v d D t L Z X l D b 2 x 1 b W 5 O Y W 1 l c y Z x d W 9 0 O z p b X S w m c X V v d D t D b 2 x 1 b W 5 J Z G V u d G l 0 a W V z J n F 1 b 3 Q 7 O l s m c X V v d D t T Z W N 0 a W 9 u M S 9 D Y W x s T G 9 n L 0 N o Y W 5 n Z W Q g V H l w Z S 5 7 R G F 0 Z S w w f S Z x d W 9 0 O y w m c X V v d D t T Z W N 0 a W 9 u M S 9 D Y W x s T G 9 n L 0 N o Y W 5 n Z W Q g V H l w Z S 5 7 Q W d l b n R J R C w x f S Z x d W 9 0 O y w m c X V v d D t T Z W N 0 a W 9 u M S 9 D Y W x s T G 9 n L 0 N o Y W 5 n Z W Q g V H l w Z S 5 7 S W 5 j b 2 1 p b m c g Q 2 F s b H M s M n 0 m c X V v d D s s J n F 1 b 3 Q 7 U 2 V j d G l v b j E v Q 2 F s b E x v Z y 9 D a G F u Z 2 V k I F R 5 c G U u e 0 F u c 3 d l c m V k I E N h b G x z L D N 9 J n F 1 b 3 Q 7 L C Z x d W 9 0 O 1 N l Y 3 R p b 2 4 x L 0 N h b G x M b 2 c v Q 2 h h b m d l Z C B U e X B l L n t B b n N 3 Z X J l Z C B 3 a X R o a W 4 g M j A g c 2 V j c y w 0 f S Z x d W 9 0 O y w m c X V v d D t T Z W N 0 a W 9 u M S 9 D Y W x s T G 9 n L 0 N o Y W 5 n Z W Q g V H l w Z S 5 7 V 2 F p d G l u Z y B U a W 1 l I C h B V k c p L D V 9 J n F 1 b 3 Q 7 L C Z x d W 9 0 O 1 N l Y 3 R p b 2 4 x L 0 N h b G x M b 2 c v Q 2 h h b m d l Z C B U e X B l L n t B b n N 3 Z X I g U 3 B l Z W Q g K E F W R y k s N n 0 m c X V v d D s s J n F 1 b 3 Q 7 U 2 V j d G l v b j E v Q 2 F s b E x v Z y 9 D a G F u Z 2 V k I F R 5 c G U u e 0 h h b m R s Z S w 3 f S Z x d W 9 0 O y w m c X V v d D t T Z W N 0 a W 9 u M S 9 D Y W x s T G 9 n L 0 N o Y W 5 n Z W Q g V H l w Z S 5 7 V G F s a y B E d X J h d G l v b i A o Q V Z H K S w 4 f S Z x d W 9 0 O y w m c X V v d D t T Z W N 0 a W 9 u M S 9 D Y W x s T G 9 n L 0 N o Y W 5 n Z W Q g V H l w Z S 5 7 S G 9 s Z C B E d X J h d G l v b i A o Q V Z H K S w 5 f S Z x d W 9 0 O y w m c X V v d D t T Z W N 0 a W 9 u M S 9 D Y W x s T G 9 n L 0 N o Y W 5 n Z W Q g V H l w Z S 5 7 Q W Z 0 Z X I g Q 2 F s b C B X b 3 J r I C h B V k c p L D E w f S Z x d W 9 0 O y w m c X V v d D t T Z W N 0 a W 9 u M S 9 D Y W x s T G 9 n L 0 N o Y W 5 n Z W Q g V H l w Z S 5 7 U 2 V y d m l j Z S B M Z X Z l b C A o M j A g U 2 V j b 2 5 k c y k s M T 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V z I V B p d m 9 0 V G F i b G U 2 I i 8 + P C 9 T d G F i b G V F b n R y a W V z P j w v S X R l b T 4 8 S X R l b T 4 8 S X R l b U x v Y 2 F 0 a W 9 u P j x J d G V t V H l w Z T 5 G b 3 J t d W x h P C 9 J d G V t V H l w Z T 4 8 S X R l b V B h d G g + U 2 V j d G l v b j E v Q 1 N B V D w v S X R l b V B h d G g + P C 9 J d G V t T G 9 j Y X R p b 2 4 + P F N 0 Y W J s Z U V u d H J p Z X M + P E V u d H J 5 I F R 5 c G U 9 I k F k Z G V k V G 9 E Y X R h T W 9 k Z W w i I F Z h b H V l P S J s M S I v P j x F b n R y e S B U e X B l P S J C d W Z m Z X J O Z X h 0 U m V m c m V z a C I g V m F s d W U 9 I m w x I i 8 + P E V u d H J 5 I F R 5 c G U 9 I k Z p b G x D b 3 V u d C I g V m F s d W U 9 I m w x M T Q 4 I i 8 + P E V u d H J 5 I F R 5 c G U 9 I k Z p b G x F b m F i b G V k I i B W Y W x 1 Z T 0 i b D A i L z 4 8 R W 5 0 c n k g V H l w Z T 0 i R m l s b E V y c m 9 y Q 2 9 k Z S I g V m F s d W U 9 I n N V b m t u b 3 d u I i 8 + P E V u d H J 5 I F R 5 c G U 9 I k Z p b G x F c n J v c k N v d W 5 0 I i B W Y W x 1 Z T 0 i b D A i L z 4 8 R W 5 0 c n k g V H l w Z T 0 i R m l s b E x h c 3 R V c G R h d G V k I i B W Y W x 1 Z T 0 i Z D I w M j U t M D c t M T d U M j M 6 M j Y 6 M z A u N z c 3 N D Q 0 M l o i L z 4 8 R W 5 0 c n k g V H l w Z T 0 i R m l s b E N v b H V t b l R 5 c G V z I i B W Y W x 1 Z T 0 i c 0 J n a 0 d C Z 1 l E I i 8 + P E V u d H J 5 I F R 5 c G U 9 I k Z p b G x D b 2 x 1 b W 5 O Y W 1 l c y I g V m F s d W U 9 I n N b J n F 1 b 3 Q 7 V W 5 p c X V l I G l k J n F 1 b 3 Q 7 L C Z x d W 9 0 O 0 R h d G U m c X V v d D s s J n F 1 b 3 Q 7 Q W d l b n R J R C Z x d W 9 0 O y w m c X V v d D t j Y X R l Z 2 9 y e S Z x d W 9 0 O y w m c X V v d D t T d W I t Y 2 F 0 Z W d v c n k m c X V v d D s s J n F 1 b 3 Q 7 U m F 0 a W 5 n 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Y j Q w N W Y 5 M y 0 z M z g z L T R l M W Q t O G Y 1 Z S 0 1 Y 2 I w Y W V m Z D Q 2 M z k i L z 4 8 R W 5 0 c n k g V H l w Z T 0 i U m V s Y X R p b 2 5 z a G l w S W 5 m b 0 N v b n R h a W 5 l c i I g V m F s d W U 9 I n N 7 J n F 1 b 3 Q 7 Y 2 9 s d W 1 u Q 2 9 1 b n Q m c X V v d D s 6 N i w m c X V v d D t r Z X l D b 2 x 1 b W 5 O Y W 1 l c y Z x d W 9 0 O z p b X S w m c X V v d D t x d W V y e V J l b G F 0 a W 9 u c 2 h p c H M m c X V v d D s 6 W 1 0 s J n F 1 b 3 Q 7 Y 2 9 s d W 1 u S W R l b n R p d G l l c y Z x d W 9 0 O z p b J n F 1 b 3 Q 7 U 2 V j d G l v b j E v Q 1 N B V C 9 D a G F u Z 2 V k I F R 5 c G U u e 1 V u a X F 1 Z S B p Z C w w f S Z x d W 9 0 O y w m c X V v d D t T Z W N 0 a W 9 u M S 9 D U 0 F U L 0 N o Y W 5 n Z W Q g V H l w Z T E u e 0 R h d G U s M X 0 m c X V v d D s s J n F 1 b 3 Q 7 U 2 V j d G l v b j E v Q 1 N B V C 9 D a G F u Z 2 V k I F R 5 c G U u e 0 F n Z W 5 0 S U Q s M n 0 m c X V v d D s s J n F 1 b 3 Q 7 U 2 V j d G l v b j E v Q 1 N B V C 9 D a G F u Z 2 V k I F R 5 c G U u e 2 N h d G V n b 3 J 5 L D N 9 J n F 1 b 3 Q 7 L C Z x d W 9 0 O 1 N l Y 3 R p b 2 4 x L 0 N T Q V Q v Q 2 h h b m d l Z C B U e X B l L n t T d W I t Y 2 F 0 Z W d v c n k s N H 0 m c X V v d D s s J n F 1 b 3 Q 7 U 2 V j d G l v b j E v Q 1 N B V C 9 D a G F u Z 2 V k I F R 5 c G U x L n t S Y X R p b m c s N X 0 m c X V v d D t d L C Z x d W 9 0 O 0 N v b H V t b k N v d W 5 0 J n F 1 b 3 Q 7 O j Y s J n F 1 b 3 Q 7 S 2 V 5 Q 2 9 s d W 1 u T m F t Z X M m c X V v d D s 6 W 1 0 s J n F 1 b 3 Q 7 Q 2 9 s d W 1 u S W R l b n R p d G l l c y Z x d W 9 0 O z p b J n F 1 b 3 Q 7 U 2 V j d G l v b j E v Q 1 N B V C 9 D a G F u Z 2 V k I F R 5 c G U u e 1 V u a X F 1 Z S B p Z C w w f S Z x d W 9 0 O y w m c X V v d D t T Z W N 0 a W 9 u M S 9 D U 0 F U L 0 N o Y W 5 n Z W Q g V H l w Z T E u e 0 R h d G U s M X 0 m c X V v d D s s J n F 1 b 3 Q 7 U 2 V j d G l v b j E v Q 1 N B V C 9 D a G F u Z 2 V k I F R 5 c G U u e 0 F n Z W 5 0 S U Q s M n 0 m c X V v d D s s J n F 1 b 3 Q 7 U 2 V j d G l v b j E v Q 1 N B V C 9 D a G F u Z 2 V k I F R 5 c G U u e 2 N h d G V n b 3 J 5 L D N 9 J n F 1 b 3 Q 7 L C Z x d W 9 0 O 1 N l Y 3 R p b 2 4 x L 0 N T Q V Q v Q 2 h h b m d l Z C B U e X B l L n t T d W I t Y 2 F 0 Z W d v c n k s N H 0 m c X V v d D s s J n F 1 b 3 Q 7 U 2 V j d G l v b j E v Q 1 N B V C 9 D a G F u Z 2 V k I F R 5 c G U x L n t S Y X R p b m c 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U Y W J s Z X M h U G l 2 b 3 R U Y W J s Z T Y i L z 4 8 L 1 N 0 Y W J s Z U V u d H J p Z X M + P C 9 J d G V t P j x J d G V t P j x J d G V t T G 9 j Y X R p b 2 4 + P E l 0 Z W 1 U e X B l P k Z v c m 1 1 b G E 8 L 0 l 0 Z W 1 U e X B l P j x J d G V t U G F 0 a D 5 T Z W N 0 a W 9 u M S 9 S b 2 F z d G V y P C 9 J d G V t U G F 0 a D 4 8 L 0 l 0 Z W 1 M b 2 N h d G l v b j 4 8 U 3 R h Y m x l R W 5 0 c m l l c z 4 8 R W 5 0 c n k g V H l w Z T 0 i Q W R k Z W R U b 0 R h d G F N b 2 R l b C I g V m F s d W U 9 I m w x I i 8 + P E V u d H J 5 I F R 5 c G U 9 I k J 1 Z m Z l c k 5 l e H R S Z W Z y Z X N o I i B W Y W x 1 Z T 0 i b D E i L z 4 8 R W 5 0 c n k g V H l w Z T 0 i R m l s b E N v d W 5 0 I i B W Y W x 1 Z T 0 i b D M 5 I i 8 + P E V u d H J 5 I F R 5 c G U 9 I k Z p b G x F b m F i b G V k I i B W Y W x 1 Z T 0 i b D A i L z 4 8 R W 5 0 c n k g V H l w Z T 0 i R m l s b E V y c m 9 y Q 2 9 k Z S I g V m F s d W U 9 I n N V b m t u b 3 d u I i 8 + P E V u d H J 5 I F R 5 c G U 9 I k Z p b G x F c n J v c k N v d W 5 0 I i B W Y W x 1 Z T 0 i b D A i L z 4 8 R W 5 0 c n k g V H l w Z T 0 i R m l s b E x h c 3 R V c G R h d G V k I i B W Y W x 1 Z T 0 i Z D I w M j U t M D c t M T d U M j M 6 M j Y 6 M z A u N z k 4 N D g z M V o i L z 4 8 R W 5 0 c n k g V H l w Z T 0 i R m l s b E N v b H V t b l R 5 c G V z I i B W Y W x 1 Z T 0 i c 0 J n W U d C Z 1 l H I i 8 + P E V u d H J 5 I F R 5 c G U 9 I k Z p b G x D b 2 x 1 b W 5 O Y W 1 l c y I g V m F s d W U 9 I n N b J n F 1 b 3 Q 7 Q W d l b n R f S W Q m c X V v d D s s J n F 1 b 3 Q 7 Q W d l b n R f b m F t Z S Z x d W 9 0 O y w m c X V v d D t U Z W F t I E x l Y W R l c i B b V E x d J n F 1 b 3 Q 7 L C Z x d W 9 0 O 0 1 h b m F n Z X I m c X V v d D s s J n F 1 b 3 Q 7 V G V u d X J l I E J 1 Y 2 t l d C Z x d W 9 0 O y w m c X V v d D t B Z 2 V u d C B T a G l m 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G Q w Y m N m M m I t Y z Q 3 M S 0 0 Z m U 5 L W I x Y j M t M j E 5 N W Y w Z D R j Y j F l I i 8 + P E V u d H J 5 I F R 5 c G U 9 I l J l b G F 0 a W 9 u c 2 h p c E l u Z m 9 D b 2 5 0 Y W l u Z X I i I F Z h b H V l P S J z e y Z x d W 9 0 O 2 N v b H V t b k N v d W 5 0 J n F 1 b 3 Q 7 O j Y s J n F 1 b 3 Q 7 a 2 V 5 Q 2 9 s d W 1 u T m F t Z X M m c X V v d D s 6 W 1 0 s J n F 1 b 3 Q 7 c X V l c n l S Z W x h d G l v b n N o a X B z J n F 1 b 3 Q 7 O l t d L C Z x d W 9 0 O 2 N v b H V t b k l k Z W 5 0 a X R p Z X M m c X V v d D s 6 W y Z x d W 9 0 O 1 N l Y 3 R p b 2 4 x L 1 J v Y X N 0 Z X I v Q 2 h h b m d l Z C B U e X B l L n t B Z 2 V u d F 9 J Z C w w f S Z x d W 9 0 O y w m c X V v d D t T Z W N 0 a W 9 u M S 9 S b 2 F z d G V y L 0 N o Y W 5 n Z W Q g V H l w Z S 5 7 Q W d l b n R f b m F t Z S w x f S Z x d W 9 0 O y w m c X V v d D t T Z W N 0 a W 9 u M S 9 S b 2 F z d G V y L 0 N o Y W 5 n Z W Q g V H l w Z S 5 7 V G V h b S B M Z W F k Z X I g W 1 R M X S w y f S Z x d W 9 0 O y w m c X V v d D t T Z W N 0 a W 9 u M S 9 S b 2 F z d G V y L 0 N o Y W 5 n Z W Q g V H l w Z S 5 7 T W F u Y W d l c i w z f S Z x d W 9 0 O y w m c X V v d D t T Z W N 0 a W 9 u M S 9 S b 2 F z d G V y L 0 N o Y W 5 n Z W Q g V H l w Z S 5 7 V G V u d X J l I E J 1 Y 2 t l d C w 0 f S Z x d W 9 0 O y w m c X V v d D t T Z W N 0 a W 9 u M S 9 S b 2 F z d G V y L 0 N o Y W 5 n Z W Q g V H l w Z S 5 7 Q W d l b n Q g U 2 h p Z n Q s N X 0 m c X V v d D t d L C Z x d W 9 0 O 0 N v b H V t b k N v d W 5 0 J n F 1 b 3 Q 7 O j Y s J n F 1 b 3 Q 7 S 2 V 5 Q 2 9 s d W 1 u T m F t Z X M m c X V v d D s 6 W 1 0 s J n F 1 b 3 Q 7 Q 2 9 s d W 1 u S W R l b n R p d G l l c y Z x d W 9 0 O z p b J n F 1 b 3 Q 7 U 2 V j d G l v b j E v U m 9 h c 3 R l c i 9 D a G F u Z 2 V k I F R 5 c G U u e 0 F n Z W 5 0 X 0 l k L D B 9 J n F 1 b 3 Q 7 L C Z x d W 9 0 O 1 N l Y 3 R p b 2 4 x L 1 J v Y X N 0 Z X I v Q 2 h h b m d l Z C B U e X B l L n t B Z 2 V u d F 9 u Y W 1 l L D F 9 J n F 1 b 3 Q 7 L C Z x d W 9 0 O 1 N l Y 3 R p b 2 4 x L 1 J v Y X N 0 Z X I v Q 2 h h b m d l Z C B U e X B l L n t U Z W F t I E x l Y W R l c i B b V E x d L D J 9 J n F 1 b 3 Q 7 L C Z x d W 9 0 O 1 N l Y 3 R p b 2 4 x L 1 J v Y X N 0 Z X I v Q 2 h h b m d l Z C B U e X B l L n t N Y W 5 h Z 2 V y L D N 9 J n F 1 b 3 Q 7 L C Z x d W 9 0 O 1 N l Y 3 R p b 2 4 x L 1 J v Y X N 0 Z X I v Q 2 h h b m d l Z C B U e X B l L n t U Z W 5 1 c m U g Q n V j a 2 V 0 L D R 9 J n F 1 b 3 Q 7 L C Z x d W 9 0 O 1 N l Y 3 R p b 2 4 x L 1 J v Y X N 0 Z X I v Q 2 h h b m d l Z C B U e X B l L n t B Z 2 V u d C B T a G l m d C w 1 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c y F Q a X Z v d F R h Y m x l N i I v P j w v U 3 R h Y m x l R W 5 0 c m l l c z 4 8 L 0 l 0 Z W 0 + P E l 0 Z W 0 + P E l 0 Z W 1 M b 2 N h d G l v b j 4 8 S X R l b V R 5 c G U + R m 9 y b X V s Y T w v S X R l b V R 5 c G U + P E l 0 Z W 1 Q Y X R o P l N l Y 3 R p b 2 4 x L 0 N h b G V u Z G V y P C 9 J d G V t U G F 0 a D 4 8 L 0 l 0 Z W 1 M b 2 N h d G l v b j 4 8 U 3 R h Y m x l R W 5 0 c m l l c z 4 8 R W 5 0 c n k g V H l w Z T 0 i Q W R k Z W R U b 0 R h d G F N b 2 R l b C I g V m F s d W U 9 I m w x I i 8 + P E V u d H J 5 I F R 5 c G U 9 I k J 1 Z m Z l c k 5 l e H R S Z W Z y Z X N o I i B W Y W x 1 Z T 0 i b D E i L z 4 8 R W 5 0 c n k g V H l w Z T 0 i R m l s b E N v d W 5 0 I i B W Y W x 1 Z T 0 i b D Q x I i 8 + P E V u d H J 5 I F R 5 c G U 9 I k Z p b G x F b m F i b G V k I i B W Y W x 1 Z T 0 i b D A i L z 4 8 R W 5 0 c n k g V H l w Z T 0 i R m l s b E V y c m 9 y Q 2 9 k Z S I g V m F s d W U 9 I n N V b m t u b 3 d u I i 8 + P E V u d H J 5 I F R 5 c G U 9 I k Z p b G x F c n J v c k N v d W 5 0 I i B W Y W x 1 Z T 0 i b D A i L z 4 8 R W 5 0 c n k g V H l w Z T 0 i R m l s b E x h c 3 R V c G R h d G V k I i B W Y W x 1 Z T 0 i Z D I w M j U t M D c t M T d U M j M 6 M j Y 6 M z A u O D A z N D g y M 1 o i L z 4 8 R W 5 0 c n k g V H l w Z T 0 i R m l s b E N v b H V t b l R 5 c G V z I i B W Y W x 1 Z T 0 i c 0 N R a 0 p C Z 0 0 9 I i 8 + P E V u d H J 5 I F R 5 c G U 9 I k Z p b G x D b 2 x 1 b W 5 O Y W 1 l c y I g V m F s d W U 9 I n N b J n F 1 b 3 Q 7 R G F 0 Z S Z x d W 9 0 O y w m c X V v d D t X Z W V r J n F 1 b 3 Q 7 L C Z x d W 9 0 O 0 1 v b n R o L V l l Y X I m c X V v d D s s J n F 1 b 3 Q 7 U X V h c n R l c i Z x d W 9 0 O y w m c X V v d D t Z Z W F y 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M D d h N T g 0 M S 0 1 Y j M 5 L T Q 4 Y j I t O T h m M i 0 w M j A 0 Y j E z N j g 3 Y j c i L z 4 8 R W 5 0 c n k g V H l w Z T 0 i U m V s Y X R p b 2 5 z a G l w S W 5 m b 0 N v b n R h a W 5 l c i I g V m F s d W U 9 I n N 7 J n F 1 b 3 Q 7 Y 2 9 s d W 1 u Q 2 9 1 b n Q m c X V v d D s 6 N S w m c X V v d D t r Z X l D b 2 x 1 b W 5 O Y W 1 l c y Z x d W 9 0 O z p b X S w m c X V v d D t x d W V y e V J l b G F 0 a W 9 u c 2 h p c H M m c X V v d D s 6 W 1 0 s J n F 1 b 3 Q 7 Y 2 9 s d W 1 u S W R l b n R p d G l l c y Z x d W 9 0 O z p b J n F 1 b 3 Q 7 U 2 V j d G l v b j E v Q 2 F s Z W 5 k Z X I v Q 2 h h b m d l Z C B U e X B l L n t E Y X R l L D B 9 J n F 1 b 3 Q 7 L C Z x d W 9 0 O 1 N l Y 3 R p b 2 4 x L 0 N h b G V u Z G V y L 0 N o Y W 5 n Z W Q g V H l w Z S 5 7 V 2 V l a y w x f S Z x d W 9 0 O y w m c X V v d D t T Z W N 0 a W 9 u M S 9 D Y W x l b m R l c i 9 D a G F u Z 2 V k I F R 5 c G U u e 0 1 v b n R o L V l l Y X I s M n 0 m c X V v d D s s J n F 1 b 3 Q 7 U 2 V j d G l v b j E v Q 2 F s Z W 5 k Z X I v Q 2 h h b m d l Z C B U e X B l L n t R d W F y d G V y L D N 9 J n F 1 b 3 Q 7 L C Z x d W 9 0 O 1 N l Y 3 R p b 2 4 x L 0 N h b G V u Z G V y L 0 N o Y W 5 n Z W Q g V H l w Z S 5 7 W W V h c i w 0 f S Z x d W 9 0 O 1 0 s J n F 1 b 3 Q 7 Q 2 9 s d W 1 u Q 2 9 1 b n Q m c X V v d D s 6 N S w m c X V v d D t L Z X l D b 2 x 1 b W 5 O Y W 1 l c y Z x d W 9 0 O z p b X S w m c X V v d D t D b 2 x 1 b W 5 J Z G V u d G l 0 a W V z J n F 1 b 3 Q 7 O l s m c X V v d D t T Z W N 0 a W 9 u M S 9 D Y W x l b m R l c i 9 D a G F u Z 2 V k I F R 5 c G U u e 0 R h d G U s M H 0 m c X V v d D s s J n F 1 b 3 Q 7 U 2 V j d G l v b j E v Q 2 F s Z W 5 k Z X I v Q 2 h h b m d l Z C B U e X B l L n t X Z W V r L D F 9 J n F 1 b 3 Q 7 L C Z x d W 9 0 O 1 N l Y 3 R p b 2 4 x L 0 N h b G V u Z G V y L 0 N o Y W 5 n Z W Q g V H l w Z S 5 7 T W 9 u d G g t W W V h c i w y f S Z x d W 9 0 O y w m c X V v d D t T Z W N 0 a W 9 u M S 9 D Y W x l b m R l c i 9 D a G F u Z 2 V k I F R 5 c G U u e 1 F 1 Y X J 0 Z X I s M 3 0 m c X V v d D s s J n F 1 b 3 Q 7 U 2 V j d G l v b j E v Q 2 F s Z W 5 k Z X I v Q 2 h h b m d l Z C B U e X B l L n t Z Z W F y L D 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V G F i b G V z I V B p d m 9 0 V G F i b G U 2 I i 8 + P C 9 T d G F i b G V F b n R y a W V z P j w v S X R l b T 4 8 S X R l b T 4 8 S X R l b U x v Y 2 F 0 a W 9 u P j x J d G V t V H l w Z T 5 G b 3 J t d W x h P C 9 J d G V t V H l w Z T 4 8 S X R l b V B h d G g + U 2 V j d G l v b j E v Q 2 F s b E x v Z y 9 T b 3 V y Y 2 U 8 L 0 l 0 Z W 1 Q Y X R o P j w v S X R l b U x v Y 2 F 0 a W 9 u P j x T d G F i b G V F b n R y a W V z L z 4 8 L 0 l 0 Z W 0 + P E l 0 Z W 0 + P E l 0 Z W 1 M b 2 N h d G l v b j 4 8 S X R l b V R 5 c G U + R m 9 y b X V s Y T w v S X R l b V R 5 c G U + P E l 0 Z W 1 Q Y X R o P l N l Y 3 R p b 2 4 x L 0 N h b G x M b 2 c v Q 2 h h b m d l Z C U y M F R 5 c G U 8 L 0 l 0 Z W 1 Q Y X R o P j w v S X R l b U x v Y 2 F 0 a W 9 u P j x T d G F i b G V F b n R y a W V z L z 4 8 L 0 l 0 Z W 0 + P E l 0 Z W 0 + P E l 0 Z W 1 M b 2 N h d G l v b j 4 8 S X R l b V R 5 c G U + R m 9 y b X V s Y T w v S X R l b V R 5 c G U + P E l 0 Z W 1 Q Y X R o P l N l Y 3 R p b 2 4 x L 0 N T Q V Q v U 2 9 1 c m N l P C 9 J d G V t U G F 0 a D 4 8 L 0 l 0 Z W 1 M b 2 N h d G l v b j 4 8 U 3 R h Y m x l R W 5 0 c m l l c y 8 + P C 9 J d G V t P j x J d G V t P j x J d G V t T G 9 j Y X R p b 2 4 + P E l 0 Z W 1 U e X B l P k Z v c m 1 1 b G E 8 L 0 l 0 Z W 1 U e X B l P j x J d G V t U G F 0 a D 5 T Z W N 0 a W 9 u M S 9 D U 0 F U L 0 N o Y W 5 n Z W Q l M j B U e X B l P C 9 J d G V t U G F 0 a D 4 8 L 0 l 0 Z W 1 M b 2 N h d G l v b j 4 8 U 3 R h Y m x l R W 5 0 c m l l c y 8 + P C 9 J d G V t P j x J d G V t P j x J d G V t T G 9 j Y X R p b 2 4 + P E l 0 Z W 1 U e X B l P k Z v c m 1 1 b G E 8 L 0 l 0 Z W 1 U e X B l P j x J d G V t U G F 0 a D 5 T Z W N 0 a W 9 u M S 9 S b 2 F z d G V y L 1 N v d X J j Z T w v S X R l b V B h d G g + P C 9 J d G V t T G 9 j Y X R p b 2 4 + P F N 0 Y W J s Z U V u d H J p Z X M v P j w v S X R l b T 4 8 S X R l b T 4 8 S X R l b U x v Y 2 F 0 a W 9 u P j x J d G V t V H l w Z T 5 G b 3 J t d W x h P C 9 J d G V t V H l w Z T 4 8 S X R l b V B h d G g + U 2 V j d G l v b j E v U m 9 h c 3 R l c i 9 D a G F u Z 2 V k J T I w V H l w Z T w v S X R l b V B h d G g + P C 9 J d G V t T G 9 j Y X R p b 2 4 + P F N 0 Y W J s Z U V u d H J p Z X M v P j w v S X R l b T 4 8 S X R l b T 4 8 S X R l b U x v Y 2 F 0 a W 9 u P j x J d G V t V H l w Z T 5 G b 3 J t d W x h P C 9 J d G V t V H l w Z T 4 8 S X R l b V B h d G g + U 2 V j d G l v b j E v Q 2 F s Z W 5 k Z X I v U 2 9 1 c m N l P C 9 J d G V t U G F 0 a D 4 8 L 0 l 0 Z W 1 M b 2 N h d G l v b j 4 8 U 3 R h Y m x l R W 5 0 c m l l c y 8 + P C 9 J d G V t P j x J d G V t P j x J d G V t T G 9 j Y X R p b 2 4 + P E l 0 Z W 1 U e X B l P k Z v c m 1 1 b G E 8 L 0 l 0 Z W 1 U e X B l P j x J d G V t U G F 0 a D 5 T Z W N 0 a W 9 u M S 9 D Y W x l b m R l c i 9 D a G F u Z 2 V k J T I w V H l w Z T w v S X R l b V B h d G g + P C 9 J d G V t T G 9 j Y X R p b 2 4 + P F N 0 Y W J s Z U V u d H J p Z X M v P j w v S X R l b T 4 8 S X R l b T 4 8 S X R l b U x v Y 2 F 0 a W 9 u P j x J d G V t V H l w Z T 5 G b 3 J t d W x h P C 9 J d G V t V H l w Z T 4 8 S X R l b V B h d G g + U 2 V j d G l v b j E v Q 1 N B V C 9 S Z X B s Y W N l Z C U y M F Z h b H V l P C 9 J d G V t U G F 0 a D 4 8 L 0 l 0 Z W 1 M b 2 N h d G l v b j 4 8 U 3 R h Y m x l R W 5 0 c m l l c y 8 + P C 9 J d G V t P j x J d G V t P j x J d G V t T G 9 j Y X R p b 2 4 + P E l 0 Z W 1 U e X B l P k Z v c m 1 1 b G E 8 L 0 l 0 Z W 1 U e X B l P j x J d G V t U G F 0 a D 5 T Z W N 0 a W 9 u M S 9 D U 0 F U L 1 J l c G x h Y 2 V k J T I w V m F s d W U x P C 9 J d G V t U G F 0 a D 4 8 L 0 l 0 Z W 1 M b 2 N h d G l v b j 4 8 U 3 R h Y m x l R W 5 0 c m l l c y 8 + P C 9 J d G V t P j x J d G V t P j x J d G V t T G 9 j Y X R p b 2 4 + P E l 0 Z W 1 U e X B l P k Z v c m 1 1 b G E 8 L 0 l 0 Z W 1 U e X B l P j x J d G V t U G F 0 a D 5 T Z W N 0 a W 9 u M S 9 D U 0 F U L 1 J l c G x h Y 2 V k J T I w V m F s d W U y P C 9 J d G V t U G F 0 a D 4 8 L 0 l 0 Z W 1 M b 2 N h d G l v b j 4 8 U 3 R h Y m x l R W 5 0 c m l l c y 8 + P C 9 J d G V t P j x J d G V t P j x J d G V t T G 9 j Y X R p b 2 4 + P E l 0 Z W 1 U e X B l P k Z v c m 1 1 b G E 8 L 0 l 0 Z W 1 U e X B l P j x J d G V t U G F 0 a D 5 T Z W N 0 a W 9 u M S 9 D U 0 F U L 1 J l c G x h Y 2 V k J T I w V m F s d W U z P C 9 J d G V t U G F 0 a D 4 8 L 0 l 0 Z W 1 M b 2 N h d G l v b j 4 8 U 3 R h Y m x l R W 5 0 c m l l c y 8 + P C 9 J d G V t P j x J d G V t P j x J d G V t T G 9 j Y X R p b 2 4 + P E l 0 Z W 1 U e X B l P k Z v c m 1 1 b G E 8 L 0 l 0 Z W 1 U e X B l P j x J d G V t U G F 0 a D 5 T Z W N 0 a W 9 u M S 9 D U 0 F U L 1 J l c G x h Y 2 V k J T I w V m F s d W U 0 P C 9 J d G V t U G F 0 a D 4 8 L 0 l 0 Z W 1 M b 2 N h d G l v b j 4 8 U 3 R h Y m x l R W 5 0 c m l l c y 8 + P C 9 J d G V t P j x J d G V t P j x J d G V t T G 9 j Y X R p b 2 4 + P E l 0 Z W 1 U e X B l P k Z v c m 1 1 b G E 8 L 0 l 0 Z W 1 U e X B l P j x J d G V t U G F 0 a D 5 T Z W N 0 a W 9 u M S 9 D U 0 F U L 0 N o Y W 5 n Z W Q l M j B U e X B l M 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t G 9 7 H v i A j 0 O Y Z K Y 8 6 Z / N p g A A A A A C A A A A A A A Q Z g A A A A E A A C A A A A D w s R v r Z Y P T p B B q b h a 8 q Q P N M 2 F Z x Y M L / 6 t h p L g Y o P 4 3 0 A A A A A A O g A A A A A I A A C A A A A C k h g u Z z N f P U E l X 2 K S J A 1 A w g R X C l j / y 1 x T Q R 0 f d W Y l / V l A A A A C F 4 q u W m M J q + f 0 N Z A g a z Y a / x U i Q J s c R z V + J D G g I J j E I L E z R g s O 7 N y 4 M u S + m u M G C 6 S G R w O V I z 9 V r b z Z u y Q k E n c l v l q 9 b 7 0 y I + d w t N R u 2 c l 6 m b k A A A A C N a w K k 7 1 m H o N 5 y E e / N h l c T p P P f Q Q k 9 l R X g O N J j 0 0 D g h J 6 N G g v x + C X q 6 y q P X l / F U i t 3 X 9 D i 5 M E S 8 E z V i 3 i S C l 0 h < / D a t a M a s h u p > 
</file>

<file path=customXml/item3.xml>��< ? x m l   v e r s i o n = " 1 . 0 "   e n c o d i n g = " U T F - 1 6 " ? > < G e m i n i   x m l n s = " h t t p : / / g e m i n i / p i v o t c u s t o m i z a t i o n / S h o w H i d d e n " > < C u s t o m C o n t e n t > < ! [ C D A T A [ T r u e ] ] > < / C u s t o m C o n t e n t > < / G e m i n i > 
</file>

<file path=customXml/item30.xml>��< ? x m l   v e r s i o n = " 1 . 0 "   e n c o d i n g = " U T F - 1 6 " ? > < G e m i n i   x m l n s = " h t t p : / / g e m i n i / p i v o t c u s t o m i z a t i o n / 4 a 6 7 e 6 5 e - 0 e 5 3 - 4 b 5 9 - b b 2 c - d 4 0 3 7 0 c 0 9 7 d b " > < 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31.xml>��< ? x m l   v e r s i o n = " 1 . 0 "   e n c o d i n g = " U T F - 1 6 " ? > < G e m i n i   x m l n s = " h t t p : / / g e m i n i / p i v o t c u s t o m i z a t i o n / P o w e r P i v o t V e r s i o n " > < C u s t o m C o n t e n t > < ! [ C D A T A [ 2 0 1 5 . 1 3 0 . 1 6 0 6 . 1 ] ] > < / C u s t o m C o n t e n t > < / G e m i n i > 
</file>

<file path=customXml/item32.xml>��< ? x m l   v e r s i o n = " 1 . 0 "   e n c o d i n g = " U T F - 1 6 " ? > < G e m i n i   x m l n s = " h t t p : / / g e m i n i / p i v o t c u s t o m i z a t i o n / T a b l e X M L _ C S A T _ a b 9 b 6 d 7 3 - 4 7 f d - 4 5 4 8 - b 6 5 a - 2 e 2 9 7 5 6 0 b c 7 3 " > < C u s t o m C o n t e n t > < ! [ C D A T A [ < T a b l e W i d g e t G r i d S e r i a l i z a t i o n   x m l n s : x s d = " h t t p : / / w w w . w 3 . o r g / 2 0 0 1 / X M L S c h e m a "   x m l n s : x s i = " h t t p : / / w w w . w 3 . o r g / 2 0 0 1 / X M L S c h e m a - i n s t a n c e " > < C o l u m n S u g g e s t e d T y p e   / > < C o l u m n F o r m a t   / > < C o l u m n A c c u r a c y   / > < C o l u m n C u r r e n c y S y m b o l   / > < C o l u m n P o s i t i v e P a t t e r n   / > < C o l u m n N e g a t i v e P a t t e r n   / > < C o l u m n W i d t h s > < i t e m > < k e y > < s t r i n g > U n i q u e   i d < / s t r i n g > < / k e y > < v a l u e > < i n t > 1 1 6 < / i n t > < / v a l u e > < / i t e m > < i t e m > < k e y > < s t r i n g > D a t e < / s t r i n g > < / k e y > < v a l u e > < i n t > 7 9 < / i n t > < / v a l u e > < / i t e m > < i t e m > < k e y > < s t r i n g > A g e n t I D < / s t r i n g > < / k e y > < v a l u e > < i n t > 1 1 4 < / i n t > < / v a l u e > < / i t e m > < i t e m > < k e y > < s t r i n g > c a t e g o r y < / s t r i n g > < / k e y > < v a l u e > < i n t > 1 1 0 < / i n t > < / v a l u e > < / i t e m > < i t e m > < k e y > < s t r i n g > S u b - c a t e g o r y < / s t r i n g > < / k e y > < v a l u e > < i n t > 1 4 5 < / i n t > < / v a l u e > < / i t e m > < i t e m > < k e y > < s t r i n g > R a t i n g < / s t r i n g > < / k e y > < v a l u e > < i n t > 9 2 < / i n t > < / v a l u e > < / i t e m > < / C o l u m n W i d t h s > < C o l u m n D i s p l a y I n d e x > < i t e m > < k e y > < s t r i n g > U n i q u e   i d < / s t r i n g > < / k e y > < v a l u e > < i n t > 0 < / i n t > < / v a l u e > < / i t e m > < i t e m > < k e y > < s t r i n g > D a t e < / s t r i n g > < / k e y > < v a l u e > < i n t > 1 < / i n t > < / v a l u e > < / i t e m > < i t e m > < k e y > < s t r i n g > A g e n t I D < / s t r i n g > < / k e y > < v a l u e > < i n t > 2 < / i n t > < / v a l u e > < / i t e m > < i t e m > < k e y > < s t r i n g > c a t e g o r y < / s t r i n g > < / k e y > < v a l u e > < i n t > 3 < / i n t > < / v a l u e > < / i t e m > < i t e m > < k e y > < s t r i n g > S u b - c a t e g o r y < / s t r i n g > < / k e y > < v a l u e > < i n t > 4 < / i n t > < / v a l u e > < / i t e m > < i t e m > < k e y > < s t r i n g > R a t i n g < / s t r i n g > < / k e y > < v a l u e > < i n t > 5 < / 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 C o l u m n s \ M o n t h - Y e a r   ( M o n t h   I n d e x ) < / K e y > < / a : K e y > < a : V a l u e   i : t y p e = " T a b l e W i d g e t B a s e V i e w S t a t e " / > < / a : K e y V a l u e O f D i a g r a m O b j e c t K e y a n y T y p e z b w N T n L X > < a : K e y V a l u e O f D i a g r a m O b j e c t K e y a n y T y p e z b w N T n L X > < a : K e y > < K e y > C o l u m n s \ M o n t h - Y e a r   ( M o n t h ) < / 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 C o l u m n s \ W e e k   ( M o n t h   I n d e x ) < / K e y > < / a : K e y > < a : V a l u e   i : t y p e = " T a b l e W i d g e t B a s e V i e w S t a t e " / > < / a : K e y V a l u e O f D i a g r a m O b j e c t K e y a n y T y p e z b w N T n L X > < a : K e y V a l u e O f D i a g r a m O b j e c t K e y a n y T y p e z b w N T n L X > < a : K e y > < K e y > C o l u m n s \ W e e k 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 C S A T 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 C S A T 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 C o l u m n s \ U n i q u e 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 R o a s t e r 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 R o a s t e r 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 C o l u m n s \ A g e n t _ I d < / K e y > < / a : K e y > < a : V a l u e   i : t y p e = " T a b l e W i d g e t B a s e V i e w S t a t e " / > < / a : K e y V a l u e O f D i a g r a m O b j e c t K e y a n y T y p e z b w N T n L X > < a : K e y V a l u e O f D i a g r a m O b j e c t K e y a n y T y p e z b w N T n L X > < a : K e y > < K e y > C o l u m n s \ A g e n t _ n a m e < / K e y > < / a : K e y > < a : V a l u e   i : t y p e = " T a b l e W i d g e t B a s e V i e w S t a t e " / > < / a : K e y V a l u e O f D i a g r a m O b j e c t K e y a n y T y p e z b w N T n L X > < a : K e y V a l u e O f D i a g r a m O b j e c t K e y a n y T y p e z b w N T n L X > < a : K e y > < K e y > C o l u m n s \ T e a m   L e a d e r   [ T L ] < / 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 C o l u m n s \ T e n u r e   B u c k e t < / K e y > < / a : K e y > < a : V a l u e   i : t y p e = " T a b l e W i d g e t B a s e V i e w S t a t e " / > < / a : K e y V a l u e O f D i a g r a m O b j e c t K e y a n y T y p e z b w N T n L X > < a : K e y V a l u e O f D i a g r a m O b j e c t K e y a n y T y p e z b w N T n L X > < a : K e y > < K e y > C o l u m n s \ A g e n t   S h i f t 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 C a l l L o g 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 C a l l L o g 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 C o l u m n s \ I n c o m i n g   C a l l s < / K e y > < / a : K e y > < a : V a l u e   i : t y p e = " T a b l e W i d g e t B a s e V i e w S t a t e " / > < / a : K e y V a l u e O f D i a g r a m O b j e c t K e y a n y T y p e z b w N T n L X > < a : K e y V a l u e O f D i a g r a m O b j e c t K e y a n y T y p e z b w N T n L X > < a : K e y > < K e y > C o l u m n s \ A n s w e r e d   C a l l s < / K e y > < / a : K e y > < a : V a l u e   i : t y p e = " T a b l e W i d g e t B a s e V i e w S t a t e " / > < / a : K e y V a l u e O f D i a g r a m O b j e c t K e y a n y T y p e z b w N T n L X > < a : K e y V a l u e O f D i a g r a m O b j e c t K e y a n y T y p e z b w N T n L X > < a : K e y > < K e y > C o l u m n s \ A n s w e r e d   w i t h i n   2 0   s e c s < / K e y > < / a : K e y > < a : V a l u e   i : t y p e = " T a b l e W i d g e t B a s e V i e w S t a t e " / > < / a : K e y V a l u e O f D i a g r a m O b j e c t K e y a n y T y p e z b w N T n L X > < a : K e y V a l u e O f D i a g r a m O b j e c t K e y a n y T y p e z b w N T n L X > < a : K e y > < K e y > C o l u m n s \ W a i t i n g   T i m e   ( A V G ) < / K e y > < / a : K e y > < a : V a l u e   i : t y p e = " T a b l e W i d g e t B a s e V i e w S t a t e " / > < / a : K e y V a l u e O f D i a g r a m O b j e c t K e y a n y T y p e z b w N T n L X > < a : K e y V a l u e O f D i a g r a m O b j e c t K e y a n y T y p e z b w N T n L X > < a : K e y > < K e y > C o l u m n s \ A n s w e r   S p e e d   ( A V G ) < / K e y > < / a : K e y > < a : V a l u e   i : t y p e = " T a b l e W i d g e t B a s e V i e w S t a t e " / > < / a : K e y V a l u e O f D i a g r a m O b j e c t K e y a n y T y p e z b w N T n L X > < a : K e y V a l u e O f D i a g r a m O b j e c t K e y a n y T y p e z b w N T n L X > < a : K e y > < K e y > C o l u m n s \ H a n d l e < / K e y > < / a : K e y > < a : V a l u e   i : t y p e = " T a b l e W i d g e t B a s e V i e w S t a t e " / > < / a : K e y V a l u e O f D i a g r a m O b j e c t K e y a n y T y p e z b w N T n L X > < a : K e y V a l u e O f D i a g r a m O b j e c t K e y a n y T y p e z b w N T n L X > < a : K e y > < K e y > C o l u m n s \ T a l k   D u r a t i o n   ( A V G ) < / K e y > < / a : K e y > < a : V a l u e   i : t y p e = " T a b l e W i d g e t B a s e V i e w S t a t e " / > < / a : K e y V a l u e O f D i a g r a m O b j e c t K e y a n y T y p e z b w N T n L X > < a : K e y V a l u e O f D i a g r a m O b j e c t K e y a n y T y p e z b w N T n L X > < a : K e y > < K e y > C o l u m n s \ H o l d   D u r a t i o n   ( A V G ) < / K e y > < / a : K e y > < a : V a l u e   i : t y p e = " T a b l e W i d g e t B a s e V i e w S t a t e " / > < / a : K e y V a l u e O f D i a g r a m O b j e c t K e y a n y T y p e z b w N T n L X > < a : K e y V a l u e O f D i a g r a m O b j e c t K e y a n y T y p e z b w N T n L X > < a : K e y > < K e y > C o l u m n s \ A f t e r   C a l l   W o r k   ( A V G ) < / K e y > < / a : K e y > < a : V a l u e   i : t y p e = " T a b l e W i d g e t B a s e V i e w S t a t e " / > < / a : K e y V a l u e O f D i a g r a m O b j e c t K e y a n y T y p e z b w N T n L X > < a : K e y V a l u e O f D i a g r a m O b j e c t K e y a n y T y p e z b w N T n L X > < a : K e y > < K e y > C o l u m n s \ S e r v i c e   L e v e l   ( 2 0   S e c o n d s ) < / K e y > < / a : K e y > < a : V a l u e   i : t y p e = " T a b l e W i d g e t B a s e V i e w S t a t e " / > < / a : K e y V a l u e O f D i a g r a m O b j e c t K e y a n y T y p e z b w N T n L X > < a : K e y V a l u e O f D i a g r a m O b j e c t K e y a n y T y p e z b w N T n L X > < a : K e y > < K e y > C o l u m n s \ W a i t i n g   T i m e   ( A V G )   M i n u t e s < / K e y > < / a : K e y > < a : V a l u e   i : t y p e = " T a b l e W i d g e t B a s e V i e w S t a t e " / > < / a : K e y V a l u e O f D i a g r a m O b j e c t K e y a n y T y p e z b w N T n L X > < a : K e y V a l u e O f D i a g r a m O b j e c t K e y a n y T y p e z b w N T n L X > < a : K e y > < K e y > C o l u m n s \ A n s w e r   S p e e d   ( A V G )   M i n u t e s < / K e y > < / a : K e y > < a : V a l u e   i : t y p e = " T a b l e W i d g e t B a s e V i e w S t a t e " / > < / a : K e y V a l u e O f D i a g r a m O b j e c t K e y a n y T y p e z b w N T n L X > < a : K e y V a l u e O f D i a g r a m O b j e c t K e y a n y T y p e z b w N T n L X > < a : K e y > < K e y > C o l u m n s \ H a n d l e   M i n u t e s < / K e y > < / a : K e y > < a : V a l u e   i : t y p e = " T a b l e W i d g e t B a s e V i e w S t a t e " / > < / a : K e y V a l u e O f D i a g r a m O b j e c t K e y a n y T y p e z b w N T n L X > < a : K e y V a l u e O f D i a g r a m O b j e c t K e y a n y T y p e z b w N T n L X > < a : K e y > < K e y > C o l u m n s \ T a l k   D u r a t i o n   ( A V G )   M i n u t e s < / K e y > < / a : K e y > < a : V a l u e   i : t y p e = " T a b l e W i d g e t B a s e V i e w S t a t e " / > < / a : K e y V a l u e O f D i a g r a m O b j e c t K e y a n y T y p e z b w N T n L X > < a : K e y V a l u e O f D i a g r a m O b j e c t K e y a n y T y p e z b w N T n L X > < a : K e y > < K e y > C o l u m n s \ H o l d   D u r a t i o n   ( A V G )   M i n u t e s < / K e y > < / a : K e y > < a : V a l u e   i : t y p e = " T a b l e W i d g e t B a s e V i e w S t a t e " / > < / a : K e y V a l u e O f D i a g r a m O b j e c t K e y a n y T y p e z b w N T n L X > < a : K e y V a l u e O f D i a g r a m O b j e c t K e y a n y T y p e z b w N T n L X > < a : K e y > < K e y > C o l u m n s \ A f t e r   C a l l   W o r k   ( A V G )   M i n u t e s < / K e y > < / a : K e y > < a : V a l u e   i : t y p e = " T a b l e W i d g e t B a s e V i e w S t a t e " / > < / a : K e y V a l u e O f D i a g r a m O b j e c t K e y a n y T y p e z b w N T n L X > < a : K e y V a l u e O f D i a g r a m O b j e c t K e y a n y T y p e z b w N T n L X > < a : K e y > < K e y > C o l u m n s \ A H T   M i n u t e s < / 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5.xml>��< ? x m l   v e r s i o n = " 1 . 0 "   e n c o d i n g = " U T F - 1 6 " ? > < G e m i n i   x m l n s = " h t t p : / / g e m i n i / p i v o t c u s t o m i z a t i o n / L i n k e d T a b l e U p d a t e M o d e " > < C u s t o m C o n t e n t > < ! [ C D A T A [ T r u e ] ] > < / C u s t o m C o n t e n t > < / G e m i n i > 
</file>

<file path=customXml/item36.xml>��< ? x m l   v e r s i o n = " 1 . 0 "   e n c o d i n g = " U T F - 1 6 " ? > < G e m i n i   x m l n s = " h t t p : / / g e m i n i / p i v o t c u s t o m i z a t i o n / C l i e n t W i n d o w X M L " > < C u s t o m C o n t e n t > < ! [ C D A T A [ C a l l L o g _ 9 1 0 e d 2 c 1 - a 1 3 0 - 4 a b 1 - 9 4 b 0 - b e c 2 8 1 4 f d c e c ] ] > < / C u s t o m C o n t e n t > < / G e m i n i > 
</file>

<file path=customXml/item37.xml>��< ? x m l   v e r s i o n = " 1 . 0 "   e n c o d i n g = " U T F - 1 6 " ? > < G e m i n i   x m l n s = " h t t p : / / g e m i n i / p i v o t c u s t o m i z a t i o n / 0 2 f 9 0 6 2 6 - d 3 7 5 - 4 0 6 4 - b 8 c b - 5 0 a 4 7 9 1 5 5 e d 2 " > < 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38.xml>��< ? x m l   v e r s i o n = " 1 . 0 "   e n c o d i n g = " U T F - 1 6 " ? > < G e m i n i   x m l n s = " h t t p : / / g e m i n i / p i v o t c u s t o m i z a t i o n / S a n d b o x N o n E m p t y " > < C u s t o m C o n t e n t > < ! [ C D A T A [ 1 ] ] > < / C u s t o m C o n t e n t > < / G e m i n i > 
</file>

<file path=customXml/item4.xml>��< ? x m l   v e r s i o n = " 1 . 0 "   e n c o d i n g = " U T F - 1 6 " ? > < G e m i n i   x m l n s = " h t t p : / / g e m i n i / p i v o t c u s t o m i z a t i o n / b f 3 7 a d c 4 - 5 1 c 9 - 4 a 0 4 - a 4 6 3 - 9 a 0 c 2 a 5 a 8 8 a 1 " > < 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 A n s w e r e d   T a r g e t < / M e a s u r e N a m e > < D i s p l a y N a m e > A n s w e r e d   T a r g e t < / D i s p l a y N a m e > < V i s i b l e > F a l s e < / V i s i b l e > < / i t e m > < i t e m > < M e a s u r e N a m e > A n s w e r e d   % < / M e a s u r e N a m e > < D i s p l a y N a m e > A n s w e r e d   % < / D i s p l a y N a m e > < V i s i b l e > F a l s e < / V i s i b l e > < / i t e m > < i t e m > < M e a s u r e N a m e > A n s w e r e d   S c o r e < / M e a s u r e N a m e > < D i s p l a y N a m e > A n s w e r e d   S c o r e < / D i s p l a y N a m e > < V i s i b l e > F a l s e < / V i s i b l e > < / i t e m > < i t e m > < M e a s u r e N a m e > A S A   S c o r e < / M e a s u r e N a m e > < D i s p l a y N a m e > A S A   S c o r e < / D i s p l a y N a m e > < V i s i b l e > F a l s e < / V i s i b l e > < / i t e m > < i t e m > < M e a s u r e N a m e > A H T   S c o r e < / M e a s u r e N a m e > < D i s p l a y N a m e > A H T   S c o r e < / D i s p l a y N a m e > < V i s i b l e > F a l s e < / V i s i b l e > < / i t e m > < i t e m > < M e a s u r e N a m e > C S A T   S c o r e < / M e a s u r e N a m e > < D i s p l a y N a m e > C S A T   S c o r e < / D i s p l a y N a m e > < V i s i b l e > F a l s e < / V i s i b l e > < / i t e m > < i t e m > < M e a s u r e N a m e > K P I   S c o r e < / M e a s u r e N a m e > < D i s p l a y N a m e > K P I   S c o r e < / 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 C o l u m n s \ W e e k < / K e y > < / D i a g r a m O b j e c t K e y > < D i a g r a m O b j e c t K e y > < K e y > C o l u m n s \ M o n t h - Y e a r < / K e y > < / D i a g r a m O b j e c t K e y > < D i a g r a m O b j e c t K e y > < K e y > C o l u m n s \ Q u a r t e r < / K e y > < / D i a g r a m O b j e c t K e y > < D i a g r a m O b j e c t K e y > < K e y > C o l u m n s \ Y e a r < / K e y > < / D i a g r a m O b j e c t K e y > < D i a g r a m O b j e c t K e y > < K e y > C o l u m n s \ M o n t h - Y e a r   ( M o n t h   I n d e x ) < / K e y > < / D i a g r a m O b j e c t K e y > < D i a g r a m O b j e c t K e y > < K e y > C o l u m n s \ M o n t h - Y e a r   ( M o n t h ) < / K e y > < / D i a g r a m O b j e c t K e y > < D i a g r a m O b j e c t K e y > < K e y > C o l u m n s \ D a t e   ( M o n t h   I n d e x ) < / K e y > < / D i a g r a m O b j e c t K e y > < D i a g r a m O b j e c t K e y > < K e y > C o l u m n s \ D a t e   ( M o n t h ) < / K e y > < / D i a g r a m O b j e c t K e y > < D i a g r a m O b j e c t K e y > < K e y > C o l u m n s \ W e e k   ( M o n t h   I n d e x ) < / K e y > < / D i a g r a m O b j e c t K e y > < D i a g r a m O b j e c t K e y > < K e y > C o l u m n s \ W e e k 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 C o l u m n s \ W e e k < / K e y > < / a : K e y > < a : V a l u e   i : t y p e = " M e a s u r e G r i d N o d e V i e w S t a t e " > < C o l u m n > 1 < / C o l u m n > < L a y e d O u t > t r u e < / L a y e d O u t > < / a : V a l u e > < / a : K e y V a l u e O f D i a g r a m O b j e c t K e y a n y T y p e z b w N T n L X > < a : K e y V a l u e O f D i a g r a m O b j e c t K e y a n y T y p e z b w N T n L X > < a : K e y > < K e y > C o l u m n s \ M o n t h - Y e a r < / 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 C o l u m n s \ M o n t h - Y e a r   ( M o n t h   I n d e x ) < / K e y > < / a : K e y > < a : V a l u e   i : t y p e = " M e a s u r e G r i d N o d e V i e w S t a t e " > < C o l u m n > 5 < / C o l u m n > < L a y e d O u t > t r u e < / L a y e d O u t > < / a : V a l u e > < / a : K e y V a l u e O f D i a g r a m O b j e c t K e y a n y T y p e z b w N T n L X > < a : K e y V a l u e O f D i a g r a m O b j e c t K e y a n y T y p e z b w N T n L X > < a : K e y > < K e y > C o l u m n s \ M o n t h - Y e a r   ( M o n t h ) < / K e y > < / a : K e y > < a : V a l u e   i : t y p e = " M e a s u r e G r i d N o d e V i e w S t a t e " > < C o l u m n > 6 < / 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K e y > < / a : K e y > < a : V a l u e   i : t y p e = " M e a s u r e G r i d N o d e V i e w S t a t e " > < C o l u m n > 8 < / C o l u m n > < L a y e d O u t > t r u e < / L a y e d O u t > < / a : V a l u e > < / a : K e y V a l u e O f D i a g r a m O b j e c t K e y a n y T y p e z b w N T n L X > < a : K e y V a l u e O f D i a g r a m O b j e c t K e y a n y T y p e z b w N T n L X > < a : K e y > < K e y > C o l u m n s \ W e e k   ( M o n t h   I n d e x ) < / K e y > < / a : K e y > < a : V a l u e   i : t y p e = " M e a s u r e G r i d N o d e V i e w S t a t e " > < C o l u m n > 9 < / C o l u m n > < L a y e d O u t > t r u e < / L a y e d O u t > < / a : V a l u e > < / a : K e y V a l u e O f D i a g r a m O b j e c t K e y a n y T y p e z b w N T n L X > < a : K e y V a l u e O f D i a g r a m O b j e c t K e y a n y T y p e z b w N T n L X > < a : K e y > < K e y > C o l u m n s \ W e e k   ( M o n t h ) < / K e y > < / a : K e y > < a : V a l u e   i : t y p e = " M e a s u r e G r i d N o d e V i e w S t a t e " > < C o l u m n > 1 0 < / C o l u m n > < L a y e d O u t > t r u e < / L a y e d O u t > < / a : V a l u e > < / a : K e y V a l u e O f D i a g r a m O b j e c t K e y a n y T y p e z b w N T n L X > < / V i e w S t a t e s > < / D i a g r a m M a n a g e r . S e r i a l i z a b l e D i a g r a m > < D i a g r a m M a n a g e r . S e r i a l i z a b l e D i a g r a m > < A d a p t e r   i : t y p e = " M e a s u r e D i a g r a m S a n d b o x A d a p t e r " > < T a b l e N a m e > C S A T 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 C S A T 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 M e a s u r e s \ C o u n t   o f   R a t i n g < / K e y > < / D i a g r a m O b j e c t K e y > < D i a g r a m O b j e c t K e y > < K e y > M e a s u r e s \ C o u n t   o f   R a t i n g \ T a g I n f o \ F o r m u l a < / K e y > < / D i a g r a m O b j e c t K e y > < D i a g r a m O b j e c t K e y > < K e y > M e a s u r e s \ C o u n t   o f   R a t i n g \ T a g I n f o \ V a l u e < / K e y > < / D i a g r a m O b j e c t K e y > < D i a g r a m O b j e c t K e y > < K e y > C o l u m n s \ U n i q u e   i d < / K e y > < / D i a g r a m O b j e c t K e y > < D i a g r a m O b j e c t K e y > < K e y > C o l u m n s \ D a t e < / K e y > < / D i a g r a m O b j e c t K e y > < D i a g r a m O b j e c t K e y > < K e y > C o l u m n s \ A g e n t I D < / K e y > < / D i a g r a m O b j e c t K e y > < D i a g r a m O b j e c t K e y > < K e y > C o l u m n s \ c a t e g o r y < / K e y > < / D i a g r a m O b j e c t K e y > < D i a g r a m O b j e c t K e y > < K e y > C o l u m n s \ S u b - c a t e g o r y < / K e y > < / D i a g r a m O b j e c t K e y > < D i a g r a m O b j e c t K e y > < K e y > C o l u m n s \ R a t i n g < / 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 L i n k s \ & l t ; C o l u m n s \ C o u n t   o f   R a t i n g & g t ; - & l t ; M e a s u r e s \ R a t i n g & g t ; < / K e y > < / D i a g r a m O b j e c t K e y > < D i a g r a m O b j e c t K e y > < K e y > L i n k s \ & l t ; C o l u m n s \ C o u n t   o f   R a t i n g & g t ; - & l t ; M e a s u r e s \ R a t i n g & g t ; \ C O L U M N < / K e y > < / D i a g r a m O b j e c t K e y > < D i a g r a m O b j e c t K e y > < K e y > L i n k s \ & l t ; C o l u m n s \ C o u n t   o f   R a t i n g & g t ; - & l t ; M e a s u r e s \ R a t i n g & g t ; \ M E A S U R E 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 5 < / 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 M e a s u r e s \ C o u n t   o f   R a t i n g < / K e y > < / a : K e y > < a : V a l u e   i : t y p e = " M e a s u r e G r i d N o d e V i e w S t a t e " > < C o l u m n > 5 < / C o l u m n > < L a y e d O u t > t r u e < / L a y e d O u t > < R o w > 1 < / R o w > < W a s U I I n v i s i b l e > t r u e < / W a s U I I n v i s i b l e > < / a : V a l u e > < / a : K e y V a l u e O f D i a g r a m O b j e c t K e y a n y T y p e z b w N T n L X > < a : K e y V a l u e O f D i a g r a m O b j e c t K e y a n y T y p e z b w N T n L X > < a : K e y > < K e y > M e a s u r e s \ C o u n t   o f   R a t i n g \ T a g I n f o \ F o r m u l a < / K e y > < / a : K e y > < a : V a l u e   i : t y p e = " M e a s u r e G r i d V i e w S t a t e I D i a g r a m T a g A d d i t i o n a l I n f o " / > < / a : K e y V a l u e O f D i a g r a m O b j e c t K e y a n y T y p e z b w N T n L X > < a : K e y V a l u e O f D i a g r a m O b j e c t K e y a n y T y p e z b w N T n L X > < a : K e y > < K e y > M e a s u r e s \ C o u n t   o f   R a t i n g \ T a g I n f o \ V a l u e < / K e y > < / a : K e y > < a : V a l u e   i : t y p e = " M e a s u r e G r i d V i e w S t a t e I D i a g r a m T a g A d d i t i o n a l I n f o " / > < / a : K e y V a l u e O f D i a g r a m O b j e c t K e y a n y T y p e z b w N T n L X > < a : K e y V a l u e O f D i a g r a m O b j e c t K e y a n y T y p e z b w N T n L X > < a : K e y > < K e y > C o l u m n s \ U n i q u e 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 C o l u m n s \ A g e n t I D < / 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 C o l u m n s \ R a t i n g < / K e y > < / a : K e y > < a : V a l u e   i : t y p e = " M e a s u r e G r i d N o d e V i e w S t a t e " > < C o l u m n > 5 < / 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 L i n k s \ & l t ; C o l u m n s \ C o u n t   o f   R a t i n g & g t ; - & l t ; M e a s u r e s \ R a t i n g & g t ; < / K e y > < / a : K e y > < a : V a l u e   i : t y p e = " M e a s u r e G r i d V i e w S t a t e I D i a g r a m L i n k " / > < / a : K e y V a l u e O f D i a g r a m O b j e c t K e y a n y T y p e z b w N T n L X > < a : K e y V a l u e O f D i a g r a m O b j e c t K e y a n y T y p e z b w N T n L X > < a : K e y > < K e y > L i n k s \ & l t ; C o l u m n s \ C o u n t   o f   R a t i n g & g t ; - & l t ; M e a s u r e s \ R a t i n g & g t ; \ C O L U M N < / K e y > < / a : K e y > < a : V a l u e   i : t y p e = " M e a s u r e G r i d V i e w S t a t e I D i a g r a m L i n k E n d p o i n t " / > < / a : K e y V a l u e O f D i a g r a m O b j e c t K e y a n y T y p e z b w N T n L X > < a : K e y V a l u e O f D i a g r a m O b j e c t K e y a n y T y p e z b w N T n L X > < a : K e y > < K e y > L i n k s \ & l t ; C o l u m n s \ C o u n t   o f   R a t i n g & g t ; - & l t ; M e a s u r e s \ R a t i n g & g t ; \ M E A S U R E < / K e y > < / a : K e y > < a : V a l u e   i : t y p e = " M e a s u r e G r i d V i e w S t a t e I D i a g r a m L i n k E n d p o i n t " / > < / a : K e y V a l u e O f D i a g r a m O b j e c t K e y a n y T y p e z b w N T n L X > < / V i e w S t a t e s > < / D i a g r a m M a n a g e r . S e r i a l i z a b l e D i a g r a m > < D i a g r a m M a n a g e r . S e r i a l i z a b l e D i a g r a m > < A d a p t e r   i : t y p e = " M e a s u r e D i a g r a m S a n d b o x A d a p t e r " > < T a b l e N a m e > R o a s t e r 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 R o a s t e r 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 C o l u m n s \ A g e n t _ I d < / K e y > < / D i a g r a m O b j e c t K e y > < D i a g r a m O b j e c t K e y > < K e y > C o l u m n s \ A g e n t _ n a m e < / K e y > < / D i a g r a m O b j e c t K e y > < D i a g r a m O b j e c t K e y > < K e y > C o l u m n s \ T e a m   L e a d e r   [ T L ] < / K e y > < / D i a g r a m O b j e c t K e y > < D i a g r a m O b j e c t K e y > < K e y > C o l u m n s \ M a n a g e r < / K e y > < / D i a g r a m O b j e c t K e y > < D i a g r a m O b j e c t K e y > < K e y > C o l u m n s \ T e n u r e   B u c k e t < / K e y > < / D i a g r a m O b j e c t K e y > < D i a g r a m O b j e c t K e y > < K e y > C o l u m n s \ A g e n t   S h i f t 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 C o l u m n s \ A g e n t _ I d < / K e y > < / a : K e y > < a : V a l u e   i : t y p e = " M e a s u r e G r i d N o d e V i e w S t a t e " > < L a y e d O u t > t r u e < / L a y e d O u t > < / a : V a l u e > < / a : K e y V a l u e O f D i a g r a m O b j e c t K e y a n y T y p e z b w N T n L X > < a : K e y V a l u e O f D i a g r a m O b j e c t K e y a n y T y p e z b w N T n L X > < a : K e y > < K e y > C o l u m n s \ A g e n t _ n a m e < / K e y > < / a : K e y > < a : V a l u e   i : t y p e = " M e a s u r e G r i d N o d e V i e w S t a t e " > < C o l u m n > 1 < / C o l u m n > < L a y e d O u t > t r u e < / L a y e d O u t > < / a : V a l u e > < / a : K e y V a l u e O f D i a g r a m O b j e c t K e y a n y T y p e z b w N T n L X > < a : K e y V a l u e O f D i a g r a m O b j e c t K e y a n y T y p e z b w N T n L X > < a : K e y > < K e y > C o l u m n s \ T e a m   L e a d e r   [ T L ] < / K e y > < / a : K e y > < a : V a l u e   i : t y p e = " M e a s u r e G r i d N o d e V i e w S t a t e " > < C o l u m n > 2 < / C o l u m n > < L a y e d O u t > t r u e < / L a y e d O u t > < / a : V a l u e > < / a : K e y V a l u e O f D i a g r a m O b j e c t K e y a n y T y p e z b w N T n L X > < a : K e y V a l u e O f D i a g r a m O b j e c t K e y a n y T y p e z b w N T n L X > < a : K e y > < K e y > C o l u m n s \ M a n a g e r < / K e y > < / a : K e y > < a : V a l u e   i : t y p e = " M e a s u r e G r i d N o d e V i e w S t a t e " > < C o l u m n > 3 < / C o l u m n > < L a y e d O u t > t r u e < / L a y e d O u t > < / a : V a l u e > < / a : K e y V a l u e O f D i a g r a m O b j e c t K e y a n y T y p e z b w N T n L X > < a : K e y V a l u e O f D i a g r a m O b j e c t K e y a n y T y p e z b w N T n L X > < a : K e y > < K e y > C o l u m n s \ T e n u r e   B u c k e t < / K e y > < / a : K e y > < a : V a l u e   i : t y p e = " M e a s u r e G r i d N o d e V i e w S t a t e " > < C o l u m n > 4 < / C o l u m n > < L a y e d O u t > t r u e < / L a y e d O u t > < / a : V a l u e > < / a : K e y V a l u e O f D i a g r a m O b j e c t K e y a n y T y p e z b w N T n L X > < a : K e y V a l u e O f D i a g r a m O b j e c t K e y a n y T y p e z b w N T n L X > < a : K e y > < K e y > C o l u m n s \ A g e n t   S h i f t < / 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 T a g s \ T a b l e s \ & l t ; T a b l e s \ C a l l L o g & g t ; < / K e y > < / D i a g r a m O b j e c t K e y > < D i a g r a m O b j e c t K e y > < K e y > D y n a m i c   T a g s \ T a b l e s \ & l t ; T a b l e s \ C S A T & g t ; < / K e y > < / D i a g r a m O b j e c t K e y > < D i a g r a m O b j e c t K e y > < K e y > D y n a m i c   T a g s \ T a b l e s \ & l t ; T a b l e s \ R o a s t e r & g t ; < / K e y > < / D i a g r a m O b j e c t K e y > < D i a g r a m O b j e c t K e y > < K e y > D y n a m i c   T a g s \ T a b l e s \ & l t ; T a b l e s \ C a l e n d e r & g t ; < / K e y > < / D i a g r a m O b j e c t K e y > < D i a g r a m O b j e c t K e y > < K e y > T a b l e s \ C a l l L o g < / K e y > < / D i a g r a m O b j e c t K e y > < D i a g r a m O b j e c t K e y > < K e y > T a b l e s \ C a l l L o g \ C o l u m n s \ D a t e < / K e y > < / D i a g r a m O b j e c t K e y > < D i a g r a m O b j e c t K e y > < K e y > T a b l e s \ C a l l L o g \ C o l u m n s \ A g e n t I D < / K e y > < / D i a g r a m O b j e c t K e y > < D i a g r a m O b j e c t K e y > < K e y > T a b l e s \ C a l l L o g \ C o l u m n s \ I n c o m i n g   C a l l s < / K e y > < / D i a g r a m O b j e c t K e y > < D i a g r a m O b j e c t K e y > < K e y > T a b l e s \ C a l l L o g \ C o l u m n s \ A n s w e r e d   C a l l s < / K e y > < / D i a g r a m O b j e c t K e y > < D i a g r a m O b j e c t K e y > < K e y > T a b l e s \ C a l l L o g \ C o l u m n s \ A n s w e r e d   w i t h i n   2 0   s e c s < / K e y > < / D i a g r a m O b j e c t K e y > < D i a g r a m O b j e c t K e y > < K e y > T a b l e s \ C a l l L o g \ C o l u m n s \ W a i t i n g   T i m e   ( A V G ) < / K e y > < / D i a g r a m O b j e c t K e y > < D i a g r a m O b j e c t K e y > < K e y > T a b l e s \ C a l l L o g \ C o l u m n s \ A n s w e r   S p e e d   ( A V G ) < / K e y > < / D i a g r a m O b j e c t K e y > < D i a g r a m O b j e c t K e y > < K e y > T a b l e s \ C a l l L o g \ C o l u m n s \ H a n d l e < / K e y > < / D i a g r a m O b j e c t K e y > < D i a g r a m O b j e c t K e y > < K e y > T a b l e s \ C a l l L o g \ C o l u m n s \ T a l k   D u r a t i o n   ( A V G ) < / K e y > < / D i a g r a m O b j e c t K e y > < D i a g r a m O b j e c t K e y > < K e y > T a b l e s \ C a l l L o g \ C o l u m n s \ H o l d   D u r a t i o n   ( A V G ) < / K e y > < / D i a g r a m O b j e c t K e y > < D i a g r a m O b j e c t K e y > < K e y > T a b l e s \ C a l l L o g \ C o l u m n s \ A f t e r   C a l l   W o r k   ( A V G ) < / K e y > < / D i a g r a m O b j e c t K e y > < D i a g r a m O b j e c t K e y > < K e y > T a b l e s \ C a l l L o g \ C o l u m n s \ S e r v i c e   L e v e l   ( 2 0   S e c o n d s ) < / K e y > < / D i a g r a m O b j e c t K e y > < D i a g r a m O b j e c t K e y > < K e y > T a b l e s \ C a l l L o g \ C o l u m n s \ W a i t i n g   T i m e   ( A V G )   M i n u t e s < / K e y > < / D i a g r a m O b j e c t K e y > < D i a g r a m O b j e c t K e y > < K e y > T a b l e s \ C a l l L o g \ C o l u m n s \ A n s w e r   S p e e d   ( A V G )   M i n u t e s < / K e y > < / D i a g r a m O b j e c t K e y > < D i a g r a m O b j e c t K e y > < K e y > T a b l e s \ C a l l L o g \ C o l u m n s \ H a n d l e   M i n u t e s < / K e y > < / D i a g r a m O b j e c t K e y > < D i a g r a m O b j e c t K e y > < K e y > T a b l e s \ C a l l L o g \ C o l u m n s \ T a l k   D u r a t i o n   ( A V G )   M i n u t e s < / K e y > < / D i a g r a m O b j e c t K e y > < D i a g r a m O b j e c t K e y > < K e y > T a b l e s \ C a l l L o g \ C o l u m n s \ H o l d   D u r a t i o n   ( A V G )   M i n u t e s < / K e y > < / D i a g r a m O b j e c t K e y > < D i a g r a m O b j e c t K e y > < K e y > T a b l e s \ C a l l L o g \ C o l u m n s \ A f t e r   C a l l   W o r k   ( A V G )   M i n u t e s < / K e y > < / D i a g r a m O b j e c t K e y > < D i a g r a m O b j e c t K e y > < K e y > T a b l e s \ C a l l L o g \ C o l u m n s \ A H T   M i n u t e s < / K e y > < / D i a g r a m O b j e c t K e y > < D i a g r a m O b j e c t K e y > < K e y > T a b l e s \ C a l l L o g \ C o l u m n s \ D a t e   ( M o n t h   I n d e x ) < / K e y > < / D i a g r a m O b j e c t K e y > < D i a g r a m O b j e c t K e y > < K e y > T a b l e s \ C a l l L o g \ C o l u m n s \ D a t e   ( M o n t h ) < / K e y > < / D i a g r a m O b j e c t K e y > < D i a g r a m O b j e c t K e y > < K e y > T a b l e s \ C a l l L o g \ C o l u m n s \ T a r g e t < / K e y > < / D i a g r a m O b j e c t K e y > < D i a g r a m O b j e c t K e y > < K e y > T a b l e s \ C a l l L o g \ M e a s u r e s \ S u m   o f   I n c o m i n g   C a l l s < / K e y > < / D i a g r a m O b j e c t K e y > < D i a g r a m O b j e c t K e y > < K e y > T a b l e s \ C a l l L o g \ S u m   o f   I n c o m i n g   C a l l s \ A d d i t i o n a l   I n f o \ I m p l i c i t   M e a s u r e < / K e y > < / D i a g r a m O b j e c t K e y > < D i a g r a m O b j e c t K e y > < K e y > T a b l e s \ C a l l L o g \ M e a s u r e s \ S u m   o f   A n s w e r e d   C a l l s < / K e y > < / D i a g r a m O b j e c t K e y > < D i a g r a m O b j e c t K e y > < K e y > T a b l e s \ C a l l L o g \ S u m   o f   A n s w e r e d   C a l l s \ A d d i t i o n a l   I n f o \ I m p l i c i t   M e a s u r e < / K e y > < / D i a g r a m O b j e c t K e y > < D i a g r a m O b j e c t K e y > < K e y > T a b l e s \ C a l l L o g \ M e a s u r e s \ S u m   o f   S e r v i c e   L e v e l   ( 2 0   S e c o n d s ) < / K e y > < / D i a g r a m O b j e c t K e y > < D i a g r a m O b j e c t K e y > < K e y > T a b l e s \ C a l l L o g \ S u m   o f   S e r v i c e   L e v e l   ( 2 0   S e c o n d s ) \ A d d i t i o n a l   I n f o \ I m p l i c i t   M e a s u r e < / K e y > < / D i a g r a m O b j e c t K e y > < D i a g r a m O b j e c t K e y > < K e y > T a b l e s \ C a l l L o g \ M e a s u r e s \ A v e r a g e   o f   S e r v i c e   L e v e l   ( 2 0   S e c o n d s ) < / K e y > < / D i a g r a m O b j e c t K e y > < D i a g r a m O b j e c t K e y > < K e y > T a b l e s \ C a l l L o g \ A v e r a g e   o f   S e r v i c e   L e v e l   ( 2 0   S e c o n d s ) \ A d d i t i o n a l   I n f o \ I m p l i c i t   M e a s u r e < / K e y > < / D i a g r a m O b j e c t K e y > < D i a g r a m O b j e c t K e y > < K e y > T a b l e s \ C a l l L o g \ M e a s u r e s \ S u m   o f   T a r g e t < / K e y > < / D i a g r a m O b j e c t K e y > < D i a g r a m O b j e c t K e y > < K e y > T a b l e s \ C a l l L o g \ S u m   o f   T a r g e t \ A d d i t i o n a l   I n f o \ I m p l i c i t   M e a s u r e < / K e y > < / D i a g r a m O b j e c t K e y > < D i a g r a m O b j e c t K e y > < K e y > T a b l e s \ C a l l L o g \ M e a s u r e s \ A v e r a g e   o f   T a r g e t < / K e y > < / D i a g r a m O b j e c t K e y > < D i a g r a m O b j e c t K e y > < K e y > T a b l e s \ C a l l L o g \ A v e r a g e   o f   T a r g e t \ A d d i t i o n a l   I n f o \ I m p l i c i t   M e a s u r e < / K e y > < / D i a g r a m O b j e c t K e y > < D i a g r a m O b j e c t K e y > < K e y > T a b l e s \ C a l l L o g \ M e a s u r e s \ O f f e r e d < / K e y > < / D i a g r a m O b j e c t K e y > < D i a g r a m O b j e c t K e y > < K e y > T a b l e s \ C a l l L o g \ M e a s u r e s \ A n s w e r e d < / K e y > < / D i a g r a m O b j e c t K e y > < D i a g r a m O b j e c t K e y > < K e y > T a b l e s \ C a l l L o g \ M e a s u r e s \ A b a n d o n e d < / K e y > < / D i a g r a m O b j e c t K e y > < D i a g r a m O b j e c t K e y > < K e y > T a b l e s \ C a l l L o g \ M e a s u r e s \ A n s w e r   R a t e < / K e y > < / D i a g r a m O b j e c t K e y > < D i a g r a m O b j e c t K e y > < K e y > T a b l e s \ C a l l L o g \ M e a s u r e s \ A b a n d o n e d   R a t e < / K e y > < / D i a g r a m O b j e c t K e y > < D i a g r a m O b j e c t K e y > < K e y > T a b l e s \ C a l l L o g \ M e a s u r e s \ S e r v i c e   L e v e l   % < / K e y > < / D i a g r a m O b j e c t K e y > < D i a g r a m O b j e c t K e y > < K e y > T a b l e s \ C a l l L o g \ M e a s u r e s \ A v e r a g e   H a n d l e   T i m e < / K e y > < / D i a g r a m O b j e c t K e y > < D i a g r a m O b j e c t K e y > < K e y > T a b l e s \ C a l l L o g \ M e a s u r e s \ A S A < / K e y > < / D i a g r a m O b j e c t K e y > < D i a g r a m O b j e c t K e y > < K e y > T a b l e s \ C a l l L o g \ M e a s u r e s \ T o t a l   H a n d l e   D u r a t i o n < / K e y > < / D i a g r a m O b j e c t K e y > < D i a g r a m O b j e c t K e y > < K e y > T a b l e s \ C a l l L o g \ M e a s u r e s \ T o t a l   C S A T < / K e y > < / D i a g r a m O b j e c t K e y > < D i a g r a m O b j e c t K e y > < K e y > T a b l e s \ C a l l L o g \ M e a s u r e s \ P o s i t i v e   C S A T < / K e y > < / D i a g r a m O b j e c t K e y > < D i a g r a m O b j e c t K e y > < K e y > T a b l e s \ C a l l L o g \ M e a s u r e s \ C S A T   % < / K e y > < / D i a g r a m O b j e c t K e y > < D i a g r a m O b j e c t K e y > < K e y > T a b l e s \ C a l l L o g \ M e a s u r e s \ S a t i s f a c t i o n   R e s p o n s e < / K e y > < / D i a g r a m O b j e c t K e y > < D i a g r a m O b j e c t K e y > < K e y > T a b l e s \ C a l l L o g \ M e a s u r e s \ D a y s < / K e y > < / D i a g r a m O b j e c t K e y > < D i a g r a m O b j e c t K e y > < K e y > T a b l e s \ C a l l L o g \ M e a s u r e s \ A g e n t s < / K e y > < / D i a g r a m O b j e c t K e y > < D i a g r a m O b j e c t K e y > < K e y > T a b l e s \ C a l l L o g \ M e a s u r e s \ A n s w e r e d G o a l < / K e y > < / D i a g r a m O b j e c t K e y > < D i a g r a m O b j e c t K e y > < K e y > T a b l e s \ C a l l L o g \ M e a s u r e s \ A n s w e r e d P c t < / K e y > < / D i a g r a m O b j e c t K e y > < D i a g r a m O b j e c t K e y > < K e y > T a b l e s \ C a l l L o g \ M e a s u r e s \ A H T P c t < / K e y > < / D i a g r a m O b j e c t K e y > < D i a g r a m O b j e c t K e y > < K e y > T a b l e s \ C a l l L o g \ M e a s u r e s \ A S A P c t < / K e y > < / D i a g r a m O b j e c t K e y > < D i a g r a m O b j e c t K e y > < K e y > T a b l e s \ C a l l L o g \ M e a s u r e s \ C S A T P c t < / K e y > < / D i a g r a m O b j e c t K e y > < D i a g r a m O b j e c t K e y > < K e y > T a b l e s \ C a l l L o g \ M e a s u r e s \ K P I   S c o r e < / K e y > < / D i a g r a m O b j e c t K e y > < D i a g r a m O b j e c t K e y > < K e y > T a b l e s \ C a l l L o g \ M e a s u r e s \ S u m   o f   A H T   M i n u t e s < / K e y > < / D i a g r a m O b j e c t K e y > < D i a g r a m O b j e c t K e y > < K e y > T a b l e s \ C a l l L o g \ S u m   o f   A H T   M i n u t e s \ A d d i t i o n a l   I n f o \ I m p l i c i t   M e a s u r e < / K e y > < / D i a g r a m O b j e c t K e y > < D i a g r a m O b j e c t K e y > < K e y > T a b l e s \ C S A T < / K e y > < / D i a g r a m O b j e c t K e y > < D i a g r a m O b j e c t K e y > < K e y > T a b l e s \ C S A T \ C o l u m n s \ U n i q u e   i d < / K e y > < / D i a g r a m O b j e c t K e y > < D i a g r a m O b j e c t K e y > < K e y > T a b l e s \ C S A T \ C o l u m n s \ D a t e < / K e y > < / D i a g r a m O b j e c t K e y > < D i a g r a m O b j e c t K e y > < K e y > T a b l e s \ C S A T \ C o l u m n s \ A g e n t I D < / K e y > < / D i a g r a m O b j e c t K e y > < D i a g r a m O b j e c t K e y > < K e y > T a b l e s \ C S A T \ C o l u m n s \ c a t e g o r y < / K e y > < / D i a g r a m O b j e c t K e y > < D i a g r a m O b j e c t K e y > < K e y > T a b l e s \ C S A T \ C o l u m n s \ S u b - c a t e g o r y < / K e y > < / D i a g r a m O b j e c t K e y > < D i a g r a m O b j e c t K e y > < K e y > T a b l e s \ C S A T \ C o l u m n s \ R a t i n g < / K e y > < / D i a g r a m O b j e c t K e y > < D i a g r a m O b j e c t K e y > < K e y > T a b l e s \ C S A T \ M e a s u r e s \ S u m   o f   R a t i n g < / K e y > < / D i a g r a m O b j e c t K e y > < D i a g r a m O b j e c t K e y > < K e y > T a b l e s \ C S A T \ S u m   o f   R a t i n g \ A d d i t i o n a l   I n f o \ I m p l i c i t   M e a s u r e < / K e y > < / D i a g r a m O b j e c t K e y > < D i a g r a m O b j e c t K e y > < K e y > T a b l e s \ C S A T \ M e a s u r e s \ C o u n t   o f   R a t i n g < / K e y > < / D i a g r a m O b j e c t K e y > < D i a g r a m O b j e c t K e y > < K e y > T a b l e s \ C S A T \ C o u n t   o f   R a t i n g \ A d d i t i o n a l   I n f o \ I m p l i c i t   M e a s u r e < / K e y > < / D i a g r a m O b j e c t K e y > < D i a g r a m O b j e c t K e y > < K e y > T a b l e s \ R o a s t e r < / K e y > < / D i a g r a m O b j e c t K e y > < D i a g r a m O b j e c t K e y > < K e y > T a b l e s \ R o a s t e r \ C o l u m n s \ A g e n t _ I d < / K e y > < / D i a g r a m O b j e c t K e y > < D i a g r a m O b j e c t K e y > < K e y > T a b l e s \ R o a s t e r \ C o l u m n s \ A g e n t _ n a m e < / K e y > < / D i a g r a m O b j e c t K e y > < D i a g r a m O b j e c t K e y > < K e y > T a b l e s \ R o a s t e r \ C o l u m n s \ T e a m   L e a d e r   [ T L ] < / K e y > < / D i a g r a m O b j e c t K e y > < D i a g r a m O b j e c t K e y > < K e y > T a b l e s \ R o a s t e r \ C o l u m n s \ M a n a g e r < / K e y > < / D i a g r a m O b j e c t K e y > < D i a g r a m O b j e c t K e y > < K e y > T a b l e s \ R o a s t e r \ C o l u m n s \ T e n u r e   B u c k e t < / K e y > < / D i a g r a m O b j e c t K e y > < D i a g r a m O b j e c t K e y > < K e y > T a b l e s \ R o a s t e r \ C o l u m n s \ A g e n t   S h i f t < / K e y > < / D i a g r a m O b j e c t K e y > < D i a g r a m O b j e c t K e y > < K e y > T a b l e s \ C a l e n d e r < / K e y > < / D i a g r a m O b j e c t K e y > < D i a g r a m O b j e c t K e y > < K e y > T a b l e s \ C a l e n d e r \ C o l u m n s \ D a t e < / K e y > < / D i a g r a m O b j e c t K e y > < D i a g r a m O b j e c t K e y > < K e y > T a b l e s \ C a l e n d e r \ C o l u m n s \ W e e k < / K e y > < / D i a g r a m O b j e c t K e y > < D i a g r a m O b j e c t K e y > < K e y > T a b l e s \ C a l e n d e r \ C o l u m n s \ M o n t h - Y e a r < / K e y > < / D i a g r a m O b j e c t K e y > < D i a g r a m O b j e c t K e y > < K e y > T a b l e s \ C a l e n d e r \ C o l u m n s \ Q u a r t e r < / K e y > < / D i a g r a m O b j e c t K e y > < D i a g r a m O b j e c t K e y > < K e y > T a b l e s \ C a l e n d e r \ C o l u m n s \ Y e a r < / K e y > < / D i a g r a m O b j e c t K e y > < D i a g r a m O b j e c t K e y > < K e y > T a b l e s \ C a l e n d e r \ C o l u m n s \ M o n t h - Y e a r   ( M o n t h   I n d e x ) < / K e y > < / D i a g r a m O b j e c t K e y > < D i a g r a m O b j e c t K e y > < K e y > T a b l e s \ C a l e n d e r \ C o l u m n s \ M o n t h - Y e a r   ( M o n t h ) < / K e y > < / D i a g r a m O b j e c t K e y > < D i a g r a m O b j e c t K e y > < K e y > T a b l e s \ C a l e n d e r \ C o l u m n s \ D a t e   ( M o n t h   I n d e x ) < / K e y > < / D i a g r a m O b j e c t K e y > < D i a g r a m O b j e c t K e y > < K e y > T a b l e s \ C a l e n d e r \ C o l u m n s \ D a t e   ( M o n t h ) < / K e y > < / D i a g r a m O b j e c t K e y > < D i a g r a m O b j e c t K e y > < K e y > T a b l e s \ C a l e n d e r \ C o l u m n s \ W e e k   ( M o n t h   I n d e x ) < / K e y > < / D i a g r a m O b j e c t K e y > < D i a g r a m O b j e c t K e y > < K e y > T a b l e s \ C a l e n d e r \ C o l u m n s \ W e e k   ( M o n t h ) < / K e y > < / D i a g r a m O b j e c t K e y > < D i a g r a m O b j e c t K e y > < K e y > R e l a t i o n s h i p s \ & l t ; T a b l e s \ C a l l L o g \ C o l u m n s \ A g e n t I D & g t ; - & l t ; T a b l e s \ R o a s t e r \ C o l u m n s \ A g e n t _ I d & g t ; < / K e y > < / D i a g r a m O b j e c t K e y > < D i a g r a m O b j e c t K e y > < K e y > R e l a t i o n s h i p s \ & l t ; T a b l e s \ C a l l L o g \ C o l u m n s \ A g e n t I D & g t ; - & l t ; T a b l e s \ R o a s t e r \ C o l u m n s \ A g e n t _ I d & g t ; \ F K < / K e y > < / D i a g r a m O b j e c t K e y > < D i a g r a m O b j e c t K e y > < K e y > R e l a t i o n s h i p s \ & l t ; T a b l e s \ C a l l L o g \ C o l u m n s \ A g e n t I D & g t ; - & l t ; T a b l e s \ R o a s t e r \ C o l u m n s \ A g e n t _ I d & g t ; \ P K < / K e y > < / D i a g r a m O b j e c t K e y > < D i a g r a m O b j e c t K e y > < K e y > R e l a t i o n s h i p s \ & l t ; T a b l e s \ C a l l L o g \ C o l u m n s \ A g e n t I D & g t ; - & l t ; T a b l e s \ R o a s t e r \ C o l u m n s \ A g e n t _ I d & g t ; \ C r o s s F i l t e r < / K e y > < / D i a g r a m O b j e c t K e y > < D i a g r a m O b j e c t K e y > < K e y > R e l a t i o n s h i p s \ & l t ; T a b l e s \ C a l l L o g \ C o l u m n s \ D a t e & g t ; - & l t ; T a b l e s \ C a l e n d e r \ C o l u m n s \ D a t e & g t ; < / K e y > < / D i a g r a m O b j e c t K e y > < D i a g r a m O b j e c t K e y > < K e y > R e l a t i o n s h i p s \ & l t ; T a b l e s \ C a l l L o g \ C o l u m n s \ D a t e & g t ; - & l t ; T a b l e s \ C a l e n d e r \ C o l u m n s \ D a t e & g t ; \ F K < / K e y > < / D i a g r a m O b j e c t K e y > < D i a g r a m O b j e c t K e y > < K e y > R e l a t i o n s h i p s \ & l t ; T a b l e s \ C a l l L o g \ C o l u m n s \ D a t e & g t ; - & l t ; T a b l e s \ C a l e n d e r \ C o l u m n s \ D a t e & g t ; \ P K < / K e y > < / D i a g r a m O b j e c t K e y > < D i a g r a m O b j e c t K e y > < K e y > R e l a t i o n s h i p s \ & l t ; T a b l e s \ C a l l L o g \ C o l u m n s \ D a t e & g t ; - & l t ; T a b l e s \ C a l e n d e r \ C o l u m n s \ D a t e & g t ; \ C r o s s F i l t e r < / K e y > < / D i a g r a m O b j e c t K e y > < D i a g r a m O b j e c t K e y > < K e y > R e l a t i o n s h i p s \ & l t ; T a b l e s \ C S A T \ C o l u m n s \ A g e n t I D & g t ; - & l t ; T a b l e s \ R o a s t e r \ C o l u m n s \ A g e n t _ I d & g t ; < / K e y > < / D i a g r a m O b j e c t K e y > < D i a g r a m O b j e c t K e y > < K e y > R e l a t i o n s h i p s \ & l t ; T a b l e s \ C S A T \ C o l u m n s \ A g e n t I D & g t ; - & l t ; T a b l e s \ R o a s t e r \ C o l u m n s \ A g e n t _ I d & g t ; \ F K < / K e y > < / D i a g r a m O b j e c t K e y > < D i a g r a m O b j e c t K e y > < K e y > R e l a t i o n s h i p s \ & l t ; T a b l e s \ C S A T \ C o l u m n s \ A g e n t I D & g t ; - & l t ; T a b l e s \ R o a s t e r \ C o l u m n s \ A g e n t _ I d & g t ; \ P K < / K e y > < / D i a g r a m O b j e c t K e y > < D i a g r a m O b j e c t K e y > < K e y > R e l a t i o n s h i p s \ & l t ; T a b l e s \ C S A T \ C o l u m n s \ A g e n t I D & g t ; - & l t ; T a b l e s \ R o a s t e r \ C o l u m n s \ A g e n t _ I d & g t ; \ C r o s s F i l t e r < / K e y > < / D i a g r a m O b j e c t K e y > < D i a g r a m O b j e c t K e y > < K e y > R e l a t i o n s h i p s \ & l t ; T a b l e s \ C S A T \ C o l u m n s \ D a t e & g t ; - & l t ; T a b l e s \ C a l e n d e r \ C o l u m n s \ D a t e & g t ; < / K e y > < / D i a g r a m O b j e c t K e y > < D i a g r a m O b j e c t K e y > < K e y > R e l a t i o n s h i p s \ & l t ; T a b l e s \ C S A T \ C o l u m n s \ D a t e & g t ; - & l t ; T a b l e s \ C a l e n d e r \ C o l u m n s \ D a t e & g t ; \ F K < / K e y > < / D i a g r a m O b j e c t K e y > < D i a g r a m O b j e c t K e y > < K e y > R e l a t i o n s h i p s \ & l t ; T a b l e s \ C S A T \ C o l u m n s \ D a t e & g t ; - & l t ; T a b l e s \ C a l e n d e r \ C o l u m n s \ D a t e & g t ; \ P K < / K e y > < / D i a g r a m O b j e c t K e y > < D i a g r a m O b j e c t K e y > < K e y > R e l a t i o n s h i p s \ & l t ; T a b l e s \ C S A T \ C o l u m n s \ D a t e & g t ; - & l t ; T a b l e s \ C a l e n d e r \ C o l u m n s \ D a t e & g t ; \ C r o s s F i l t e r < / K e y > < / D i a g r a m O b j e c t K e y > < / A l l K e y s > < S e l e c t e d K e y s > < D i a g r a m O b j e c t K e y > < K e y > T a b l e s \ C a l l L o g < / 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 T a g s \ T a b l e s \ & l t ; T a b l e s \ C a l l L o g & g t ; < / K e y > < / a : K e y > < a : V a l u e   i : t y p e = " D i a g r a m D i s p l a y T a g V i e w S t a t e " > < I s N o t F i l t e r e d O u t > t r u e < / I s N o t F i l t e r e d O u t > < / a : V a l u e > < / a : K e y V a l u e O f D i a g r a m O b j e c t K e y a n y T y p e z b w N T n L X > < a : K e y V a l u e O f D i a g r a m O b j e c t K e y a n y T y p e z b w N T n L X > < a : K e y > < K e y > D y n a m i c   T a g s \ T a b l e s \ & l t ; T a b l e s \ C S A T & g t ; < / K e y > < / a : K e y > < a : V a l u e   i : t y p e = " D i a g r a m D i s p l a y T a g V i e w S t a t e " > < I s N o t F i l t e r e d O u t > t r u e < / I s N o t F i l t e r e d O u t > < / a : V a l u e > < / a : K e y V a l u e O f D i a g r a m O b j e c t K e y a n y T y p e z b w N T n L X > < a : K e y V a l u e O f D i a g r a m O b j e c t K e y a n y T y p e z b w N T n L X > < a : K e y > < K e y > D y n a m i c   T a g s \ T a b l e s \ & l t ; T a b l e s \ R o a s t e r & g t ; 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 T a b l e s \ C a l l L o g < / K e y > < / a : K e y > < a : V a l u e   i : t y p e = " D i a g r a m D i s p l a y N o d e V i e w S t a t e " > < H e i g h t > 3 4 1 . 2 0 0 0 0 0 0 0 0 0 0 0 1 < / H e i g h t > < I s E x p a n d e d > t r u e < / I s E x p a n d e d > < I s F o c u s e d > t r u e < / I s F o c u s e d > < L a y e d O u t > t r u e < / L a y e d O u t > < L e f t > 4 9 4 . 2 6 4 5 1 4 3 5 4 9 3 6 7 5 < / L e f t > < W i d t h > 2 0 0 < / W i d t h > < / a : V a l u e > < / a : K e y V a l u e O f D i a g r a m O b j e c t K e y a n y T y p e z b w N T n L X > < a : K e y V a l u e O f D i a g r a m O b j e c t K e y a n y T y p e z b w N T n L X > < a : K e y > < K e y > T a b l e s \ C a l l L o g \ C o l u m n s \ D a t e < / K e y > < / a : K e y > < a : V a l u e   i : t y p e = " D i a g r a m D i s p l a y N o d e V i e w S t a t e " > < H e i g h t > 1 5 0 < / H e i g h t > < I s E x p a n d e d > t r u e < / I s E x p a n d e d > < W i d t h > 2 0 0 < / W i d t h > < / a : V a l u e > < / a : K e y V a l u e O f D i a g r a m O b j e c t K e y a n y T y p e z b w N T n L X > < a : K e y V a l u e O f D i a g r a m O b j e c t K e y a n y T y p e z b w N T n L X > < a : K e y > < K e y > T a b l e s \ C a l l L o g \ C o l u m n s \ A g e n t I D < / K e y > < / a : K e y > < a : V a l u e   i : t y p e = " D i a g r a m D i s p l a y N o d e V i e w S t a t e " > < H e i g h t > 1 5 0 < / H e i g h t > < I s E x p a n d e d > t r u e < / I s E x p a n d e d > < W i d t h > 2 0 0 < / W i d t h > < / a : V a l u e > < / a : K e y V a l u e O f D i a g r a m O b j e c t K e y a n y T y p e z b w N T n L X > < a : K e y V a l u e O f D i a g r a m O b j e c t K e y a n y T y p e z b w N T n L X > < a : K e y > < K e y > T a b l e s \ C a l l L o g \ C o l u m n s \ I n c o m i n g   C a l l s < / K e y > < / a : K e y > < a : V a l u e   i : t y p e = " D i a g r a m D i s p l a y N o d e V i e w S t a t e " > < H e i g h t > 1 5 0 < / H e i g h t > < I s E x p a n d e d > t r u e < / I s E x p a n d e d > < W i d t h > 2 0 0 < / W i d t h > < / a : V a l u e > < / a : K e y V a l u e O f D i a g r a m O b j e c t K e y a n y T y p e z b w N T n L X > < a : K e y V a l u e O f D i a g r a m O b j e c t K e y a n y T y p e z b w N T n L X > < a : K e y > < K e y > T a b l e s \ C a l l L o g \ C o l u m n s \ A n s w e r e d   C a l l s < / K e y > < / a : K e y > < a : V a l u e   i : t y p e = " D i a g r a m D i s p l a y N o d e V i e w S t a t e " > < H e i g h t > 1 5 0 < / H e i g h t > < I s E x p a n d e d > t r u e < / I s E x p a n d e d > < W i d t h > 2 0 0 < / W i d t h > < / a : V a l u e > < / a : K e y V a l u e O f D i a g r a m O b j e c t K e y a n y T y p e z b w N T n L X > < a : K e y V a l u e O f D i a g r a m O b j e c t K e y a n y T y p e z b w N T n L X > < a : K e y > < K e y > T a b l e s \ C a l l L o g \ C o l u m n s \ A n s w e r e d   w i t h i n   2 0   s e c s < / K e y > < / a : K e y > < a : V a l u e   i : t y p e = " D i a g r a m D i s p l a y N o d e V i e w S t a t e " > < H e i g h t > 1 5 0 < / H e i g h t > < I s E x p a n d e d > t r u e < / I s E x p a n d e d > < W i d t h > 2 0 0 < / W i d t h > < / a : V a l u e > < / a : K e y V a l u e O f D i a g r a m O b j e c t K e y a n y T y p e z b w N T n L X > < a : K e y V a l u e O f D i a g r a m O b j e c t K e y a n y T y p e z b w N T n L X > < a : K e y > < K e y > T a b l e s \ C a l l L o g \ C o l u m n s \ W a i t i n g   T i m e   ( A V G ) < / K e y > < / a : K e y > < a : V a l u e   i : t y p e = " D i a g r a m D i s p l a y N o d e V i e w S t a t e " > < H e i g h t > 1 5 0 < / H e i g h t > < I s E x p a n d e d > t r u e < / I s E x p a n d e d > < W i d t h > 2 0 0 < / W i d t h > < / a : V a l u e > < / a : K e y V a l u e O f D i a g r a m O b j e c t K e y a n y T y p e z b w N T n L X > < a : K e y V a l u e O f D i a g r a m O b j e c t K e y a n y T y p e z b w N T n L X > < a : K e y > < K e y > T a b l e s \ C a l l L o g \ C o l u m n s \ A n s w e r   S p e e d   ( A V G ) < / K e y > < / a : K e y > < a : V a l u e   i : t y p e = " D i a g r a m D i s p l a y N o d e V i e w S t a t e " > < H e i g h t > 1 5 0 < / H e i g h t > < I s E x p a n d e d > t r u e < / I s E x p a n d e d > < W i d t h > 2 0 0 < / W i d t h > < / a : V a l u e > < / a : K e y V a l u e O f D i a g r a m O b j e c t K e y a n y T y p e z b w N T n L X > < a : K e y V a l u e O f D i a g r a m O b j e c t K e y a n y T y p e z b w N T n L X > < a : K e y > < K e y > T a b l e s \ C a l l L o g \ C o l u m n s \ H a n d l e < / K e y > < / a : K e y > < a : V a l u e   i : t y p e = " D i a g r a m D i s p l a y N o d e V i e w S t a t e " > < H e i g h t > 1 5 0 < / H e i g h t > < I s E x p a n d e d > t r u e < / I s E x p a n d e d > < W i d t h > 2 0 0 < / W i d t h > < / a : V a l u e > < / a : K e y V a l u e O f D i a g r a m O b j e c t K e y a n y T y p e z b w N T n L X > < a : K e y V a l u e O f D i a g r a m O b j e c t K e y a n y T y p e z b w N T n L X > < a : K e y > < K e y > T a b l e s \ C a l l L o g \ C o l u m n s \ T a l k   D u r a t i o n   ( A V G ) < / K e y > < / a : K e y > < a : V a l u e   i : t y p e = " D i a g r a m D i s p l a y N o d e V i e w S t a t e " > < H e i g h t > 1 5 0 < / H e i g h t > < I s E x p a n d e d > t r u e < / I s E x p a n d e d > < W i d t h > 2 0 0 < / W i d t h > < / a : V a l u e > < / a : K e y V a l u e O f D i a g r a m O b j e c t K e y a n y T y p e z b w N T n L X > < a : K e y V a l u e O f D i a g r a m O b j e c t K e y a n y T y p e z b w N T n L X > < a : K e y > < K e y > T a b l e s \ C a l l L o g \ C o l u m n s \ H o l d   D u r a t i o n   ( A V G ) < / K e y > < / a : K e y > < a : V a l u e   i : t y p e = " D i a g r a m D i s p l a y N o d e V i e w S t a t e " > < H e i g h t > 1 5 0 < / H e i g h t > < I s E x p a n d e d > t r u e < / I s E x p a n d e d > < W i d t h > 2 0 0 < / W i d t h > < / a : V a l u e > < / a : K e y V a l u e O f D i a g r a m O b j e c t K e y a n y T y p e z b w N T n L X > < a : K e y V a l u e O f D i a g r a m O b j e c t K e y a n y T y p e z b w N T n L X > < a : K e y > < K e y > T a b l e s \ C a l l L o g \ C o l u m n s \ A f t e r   C a l l   W o r k   ( A V G ) < / K e y > < / a : K e y > < a : V a l u e   i : t y p e = " D i a g r a m D i s p l a y N o d e V i e w S t a t e " > < H e i g h t > 1 5 0 < / H e i g h t > < I s E x p a n d e d > t r u e < / I s E x p a n d e d > < W i d t h > 2 0 0 < / W i d t h > < / a : V a l u e > < / a : K e y V a l u e O f D i a g r a m O b j e c t K e y a n y T y p e z b w N T n L X > < a : K e y V a l u e O f D i a g r a m O b j e c t K e y a n y T y p e z b w N T n L X > < a : K e y > < K e y > T a b l e s \ C a l l L o g \ C o l u m n s \ S e r v i c e   L e v e l   ( 2 0   S e c o n d s ) < / K e y > < / a : K e y > < a : V a l u e   i : t y p e = " D i a g r a m D i s p l a y N o d e V i e w S t a t e " > < H e i g h t > 1 5 0 < / H e i g h t > < I s E x p a n d e d > t r u e < / I s E x p a n d e d > < W i d t h > 2 0 0 < / W i d t h > < / a : V a l u e > < / a : K e y V a l u e O f D i a g r a m O b j e c t K e y a n y T y p e z b w N T n L X > < a : K e y V a l u e O f D i a g r a m O b j e c t K e y a n y T y p e z b w N T n L X > < a : K e y > < K e y > T a b l e s \ C a l l L o g \ C o l u m n s \ W a i t i n g   T i m e   ( A V G )   M i n u t e s < / K e y > < / a : K e y > < a : V a l u e   i : t y p e = " D i a g r a m D i s p l a y N o d e V i e w S t a t e " > < H e i g h t > 1 5 0 < / H e i g h t > < I s E x p a n d e d > t r u e < / I s E x p a n d e d > < W i d t h > 2 0 0 < / W i d t h > < / a : V a l u e > < / a : K e y V a l u e O f D i a g r a m O b j e c t K e y a n y T y p e z b w N T n L X > < a : K e y V a l u e O f D i a g r a m O b j e c t K e y a n y T y p e z b w N T n L X > < a : K e y > < K e y > T a b l e s \ C a l l L o g \ C o l u m n s \ A n s w e r   S p e e d   ( A V G )   M i n u t e s < / K e y > < / a : K e y > < a : V a l u e   i : t y p e = " D i a g r a m D i s p l a y N o d e V i e w S t a t e " > < H e i g h t > 1 5 0 < / H e i g h t > < I s E x p a n d e d > t r u e < / I s E x p a n d e d > < W i d t h > 2 0 0 < / W i d t h > < / a : V a l u e > < / a : K e y V a l u e O f D i a g r a m O b j e c t K e y a n y T y p e z b w N T n L X > < a : K e y V a l u e O f D i a g r a m O b j e c t K e y a n y T y p e z b w N T n L X > < a : K e y > < K e y > T a b l e s \ C a l l L o g \ C o l u m n s \ H a n d l e   M i n u t e s < / K e y > < / a : K e y > < a : V a l u e   i : t y p e = " D i a g r a m D i s p l a y N o d e V i e w S t a t e " > < H e i g h t > 1 5 0 < / H e i g h t > < I s E x p a n d e d > t r u e < / I s E x p a n d e d > < W i d t h > 2 0 0 < / W i d t h > < / a : V a l u e > < / a : K e y V a l u e O f D i a g r a m O b j e c t K e y a n y T y p e z b w N T n L X > < a : K e y V a l u e O f D i a g r a m O b j e c t K e y a n y T y p e z b w N T n L X > < a : K e y > < K e y > T a b l e s \ C a l l L o g \ C o l u m n s \ T a l k   D u r a t i o n   ( A V G )   M i n u t e s < / K e y > < / a : K e y > < a : V a l u e   i : t y p e = " D i a g r a m D i s p l a y N o d e V i e w S t a t e " > < H e i g h t > 1 5 0 < / H e i g h t > < I s E x p a n d e d > t r u e < / I s E x p a n d e d > < W i d t h > 2 0 0 < / W i d t h > < / a : V a l u e > < / a : K e y V a l u e O f D i a g r a m O b j e c t K e y a n y T y p e z b w N T n L X > < a : K e y V a l u e O f D i a g r a m O b j e c t K e y a n y T y p e z b w N T n L X > < a : K e y > < K e y > T a b l e s \ C a l l L o g \ C o l u m n s \ H o l d   D u r a t i o n   ( A V G )   M i n u t e s < / K e y > < / a : K e y > < a : V a l u e   i : t y p e = " D i a g r a m D i s p l a y N o d e V i e w S t a t e " > < H e i g h t > 1 5 0 < / H e i g h t > < I s E x p a n d e d > t r u e < / I s E x p a n d e d > < W i d t h > 2 0 0 < / W i d t h > < / a : V a l u e > < / a : K e y V a l u e O f D i a g r a m O b j e c t K e y a n y T y p e z b w N T n L X > < a : K e y V a l u e O f D i a g r a m O b j e c t K e y a n y T y p e z b w N T n L X > < a : K e y > < K e y > T a b l e s \ C a l l L o g \ C o l u m n s \ A f t e r   C a l l   W o r k   ( A V G )   M i n u t e s < / K e y > < / a : K e y > < a : V a l u e   i : t y p e = " D i a g r a m D i s p l a y N o d e V i e w S t a t e " > < H e i g h t > 1 5 0 < / H e i g h t > < I s E x p a n d e d > t r u e < / I s E x p a n d e d > < W i d t h > 2 0 0 < / W i d t h > < / a : V a l u e > < / a : K e y V a l u e O f D i a g r a m O b j e c t K e y a n y T y p e z b w N T n L X > < a : K e y V a l u e O f D i a g r a m O b j e c t K e y a n y T y p e z b w N T n L X > < a : K e y > < K e y > T a b l e s \ C a l l L o g \ C o l u m n s \ A H T   M i n u t e s < / K e y > < / a : K e y > < a : V a l u e   i : t y p e = " D i a g r a m D i s p l a y N o d e V i e w S t a t e " > < H e i g h t > 1 5 0 < / H e i g h t > < I s E x p a n d e d > t r u e < / I s E x p a n d e d > < W i d t h > 2 0 0 < / W i d t h > < / a : V a l u e > < / a : K e y V a l u e O f D i a g r a m O b j e c t K e y a n y T y p e z b w N T n L X > < a : K e y V a l u e O f D i a g r a m O b j e c t K e y a n y T y p e z b w N T n L X > < a : K e y > < K e y > T a b l e s \ C a l l L o g \ C o l u m n s \ D a t e   ( M o n t h   I n d e x ) < / K e y > < / a : K e y > < a : V a l u e   i : t y p e = " D i a g r a m D i s p l a y N o d e V i e w S t a t e " > < H e i g h t > 1 5 0 < / H e i g h t > < I s E x p a n d e d > t r u e < / I s E x p a n d e d > < W i d t h > 2 0 0 < / W i d t h > < / a : V a l u e > < / a : K e y V a l u e O f D i a g r a m O b j e c t K e y a n y T y p e z b w N T n L X > < a : K e y V a l u e O f D i a g r a m O b j e c t K e y a n y T y p e z b w N T n L X > < a : K e y > < K e y > T a b l e s \ C a l l L o g \ C o l u m n s \ D a t e   ( M o n t h ) < / K e y > < / a : K e y > < a : V a l u e   i : t y p e = " D i a g r a m D i s p l a y N o d e V i e w S t a t e " > < H e i g h t > 1 5 0 < / H e i g h t > < I s E x p a n d e d > t r u e < / I s E x p a n d e d > < W i d t h > 2 0 0 < / W i d t h > < / a : V a l u e > < / a : K e y V a l u e O f D i a g r a m O b j e c t K e y a n y T y p e z b w N T n L X > < a : K e y V a l u e O f D i a g r a m O b j e c t K e y a n y T y p e z b w N T n L X > < a : K e y > < K e y > T a b l e s \ C a l l L o g \ C o l u m n s \ T a r g e t < / K e y > < / a : K e y > < a : V a l u e   i : t y p e = " D i a g r a m D i s p l a y N o d e V i e w S t a t e " > < H e i g h t > 1 5 0 < / H e i g h t > < I s E x p a n d e d > t r u e < / I s E x p a n d e d > < W i d t h > 2 0 0 < / W i d t h > < / a : V a l u e > < / a : K e y V a l u e O f D i a g r a m O b j e c t K e y a n y T y p e z b w N T n L X > < a : K e y V a l u e O f D i a g r a m O b j e c t K e y a n y T y p e z b w N T n L X > < a : K e y > < K e y > T a b l e s \ C a l l L o g \ M e a s u r e s \ S u m   o f   I n c o m i n g   C a l l s < / K e y > < / a : K e y > < a : V a l u e   i : t y p e = " D i a g r a m D i s p l a y N o d e V i e w S t a t e " > < H e i g h t > 1 5 0 < / H e i g h t > < I s E x p a n d e d > t r u e < / I s E x p a n d e d > < W i d t h > 2 0 0 < / W i d t h > < / a : V a l u e > < / a : K e y V a l u e O f D i a g r a m O b j e c t K e y a n y T y p e z b w N T n L X > < a : K e y V a l u e O f D i a g r a m O b j e c t K e y a n y T y p e z b w N T n L X > < a : K e y > < K e y > T a b l e s \ C a l l L o g \ S u m   o f   I n c o m i n g   C a l l s \ A d d i t i o n a l   I n f o \ I m p l i c i t   M e a s u r e < / K e y > < / a : K e y > < a : V a l u e   i : t y p e = " D i a g r a m D i s p l a y V i e w S t a t e I D i a g r a m T a g A d d i t i o n a l I n f o " / > < / a : K e y V a l u e O f D i a g r a m O b j e c t K e y a n y T y p e z b w N T n L X > < a : K e y V a l u e O f D i a g r a m O b j e c t K e y a n y T y p e z b w N T n L X > < a : K e y > < K e y > T a b l e s \ C a l l L o g \ M e a s u r e s \ S u m   o f   A n s w e r e d   C a l l s < / K e y > < / a : K e y > < a : V a l u e   i : t y p e = " D i a g r a m D i s p l a y N o d e V i e w S t a t e " > < H e i g h t > 1 5 0 < / H e i g h t > < I s E x p a n d e d > t r u e < / I s E x p a n d e d > < W i d t h > 2 0 0 < / W i d t h > < / a : V a l u e > < / a : K e y V a l u e O f D i a g r a m O b j e c t K e y a n y T y p e z b w N T n L X > < a : K e y V a l u e O f D i a g r a m O b j e c t K e y a n y T y p e z b w N T n L X > < a : K e y > < K e y > T a b l e s \ C a l l L o g \ S u m   o f   A n s w e r e d   C a l l s \ A d d i t i o n a l   I n f o \ I m p l i c i t   M e a s u r e < / K e y > < / a : K e y > < a : V a l u e   i : t y p e = " D i a g r a m D i s p l a y V i e w S t a t e I D i a g r a m T a g A d d i t i o n a l I n f o " / > < / a : K e y V a l u e O f D i a g r a m O b j e c t K e y a n y T y p e z b w N T n L X > < a : K e y V a l u e O f D i a g r a m O b j e c t K e y a n y T y p e z b w N T n L X > < a : K e y > < K e y > T a b l e s \ C a l l L o g \ M e a s u r e s \ S u m   o f   S e r v i c e   L e v e l   ( 2 0   S e c o n d s ) < / K e y > < / a : K e y > < a : V a l u e   i : t y p e = " D i a g r a m D i s p l a y N o d e V i e w S t a t e " > < H e i g h t > 1 5 0 < / H e i g h t > < I s E x p a n d e d > t r u e < / I s E x p a n d e d > < W i d t h > 2 0 0 < / W i d t h > < / a : V a l u e > < / a : K e y V a l u e O f D i a g r a m O b j e c t K e y a n y T y p e z b w N T n L X > < a : K e y V a l u e O f D i a g r a m O b j e c t K e y a n y T y p e z b w N T n L X > < a : K e y > < K e y > T a b l e s \ C a l l L o g \ S u m   o f   S e r v i c e   L e v e l   ( 2 0   S e c o n d s ) \ A d d i t i o n a l   I n f o \ I m p l i c i t   M e a s u r e < / K e y > < / a : K e y > < a : V a l u e   i : t y p e = " D i a g r a m D i s p l a y V i e w S t a t e I D i a g r a m T a g A d d i t i o n a l I n f o " / > < / a : K e y V a l u e O f D i a g r a m O b j e c t K e y a n y T y p e z b w N T n L X > < a : K e y V a l u e O f D i a g r a m O b j e c t K e y a n y T y p e z b w N T n L X > < a : K e y > < K e y > T a b l e s \ C a l l L o g \ M e a s u r e s \ A v e r a g e   o f   S e r v i c e   L e v e l   ( 2 0   S e c o n d s ) < / K e y > < / a : K e y > < a : V a l u e   i : t y p e = " D i a g r a m D i s p l a y N o d e V i e w S t a t e " > < H e i g h t > 1 5 0 < / H e i g h t > < I s E x p a n d e d > t r u e < / I s E x p a n d e d > < W i d t h > 2 0 0 < / W i d t h > < / a : V a l u e > < / a : K e y V a l u e O f D i a g r a m O b j e c t K e y a n y T y p e z b w N T n L X > < a : K e y V a l u e O f D i a g r a m O b j e c t K e y a n y T y p e z b w N T n L X > < a : K e y > < K e y > T a b l e s \ C a l l L o g \ A v e r a g e   o f   S e r v i c e   L e v e l   ( 2 0   S e c o n d s ) \ A d d i t i o n a l   I n f o \ I m p l i c i t   M e a s u r e < / K e y > < / a : K e y > < a : V a l u e   i : t y p e = " D i a g r a m D i s p l a y V i e w S t a t e I D i a g r a m T a g A d d i t i o n a l I n f o " / > < / a : K e y V a l u e O f D i a g r a m O b j e c t K e y a n y T y p e z b w N T n L X > < a : K e y V a l u e O f D i a g r a m O b j e c t K e y a n y T y p e z b w N T n L X > < a : K e y > < K e y > T a b l e s \ C a l l L o g \ M e a s u r e s \ S u m   o f   T a r g e t < / K e y > < / a : K e y > < a : V a l u e   i : t y p e = " D i a g r a m D i s p l a y N o d e V i e w S t a t e " > < H e i g h t > 1 5 0 < / H e i g h t > < I s E x p a n d e d > t r u e < / I s E x p a n d e d > < W i d t h > 2 0 0 < / W i d t h > < / a : V a l u e > < / a : K e y V a l u e O f D i a g r a m O b j e c t K e y a n y T y p e z b w N T n L X > < a : K e y V a l u e O f D i a g r a m O b j e c t K e y a n y T y p e z b w N T n L X > < a : K e y > < K e y > T a b l e s \ C a l l L o g \ S u m   o f   T a r g e t \ A d d i t i o n a l   I n f o \ I m p l i c i t   M e a s u r e < / K e y > < / a : K e y > < a : V a l u e   i : t y p e = " D i a g r a m D i s p l a y V i e w S t a t e I D i a g r a m T a g A d d i t i o n a l I n f o " / > < / a : K e y V a l u e O f D i a g r a m O b j e c t K e y a n y T y p e z b w N T n L X > < a : K e y V a l u e O f D i a g r a m O b j e c t K e y a n y T y p e z b w N T n L X > < a : K e y > < K e y > T a b l e s \ C a l l L o g \ M e a s u r e s \ A v e r a g e   o f   T a r g e t < / K e y > < / a : K e y > < a : V a l u e   i : t y p e = " D i a g r a m D i s p l a y N o d e V i e w S t a t e " > < H e i g h t > 1 5 0 < / H e i g h t > < I s E x p a n d e d > t r u e < / I s E x p a n d e d > < W i d t h > 2 0 0 < / W i d t h > < / a : V a l u e > < / a : K e y V a l u e O f D i a g r a m O b j e c t K e y a n y T y p e z b w N T n L X > < a : K e y V a l u e O f D i a g r a m O b j e c t K e y a n y T y p e z b w N T n L X > < a : K e y > < K e y > T a b l e s \ C a l l L o g \ A v e r a g e   o f   T a r g e t \ A d d i t i o n a l   I n f o \ I m p l i c i t   M e a s u r e < / K e y > < / a : K e y > < a : V a l u e   i : t y p e = " D i a g r a m D i s p l a y V i e w S t a t e I D i a g r a m T a g A d d i t i o n a l I n f o " / > < / a : K e y V a l u e O f D i a g r a m O b j e c t K e y a n y T y p e z b w N T n L X > < a : K e y V a l u e O f D i a g r a m O b j e c t K e y a n y T y p e z b w N T n L X > < a : K e y > < K e y > T a b l e s \ C a l l L o g \ M e a s u r e s \ O f f e r e d < / K e y > < / a : K e y > < a : V a l u e   i : t y p e = " D i a g r a m D i s p l a y N o d e V i e w S t a t e " > < H e i g h t > 1 5 0 < / H e i g h t > < I s E x p a n d e d > t r u e < / I s E x p a n d e d > < W i d t h > 2 0 0 < / W i d t h > < / a : V a l u e > < / a : K e y V a l u e O f D i a g r a m O b j e c t K e y a n y T y p e z b w N T n L X > < a : K e y V a l u e O f D i a g r a m O b j e c t K e y a n y T y p e z b w N T n L X > < a : K e y > < K e y > T a b l e s \ C a l l L o g \ M e a s u r e s \ A n s w e r e d < / K e y > < / a : K e y > < a : V a l u e   i : t y p e = " D i a g r a m D i s p l a y N o d e V i e w S t a t e " > < H e i g h t > 1 5 0 < / H e i g h t > < I s E x p a n d e d > t r u e < / I s E x p a n d e d > < W i d t h > 2 0 0 < / W i d t h > < / a : V a l u e > < / a : K e y V a l u e O f D i a g r a m O b j e c t K e y a n y T y p e z b w N T n L X > < a : K e y V a l u e O f D i a g r a m O b j e c t K e y a n y T y p e z b w N T n L X > < a : K e y > < K e y > T a b l e s \ C a l l L o g \ M e a s u r e s \ A b a n d o n e d < / K e y > < / a : K e y > < a : V a l u e   i : t y p e = " D i a g r a m D i s p l a y N o d e V i e w S t a t e " > < H e i g h t > 1 5 0 < / H e i g h t > < I s E x p a n d e d > t r u e < / I s E x p a n d e d > < W i d t h > 2 0 0 < / W i d t h > < / a : V a l u e > < / a : K e y V a l u e O f D i a g r a m O b j e c t K e y a n y T y p e z b w N T n L X > < a : K e y V a l u e O f D i a g r a m O b j e c t K e y a n y T y p e z b w N T n L X > < a : K e y > < K e y > T a b l e s \ C a l l L o g \ M e a s u r e s \ A n s w e r   R a t e < / K e y > < / a : K e y > < a : V a l u e   i : t y p e = " D i a g r a m D i s p l a y N o d e V i e w S t a t e " > < H e i g h t > 1 5 0 < / H e i g h t > < I s E x p a n d e d > t r u e < / I s E x p a n d e d > < W i d t h > 2 0 0 < / W i d t h > < / a : V a l u e > < / a : K e y V a l u e O f D i a g r a m O b j e c t K e y a n y T y p e z b w N T n L X > < a : K e y V a l u e O f D i a g r a m O b j e c t K e y a n y T y p e z b w N T n L X > < a : K e y > < K e y > T a b l e s \ C a l l L o g \ M e a s u r e s \ A b a n d o n e d   R a t e < / K e y > < / a : K e y > < a : V a l u e   i : t y p e = " D i a g r a m D i s p l a y N o d e V i e w S t a t e " > < H e i g h t > 1 5 0 < / H e i g h t > < I s E x p a n d e d > t r u e < / I s E x p a n d e d > < W i d t h > 2 0 0 < / W i d t h > < / a : V a l u e > < / a : K e y V a l u e O f D i a g r a m O b j e c t K e y a n y T y p e z b w N T n L X > < a : K e y V a l u e O f D i a g r a m O b j e c t K e y a n y T y p e z b w N T n L X > < a : K e y > < K e y > T a b l e s \ C a l l L o g \ M e a s u r e s \ S e r v i c e   L e v e l   % < / K e y > < / a : K e y > < a : V a l u e   i : t y p e = " D i a g r a m D i s p l a y N o d e V i e w S t a t e " > < H e i g h t > 1 5 0 < / H e i g h t > < I s E x p a n d e d > t r u e < / I s E x p a n d e d > < W i d t h > 2 0 0 < / W i d t h > < / a : V a l u e > < / a : K e y V a l u e O f D i a g r a m O b j e c t K e y a n y T y p e z b w N T n L X > < a : K e y V a l u e O f D i a g r a m O b j e c t K e y a n y T y p e z b w N T n L X > < a : K e y > < K e y > T a b l e s \ C a l l L o g \ M e a s u r e s \ A v e r a g e   H a n d l e   T i m e < / K e y > < / a : K e y > < a : V a l u e   i : t y p e = " D i a g r a m D i s p l a y N o d e V i e w S t a t e " > < H e i g h t > 1 5 0 < / H e i g h t > < I s E x p a n d e d > t r u e < / I s E x p a n d e d > < W i d t h > 2 0 0 < / W i d t h > < / a : V a l u e > < / a : K e y V a l u e O f D i a g r a m O b j e c t K e y a n y T y p e z b w N T n L X > < a : K e y V a l u e O f D i a g r a m O b j e c t K e y a n y T y p e z b w N T n L X > < a : K e y > < K e y > T a b l e s \ C a l l L o g \ M e a s u r e s \ A S A < / K e y > < / a : K e y > < a : V a l u e   i : t y p e = " D i a g r a m D i s p l a y N o d e V i e w S t a t e " > < H e i g h t > 1 5 0 < / H e i g h t > < I s E x p a n d e d > t r u e < / I s E x p a n d e d > < W i d t h > 2 0 0 < / W i d t h > < / a : V a l u e > < / a : K e y V a l u e O f D i a g r a m O b j e c t K e y a n y T y p e z b w N T n L X > < a : K e y V a l u e O f D i a g r a m O b j e c t K e y a n y T y p e z b w N T n L X > < a : K e y > < K e y > T a b l e s \ C a l l L o g \ M e a s u r e s \ T o t a l   H a n d l e   D u r a t i o n < / K e y > < / a : K e y > < a : V a l u e   i : t y p e = " D i a g r a m D i s p l a y N o d e V i e w S t a t e " > < H e i g h t > 1 5 0 < / H e i g h t > < I s E x p a n d e d > t r u e < / I s E x p a n d e d > < W i d t h > 2 0 0 < / W i d t h > < / a : V a l u e > < / a : K e y V a l u e O f D i a g r a m O b j e c t K e y a n y T y p e z b w N T n L X > < a : K e y V a l u e O f D i a g r a m O b j e c t K e y a n y T y p e z b w N T n L X > < a : K e y > < K e y > T a b l e s \ C a l l L o g \ M e a s u r e s \ T o t a l   C S A T < / K e y > < / a : K e y > < a : V a l u e   i : t y p e = " D i a g r a m D i s p l a y N o d e V i e w S t a t e " > < H e i g h t > 1 5 0 < / H e i g h t > < I s E x p a n d e d > t r u e < / I s E x p a n d e d > < W i d t h > 2 0 0 < / W i d t h > < / a : V a l u e > < / a : K e y V a l u e O f D i a g r a m O b j e c t K e y a n y T y p e z b w N T n L X > < a : K e y V a l u e O f D i a g r a m O b j e c t K e y a n y T y p e z b w N T n L X > < a : K e y > < K e y > T a b l e s \ C a l l L o g \ M e a s u r e s \ P o s i t i v e   C S A T < / K e y > < / a : K e y > < a : V a l u e   i : t y p e = " D i a g r a m D i s p l a y N o d e V i e w S t a t e " > < H e i g h t > 1 5 0 < / H e i g h t > < I s E x p a n d e d > t r u e < / I s E x p a n d e d > < W i d t h > 2 0 0 < / W i d t h > < / a : V a l u e > < / a : K e y V a l u e O f D i a g r a m O b j e c t K e y a n y T y p e z b w N T n L X > < a : K e y V a l u e O f D i a g r a m O b j e c t K e y a n y T y p e z b w N T n L X > < a : K e y > < K e y > T a b l e s \ C a l l L o g \ M e a s u r e s \ C S A T   % < / K e y > < / a : K e y > < a : V a l u e   i : t y p e = " D i a g r a m D i s p l a y N o d e V i e w S t a t e " > < H e i g h t > 1 5 0 < / H e i g h t > < I s E x p a n d e d > t r u e < / I s E x p a n d e d > < W i d t h > 2 0 0 < / W i d t h > < / a : V a l u e > < / a : K e y V a l u e O f D i a g r a m O b j e c t K e y a n y T y p e z b w N T n L X > < a : K e y V a l u e O f D i a g r a m O b j e c t K e y a n y T y p e z b w N T n L X > < a : K e y > < K e y > T a b l e s \ C a l l L o g \ M e a s u r e s \ S a t i s f a c t i o n   R e s p o n s e < / K e y > < / a : K e y > < a : V a l u e   i : t y p e = " D i a g r a m D i s p l a y N o d e V i e w S t a t e " > < H e i g h t > 1 5 0 < / H e i g h t > < I s E x p a n d e d > t r u e < / I s E x p a n d e d > < W i d t h > 2 0 0 < / W i d t h > < / a : V a l u e > < / a : K e y V a l u e O f D i a g r a m O b j e c t K e y a n y T y p e z b w N T n L X > < a : K e y V a l u e O f D i a g r a m O b j e c t K e y a n y T y p e z b w N T n L X > < a : K e y > < K e y > T a b l e s \ C a l l L o g \ M e a s u r e s \ D a y s < / K e y > < / a : K e y > < a : V a l u e   i : t y p e = " D i a g r a m D i s p l a y N o d e V i e w S t a t e " > < H e i g h t > 1 5 0 < / H e i g h t > < I s E x p a n d e d > t r u e < / I s E x p a n d e d > < W i d t h > 2 0 0 < / W i d t h > < / a : V a l u e > < / a : K e y V a l u e O f D i a g r a m O b j e c t K e y a n y T y p e z b w N T n L X > < a : K e y V a l u e O f D i a g r a m O b j e c t K e y a n y T y p e z b w N T n L X > < a : K e y > < K e y > T a b l e s \ C a l l L o g \ M e a s u r e s \ A g e n t s < / K e y > < / a : K e y > < a : V a l u e   i : t y p e = " D i a g r a m D i s p l a y N o d e V i e w S t a t e " > < H e i g h t > 1 5 0 < / H e i g h t > < I s E x p a n d e d > t r u e < / I s E x p a n d e d > < W i d t h > 2 0 0 < / W i d t h > < / a : V a l u e > < / a : K e y V a l u e O f D i a g r a m O b j e c t K e y a n y T y p e z b w N T n L X > < a : K e y V a l u e O f D i a g r a m O b j e c t K e y a n y T y p e z b w N T n L X > < a : K e y > < K e y > T a b l e s \ C a l l L o g \ M e a s u r e s \ A n s w e r e d G o a l < / K e y > < / a : K e y > < a : V a l u e   i : t y p e = " D i a g r a m D i s p l a y N o d e V i e w S t a t e " > < H e i g h t > 1 5 0 < / H e i g h t > < I s E x p a n d e d > t r u e < / I s E x p a n d e d > < W i d t h > 2 0 0 < / W i d t h > < / a : V a l u e > < / a : K e y V a l u e O f D i a g r a m O b j e c t K e y a n y T y p e z b w N T n L X > < a : K e y V a l u e O f D i a g r a m O b j e c t K e y a n y T y p e z b w N T n L X > < a : K e y > < K e y > T a b l e s \ C a l l L o g \ M e a s u r e s \ A n s w e r e d P c t < / K e y > < / a : K e y > < a : V a l u e   i : t y p e = " D i a g r a m D i s p l a y N o d e V i e w S t a t e " > < H e i g h t > 1 5 0 < / H e i g h t > < I s E x p a n d e d > t r u e < / I s E x p a n d e d > < W i d t h > 2 0 0 < / W i d t h > < / a : V a l u e > < / a : K e y V a l u e O f D i a g r a m O b j e c t K e y a n y T y p e z b w N T n L X > < a : K e y V a l u e O f D i a g r a m O b j e c t K e y a n y T y p e z b w N T n L X > < a : K e y > < K e y > T a b l e s \ C a l l L o g \ M e a s u r e s \ A H T P c t < / K e y > < / a : K e y > < a : V a l u e   i : t y p e = " D i a g r a m D i s p l a y N o d e V i e w S t a t e " > < H e i g h t > 1 5 0 < / H e i g h t > < I s E x p a n d e d > t r u e < / I s E x p a n d e d > < W i d t h > 2 0 0 < / W i d t h > < / a : V a l u e > < / a : K e y V a l u e O f D i a g r a m O b j e c t K e y a n y T y p e z b w N T n L X > < a : K e y V a l u e O f D i a g r a m O b j e c t K e y a n y T y p e z b w N T n L X > < a : K e y > < K e y > T a b l e s \ C a l l L o g \ M e a s u r e s \ A S A P c t < / K e y > < / a : K e y > < a : V a l u e   i : t y p e = " D i a g r a m D i s p l a y N o d e V i e w S t a t e " > < H e i g h t > 1 5 0 < / H e i g h t > < I s E x p a n d e d > t r u e < / I s E x p a n d e d > < W i d t h > 2 0 0 < / W i d t h > < / a : V a l u e > < / a : K e y V a l u e O f D i a g r a m O b j e c t K e y a n y T y p e z b w N T n L X > < a : K e y V a l u e O f D i a g r a m O b j e c t K e y a n y T y p e z b w N T n L X > < a : K e y > < K e y > T a b l e s \ C a l l L o g \ M e a s u r e s \ C S A T P c t < / K e y > < / a : K e y > < a : V a l u e   i : t y p e = " D i a g r a m D i s p l a y N o d e V i e w S t a t e " > < H e i g h t > 1 5 0 < / H e i g h t > < I s E x p a n d e d > t r u e < / I s E x p a n d e d > < W i d t h > 2 0 0 < / W i d t h > < / a : V a l u e > < / a : K e y V a l u e O f D i a g r a m O b j e c t K e y a n y T y p e z b w N T n L X > < a : K e y V a l u e O f D i a g r a m O b j e c t K e y a n y T y p e z b w N T n L X > < a : K e y > < K e y > T a b l e s \ C a l l L o g \ M e a s u r e s \ K P I   S c o r e < / K e y > < / a : K e y > < a : V a l u e   i : t y p e = " D i a g r a m D i s p l a y N o d e V i e w S t a t e " > < H e i g h t > 1 5 0 < / H e i g h t > < I s E x p a n d e d > t r u e < / I s E x p a n d e d > < W i d t h > 2 0 0 < / W i d t h > < / a : V a l u e > < / a : K e y V a l u e O f D i a g r a m O b j e c t K e y a n y T y p e z b w N T n L X > < a : K e y V a l u e O f D i a g r a m O b j e c t K e y a n y T y p e z b w N T n L X > < a : K e y > < K e y > T a b l e s \ C a l l L o g \ M e a s u r e s \ S u m   o f   A H T   M i n u t e s < / K e y > < / a : K e y > < a : V a l u e   i : t y p e = " D i a g r a m D i s p l a y N o d e V i e w S t a t e " > < H e i g h t > 1 5 0 < / H e i g h t > < I s E x p a n d e d > t r u e < / I s E x p a n d e d > < W i d t h > 2 0 0 < / W i d t h > < / a : V a l u e > < / a : K e y V a l u e O f D i a g r a m O b j e c t K e y a n y T y p e z b w N T n L X > < a : K e y V a l u e O f D i a g r a m O b j e c t K e y a n y T y p e z b w N T n L X > < a : K e y > < K e y > T a b l e s \ C a l l L o g \ S u m   o f   A H T   M i n u t e s \ A d d i t i o n a l   I n f o \ I m p l i c i t   M e a s u r e < / K e y > < / a : K e y > < a : V a l u e   i : t y p e = " D i a g r a m D i s p l a y V i e w S t a t e I D i a g r a m T a g A d d i t i o n a l I n f o " / > < / a : K e y V a l u e O f D i a g r a m O b j e c t K e y a n y T y p e z b w N T n L X > < a : K e y V a l u e O f D i a g r a m O b j e c t K e y a n y T y p e z b w N T n L X > < a : K e y > < K e y > T a b l e s \ C S A T < / K e y > < / a : K e y > < a : V a l u e   i : t y p e = " D i a g r a m D i s p l a y N o d e V i e w S t a t e " > < H e i g h t > 2 0 0 . 4 < / H e i g h t > < I s E x p a n d e d > t r u e < / I s E x p a n d e d > < L a y e d O u t > t r u e < / L a y e d O u t > < L e f t > 1 0 1 6 . 8 2 2 9 2 9 2 8 9 4 9 2 8 < / L e f t > < T a b I n d e x > 3 < / T a b I n d e x > < T o p > 3 2 9 . 2 < / T o p > < W i d t h > 2 0 0 < / W i d t h > < / a : V a l u e > < / a : K e y V a l u e O f D i a g r a m O b j e c t K e y a n y T y p e z b w N T n L X > < a : K e y V a l u e O f D i a g r a m O b j e c t K e y a n y T y p e z b w N T n L X > < a : K e y > < K e y > T a b l e s \ C S A T \ C o l u m n s \ U n i q u e   i d < / K e y > < / a : K e y > < a : V a l u e   i : t y p e = " D i a g r a m D i s p l a y N o d e V i e w S t a t e " > < H e i g h t > 1 5 0 < / H e i g h t > < I s E x p a n d e d > t r u e < / I s E x p a n d e d > < W i d t h > 2 0 0 < / W i d t h > < / a : V a l u e > < / a : K e y V a l u e O f D i a g r a m O b j e c t K e y a n y T y p e z b w N T n L X > < a : K e y V a l u e O f D i a g r a m O b j e c t K e y a n y T y p e z b w N T n L X > < a : K e y > < K e y > T a b l e s \ C S A T \ C o l u m n s \ D a t e < / K e y > < / a : K e y > < a : V a l u e   i : t y p e = " D i a g r a m D i s p l a y N o d e V i e w S t a t e " > < H e i g h t > 1 5 0 < / H e i g h t > < I s E x p a n d e d > t r u e < / I s E x p a n d e d > < W i d t h > 2 0 0 < / W i d t h > < / a : V a l u e > < / a : K e y V a l u e O f D i a g r a m O b j e c t K e y a n y T y p e z b w N T n L X > < a : K e y V a l u e O f D i a g r a m O b j e c t K e y a n y T y p e z b w N T n L X > < a : K e y > < K e y > T a b l e s \ C S A T \ C o l u m n s \ A g e n t I D < / K e y > < / a : K e y > < a : V a l u e   i : t y p e = " D i a g r a m D i s p l a y N o d e V i e w S t a t e " > < H e i g h t > 1 5 0 < / H e i g h t > < I s E x p a n d e d > t r u e < / I s E x p a n d e d > < W i d t h > 2 0 0 < / W i d t h > < / a : V a l u e > < / a : K e y V a l u e O f D i a g r a m O b j e c t K e y a n y T y p e z b w N T n L X > < a : K e y V a l u e O f D i a g r a m O b j e c t K e y a n y T y p e z b w N T n L X > < a : K e y > < K e y > T a b l e s \ C S A T \ C o l u m n s \ c a t e g o r y < / K e y > < / a : K e y > < a : V a l u e   i : t y p e = " D i a g r a m D i s p l a y N o d e V i e w S t a t e " > < H e i g h t > 1 5 0 < / H e i g h t > < I s E x p a n d e d > t r u e < / I s E x p a n d e d > < W i d t h > 2 0 0 < / W i d t h > < / a : V a l u e > < / a : K e y V a l u e O f D i a g r a m O b j e c t K e y a n y T y p e z b w N T n L X > < a : K e y V a l u e O f D i a g r a m O b j e c t K e y a n y T y p e z b w N T n L X > < a : K e y > < K e y > T a b l e s \ C S A T \ C o l u m n s \ S u b - c a t e g o r y < / K e y > < / a : K e y > < a : V a l u e   i : t y p e = " D i a g r a m D i s p l a y N o d e V i e w S t a t e " > < H e i g h t > 1 5 0 < / H e i g h t > < I s E x p a n d e d > t r u e < / I s E x p a n d e d > < W i d t h > 2 0 0 < / W i d t h > < / a : V a l u e > < / a : K e y V a l u e O f D i a g r a m O b j e c t K e y a n y T y p e z b w N T n L X > < a : K e y V a l u e O f D i a g r a m O b j e c t K e y a n y T y p e z b w N T n L X > < a : K e y > < K e y > T a b l e s \ C S A T \ C o l u m n s \ R a t i n g < / K e y > < / a : K e y > < a : V a l u e   i : t y p e = " D i a g r a m D i s p l a y N o d e V i e w S t a t e " > < H e i g h t > 1 5 0 < / H e i g h t > < I s E x p a n d e d > t r u e < / I s E x p a n d e d > < W i d t h > 2 0 0 < / W i d t h > < / a : V a l u e > < / a : K e y V a l u e O f D i a g r a m O b j e c t K e y a n y T y p e z b w N T n L X > < a : K e y V a l u e O f D i a g r a m O b j e c t K e y a n y T y p e z b w N T n L X > < a : K e y > < K e y > T a b l e s \ C S A T \ M e a s u r e s \ S u m   o f   R a t i n g < / K e y > < / a : K e y > < a : V a l u e   i : t y p e = " D i a g r a m D i s p l a y N o d e V i e w S t a t e " > < H e i g h t > 1 5 0 < / H e i g h t > < I s E x p a n d e d > t r u e < / I s E x p a n d e d > < W i d t h > 2 0 0 < / W i d t h > < / a : V a l u e > < / a : K e y V a l u e O f D i a g r a m O b j e c t K e y a n y T y p e z b w N T n L X > < a : K e y V a l u e O f D i a g r a m O b j e c t K e y a n y T y p e z b w N T n L X > < a : K e y > < K e y > T a b l e s \ C S A T \ S u m   o f   R a t i n g \ A d d i t i o n a l   I n f o \ I m p l i c i t   M e a s u r e < / K e y > < / a : K e y > < a : V a l u e   i : t y p e = " D i a g r a m D i s p l a y V i e w S t a t e I D i a g r a m T a g A d d i t i o n a l I n f o " / > < / a : K e y V a l u e O f D i a g r a m O b j e c t K e y a n y T y p e z b w N T n L X > < a : K e y V a l u e O f D i a g r a m O b j e c t K e y a n y T y p e z b w N T n L X > < a : K e y > < K e y > T a b l e s \ C S A T \ M e a s u r e s \ C o u n t   o f   R a t i n g < / K e y > < / a : K e y > < a : V a l u e   i : t y p e = " D i a g r a m D i s p l a y N o d e V i e w S t a t e " > < H e i g h t > 1 5 0 < / H e i g h t > < I s E x p a n d e d > t r u e < / I s E x p a n d e d > < W i d t h > 2 0 0 < / W i d t h > < / a : V a l u e > < / a : K e y V a l u e O f D i a g r a m O b j e c t K e y a n y T y p e z b w N T n L X > < a : K e y V a l u e O f D i a g r a m O b j e c t K e y a n y T y p e z b w N T n L X > < a : K e y > < K e y > T a b l e s \ C S A T \ C o u n t   o f   R a t i n g \ A d d i t i o n a l   I n f o \ I m p l i c i t   M e a s u r e < / K e y > < / a : K e y > < a : V a l u e   i : t y p e = " D i a g r a m D i s p l a y V i e w S t a t e I D i a g r a m T a g A d d i t i o n a l I n f o " / > < / a : K e y V a l u e O f D i a g r a m O b j e c t K e y a n y T y p e z b w N T n L X > < a : K e y V a l u e O f D i a g r a m O b j e c t K e y a n y T y p e z b w N T n L X > < a : K e y > < K e y > T a b l e s \ R o a s t e r < / K e y > < / a : K e y > < a : V a l u e   i : t y p e = " D i a g r a m D i s p l a y N o d e V i e w S t a t e " > < H e i g h t > 2 0 2 < / H e i g h t > < I s E x p a n d e d > t r u e < / I s E x p a n d e d > < L a y e d O u t > t r u e < / L a y e d O u t > < L e f t > 1 0 1 3 . 5 7 0 1 8 1 1 8 4 5 7 8 6 < / L e f t > < T a b I n d e x > 1 < / T a b I n d e x > < W i d t h > 2 0 0 < / W i d t h > < / a : V a l u e > < / a : K e y V a l u e O f D i a g r a m O b j e c t K e y a n y T y p e z b w N T n L X > < a : K e y V a l u e O f D i a g r a m O b j e c t K e y a n y T y p e z b w N T n L X > < a : K e y > < K e y > T a b l e s \ R o a s t e r \ C o l u m n s \ A g e n t _ I d < / K e y > < / a : K e y > < a : V a l u e   i : t y p e = " D i a g r a m D i s p l a y N o d e V i e w S t a t e " > < H e i g h t > 1 5 0 < / H e i g h t > < I s E x p a n d e d > t r u e < / I s E x p a n d e d > < W i d t h > 2 0 0 < / W i d t h > < / a : V a l u e > < / a : K e y V a l u e O f D i a g r a m O b j e c t K e y a n y T y p e z b w N T n L X > < a : K e y V a l u e O f D i a g r a m O b j e c t K e y a n y T y p e z b w N T n L X > < a : K e y > < K e y > T a b l e s \ R o a s t e r \ C o l u m n s \ A g e n t _ n a m e < / K e y > < / a : K e y > < a : V a l u e   i : t y p e = " D i a g r a m D i s p l a y N o d e V i e w S t a t e " > < H e i g h t > 1 5 0 < / H e i g h t > < I s E x p a n d e d > t r u e < / I s E x p a n d e d > < W i d t h > 2 0 0 < / W i d t h > < / a : V a l u e > < / a : K e y V a l u e O f D i a g r a m O b j e c t K e y a n y T y p e z b w N T n L X > < a : K e y V a l u e O f D i a g r a m O b j e c t K e y a n y T y p e z b w N T n L X > < a : K e y > < K e y > T a b l e s \ R o a s t e r \ C o l u m n s \ T e a m   L e a d e r   [ T L ] < / K e y > < / a : K e y > < a : V a l u e   i : t y p e = " D i a g r a m D i s p l a y N o d e V i e w S t a t e " > < H e i g h t > 1 5 0 < / H e i g h t > < I s E x p a n d e d > t r u e < / I s E x p a n d e d > < W i d t h > 2 0 0 < / W i d t h > < / a : V a l u e > < / a : K e y V a l u e O f D i a g r a m O b j e c t K e y a n y T y p e z b w N T n L X > < a : K e y V a l u e O f D i a g r a m O b j e c t K e y a n y T y p e z b w N T n L X > < a : K e y > < K e y > T a b l e s \ R o a s t e r \ C o l u m n s \ M a n a g e r < / K e y > < / a : K e y > < a : V a l u e   i : t y p e = " D i a g r a m D i s p l a y N o d e V i e w S t a t e " > < H e i g h t > 1 5 0 < / H e i g h t > < I s E x p a n d e d > t r u e < / I s E x p a n d e d > < W i d t h > 2 0 0 < / W i d t h > < / a : V a l u e > < / a : K e y V a l u e O f D i a g r a m O b j e c t K e y a n y T y p e z b w N T n L X > < a : K e y V a l u e O f D i a g r a m O b j e c t K e y a n y T y p e z b w N T n L X > < a : K e y > < K e y > T a b l e s \ R o a s t e r \ C o l u m n s \ T e n u r e   B u c k e t < / K e y > < / a : K e y > < a : V a l u e   i : t y p e = " D i a g r a m D i s p l a y N o d e V i e w S t a t e " > < H e i g h t > 1 5 0 < / H e i g h t > < I s E x p a n d e d > t r u e < / I s E x p a n d e d > < W i d t h > 2 0 0 < / W i d t h > < / a : V a l u e > < / a : K e y V a l u e O f D i a g r a m O b j e c t K e y a n y T y p e z b w N T n L X > < a : K e y V a l u e O f D i a g r a m O b j e c t K e y a n y T y p e z b w N T n L X > < a : K e y > < K e y > T a b l e s \ R o a s t e r \ C o l u m n s \ A g e n t   S h i f t < / K e y > < / a : K e y > < a : V a l u e   i : t y p e = " D i a g r a m D i s p l a y N o d e V i e w S t a t e " > < H e i g h t > 1 5 0 < / H e i g h t > < I s E x p a n d e d > t r u e < / I s E x p a n d e d > < W i d t h > 2 0 0 < / W i d t h > < / a : V a l u e > < / a : K e y V a l u e O f D i a g r a m O b j e c t K e y a n y T y p e z b w N T n L X > < a : K e y V a l u e O f D i a g r a m O b j e c t K e y a n y T y p e z b w N T n L X > < a : K e y > < K e y > T a b l e s \ C a l e n d e r < / K e y > < / a : K e y > < a : V a l u e   i : t y p e = " D i a g r a m D i s p l a y N o d e V i e w S t a t e " > < H e i g h t > 1 7 4 . 8 < / H e i g h t > < I s E x p a n d e d > t r u e < / I s E x p a n d e d > < L a y e d O u t > t r u e < / L a y e d O u t > < L e f t > 1 4 4 . 7 9 9 9 9 9 9 9 9 9 9 9 9 < / L e f t > < T a b I n d e x > 2 < / T a b I n d e x > < T o p > 3 5 8 . 0 0 0 0 0 0 0 0 0 0 0 0 1 1 < / T o p > < 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 T a b l e s \ C a l e n d e r \ C o l u m n s \ W e e k < / K e y > < / a : K e y > < a : V a l u e   i : t y p e = " D i a g r a m D i s p l a y N o d e V i e w S t a t e " > < H e i g h t > 1 5 0 < / H e i g h t > < I s E x p a n d e d > t r u e < / I s E x p a n d e d > < W i d t h > 2 0 0 < / W i d t h > < / a : V a l u e > < / a : K e y V a l u e O f D i a g r a m O b j e c t K e y a n y T y p e z b w N T n L X > < a : K e y V a l u e O f D i a g r a m O b j e c t K e y a n y T y p e z b w N T n L X > < a : K e y > < K e y > T a b l e s \ C a l e n d e r \ C o l u m n s \ M o n t h - Y e a r < / K e y > < / a : K e y > < a : V a l u e   i : t y p e = " D i a g r a m D i s p l a y N o d e V i e w S t a t e " > < H e i g h t > 1 5 0 < / H e i g h t > < I s E x p a n d e d > t r u e < / I s E x p a n d e d > < W i d t h > 2 0 0 < / W i d t h > < / a : V a l u e > < / a : K e y V a l u e O f D i a g r a m O b j e c t K e y a n y T y p e z b w N T n L X > < a : K e y V a l u e O f D i a g r a m O b j e c t K e y a n y T y p e z b w N T n L X > < a : K e y > < K e y > T a b l e s \ C a l e n d e r \ C o l u m n s \ Q u a r t e r < / K e y > < / a : K e y > < a : V a l u e   i : t y p e = " D i a g r a m D i s p l a y N o d e V i e w S t a t e " > < H e i g h t > 1 5 0 < / H e i g h t > < I s E x p a n d e d > t r u e < / I s E x p a n d e d > < W i d t h > 2 0 0 < / W i d t h > < / a : V a l u e > < / a : K e y V a l u e O f D i a g r a m O b j e c t K e y a n y T y p e z b w N T n L X > < a : K e y V a l u e O f D i a g r a m O b j e c t K e y a n y T y p e z b w N T n L X > < a : K e y > < K e y > T a b l e s \ C a l e n d e r \ C o l u m n s \ Y e a r < / K e y > < / a : K e y > < a : V a l u e   i : t y p e = " D i a g r a m D i s p l a y N o d e V i e w S t a t e " > < H e i g h t > 1 5 0 < / H e i g h t > < I s E x p a n d e d > t r u e < / I s E x p a n d e d > < W i d t h > 2 0 0 < / W i d t h > < / a : V a l u e > < / a : K e y V a l u e O f D i a g r a m O b j e c t K e y a n y T y p e z b w N T n L X > < a : K e y V a l u e O f D i a g r a m O b j e c t K e y a n y T y p e z b w N T n L X > < a : K e y > < K e y > T a b l e s \ C a l e n d e r \ C o l u m n s \ M o n t h - Y e a r   ( M o n t h   I n d e x ) < / K e y > < / a : K e y > < a : V a l u e   i : t y p e = " D i a g r a m D i s p l a y N o d e V i e w S t a t e " > < H e i g h t > 1 5 0 < / H e i g h t > < I s E x p a n d e d > t r u e < / I s E x p a n d e d > < W i d t h > 2 0 0 < / W i d t h > < / a : V a l u e > < / a : K e y V a l u e O f D i a g r a m O b j e c t K e y a n y T y p e z b w N T n L X > < a : K e y V a l u e O f D i a g r a m O b j e c t K e y a n y T y p e z b w N T n L X > < a : K e y > < K e y > T a b l e s \ C a l e n d e r \ C o l u m n s \ M o n t h - Y e a r   ( M o n t h ) < / K e y > < / a : K e y > < a : V a l u e   i : t y p e = " D i a g r a m D i s p l a y N o d e V i e w S t a t e " > < H e i g h t > 1 5 0 < / H e i g h t > < I s E x p a n d e d > t r u e < / I s E x p a n d e d > < W i d t h > 2 0 0 < / W i d t h > < / a : V a l u e > < / a : K e y V a l u e O f D i a g r a m O b j e c t K e y a n y T y p e z b w N T n L X > < a : K e y V a l u e O f D i a g r a m O b j e c t K e y a n y T y p e z b w N T n L X > < a : K e y > < K e y > T a b l e s \ C a l e n d e r \ C o l u m n s \ D a t e   ( M o n t h   I n d e x ) < / K e y > < / a : K e y > < a : V a l u e   i : t y p e = " D i a g r a m D i s p l a y N o d e V i e w S t a t e " > < H e i g h t > 1 5 0 < / H e i g h t > < I s E x p a n d e d > t r u e < / I s E x p a n d e d > < W i d t h > 2 0 0 < / W i d t h > < / a : V a l u e > < / a : K e y V a l u e O f D i a g r a m O b j e c t K e y a n y T y p e z b w N T n L X > < a : K e y V a l u e O f D i a g r a m O b j e c t K e y a n y T y p e z b w N T n L X > < a : K e y > < K e y > T a b l e s \ C a l e n d e r \ C o l u m n s \ D a t e   ( M o n t h ) < / K e y > < / a : K e y > < a : V a l u e   i : t y p e = " D i a g r a m D i s p l a y N o d e V i e w S t a t e " > < H e i g h t > 1 5 0 < / H e i g h t > < I s E x p a n d e d > t r u e < / I s E x p a n d e d > < W i d t h > 2 0 0 < / W i d t h > < / a : V a l u e > < / a : K e y V a l u e O f D i a g r a m O b j e c t K e y a n y T y p e z b w N T n L X > < a : K e y V a l u e O f D i a g r a m O b j e c t K e y a n y T y p e z b w N T n L X > < a : K e y > < K e y > T a b l e s \ C a l e n d e r \ C o l u m n s \ W e e k   ( M o n t h   I n d e x ) < / K e y > < / a : K e y > < a : V a l u e   i : t y p e = " D i a g r a m D i s p l a y N o d e V i e w S t a t e " > < H e i g h t > 1 5 0 < / H e i g h t > < I s E x p a n d e d > t r u e < / I s E x p a n d e d > < W i d t h > 2 0 0 < / W i d t h > < / a : V a l u e > < / a : K e y V a l u e O f D i a g r a m O b j e c t K e y a n y T y p e z b w N T n L X > < a : K e y V a l u e O f D i a g r a m O b j e c t K e y a n y T y p e z b w N T n L X > < a : K e y > < K e y > T a b l e s \ C a l e n d e r \ C o l u m n s \ W e e k   ( M o n t h ) < / K e y > < / a : K e y > < a : V a l u e   i : t y p e = " D i a g r a m D i s p l a y N o d e V i e w S t a t e " > < H e i g h t > 1 5 0 < / H e i g h t > < I s E x p a n d e d > t r u e < / I s E x p a n d e d > < W i d t h > 2 0 0 < / W i d t h > < / a : V a l u e > < / a : K e y V a l u e O f D i a g r a m O b j e c t K e y a n y T y p e z b w N T n L X > < a : K e y V a l u e O f D i a g r a m O b j e c t K e y a n y T y p e z b w N T n L X > < a : K e y > < K e y > R e l a t i o n s h i p s \ & l t ; T a b l e s \ C a l l L o g \ C o l u m n s \ A g e n t I D & g t ; - & l t ; T a b l e s \ R o a s t e r \ C o l u m n s \ A g e n t _ I d & g t ; < / K e y > < / a : K e y > < a : V a l u e   i : t y p e = " D i a g r a m D i s p l a y L i n k V i e w S t a t e " > < A u t o m a t i o n P r o p e r t y H e l p e r T e x t > E n d   p o i n t   1 :   ( 7 1 0 . 2 6 4 5 1 4 3 5 4 9 3 7 , 1 7 0 . 6 ) .   E n d   p o i n t   2 :   ( 9 9 7 . 5 7 0 1 8 1 1 8 4 5 7 9 , 1 0 1 )   < / A u t o m a t i o n P r o p e r t y H e l p e r T e x t > < L a y e d O u t > t r u e < / L a y e d O u t > < P o i n t s   x m l n s : b = " h t t p : / / s c h e m a s . d a t a c o n t r a c t . o r g / 2 0 0 4 / 0 7 / S y s t e m . W i n d o w s " > < b : P o i n t > < b : _ x > 7 1 0 . 2 6 4 5 1 4 3 5 4 9 3 6 7 5 < / b : _ x > < b : _ y > 1 7 0 . 6 0 0 0 0 0 0 0 0 0 0 0 0 2 < / b : _ y > < / b : P o i n t > < b : P o i n t > < b : _ x > 8 5 1 . 9 1 7 3 4 7 5 < / b : _ x > < b : _ y > 1 7 0 . 6 < / b : _ y > < / b : P o i n t > < b : P o i n t > < b : _ x > 8 5 3 . 9 1 7 3 4 7 5 < / b : _ x > < b : _ y > 1 6 8 . 6 < / b : _ y > < / b : P o i n t > < b : P o i n t > < b : _ x > 8 5 3 . 9 1 7 3 4 7 5 < / b : _ x > < b : _ y > 1 0 3 < / b : _ y > < / b : P o i n t > < b : P o i n t > < b : _ x > 8 5 5 . 9 1 7 3 4 7 5 < / b : _ x > < b : _ y > 1 0 1 < / b : _ y > < / b : P o i n t > < b : P o i n t > < b : _ x > 9 9 7 . 5 7 0 1 8 1 1 8 4 5 7 8 5 9 < / b : _ x > < b : _ y > 1 0 1 < / b : _ y > < / b : P o i n t > < / P o i n t s > < / a : V a l u e > < / a : K e y V a l u e O f D i a g r a m O b j e c t K e y a n y T y p e z b w N T n L X > < a : K e y V a l u e O f D i a g r a m O b j e c t K e y a n y T y p e z b w N T n L X > < a : K e y > < K e y > R e l a t i o n s h i p s \ & l t ; T a b l e s \ C a l l L o g \ C o l u m n s \ A g e n t I D & g t ; - & l t ; T a b l e s \ R o a s t e r \ C o l u m n s \ A g e n t _ I d & g t ; \ F K < / K e y > < / a : K e y > < a : V a l u e   i : t y p e = " D i a g r a m D i s p l a y L i n k E n d p o i n t V i e w S t a t e " > < H e i g h t > 1 6 < / H e i g h t > < L a b e l L o c a t i o n   x m l n s : b = " h t t p : / / s c h e m a s . d a t a c o n t r a c t . o r g / 2 0 0 4 / 0 7 / S y s t e m . W i n d o w s " > < b : _ x > 6 9 4 . 2 6 4 5 1 4 3 5 4 9 3 6 7 5 < / b : _ x > < b : _ y > 1 6 2 . 6 0 0 0 0 0 0 0 0 0 0 0 0 2 < / b : _ y > < / L a b e l L o c a t i o n > < L o c a t i o n   x m l n s : b = " h t t p : / / s c h e m a s . d a t a c o n t r a c t . o r g / 2 0 0 4 / 0 7 / S y s t e m . W i n d o w s " > < b : _ x > 6 9 4 . 2 6 4 5 1 4 3 5 4 9 3 6 7 5 < / b : _ x > < b : _ y > 1 7 0 . 6 0 0 0 0 0 0 0 0 0 0 0 0 2 < / b : _ y > < / L o c a t i o n > < S h a p e R o t a t e A n g l e > 3 6 0 < / S h a p e R o t a t e A n g l e > < W i d t h > 1 6 < / W i d t h > < / a : V a l u e > < / a : K e y V a l u e O f D i a g r a m O b j e c t K e y a n y T y p e z b w N T n L X > < a : K e y V a l u e O f D i a g r a m O b j e c t K e y a n y T y p e z b w N T n L X > < a : K e y > < K e y > R e l a t i o n s h i p s \ & l t ; T a b l e s \ C a l l L o g \ C o l u m n s \ A g e n t I D & g t ; - & l t ; T a b l e s \ R o a s t e r \ C o l u m n s \ A g e n t _ I d & g t ; \ P K < / K e y > < / a : K e y > < a : V a l u e   i : t y p e = " D i a g r a m D i s p l a y L i n k E n d p o i n t V i e w S t a t e " > < H e i g h t > 1 6 < / H e i g h t > < L a b e l L o c a t i o n   x m l n s : b = " h t t p : / / s c h e m a s . d a t a c o n t r a c t . o r g / 2 0 0 4 / 0 7 / S y s t e m . W i n d o w s " > < b : _ x > 9 9 7 . 5 7 0 1 8 1 1 8 4 5 7 8 5 9 < / b : _ x > < b : _ y > 9 3 < / b : _ y > < / L a b e l L o c a t i o n > < L o c a t i o n   x m l n s : b = " h t t p : / / s c h e m a s . d a t a c o n t r a c t . o r g / 2 0 0 4 / 0 7 / S y s t e m . W i n d o w s " > < b : _ x > 1 0 1 3 . 5 7 0 1 8 1 1 8 4 5 7 8 5 < / b : _ x > < b : _ y > 1 0 1 < / b : _ y > < / L o c a t i o n > < S h a p e R o t a t e A n g l e > 1 8 0 < / S h a p e R o t a t e A n g l e > < W i d t h > 1 6 < / W i d t h > < / a : V a l u e > < / a : K e y V a l u e O f D i a g r a m O b j e c t K e y a n y T y p e z b w N T n L X > < a : K e y V a l u e O f D i a g r a m O b j e c t K e y a n y T y p e z b w N T n L X > < a : K e y > < K e y > R e l a t i o n s h i p s \ & l t ; T a b l e s \ C a l l L o g \ C o l u m n s \ A g e n t I D & g t ; - & l t ; T a b l e s \ R o a s t e r \ C o l u m n s \ A g e n t _ I d & g t ; \ C r o s s F i l t e r < / K e y > < / a : K e y > < a : V a l u e   i : t y p e = " D i a g r a m D i s p l a y L i n k C r o s s F i l t e r V i e w S t a t e " > < P o i n t s   x m l n s : b = " h t t p : / / s c h e m a s . d a t a c o n t r a c t . o r g / 2 0 0 4 / 0 7 / S y s t e m . W i n d o w s " > < b : P o i n t > < b : _ x > 7 1 0 . 2 6 4 5 1 4 3 5 4 9 3 6 7 5 < / b : _ x > < b : _ y > 1 7 0 . 6 0 0 0 0 0 0 0 0 0 0 0 0 2 < / b : _ y > < / b : P o i n t > < b : P o i n t > < b : _ x > 8 5 1 . 9 1 7 3 4 7 5 < / b : _ x > < b : _ y > 1 7 0 . 6 < / b : _ y > < / b : P o i n t > < b : P o i n t > < b : _ x > 8 5 3 . 9 1 7 3 4 7 5 < / b : _ x > < b : _ y > 1 6 8 . 6 < / b : _ y > < / b : P o i n t > < b : P o i n t > < b : _ x > 8 5 3 . 9 1 7 3 4 7 5 < / b : _ x > < b : _ y > 1 0 3 < / b : _ y > < / b : P o i n t > < b : P o i n t > < b : _ x > 8 5 5 . 9 1 7 3 4 7 5 < / b : _ x > < b : _ y > 1 0 1 < / b : _ y > < / b : P o i n t > < b : P o i n t > < b : _ x > 9 9 7 . 5 7 0 1 8 1 1 8 4 5 7 8 5 9 < / b : _ x > < b : _ y > 1 0 1 < / b : _ y > < / b : P o i n t > < / P o i n t s > < / a : V a l u e > < / a : K e y V a l u e O f D i a g r a m O b j e c t K e y a n y T y p e z b w N T n L X > < a : K e y V a l u e O f D i a g r a m O b j e c t K e y a n y T y p e z b w N T n L X > < a : K e y > < K e y > R e l a t i o n s h i p s \ & l t ; T a b l e s \ C a l l L o g \ C o l u m n s \ D a t e & g t ; - & l t ; T a b l e s \ C a l e n d e r \ C o l u m n s \ D a t e & g t ; < / K e y > < / a : K e y > < a : V a l u e   i : t y p e = " D i a g r a m D i s p l a y L i n k V i e w S t a t e " > < A u t o m a t i o n P r o p e r t y H e l p e r T e x t > E n d   p o i n t   1 :   ( 5 9 4 . 2 6 4 5 1 4 , 3 5 7 . 2 ) .   E n d   p o i n t   2 :   ( 3 6 0 . 8 , 4 3 5 . 4 )   < / A u t o m a t i o n P r o p e r t y H e l p e r T e x t > < L a y e d O u t > t r u e < / L a y e d O u t > < P o i n t s   x m l n s : b = " h t t p : / / s c h e m a s . d a t a c o n t r a c t . o r g / 2 0 0 4 / 0 7 / S y s t e m . W i n d o w s " > < b : P o i n t > < b : _ x > 5 9 4 . 2 6 4 5 1 4 < / b : _ x > < b : _ y > 3 5 7 . 2 0 0 0 0 0 0 0 0 0 0 0 0 5 < / b : _ y > < / b : P o i n t > < b : P o i n t > < b : _ x > 5 9 4 . 2 6 4 5 1 4 < / b : _ x > < b : _ y > 4 3 3 . 4 < / b : _ y > < / b : P o i n t > < b : P o i n t > < b : _ x > 5 9 2 . 2 6 4 5 1 4 < / b : _ x > < b : _ y > 4 3 5 . 4 < / b : _ y > < / b : P o i n t > < b : P o i n t > < b : _ x > 3 6 0 . 7 9 9 9 9 9 9 9 9 9 9 9 8 4 < / b : _ x > < b : _ y > 4 3 5 . 4 < / b : _ y > < / b : P o i n t > < / P o i n t s > < / a : V a l u e > < / a : K e y V a l u e O f D i a g r a m O b j e c t K e y a n y T y p e z b w N T n L X > < a : K e y V a l u e O f D i a g r a m O b j e c t K e y a n y T y p e z b w N T n L X > < a : K e y > < K e y > R e l a t i o n s h i p s \ & l t ; T a b l e s \ C a l l L o g \ C o l u m n s \ D a t e & g t ; - & l t ; T a b l e s \ C a l e n d e r \ C o l u m n s \ D a t e & g t ; \ F K < / K e y > < / a : K e y > < a : V a l u e   i : t y p e = " D i a g r a m D i s p l a y L i n k E n d p o i n t V i e w S t a t e " > < H e i g h t > 1 6 < / H e i g h t > < L a b e l L o c a t i o n   x m l n s : b = " h t t p : / / s c h e m a s . d a t a c o n t r a c t . o r g / 2 0 0 4 / 0 7 / S y s t e m . W i n d o w s " > < b : _ x > 5 8 6 . 2 6 4 5 1 4 < / b : _ x > < b : _ y > 3 4 1 . 2 0 0 0 0 0 0 0 0 0 0 0 0 5 < / b : _ y > < / L a b e l L o c a t i o n > < L o c a t i o n   x m l n s : b = " h t t p : / / s c h e m a s . d a t a c o n t r a c t . o r g / 2 0 0 4 / 0 7 / S y s t e m . W i n d o w s " > < b : _ x > 5 9 4 . 2 6 4 5 1 4 < / b : _ x > < b : _ y > 3 4 1 . 2 0 0 0 0 0 0 0 0 0 0 0 0 5 < / b : _ y > < / L o c a t i o n > < S h a p e R o t a t e A n g l e > 9 0 < / S h a p e R o t a t e A n g l e > < W i d t h > 1 6 < / W i d t h > < / a : V a l u e > < / a : K e y V a l u e O f D i a g r a m O b j e c t K e y a n y T y p e z b w N T n L X > < a : K e y V a l u e O f D i a g r a m O b j e c t K e y a n y T y p e z b w N T n L X > < a : K e y > < K e y > R e l a t i o n s h i p s \ & l t ; T a b l e s \ C a l l L o g \ C o l u m n s \ D a t e & g t ; - & l t ; T a b l e s \ C a l e n d e r \ C o l u m n s \ D a t e & g t ; \ P K < / K e y > < / a : K e y > < a : V a l u e   i : t y p e = " D i a g r a m D i s p l a y L i n k E n d p o i n t V i e w S t a t e " > < H e i g h t > 1 6 < / H e i g h t > < L a b e l L o c a t i o n   x m l n s : b = " h t t p : / / s c h e m a s . d a t a c o n t r a c t . o r g / 2 0 0 4 / 0 7 / S y s t e m . W i n d o w s " > < b : _ x > 3 4 4 . 7 9 9 9 9 9 9 9 9 9 9 9 8 4 < / b : _ x > < b : _ y > 4 2 7 . 4 < / b : _ y > < / L a b e l L o c a t i o n > < L o c a t i o n   x m l n s : b = " h t t p : / / s c h e m a s . d a t a c o n t r a c t . o r g / 2 0 0 4 / 0 7 / S y s t e m . W i n d o w s " > < b : _ x > 3 4 4 . 7 9 9 9 9 9 9 9 9 9 9 9 8 4 < / b : _ x > < b : _ y > 4 3 5 . 4 < / b : _ y > < / L o c a t i o n > < S h a p e R o t a t e A n g l e > 3 6 0 < / S h a p e R o t a t e A n g l e > < W i d t h > 1 6 < / W i d t h > < / a : V a l u e > < / a : K e y V a l u e O f D i a g r a m O b j e c t K e y a n y T y p e z b w N T n L X > < a : K e y V a l u e O f D i a g r a m O b j e c t K e y a n y T y p e z b w N T n L X > < a : K e y > < K e y > R e l a t i o n s h i p s \ & l t ; T a b l e s \ C a l l L o g \ C o l u m n s \ D a t e & g t ; - & l t ; T a b l e s \ C a l e n d e r \ C o l u m n s \ D a t e & g t ; \ C r o s s F i l t e r < / K e y > < / a : K e y > < a : V a l u e   i : t y p e = " D i a g r a m D i s p l a y L i n k C r o s s F i l t e r V i e w S t a t e " > < P o i n t s   x m l n s : b = " h t t p : / / s c h e m a s . d a t a c o n t r a c t . o r g / 2 0 0 4 / 0 7 / S y s t e m . W i n d o w s " > < b : P o i n t > < b : _ x > 5 9 4 . 2 6 4 5 1 4 < / b : _ x > < b : _ y > 3 5 7 . 2 0 0 0 0 0 0 0 0 0 0 0 0 5 < / b : _ y > < / b : P o i n t > < b : P o i n t > < b : _ x > 5 9 4 . 2 6 4 5 1 4 < / b : _ x > < b : _ y > 4 3 3 . 4 < / b : _ y > < / b : P o i n t > < b : P o i n t > < b : _ x > 5 9 2 . 2 6 4 5 1 4 < / b : _ x > < b : _ y > 4 3 5 . 4 < / b : _ y > < / b : P o i n t > < b : P o i n t > < b : _ x > 3 6 0 . 7 9 9 9 9 9 9 9 9 9 9 9 8 4 < / b : _ x > < b : _ y > 4 3 5 . 4 < / b : _ y > < / b : P o i n t > < / P o i n t s > < / a : V a l u e > < / a : K e y V a l u e O f D i a g r a m O b j e c t K e y a n y T y p e z b w N T n L X > < a : K e y V a l u e O f D i a g r a m O b j e c t K e y a n y T y p e z b w N T n L X > < a : K e y > < K e y > R e l a t i o n s h i p s \ & l t ; T a b l e s \ C S A T \ C o l u m n s \ A g e n t I D & g t ; - & l t ; T a b l e s \ R o a s t e r \ C o l u m n s \ A g e n t _ I d & g t ; < / K e y > < / a : K e y > < a : V a l u e   i : t y p e = " D i a g r a m D i s p l a y L i n k V i e w S t a t e " > < A u t o m a t i o n P r o p e r t y H e l p e r T e x t > E n d   p o i n t   1 :   ( 1 1 2 5 . 1 9 6 5 5 5 , 3 1 3 . 2 ) .   E n d   p o i n t   2 :   ( 1 1 0 5 . 1 9 6 5 5 5 , 2 1 8 )   < / A u t o m a t i o n P r o p e r t y H e l p e r T e x t > < L a y e d O u t > t r u e < / L a y e d O u t > < P o i n t s   x m l n s : b = " h t t p : / / s c h e m a s . d a t a c o n t r a c t . o r g / 2 0 0 4 / 0 7 / S y s t e m . W i n d o w s " > < b : P o i n t > < b : _ x > 1 1 2 5 . 1 9 6 5 5 5 < / b : _ x > < b : _ y > 3 1 3 . 2 0 0 0 0 0 0 0 0 0 0 0 0 5 < / b : _ y > < / b : P o i n t > < b : P o i n t > < b : _ x > 1 1 2 5 . 1 9 6 5 5 5 < / b : _ x > < b : _ y > 2 6 7 . 6 < / b : _ y > < / b : P o i n t > < b : P o i n t > < b : _ x > 1 1 2 3 . 1 9 6 5 5 5 < / b : _ x > < b : _ y > 2 6 5 . 6 < / b : _ y > < / b : P o i n t > < b : P o i n t > < b : _ x > 1 1 0 7 . 1 9 6 5 5 5 < / b : _ x > < b : _ y > 2 6 5 . 6 < / b : _ y > < / b : P o i n t > < b : P o i n t > < b : _ x > 1 1 0 5 . 1 9 6 5 5 5 < / b : _ x > < b : _ y > 2 6 3 . 6 < / b : _ y > < / b : P o i n t > < b : P o i n t > < b : _ x > 1 1 0 5 . 1 9 6 5 5 5 < / b : _ x > < b : _ y > 2 1 7 . 9 9 9 9 9 9 9 9 9 9 9 9 9 7 < / b : _ y > < / b : P o i n t > < / P o i n t s > < / a : V a l u e > < / a : K e y V a l u e O f D i a g r a m O b j e c t K e y a n y T y p e z b w N T n L X > < a : K e y V a l u e O f D i a g r a m O b j e c t K e y a n y T y p e z b w N T n L X > < a : K e y > < K e y > R e l a t i o n s h i p s \ & l t ; T a b l e s \ C S A T \ C o l u m n s \ A g e n t I D & g t ; - & l t ; T a b l e s \ R o a s t e r \ C o l u m n s \ A g e n t _ I d & g t ; \ F K < / K e y > < / a : K e y > < a : V a l u e   i : t y p e = " D i a g r a m D i s p l a y L i n k E n d p o i n t V i e w S t a t e " > < H e i g h t > 1 6 < / H e i g h t > < L a b e l L o c a t i o n   x m l n s : b = " h t t p : / / s c h e m a s . d a t a c o n t r a c t . o r g / 2 0 0 4 / 0 7 / S y s t e m . W i n d o w s " > < b : _ x > 1 1 1 7 . 1 9 6 5 5 5 < / b : _ x > < b : _ y > 3 1 3 . 2 0 0 0 0 0 0 0 0 0 0 0 0 5 < / b : _ y > < / L a b e l L o c a t i o n > < L o c a t i o n   x m l n s : b = " h t t p : / / s c h e m a s . d a t a c o n t r a c t . o r g / 2 0 0 4 / 0 7 / S y s t e m . W i n d o w s " > < b : _ x > 1 1 2 5 . 1 9 6 5 5 5 < / b : _ x > < b : _ y > 3 2 9 . 2 0 0 0 0 0 0 0 0 0 0 0 0 5 < / b : _ y > < / L o c a t i o n > < S h a p e R o t a t e A n g l e > 2 7 0 < / S h a p e R o t a t e A n g l e > < W i d t h > 1 6 < / W i d t h > < / a : V a l u e > < / a : K e y V a l u e O f D i a g r a m O b j e c t K e y a n y T y p e z b w N T n L X > < a : K e y V a l u e O f D i a g r a m O b j e c t K e y a n y T y p e z b w N T n L X > < a : K e y > < K e y > R e l a t i o n s h i p s \ & l t ; T a b l e s \ C S A T \ C o l u m n s \ A g e n t I D & g t ; - & l t ; T a b l e s \ R o a s t e r \ C o l u m n s \ A g e n t _ I d & g t ; \ P K < / K e y > < / a : K e y > < a : V a l u e   i : t y p e = " D i a g r a m D i s p l a y L i n k E n d p o i n t V i e w S t a t e " > < H e i g h t > 1 6 < / H e i g h t > < L a b e l L o c a t i o n   x m l n s : b = " h t t p : / / s c h e m a s . d a t a c o n t r a c t . o r g / 2 0 0 4 / 0 7 / S y s t e m . W i n d o w s " > < b : _ x > 1 0 9 7 . 1 9 6 5 5 5 < / b : _ x > < b : _ y > 2 0 1 . 9 9 9 9 9 9 9 9 9 9 9 9 9 7 < / b : _ y > < / L a b e l L o c a t i o n > < L o c a t i o n   x m l n s : b = " h t t p : / / s c h e m a s . d a t a c o n t r a c t . o r g / 2 0 0 4 / 0 7 / S y s t e m . W i n d o w s " > < b : _ x > 1 1 0 5 . 1 9 6 5 5 5 < / b : _ x > < b : _ y > 2 0 2 < / b : _ y > < / L o c a t i o n > < S h a p e R o t a t e A n g l e > 9 0 < / S h a p e R o t a t e A n g l e > < W i d t h > 1 6 < / W i d t h > < / a : V a l u e > < / a : K e y V a l u e O f D i a g r a m O b j e c t K e y a n y T y p e z b w N T n L X > < a : K e y V a l u e O f D i a g r a m O b j e c t K e y a n y T y p e z b w N T n L X > < a : K e y > < K e y > R e l a t i o n s h i p s \ & l t ; T a b l e s \ C S A T \ C o l u m n s \ A g e n t I D & g t ; - & l t ; T a b l e s \ R o a s t e r \ C o l u m n s \ A g e n t _ I d & g t ; \ C r o s s F i l t e r < / K e y > < / a : K e y > < a : V a l u e   i : t y p e = " D i a g r a m D i s p l a y L i n k C r o s s F i l t e r V i e w S t a t e " > < P o i n t s   x m l n s : b = " h t t p : / / s c h e m a s . d a t a c o n t r a c t . o r g / 2 0 0 4 / 0 7 / S y s t e m . W i n d o w s " > < b : P o i n t > < b : _ x > 1 1 2 5 . 1 9 6 5 5 5 < / b : _ x > < b : _ y > 3 1 3 . 2 0 0 0 0 0 0 0 0 0 0 0 0 5 < / b : _ y > < / b : P o i n t > < b : P o i n t > < b : _ x > 1 1 2 5 . 1 9 6 5 5 5 < / b : _ x > < b : _ y > 2 6 7 . 6 < / b : _ y > < / b : P o i n t > < b : P o i n t > < b : _ x > 1 1 2 3 . 1 9 6 5 5 5 < / b : _ x > < b : _ y > 2 6 5 . 6 < / b : _ y > < / b : P o i n t > < b : P o i n t > < b : _ x > 1 1 0 7 . 1 9 6 5 5 5 < / b : _ x > < b : _ y > 2 6 5 . 6 < / b : _ y > < / b : P o i n t > < b : P o i n t > < b : _ x > 1 1 0 5 . 1 9 6 5 5 5 < / b : _ x > < b : _ y > 2 6 3 . 6 < / b : _ y > < / b : P o i n t > < b : P o i n t > < b : _ x > 1 1 0 5 . 1 9 6 5 5 5 < / b : _ x > < b : _ y > 2 1 7 . 9 9 9 9 9 9 9 9 9 9 9 9 9 7 < / b : _ y > < / b : P o i n t > < / P o i n t s > < / a : V a l u e > < / a : K e y V a l u e O f D i a g r a m O b j e c t K e y a n y T y p e z b w N T n L X > < a : K e y V a l u e O f D i a g r a m O b j e c t K e y a n y T y p e z b w N T n L X > < a : K e y > < K e y > R e l a t i o n s h i p s \ & l t ; T a b l e s \ C S A T \ C o l u m n s \ D a t e & g t ; - & l t ; T a b l e s \ C a l e n d e r \ C o l u m n s \ D a t e & g t ; < / K e y > < / a : K e y > < a : V a l u e   i : t y p e = " D i a g r a m D i s p l a y L i n k V i e w S t a t e " > < A u t o m a t i o n P r o p e r t y H e l p e r T e x t > E n d   p o i n t   1 :   ( 1 0 0 0 . 8 2 2 9 2 9 2 8 9 4 9 , 4 2 9 . 4 ) .   E n d   p o i n t   2 :   ( 3 6 0 . 8 , 4 5 5 . 4 )   < / A u t o m a t i o n P r o p e r t y H e l p e r T e x t > < L a y e d O u t > t r u e < / L a y e d O u t > < P o i n t s   x m l n s : b = " h t t p : / / s c h e m a s . d a t a c o n t r a c t . o r g / 2 0 0 4 / 0 7 / S y s t e m . W i n d o w s " > < b : P o i n t > < b : _ x > 1 0 0 0 . 8 2 2 9 2 9 2 8 9 4 9 2 8 < / b : _ x > < b : _ y > 4 2 9 . 4 < / b : _ y > < / b : P o i n t > < b : P o i n t > < b : _ x > 6 8 2 . 8 1 1 4 6 4 5 < / b : _ x > < b : _ y > 4 2 9 . 4 < / b : _ y > < / b : P o i n t > < b : P o i n t > < b : _ x > 6 8 0 . 8 1 1 4 6 4 5 < / b : _ x > < b : _ y > 4 3 1 . 4 < / b : _ y > < / b : P o i n t > < b : P o i n t > < b : _ x > 6 8 0 . 8 1 1 4 6 4 5 < / b : _ x > < b : _ y > 4 5 3 . 4 < / b : _ y > < / b : P o i n t > < b : P o i n t > < b : _ x > 6 7 8 . 8 1 1 4 6 4 5 < / b : _ x > < b : _ y > 4 5 5 . 4 < / b : _ y > < / b : P o i n t > < b : P o i n t > < b : _ x > 3 6 0 . 7 9 9 9 9 9 9 9 9 9 9 9 6 1 < / b : _ x > < b : _ y > 4 5 5 . 4 < / b : _ y > < / b : P o i n t > < / P o i n t s > < / a : V a l u e > < / a : K e y V a l u e O f D i a g r a m O b j e c t K e y a n y T y p e z b w N T n L X > < a : K e y V a l u e O f D i a g r a m O b j e c t K e y a n y T y p e z b w N T n L X > < a : K e y > < K e y > R e l a t i o n s h i p s \ & l t ; T a b l e s \ C S A T \ C o l u m n s \ D a t e & g t ; - & l t ; T a b l e s \ C a l e n d e r \ C o l u m n s \ D a t e & g t ; \ F K < / K e y > < / a : K e y > < a : V a l u e   i : t y p e = " D i a g r a m D i s p l a y L i n k E n d p o i n t V i e w S t a t e " > < H e i g h t > 1 6 < / H e i g h t > < L a b e l L o c a t i o n   x m l n s : b = " h t t p : / / s c h e m a s . d a t a c o n t r a c t . o r g / 2 0 0 4 / 0 7 / S y s t e m . W i n d o w s " > < b : _ x > 1 0 0 0 . 8 2 2 9 2 9 2 8 9 4 9 2 8 < / b : _ x > < b : _ y > 4 2 1 . 4 < / b : _ y > < / L a b e l L o c a t i o n > < L o c a t i o n   x m l n s : b = " h t t p : / / s c h e m a s . d a t a c o n t r a c t . o r g / 2 0 0 4 / 0 7 / S y s t e m . W i n d o w s " > < b : _ x > 1 0 1 6 . 8 2 2 9 2 9 2 8 9 4 9 2 8 < / b : _ x > < b : _ y > 4 2 9 . 4 < / b : _ y > < / L o c a t i o n > < S h a p e R o t a t e A n g l e > 1 8 0 < / S h a p e R o t a t e A n g l e > < W i d t h > 1 6 < / W i d t h > < / a : V a l u e > < / a : K e y V a l u e O f D i a g r a m O b j e c t K e y a n y T y p e z b w N T n L X > < a : K e y V a l u e O f D i a g r a m O b j e c t K e y a n y T y p e z b w N T n L X > < a : K e y > < K e y > R e l a t i o n s h i p s \ & l t ; T a b l e s \ C S A T \ C o l u m n s \ D a t e & g t ; - & l t ; T a b l e s \ C a l e n d e r \ C o l u m n s \ D a t e & g t ; \ P K < / K e y > < / a : K e y > < a : V a l u e   i : t y p e = " D i a g r a m D i s p l a y L i n k E n d p o i n t V i e w S t a t e " > < H e i g h t > 1 6 < / H e i g h t > < L a b e l L o c a t i o n   x m l n s : b = " h t t p : / / s c h e m a s . d a t a c o n t r a c t . o r g / 2 0 0 4 / 0 7 / S y s t e m . W i n d o w s " > < b : _ x > 3 4 4 . 7 9 9 9 9 9 9 9 9 9 9 9 6 1 < / b : _ x > < b : _ y > 4 4 7 . 4 < / b : _ y > < / L a b e l L o c a t i o n > < L o c a t i o n   x m l n s : b = " h t t p : / / s c h e m a s . d a t a c o n t r a c t . o r g / 2 0 0 4 / 0 7 / S y s t e m . W i n d o w s " > < b : _ x > 3 4 4 . 7 9 9 9 9 9 9 9 9 9 9 9 7 3 < / b : _ x > < b : _ y > 4 5 5 . 4 < / b : _ y > < / L o c a t i o n > < S h a p e R o t a t e A n g l e > 3 6 0 < / S h a p e R o t a t e A n g l e > < W i d t h > 1 6 < / W i d t h > < / a : V a l u e > < / a : K e y V a l u e O f D i a g r a m O b j e c t K e y a n y T y p e z b w N T n L X > < a : K e y V a l u e O f D i a g r a m O b j e c t K e y a n y T y p e z b w N T n L X > < a : K e y > < K e y > R e l a t i o n s h i p s \ & l t ; T a b l e s \ C S A T \ C o l u m n s \ D a t e & g t ; - & l t ; T a b l e s \ C a l e n d e r \ C o l u m n s \ D a t e & g t ; \ C r o s s F i l t e r < / K e y > < / a : K e y > < a : V a l u e   i : t y p e = " D i a g r a m D i s p l a y L i n k C r o s s F i l t e r V i e w S t a t e " > < P o i n t s   x m l n s : b = " h t t p : / / s c h e m a s . d a t a c o n t r a c t . o r g / 2 0 0 4 / 0 7 / S y s t e m . W i n d o w s " > < b : P o i n t > < b : _ x > 1 0 0 0 . 8 2 2 9 2 9 2 8 9 4 9 2 8 < / b : _ x > < b : _ y > 4 2 9 . 4 < / b : _ y > < / b : P o i n t > < b : P o i n t > < b : _ x > 6 8 2 . 8 1 1 4 6 4 5 < / b : _ x > < b : _ y > 4 2 9 . 4 < / b : _ y > < / b : P o i n t > < b : P o i n t > < b : _ x > 6 8 0 . 8 1 1 4 6 4 5 < / b : _ x > < b : _ y > 4 3 1 . 4 < / b : _ y > < / b : P o i n t > < b : P o i n t > < b : _ x > 6 8 0 . 8 1 1 4 6 4 5 < / b : _ x > < b : _ y > 4 5 3 . 4 < / b : _ y > < / b : P o i n t > < b : P o i n t > < b : _ x > 6 7 8 . 8 1 1 4 6 4 5 < / b : _ x > < b : _ y > 4 5 5 . 4 < / b : _ y > < / b : P o i n t > < b : P o i n t > < b : _ x > 3 6 0 . 7 9 9 9 9 9 9 9 9 9 9 9 6 1 < / b : _ x > < b : _ y > 4 5 5 . 4 < / b : _ y > < / b : P o i n t > < / P o i n t s > < / a : V a l u e > < / a : K e y V a l u e O f D i a g r a m O b j e c t K e y a n y T y p e z b w N T n L X > < / V i e w S t a t e s > < / D i a g r a m M a n a g e r . S e r i a l i z a b l e D i a g r a m > < D i a g r a m M a n a g e r . S e r i a l i z a b l e D i a g r a m > < A d a p t e r   i : t y p e = " M e a s u r e D i a g r a m S a n d b o x A d a p t e r " > < T a b l e N a m e > C a l l L o g 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 C a l l L o g 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 I n c o m i n g   C a l l s < / K e y > < / D i a g r a m O b j e c t K e y > < D i a g r a m O b j e c t K e y > < K e y > M e a s u r e s \ S u m   o f   I n c o m i n g   C a l l s \ T a g I n f o \ F o r m u l a < / K e y > < / D i a g r a m O b j e c t K e y > < D i a g r a m O b j e c t K e y > < K e y > M e a s u r e s \ S u m   o f   I n c o m i n g   C a l l s \ T a g I n f o \ V a l u e < / K e y > < / D i a g r a m O b j e c t K e y > < D i a g r a m O b j e c t K e y > < K e y > M e a s u r e s \ S u m   o f   A n s w e r e d   C a l l s < / K e y > < / D i a g r a m O b j e c t K e y > < D i a g r a m O b j e c t K e y > < K e y > M e a s u r e s \ S u m   o f   A n s w e r e d   C a l l s \ T a g I n f o \ F o r m u l a < / K e y > < / D i a g r a m O b j e c t K e y > < D i a g r a m O b j e c t K e y > < K e y > M e a s u r e s \ S u m   o f   A n s w e r e d   C a l l s \ T a g I n f o \ V a l u e < / K e y > < / D i a g r a m O b j e c t K e y > < D i a g r a m O b j e c t K e y > < K e y > M e a s u r e s \ S u m   o f   S e r v i c e   L e v e l   ( 2 0   S e c o n d s ) < / K e y > < / D i a g r a m O b j e c t K e y > < D i a g r a m O b j e c t K e y > < K e y > M e a s u r e s \ S u m   o f   S e r v i c e   L e v e l   ( 2 0   S e c o n d s ) \ T a g I n f o \ F o r m u l a < / K e y > < / D i a g r a m O b j e c t K e y > < D i a g r a m O b j e c t K e y > < K e y > M e a s u r e s \ S u m   o f   S e r v i c e   L e v e l   ( 2 0   S e c o n d s ) \ T a g I n f o \ V a l u e < / K e y > < / D i a g r a m O b j e c t K e y > < D i a g r a m O b j e c t K e y > < K e y > M e a s u r e s \ A v e r a g e   o f   S e r v i c e   L e v e l   ( 2 0   S e c o n d s ) < / K e y > < / D i a g r a m O b j e c t K e y > < D i a g r a m O b j e c t K e y > < K e y > M e a s u r e s \ A v e r a g e   o f   S e r v i c e   L e v e l   ( 2 0   S e c o n d s ) \ T a g I n f o \ F o r m u l a < / K e y > < / D i a g r a m O b j e c t K e y > < D i a g r a m O b j e c t K e y > < K e y > M e a s u r e s \ A v e r a g e   o f   S e r v i c e   L e v e l   ( 2 0   S e c o n d s ) \ T a g I n f o \ V a l u e < / K e y > < / D i a g r a m O b j e c t K e y > < D i a g r a m O b j e c t K e y > < K e y > M e a s u r e s \ S u m   o f   T a r g e t < / K e y > < / D i a g r a m O b j e c t K e y > < D i a g r a m O b j e c t K e y > < K e y > M e a s u r e s \ S u m   o f   T a r g e t \ T a g I n f o \ F o r m u l a < / K e y > < / D i a g r a m O b j e c t K e y > < D i a g r a m O b j e c t K e y > < K e y > M e a s u r e s \ S u m   o f   T a r g e t \ T a g I n f o \ V a l u e < / K e y > < / D i a g r a m O b j e c t K e y > < D i a g r a m O b j e c t K e y > < K e y > M e a s u r e s \ A v e r a g e   o f   T a r g e t < / K e y > < / D i a g r a m O b j e c t K e y > < D i a g r a m O b j e c t K e y > < K e y > M e a s u r e s \ A v e r a g e   o f   T a r g e t \ T a g I n f o \ F o r m u l a < / K e y > < / D i a g r a m O b j e c t K e y > < D i a g r a m O b j e c t K e y > < K e y > M e a s u r e s \ A v e r a g e   o f   T a r g e t \ T a g I n f o \ V a l u e < / K e y > < / D i a g r a m O b j e c t K e y > < D i a g r a m O b j e c t K e y > < K e y > M e a s u r e s \ S u m   o f   A H T   M i n u t e s < / K e y > < / D i a g r a m O b j e c t K e y > < D i a g r a m O b j e c t K e y > < K e y > M e a s u r e s \ S u m   o f   A H T   M i n u t e s \ T a g I n f o \ F o r m u l a < / K e y > < / D i a g r a m O b j e c t K e y > < D i a g r a m O b j e c t K e y > < K e y > M e a s u r e s \ S u m   o f   A H T   M i n u t e s \ T a g I n f o \ V a l u e < / K e y > < / D i a g r a m O b j e c t K e y > < D i a g r a m O b j e c t K e y > < K e y > M e a s u r e s \ O f f e r e d < / K e y > < / D i a g r a m O b j e c t K e y > < D i a g r a m O b j e c t K e y > < K e y > M e a s u r e s \ O f f e r e d \ T a g I n f o \ F o r m u l a < / K e y > < / D i a g r a m O b j e c t K e y > < D i a g r a m O b j e c t K e y > < K e y > M e a s u r e s \ O f f e r e d \ T a g I n f o \ V a l u e < / K e y > < / D i a g r a m O b j e c t K e y > < D i a g r a m O b j e c t K e y > < K e y > M e a s u r e s \ A n s w e r e d < / K e y > < / D i a g r a m O b j e c t K e y > < D i a g r a m O b j e c t K e y > < K e y > M e a s u r e s \ A n s w e r e d \ T a g I n f o \ F o r m u l a < / K e y > < / D i a g r a m O b j e c t K e y > < D i a g r a m O b j e c t K e y > < K e y > M e a s u r e s \ A n s w e r e d \ T a g I n f o \ V a l u e < / K e y > < / D i a g r a m O b j e c t K e y > < D i a g r a m O b j e c t K e y > < K e y > M e a s u r e s \ A b a n d o n e d < / K e y > < / D i a g r a m O b j e c t K e y > < D i a g r a m O b j e c t K e y > < K e y > M e a s u r e s \ A b a n d o n e d \ T a g I n f o \ F o r m u l a < / K e y > < / D i a g r a m O b j e c t K e y > < D i a g r a m O b j e c t K e y > < K e y > M e a s u r e s \ A b a n d o n e d \ T a g I n f o \ V a l u e < / K e y > < / D i a g r a m O b j e c t K e y > < D i a g r a m O b j e c t K e y > < K e y > M e a s u r e s \ A n s w e r   R a t e < / K e y > < / D i a g r a m O b j e c t K e y > < D i a g r a m O b j e c t K e y > < K e y > M e a s u r e s \ A n s w e r   R a t e \ T a g I n f o \ F o r m u l a < / K e y > < / D i a g r a m O b j e c t K e y > < D i a g r a m O b j e c t K e y > < K e y > M e a s u r e s \ A n s w e r   R a t e \ T a g I n f o \ V a l u e < / K e y > < / D i a g r a m O b j e c t K e y > < D i a g r a m O b j e c t K e y > < K e y > M e a s u r e s \ A b a n d o n e d   R a t e < / K e y > < / D i a g r a m O b j e c t K e y > < D i a g r a m O b j e c t K e y > < K e y > M e a s u r e s \ A b a n d o n e d   R a t e \ T a g I n f o \ F o r m u l a < / K e y > < / D i a g r a m O b j e c t K e y > < D i a g r a m O b j e c t K e y > < K e y > M e a s u r e s \ A b a n d o n e d   R a t e \ T a g I n f o \ V a l u e < / K e y > < / D i a g r a m O b j e c t K e y > < D i a g r a m O b j e c t K e y > < K e y > M e a s u r e s \ S e r v i c e   L e v e l   % < / K e y > < / D i a g r a m O b j e c t K e y > < D i a g r a m O b j e c t K e y > < K e y > M e a s u r e s \ S e r v i c e   L e v e l   % \ T a g I n f o \ F o r m u l a < / K e y > < / D i a g r a m O b j e c t K e y > < D i a g r a m O b j e c t K e y > < K e y > M e a s u r e s \ S e r v i c e   L e v e l   % \ T a g I n f o \ V a l u e < / K e y > < / D i a g r a m O b j e c t K e y > < D i a g r a m O b j e c t K e y > < K e y > M e a s u r e s \ A v e r a g e   H a n d l e   T i m e < / K e y > < / D i a g r a m O b j e c t K e y > < D i a g r a m O b j e c t K e y > < K e y > M e a s u r e s \ A v e r a g e   H a n d l e   T i m e \ T a g I n f o \ F o r m u l a < / K e y > < / D i a g r a m O b j e c t K e y > < D i a g r a m O b j e c t K e y > < K e y > M e a s u r e s \ A v e r a g e   H a n d l e   T i m e \ T a g I n f o \ V a l u e < / K e y > < / D i a g r a m O b j e c t K e y > < D i a g r a m O b j e c t K e y > < K e y > M e a s u r e s \ A S A < / K e y > < / D i a g r a m O b j e c t K e y > < D i a g r a m O b j e c t K e y > < K e y > M e a s u r e s \ A S A \ T a g I n f o \ F o r m u l a < / K e y > < / D i a g r a m O b j e c t K e y > < D i a g r a m O b j e c t K e y > < K e y > M e a s u r e s \ A S A \ T a g I n f o \ V a l u e < / K e y > < / D i a g r a m O b j e c t K e y > < D i a g r a m O b j e c t K e y > < K e y > M e a s u r e s \ T o t a l   H a n d l e   D u r a t i o n < / K e y > < / D i a g r a m O b j e c t K e y > < D i a g r a m O b j e c t K e y > < K e y > M e a s u r e s \ T o t a l   H a n d l e   D u r a t i o n \ T a g I n f o \ F o r m u l a < / K e y > < / D i a g r a m O b j e c t K e y > < D i a g r a m O b j e c t K e y > < K e y > M e a s u r e s \ T o t a l   H a n d l e   D u r a t i o n \ T a g I n f o \ V a l u e < / K e y > < / D i a g r a m O b j e c t K e y > < D i a g r a m O b j e c t K e y > < K e y > M e a s u r e s \ T o t a l   C S A T < / K e y > < / D i a g r a m O b j e c t K e y > < D i a g r a m O b j e c t K e y > < K e y > M e a s u r e s \ T o t a l   C S A T \ T a g I n f o \ F o r m u l a < / K e y > < / D i a g r a m O b j e c t K e y > < D i a g r a m O b j e c t K e y > < K e y > M e a s u r e s \ T o t a l   C S A T \ T a g I n f o \ V a l u e < / K e y > < / D i a g r a m O b j e c t K e y > < D i a g r a m O b j e c t K e y > < K e y > M e a s u r e s \ P o s i t i v e   C S A T < / K e y > < / D i a g r a m O b j e c t K e y > < D i a g r a m O b j e c t K e y > < K e y > M e a s u r e s \ P o s i t i v e   C S A T \ T a g I n f o \ F o r m u l a < / K e y > < / D i a g r a m O b j e c t K e y > < D i a g r a m O b j e c t K e y > < K e y > M e a s u r e s \ P o s i t i v e   C S A T \ T a g I n f o \ V a l u e < / K e y > < / D i a g r a m O b j e c t K e y > < D i a g r a m O b j e c t K e y > < K e y > M e a s u r e s \ C S A T   % < / K e y > < / D i a g r a m O b j e c t K e y > < D i a g r a m O b j e c t K e y > < K e y > M e a s u r e s \ C S A T   % \ T a g I n f o \ F o r m u l a < / K e y > < / D i a g r a m O b j e c t K e y > < D i a g r a m O b j e c t K e y > < K e y > M e a s u r e s \ C S A T   % \ T a g I n f o \ V a l u e < / K e y > < / D i a g r a m O b j e c t K e y > < D i a g r a m O b j e c t K e y > < K e y > M e a s u r e s \ S a t i s f a c t i o n   R e s p o n s e < / K e y > < / D i a g r a m O b j e c t K e y > < D i a g r a m O b j e c t K e y > < K e y > M e a s u r e s \ S a t i s f a c t i o n   R e s p o n s e \ T a g I n f o \ F o r m u l a < / K e y > < / D i a g r a m O b j e c t K e y > < D i a g r a m O b j e c t K e y > < K e y > M e a s u r e s \ S a t i s f a c t i o n   R e s p o n s e \ T a g I n f o \ V a l u e < / K e y > < / D i a g r a m O b j e c t K e y > < D i a g r a m O b j e c t K e y > < K e y > M e a s u r e s \ D a y s < / K e y > < / D i a g r a m O b j e c t K e y > < D i a g r a m O b j e c t K e y > < K e y > M e a s u r e s \ D a y s \ T a g I n f o \ F o r m u l a < / K e y > < / D i a g r a m O b j e c t K e y > < D i a g r a m O b j e c t K e y > < K e y > M e a s u r e s \ D a y s \ T a g I n f o \ V a l u e < / K e y > < / D i a g r a m O b j e c t K e y > < D i a g r a m O b j e c t K e y > < K e y > M e a s u r e s \ A g e n t s < / K e y > < / D i a g r a m O b j e c t K e y > < D i a g r a m O b j e c t K e y > < K e y > M e a s u r e s \ A g e n t s \ T a g I n f o \ F o r m u l a < / K e y > < / D i a g r a m O b j e c t K e y > < D i a g r a m O b j e c t K e y > < K e y > M e a s u r e s \ A g e n t s \ T a g I n f o \ V a l u e < / K e y > < / D i a g r a m O b j e c t K e y > < D i a g r a m O b j e c t K e y > < K e y > M e a s u r e s \ A n s w e r e d G o a l < / K e y > < / D i a g r a m O b j e c t K e y > < D i a g r a m O b j e c t K e y > < K e y > M e a s u r e s \ A n s w e r e d G o a l \ T a g I n f o \ F o r m u l a < / K e y > < / D i a g r a m O b j e c t K e y > < D i a g r a m O b j e c t K e y > < K e y > M e a s u r e s \ A n s w e r e d G o a l \ T a g I n f o \ V a l u e < / K e y > < / D i a g r a m O b j e c t K e y > < D i a g r a m O b j e c t K e y > < K e y > M e a s u r e s \ A n s w e r e d P c t < / K e y > < / D i a g r a m O b j e c t K e y > < D i a g r a m O b j e c t K e y > < K e y > M e a s u r e s \ A n s w e r e d P c t \ T a g I n f o \ F o r m u l a < / K e y > < / D i a g r a m O b j e c t K e y > < D i a g r a m O b j e c t K e y > < K e y > M e a s u r e s \ A n s w e r e d P c t \ T a g I n f o \ V a l u e < / K e y > < / D i a g r a m O b j e c t K e y > < D i a g r a m O b j e c t K e y > < K e y > M e a s u r e s \ A H T P c t < / K e y > < / D i a g r a m O b j e c t K e y > < D i a g r a m O b j e c t K e y > < K e y > M e a s u r e s \ A H T P c t \ T a g I n f o \ F o r m u l a < / K e y > < / D i a g r a m O b j e c t K e y > < D i a g r a m O b j e c t K e y > < K e y > M e a s u r e s \ A H T P c t \ T a g I n f o \ V a l u e < / K e y > < / D i a g r a m O b j e c t K e y > < D i a g r a m O b j e c t K e y > < K e y > M e a s u r e s \ A S A P c t < / K e y > < / D i a g r a m O b j e c t K e y > < D i a g r a m O b j e c t K e y > < K e y > M e a s u r e s \ A S A P c t \ T a g I n f o \ F o r m u l a < / K e y > < / D i a g r a m O b j e c t K e y > < D i a g r a m O b j e c t K e y > < K e y > M e a s u r e s \ A S A P c t \ T a g I n f o \ V a l u e < / K e y > < / D i a g r a m O b j e c t K e y > < D i a g r a m O b j e c t K e y > < K e y > M e a s u r e s \ C S A T P c t < / K e y > < / D i a g r a m O b j e c t K e y > < D i a g r a m O b j e c t K e y > < K e y > M e a s u r e s \ C S A T P c t \ T a g I n f o \ F o r m u l a < / K e y > < / D i a g r a m O b j e c t K e y > < D i a g r a m O b j e c t K e y > < K e y > M e a s u r e s \ C S A T P c t \ T a g I n f o \ V a l u e < / K e y > < / D i a g r a m O b j e c t K e y > < D i a g r a m O b j e c t K e y > < K e y > M e a s u r e s \ K P I   S c o r e < / K e y > < / D i a g r a m O b j e c t K e y > < D i a g r a m O b j e c t K e y > < K e y > M e a s u r e s \ K P I   S c o r e \ T a g I n f o \ F o r m u l a < / K e y > < / D i a g r a m O b j e c t K e y > < D i a g r a m O b j e c t K e y > < K e y > M e a s u r e s \ K P I   S c o r e \ T a g I n f o \ V a l u e < / K e y > < / D i a g r a m O b j e c t K e y > < D i a g r a m O b j e c t K e y > < K e y > C o l u m n s \ D a t e < / K e y > < / D i a g r a m O b j e c t K e y > < D i a g r a m O b j e c t K e y > < K e y > C o l u m n s \ A g e n t I D < / K e y > < / D i a g r a m O b j e c t K e y > < D i a g r a m O b j e c t K e y > < K e y > C o l u m n s \ I n c o m i n g   C a l l s < / K e y > < / D i a g r a m O b j e c t K e y > < D i a g r a m O b j e c t K e y > < K e y > C o l u m n s \ A n s w e r e d   C a l l s < / K e y > < / D i a g r a m O b j e c t K e y > < D i a g r a m O b j e c t K e y > < K e y > C o l u m n s \ A n s w e r e d   w i t h i n   2 0   s e c s < / K e y > < / D i a g r a m O b j e c t K e y > < D i a g r a m O b j e c t K e y > < K e y > C o l u m n s \ W a i t i n g   T i m e   ( A V G ) < / K e y > < / D i a g r a m O b j e c t K e y > < D i a g r a m O b j e c t K e y > < K e y > C o l u m n s \ A n s w e r   S p e e d   ( A V G ) < / K e y > < / D i a g r a m O b j e c t K e y > < D i a g r a m O b j e c t K e y > < K e y > C o l u m n s \ H a n d l e < / K e y > < / D i a g r a m O b j e c t K e y > < D i a g r a m O b j e c t K e y > < K e y > C o l u m n s \ T a l k   D u r a t i o n   ( A V G ) < / K e y > < / D i a g r a m O b j e c t K e y > < D i a g r a m O b j e c t K e y > < K e y > C o l u m n s \ H o l d   D u r a t i o n   ( A V G ) < / K e y > < / D i a g r a m O b j e c t K e y > < D i a g r a m O b j e c t K e y > < K e y > C o l u m n s \ A f t e r   C a l l   W o r k   ( A V G ) < / K e y > < / D i a g r a m O b j e c t K e y > < D i a g r a m O b j e c t K e y > < K e y > C o l u m n s \ S e r v i c e   L e v e l   ( 2 0   S e c o n d s ) < / K e y > < / D i a g r a m O b j e c t K e y > < D i a g r a m O b j e c t K e y > < K e y > C o l u m n s \ W a i t i n g   T i m e   ( A V G )   M i n u t e s < / K e y > < / D i a g r a m O b j e c t K e y > < D i a g r a m O b j e c t K e y > < K e y > C o l u m n s \ A n s w e r   S p e e d   ( A V G )   M i n u t e s < / K e y > < / D i a g r a m O b j e c t K e y > < D i a g r a m O b j e c t K e y > < K e y > C o l u m n s \ H a n d l e   M i n u t e s < / K e y > < / D i a g r a m O b j e c t K e y > < D i a g r a m O b j e c t K e y > < K e y > C o l u m n s \ T a l k   D u r a t i o n   ( A V G )   M i n u t e s < / K e y > < / D i a g r a m O b j e c t K e y > < D i a g r a m O b j e c t K e y > < K e y > C o l u m n s \ H o l d   D u r a t i o n   ( A V G )   M i n u t e s < / K e y > < / D i a g r a m O b j e c t K e y > < D i a g r a m O b j e c t K e y > < K e y > C o l u m n s \ A f t e r   C a l l   W o r k   ( A V G )   M i n u t e s < / K e y > < / D i a g r a m O b j e c t K e y > < D i a g r a m O b j e c t K e y > < K e y > C o l u m n s \ A H T   M i n u t e s < / K e y > < / D i a g r a m O b j e c t K e y > < D i a g r a m O b j e c t K e y > < K e y > C o l u m n s \ D a t e   ( M o n t h   I n d e x ) < / K e y > < / D i a g r a m O b j e c t K e y > < D i a g r a m O b j e c t K e y > < K e y > C o l u m n s \ D a t e   ( M o n t h ) < / K e y > < / D i a g r a m O b j e c t K e y > < D i a g r a m O b j e c t K e y > < K e y > C o l u m n s \ T a r g e t < / K e y > < / D i a g r a m O b j e c t K e y > < D i a g r a m O b j e c t K e y > < K e y > L i n k s \ & l t ; C o l u m n s \ S u m   o f   I n c o m i n g   C a l l s & g t ; - & l t ; M e a s u r e s \ I n c o m i n g   C a l l s & g t ; < / K e y > < / D i a g r a m O b j e c t K e y > < D i a g r a m O b j e c t K e y > < K e y > L i n k s \ & l t ; C o l u m n s \ S u m   o f   I n c o m i n g   C a l l s & g t ; - & l t ; M e a s u r e s \ I n c o m i n g   C a l l s & g t ; \ C O L U M N < / K e y > < / D i a g r a m O b j e c t K e y > < D i a g r a m O b j e c t K e y > < K e y > L i n k s \ & l t ; C o l u m n s \ S u m   o f   I n c o m i n g   C a l l s & g t ; - & l t ; M e a s u r e s \ I n c o m i n g   C a l l s & g t ; \ M E A S U R E < / K e y > < / D i a g r a m O b j e c t K e y > < D i a g r a m O b j e c t K e y > < K e y > L i n k s \ & l t ; C o l u m n s \ S u m   o f   A n s w e r e d   C a l l s & g t ; - & l t ; M e a s u r e s \ A n s w e r e d   C a l l s & g t ; < / K e y > < / D i a g r a m O b j e c t K e y > < D i a g r a m O b j e c t K e y > < K e y > L i n k s \ & l t ; C o l u m n s \ S u m   o f   A n s w e r e d   C a l l s & g t ; - & l t ; M e a s u r e s \ A n s w e r e d   C a l l s & g t ; \ C O L U M N < / K e y > < / D i a g r a m O b j e c t K e y > < D i a g r a m O b j e c t K e y > < K e y > L i n k s \ & l t ; C o l u m n s \ S u m   o f   A n s w e r e d   C a l l s & g t ; - & l t ; M e a s u r e s \ A n s w e r e d   C a l l s & g t ; \ M E A S U R E < / K e y > < / D i a g r a m O b j e c t K e y > < D i a g r a m O b j e c t K e y > < K e y > L i n k s \ & l t ; C o l u m n s \ S u m   o f   S e r v i c e   L e v e l   ( 2 0   S e c o n d s ) & g t ; - & l t ; M e a s u r e s \ S e r v i c e   L e v e l   ( 2 0   S e c o n d s ) & g t ; < / K e y > < / D i a g r a m O b j e c t K e y > < D i a g r a m O b j e c t K e y > < K e y > L i n k s \ & l t ; C o l u m n s \ S u m   o f   S e r v i c e   L e v e l   ( 2 0   S e c o n d s ) & g t ; - & l t ; M e a s u r e s \ S e r v i c e   L e v e l   ( 2 0   S e c o n d s ) & g t ; \ C O L U M N < / K e y > < / D i a g r a m O b j e c t K e y > < D i a g r a m O b j e c t K e y > < K e y > L i n k s \ & l t ; C o l u m n s \ S u m   o f   S e r v i c e   L e v e l   ( 2 0   S e c o n d s ) & g t ; - & l t ; M e a s u r e s \ S e r v i c e   L e v e l   ( 2 0   S e c o n d s ) & g t ; \ M E A S U R E < / K e y > < / D i a g r a m O b j e c t K e y > < D i a g r a m O b j e c t K e y > < K e y > L i n k s \ & l t ; C o l u m n s \ A v e r a g e   o f   S e r v i c e   L e v e l   ( 2 0   S e c o n d s ) & g t ; - & l t ; M e a s u r e s \ S e r v i c e   L e v e l   ( 2 0   S e c o n d s ) & g t ; < / K e y > < / D i a g r a m O b j e c t K e y > < D i a g r a m O b j e c t K e y > < K e y > L i n k s \ & l t ; C o l u m n s \ A v e r a g e   o f   S e r v i c e   L e v e l   ( 2 0   S e c o n d s ) & g t ; - & l t ; M e a s u r e s \ S e r v i c e   L e v e l   ( 2 0   S e c o n d s ) & g t ; \ C O L U M N < / K e y > < / D i a g r a m O b j e c t K e y > < D i a g r a m O b j e c t K e y > < K e y > L i n k s \ & l t ; C o l u m n s \ A v e r a g e   o f   S e r v i c e   L e v e l   ( 2 0   S e c o n d s ) & g t ; - & l t ; M e a s u r e s \ S e r v i c e   L e v e l   ( 2 0   S e c o n d s ) & g t ; \ M E A S U R E < / 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D i a g r a m O b j e c t K e y > < K e y > L i n k s \ & l t ; C o l u m n s \ A v e r a g e   o f   T a r g e t & g t ; - & l t ; M e a s u r e s \ T a r g e t & g t ; < / K e y > < / D i a g r a m O b j e c t K e y > < D i a g r a m O b j e c t K e y > < K e y > L i n k s \ & l t ; C o l u m n s \ A v e r a g e   o f   T a r g e t & g t ; - & l t ; M e a s u r e s \ T a r g e t & g t ; \ C O L U M N < / K e y > < / D i a g r a m O b j e c t K e y > < D i a g r a m O b j e c t K e y > < K e y > L i n k s \ & l t ; C o l u m n s \ A v e r a g e   o f   T a r g e t & g t ; - & l t ; M e a s u r e s \ T a r g e t & g t ; \ M E A S U R E < / K e y > < / D i a g r a m O b j e c t K e y > < D i a g r a m O b j e c t K e y > < K e y > L i n k s \ & l t ; C o l u m n s \ S u m   o f   A H T   M i n u t e s & g t ; - & l t ; M e a s u r e s \ A H T   M i n u t e s & g t ; < / K e y > < / D i a g r a m O b j e c t K e y > < D i a g r a m O b j e c t K e y > < K e y > L i n k s \ & l t ; C o l u m n s \ S u m   o f   A H T   M i n u t e s & g t ; - & l t ; M e a s u r e s \ A H T   M i n u t e s & g t ; \ C O L U M N < / K e y > < / D i a g r a m O b j e c t K e y > < D i a g r a m O b j e c t K e y > < K e y > L i n k s \ & l t ; C o l u m n s \ S u m   o f   A H T   M i n u t e s & g t ; - & l t ; M e a s u r e s \ A H T   M i n u t e s & g t ; \ M E A S U R E 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M e a s u r e G r i d T e x t > < C o l u m n > 1 < / C o l u m n > < L a y e d O u t > t r u e < / L a y e d O u t > < / M e a s u r e G r i d T e x t > < M e a s u r e G r i d T e x t > < C o l u m n > 1 < / C o l u m n > < L a y e d O u t > t r u e < / L a y e d O u t > < R o w > 2 < / R o w > < T e x t > 1 < / T e x t > < / M e a s u r e G r i d T e x t > < M e a s u r e G r i d T e x t > < C o l u m n > 1 < / C o l u m n > < L a y e d O u t > t r u e < / L a y e d O u t > < R o w > 3 < / R o w > < T e x t > 2 < / T e x t > < / M e a s u r e G r i d T e x t > < M e a s u r e G r i d T e x t > < C o l u m n > 1 < / C o l u m n > < L a y e d O u t > t r u e < / L a y e d O u t > < R o w > 4 < / R o w > < T e x t > 3 < / T e x t > < / M e a s u r e G r i d T e x t > < M e a s u r e G r i d T e x t > < C o l u m n > 1 < / C o l u m n > < L a y e d O u t > t r u e < / L a y e d O u t > < R o w > 5 < / R o w > < T e x t > 4 < / T e x t > < / M e a s u r e G r i d T e x t > < M e a s u r e G r i d T e x t > < C o l u m n > 1 < / C o l u m n > < L a y e d O u t > t r u e < / L a y e d O u t > < R o w > 6 < / R o w > < T e x t > 5 < / T e x t > < / M e a s u r e G r i d T e x t > < M e a s u r e G r i d T e x t > < C o l u m n > 1 < / C o l u m n > < L a y e d O u t > t r u e < / L a y e d O u t > < R o w > 7 < / R o w > < T e x t > 6 < / T e x t > < / M e a s u r e G r i d T e x t > < M e a s u r e G r i d T e x t > < C o l u m n > 1 < / C o l u m n > < L a y e d O u t > t r u e < / L a y e d O u t > < R o w > 8 < / R o w > < T e x t > 7 < / T e x t > < / M e a s u r e G r i d T e x t > < M e a s u r e G r i d T e x t > < C o l u m n > 1 < / C o l u m n > < L a y e d O u t > t r u e < / L a y e d O u t > < R o w > 9 < / R o w > < T e x t > 8 < / T e x t > < / M e a s u r e G r i d T e x t > < M e a s u r e G r i d T e x t > < C o l u m n > 1 < / C o l u m n > < L a y e d O u t > t r u e < / L a y e d O u t > < R o w > 1 0 < / R o w > < T e x t > 9 < / T e x t > < / M e a s u r e G r i d T e x t > < M e a s u r e G r i d T e x t > < C o l u m n > 1 < / C o l u m n > < L a y e d O u t > t r u e < / L a y e d O u t > < R o w > 1 1 < / R o w > < T e x t > 1 0 < / T e x t > < / M e a s u r e G r i d T e x t > < M e a s u r e G r i d T e x t > < C o l u m n > 1 < / C o l u m n > < L a y e d O u t > t r u e < / L a y e d O u t > < R o w > 1 2 < / R o w > < / M e a s u r e G r i d T e x t > < M e a s u r e G r i d T e x t > < C o l u m n > 1 < / C o l u m n > < L a y e d O u t > t r u e < / L a y e d O u t > < R o w > 1 3 < / R o w > < / M e a s u r e G r i d T e x t > < M e a s u r e G r i d T e x t > < C o l u m n > 1 < / C o l u m n > < L a y e d O u t > t r u e < / L a y e d O u t > < R o w > 1 4 < / R o w > < T e x t > 1 1 < / T e x t > < / M e a s u r e G r i d T e x t > < M e a s u r e G r i d T e x t > < C o l u m n > 1 < / C o l u m n > < L a y e d O u t > t r u e < / L a y e d O u t > < R o w > 1 5 < / R o w > < / M e a s u r e G r i d T e x t > < M e a s u r e G r i d T e x t > < C o l u m n > 1 < / C o l u m n > < L a y e d O u t > t r u e < / L a y e d O u t > < R o w > 1 6 < / R o w > < / M e a s u r e G r i d T e x t > < M e a s u r e G r i d T e x t > < C o l u m n > 1 < / C o l u m n > < L a y e d O u t > t r u e < / L a y e d O u t > < R o w > 1 7 < / R o w > < / M e a s u r e G r i d T e x t > < M e a s u r e G r i d T e x t > < C o l u m n > 1 < / C o l u m n > < L a y e d O u t > t r u e < / L a y e d O u t > < R o w > 1 8 < / R o w > < / M e a s u r e G r i d T e x t > < M e a s u r e G r i d T e x t > < C o l u m n > 4 < / C o l u m n > < L a y e d O u t > t r u e < / L a y e d O u t > < R o w > 1 8 < / R o w > < / M e a s u r e G r i d T e x t > < M e a s u r e G r i d T e x t > < C o l u m n > 4 < / C o l u m n > < L a y e d O u t > t r u e < / L a y e d O u t > < R o w > 1 9 < / 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 I n c o m i n g   C a l l s < / K e y > < / a : K e y > < a : V a l u e   i : t y p e = " M e a s u r e G r i d N o d e V i e w S t a t e " > < C o l u m n > 2 < / C o l u m n > < L a y e d O u t > t r u e < / L a y e d O u t > < W a s U I I n v i s i b l e > t r u e < / W a s U I I n v i s i b l e > < / a : V a l u e > < / a : K e y V a l u e O f D i a g r a m O b j e c t K e y a n y T y p e z b w N T n L X > < a : K e y V a l u e O f D i a g r a m O b j e c t K e y a n y T y p e z b w N T n L X > < a : K e y > < K e y > M e a s u r e s \ S u m   o f   I n c o m i n g   C a l l s \ T a g I n f o \ F o r m u l a < / K e y > < / a : K e y > < a : V a l u e   i : t y p e = " M e a s u r e G r i d V i e w S t a t e I D i a g r a m T a g A d d i t i o n a l I n f o " / > < / a : K e y V a l u e O f D i a g r a m O b j e c t K e y a n y T y p e z b w N T n L X > < a : K e y V a l u e O f D i a g r a m O b j e c t K e y a n y T y p e z b w N T n L X > < a : K e y > < K e y > M e a s u r e s \ S u m   o f   I n c o m i n g   C a l l s \ T a g I n f o \ V a l u e < / K e y > < / a : K e y > < a : V a l u e   i : t y p e = " M e a s u r e G r i d V i e w S t a t e I D i a g r a m T a g A d d i t i o n a l I n f o " / > < / a : K e y V a l u e O f D i a g r a m O b j e c t K e y a n y T y p e z b w N T n L X > < a : K e y V a l u e O f D i a g r a m O b j e c t K e y a n y T y p e z b w N T n L X > < a : K e y > < K e y > M e a s u r e s \ S u m   o f   A n s w e r e d   C a l l s < / K e y > < / a : K e y > < a : V a l u e   i : t y p e = " M e a s u r e G r i d N o d e V i e w S t a t e " > < C o l u m n > 3 < / C o l u m n > < L a y e d O u t > t r u e < / L a y e d O u t > < W a s U I I n v i s i b l e > t r u e < / W a s U I I n v i s i b l e > < / a : V a l u e > < / a : K e y V a l u e O f D i a g r a m O b j e c t K e y a n y T y p e z b w N T n L X > < a : K e y V a l u e O f D i a g r a m O b j e c t K e y a n y T y p e z b w N T n L X > < a : K e y > < K e y > M e a s u r e s \ S u m   o f   A n s w e r e d   C a l l s \ T a g I n f o \ F o r m u l a < / K e y > < / a : K e y > < a : V a l u e   i : t y p e = " M e a s u r e G r i d V i e w S t a t e I D i a g r a m T a g A d d i t i o n a l I n f o " / > < / a : K e y V a l u e O f D i a g r a m O b j e c t K e y a n y T y p e z b w N T n L X > < a : K e y V a l u e O f D i a g r a m O b j e c t K e y a n y T y p e z b w N T n L X > < a : K e y > < K e y > M e a s u r e s \ S u m   o f   A n s w e r e d   C a l l s \ T a g I n f o \ V a l u e < / K e y > < / a : K e y > < a : V a l u e   i : t y p e = " M e a s u r e G r i d V i e w S t a t e I D i a g r a m T a g A d d i t i o n a l I n f o " / > < / a : K e y V a l u e O f D i a g r a m O b j e c t K e y a n y T y p e z b w N T n L X > < a : K e y V a l u e O f D i a g r a m O b j e c t K e y a n y T y p e z b w N T n L X > < a : K e y > < K e y > M e a s u r e s \ S u m   o f   S e r v i c e   L e v e l   ( 2 0   S e c o n d s ) < / K e y > < / a : K e y > < a : V a l u e   i : t y p e = " M e a s u r e G r i d N o d e V i e w S t a t e " > < C o l u m n > 1 1 < / C o l u m n > < L a y e d O u t > t r u e < / L a y e d O u t > < W a s U I I n v i s i b l e > t r u e < / W a s U I I n v i s i b l e > < / a : V a l u e > < / a : K e y V a l u e O f D i a g r a m O b j e c t K e y a n y T y p e z b w N T n L X > < a : K e y V a l u e O f D i a g r a m O b j e c t K e y a n y T y p e z b w N T n L X > < a : K e y > < K e y > M e a s u r e s \ S u m   o f   S e r v i c e   L e v e l   ( 2 0   S e c o n d s ) \ T a g I n f o \ F o r m u l a < / K e y > < / a : K e y > < a : V a l u e   i : t y p e = " M e a s u r e G r i d V i e w S t a t e I D i a g r a m T a g A d d i t i o n a l I n f o " / > < / a : K e y V a l u e O f D i a g r a m O b j e c t K e y a n y T y p e z b w N T n L X > < a : K e y V a l u e O f D i a g r a m O b j e c t K e y a n y T y p e z b w N T n L X > < a : K e y > < K e y > M e a s u r e s \ S u m   o f   S e r v i c e   L e v e l   ( 2 0   S e c o n d s ) \ T a g I n f o \ V a l u e < / K e y > < / a : K e y > < a : V a l u e   i : t y p e = " M e a s u r e G r i d V i e w S t a t e I D i a g r a m T a g A d d i t i o n a l I n f o " / > < / a : K e y V a l u e O f D i a g r a m O b j e c t K e y a n y T y p e z b w N T n L X > < a : K e y V a l u e O f D i a g r a m O b j e c t K e y a n y T y p e z b w N T n L X > < a : K e y > < K e y > M e a s u r e s \ A v e r a g e   o f   S e r v i c e   L e v e l   ( 2 0   S e c o n d s ) < / K e y > < / a : K e y > < a : V a l u e   i : t y p e = " M e a s u r e G r i d N o d e V i e w S t a t e " > < C o l u m n > 1 1 < / C o l u m n > < L a y e d O u t > t r u e < / L a y e d O u t > < R o w > 1 < / R o w > < W a s U I I n v i s i b l e > t r u e < / W a s U I I n v i s i b l e > < / a : V a l u e > < / a : K e y V a l u e O f D i a g r a m O b j e c t K e y a n y T y p e z b w N T n L X > < a : K e y V a l u e O f D i a g r a m O b j e c t K e y a n y T y p e z b w N T n L X > < a : K e y > < K e y > M e a s u r e s \ A v e r a g e   o f   S e r v i c e   L e v e l   ( 2 0   S e c o n d s ) \ T a g I n f o \ F o r m u l a < / K e y > < / a : K e y > < a : V a l u e   i : t y p e = " M e a s u r e G r i d V i e w S t a t e I D i a g r a m T a g A d d i t i o n a l I n f o " / > < / a : K e y V a l u e O f D i a g r a m O b j e c t K e y a n y T y p e z b w N T n L X > < a : K e y V a l u e O f D i a g r a m O b j e c t K e y a n y T y p e z b w N T n L X > < a : K e y > < K e y > M e a s u r e s \ A v e r a g e   o f   S e r v i c e   L e v e l   ( 2 0   S e c o n d s ) \ T a g I n f o \ V a l u e < / K e y > < / a : K e y > < a : V a l u e   i : t y p e = " M e a s u r e G r i d V i e w S t a t e I D i a g r a m T a g A d d i t i o n a l I n f o " / > < / a : K e y V a l u e O f D i a g r a m O b j e c t K e y a n y T y p e z b w N T n L X > < a : K e y V a l u e O f D i a g r a m O b j e c t K e y a n y T y p e z b w N T n L X > < a : K e y > < K e y > M e a s u r e s \ S u m   o f   T a r g e t < / K e y > < / a : K e y > < a : V a l u e   i : t y p e = " M e a s u r e G r i d N o d e V i e w S t a t e " > < C o l u m n > 2 1 < / 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 M e a s u r e s \ A v e r a g e   o f   T a r g e t < / K e y > < / a : K e y > < a : V a l u e   i : t y p e = " M e a s u r e G r i d N o d e V i e w S t a t e " > < C o l u m n > 2 1 < / C o l u m n > < L a y e d O u t > t r u e < / L a y e d O u t > < R o w > 1 < / R o w > < W a s U I I n v i s i b l e > t r u e < / W a s U I I n v i s i b l e > < / a : V a l u e > < / a : K e y V a l u e O f D i a g r a m O b j e c t K e y a n y T y p e z b w N T n L X > < a : K e y V a l u e O f D i a g r a m O b j e c t K e y a n y T y p e z b w N T n L X > < a : K e y > < K e y > M e a s u r e s \ A v e r a g e   o f   T a r g e t \ T a g I n f o \ F o r m u l a < / K e y > < / a : K e y > < a : V a l u e   i : t y p e = " M e a s u r e G r i d V i e w S t a t e I D i a g r a m T a g A d d i t i o n a l I n f o " / > < / a : K e y V a l u e O f D i a g r a m O b j e c t K e y a n y T y p e z b w N T n L X > < a : K e y V a l u e O f D i a g r a m O b j e c t K e y a n y T y p e z b w N T n L X > < a : K e y > < K e y > M e a s u r e s \ A v e r a g e   o f   T a r g e t \ T a g I n f o \ V a l u e < / K e y > < / a : K e y > < a : V a l u e   i : t y p e = " M e a s u r e G r i d V i e w S t a t e I D i a g r a m T a g A d d i t i o n a l I n f o " / > < / a : K e y V a l u e O f D i a g r a m O b j e c t K e y a n y T y p e z b w N T n L X > < a : K e y V a l u e O f D i a g r a m O b j e c t K e y a n y T y p e z b w N T n L X > < a : K e y > < K e y > M e a s u r e s \ S u m   o f   A H T   M i n u t e s < / K e y > < / a : K e y > < a : V a l u e   i : t y p e = " M e a s u r e G r i d N o d e V i e w S t a t e " > < C o l u m n > 1 8 < / C o l u m n > < L a y e d O u t > t r u e < / L a y e d O u t > < W a s U I I n v i s i b l e > t r u e < / W a s U I I n v i s i b l e > < / a : V a l u e > < / a : K e y V a l u e O f D i a g r a m O b j e c t K e y a n y T y p e z b w N T n L X > < a : K e y V a l u e O f D i a g r a m O b j e c t K e y a n y T y p e z b w N T n L X > < a : K e y > < K e y > M e a s u r e s \ S u m   o f   A H T   M i n u t e s \ T a g I n f o \ F o r m u l a < / K e y > < / a : K e y > < a : V a l u e   i : t y p e = " M e a s u r e G r i d V i e w S t a t e I D i a g r a m T a g A d d i t i o n a l I n f o " / > < / a : K e y V a l u e O f D i a g r a m O b j e c t K e y a n y T y p e z b w N T n L X > < a : K e y V a l u e O f D i a g r a m O b j e c t K e y a n y T y p e z b w N T n L X > < a : K e y > < K e y > M e a s u r e s \ S u m   o f   A H T   M i n u t e s \ T a g I n f o \ V a l u e < / K e y > < / a : K e y > < a : V a l u e   i : t y p e = " M e a s u r e G r i d V i e w S t a t e I D i a g r a m T a g A d d i t i o n a l I n f o " / > < / a : K e y V a l u e O f D i a g r a m O b j e c t K e y a n y T y p e z b w N T n L X > < a : K e y V a l u e O f D i a g r a m O b j e c t K e y a n y T y p e z b w N T n L X > < a : K e y > < K e y > M e a s u r e s \ O f f e r e d < / K e y > < / a : K e y > < a : V a l u e   i : t y p e = " M e a s u r e G r i d N o d e V i e w S t a t e " > < C o l u m n > 2 < / C o l u m n > < L a y e d O u t > t r u e < / L a y e d O u t > < R o w > 2 < / R o w > < / a : V a l u e > < / a : K e y V a l u e O f D i a g r a m O b j e c t K e y a n y T y p e z b w N T n L X > < a : K e y V a l u e O f D i a g r a m O b j e c t K e y a n y T y p e z b w N T n L X > < a : K e y > < K e y > M e a s u r e s \ O f f e r e d \ T a g I n f o \ F o r m u l a < / K e y > < / a : K e y > < a : V a l u e   i : t y p e = " M e a s u r e G r i d V i e w S t a t e I D i a g r a m T a g A d d i t i o n a l I n f o " / > < / a : K e y V a l u e O f D i a g r a m O b j e c t K e y a n y T y p e z b w N T n L X > < a : K e y V a l u e O f D i a g r a m O b j e c t K e y a n y T y p e z b w N T n L X > < a : K e y > < K e y > M e a s u r e s \ O f f e r e d \ T a g I n f o \ V a l u e < / K e y > < / a : K e y > < a : V a l u e   i : t y p e = " M e a s u r e G r i d V i e w S t a t e I D i a g r a m T a g A d d i t i o n a l I n f o " / > < / a : K e y V a l u e O f D i a g r a m O b j e c t K e y a n y T y p e z b w N T n L X > < a : K e y V a l u e O f D i a g r a m O b j e c t K e y a n y T y p e z b w N T n L X > < a : K e y > < K e y > M e a s u r e s \ A n s w e r e d < / K e y > < / a : K e y > < a : V a l u e   i : t y p e = " M e a s u r e G r i d N o d e V i e w S t a t e " > < C o l u m n > 2 < / C o l u m n > < L a y e d O u t > t r u e < / L a y e d O u t > < R o w > 3 < / R o w > < / a : V a l u e > < / a : K e y V a l u e O f D i a g r a m O b j e c t K e y a n y T y p e z b w N T n L X > < a : K e y V a l u e O f D i a g r a m O b j e c t K e y a n y T y p e z b w N T n L X > < a : K e y > < K e y > M e a s u r e s \ A n s w e r e d \ T a g I n f o \ F o r m u l a < / K e y > < / a : K e y > < a : V a l u e   i : t y p e = " M e a s u r e G r i d V i e w S t a t e I D i a g r a m T a g A d d i t i o n a l I n f o " / > < / a : K e y V a l u e O f D i a g r a m O b j e c t K e y a n y T y p e z b w N T n L X > < a : K e y V a l u e O f D i a g r a m O b j e c t K e y a n y T y p e z b w N T n L X > < a : K e y > < K e y > M e a s u r e s \ A n s w e r e d \ T a g I n f o \ V a l u e < / K e y > < / a : K e y > < a : V a l u e   i : t y p e = " M e a s u r e G r i d V i e w S t a t e I D i a g r a m T a g A d d i t i o n a l I n f o " / > < / a : K e y V a l u e O f D i a g r a m O b j e c t K e y a n y T y p e z b w N T n L X > < a : K e y V a l u e O f D i a g r a m O b j e c t K e y a n y T y p e z b w N T n L X > < a : K e y > < K e y > M e a s u r e s \ A b a n d o n e d < / K e y > < / a : K e y > < a : V a l u e   i : t y p e = " M e a s u r e G r i d N o d e V i e w S t a t e " > < C o l u m n > 2 < / C o l u m n > < L a y e d O u t > t r u e < / L a y e d O u t > < R o w > 4 < / R o w > < / a : V a l u e > < / a : K e y V a l u e O f D i a g r a m O b j e c t K e y a n y T y p e z b w N T n L X > < a : K e y V a l u e O f D i a g r a m O b j e c t K e y a n y T y p e z b w N T n L X > < a : K e y > < K e y > M e a s u r e s \ A b a n d o n e d \ T a g I n f o \ F o r m u l a < / K e y > < / a : K e y > < a : V a l u e   i : t y p e = " M e a s u r e G r i d V i e w S t a t e I D i a g r a m T a g A d d i t i o n a l I n f o " / > < / a : K e y V a l u e O f D i a g r a m O b j e c t K e y a n y T y p e z b w N T n L X > < a : K e y V a l u e O f D i a g r a m O b j e c t K e y a n y T y p e z b w N T n L X > < a : K e y > < K e y > M e a s u r e s \ A b a n d o n e d \ T a g I n f o \ V a l u e < / K e y > < / a : K e y > < a : V a l u e   i : t y p e = " M e a s u r e G r i d V i e w S t a t e I D i a g r a m T a g A d d i t i o n a l I n f o " / > < / a : K e y V a l u e O f D i a g r a m O b j e c t K e y a n y T y p e z b w N T n L X > < a : K e y V a l u e O f D i a g r a m O b j e c t K e y a n y T y p e z b w N T n L X > < a : K e y > < K e y > M e a s u r e s \ A n s w e r   R a t e < / K e y > < / a : K e y > < a : V a l u e   i : t y p e = " M e a s u r e G r i d N o d e V i e w S t a t e " > < C o l u m n > 2 < / C o l u m n > < L a y e d O u t > t r u e < / L a y e d O u t > < R o w > 5 < / R o w > < / a : V a l u e > < / a : K e y V a l u e O f D i a g r a m O b j e c t K e y a n y T y p e z b w N T n L X > < a : K e y V a l u e O f D i a g r a m O b j e c t K e y a n y T y p e z b w N T n L X > < a : K e y > < K e y > M e a s u r e s \ A n s w e r   R a t e \ T a g I n f o \ F o r m u l a < / K e y > < / a : K e y > < a : V a l u e   i : t y p e = " M e a s u r e G r i d V i e w S t a t e I D i a g r a m T a g A d d i t i o n a l I n f o " / > < / a : K e y V a l u e O f D i a g r a m O b j e c t K e y a n y T y p e z b w N T n L X > < a : K e y V a l u e O f D i a g r a m O b j e c t K e y a n y T y p e z b w N T n L X > < a : K e y > < K e y > M e a s u r e s \ A n s w e r   R a t e \ T a g I n f o \ V a l u e < / K e y > < / a : K e y > < a : V a l u e   i : t y p e = " M e a s u r e G r i d V i e w S t a t e I D i a g r a m T a g A d d i t i o n a l I n f o " / > < / a : K e y V a l u e O f D i a g r a m O b j e c t K e y a n y T y p e z b w N T n L X > < a : K e y V a l u e O f D i a g r a m O b j e c t K e y a n y T y p e z b w N T n L X > < a : K e y > < K e y > M e a s u r e s \ A b a n d o n e d   R a t e < / K e y > < / a : K e y > < a : V a l u e   i : t y p e = " M e a s u r e G r i d N o d e V i e w S t a t e " > < C o l u m n > 2 < / C o l u m n > < L a y e d O u t > t r u e < / L a y e d O u t > < R o w > 6 < / R o w > < / a : V a l u e > < / a : K e y V a l u e O f D i a g r a m O b j e c t K e y a n y T y p e z b w N T n L X > < a : K e y V a l u e O f D i a g r a m O b j e c t K e y a n y T y p e z b w N T n L X > < a : K e y > < K e y > M e a s u r e s \ A b a n d o n e d   R a t e \ T a g I n f o \ F o r m u l a < / K e y > < / a : K e y > < a : V a l u e   i : t y p e = " M e a s u r e G r i d V i e w S t a t e I D i a g r a m T a g A d d i t i o n a l I n f o " / > < / a : K e y V a l u e O f D i a g r a m O b j e c t K e y a n y T y p e z b w N T n L X > < a : K e y V a l u e O f D i a g r a m O b j e c t K e y a n y T y p e z b w N T n L X > < a : K e y > < K e y > M e a s u r e s \ A b a n d o n e d   R a t e \ T a g I n f o \ V a l u e < / K e y > < / a : K e y > < a : V a l u e   i : t y p e = " M e a s u r e G r i d V i e w S t a t e I D i a g r a m T a g A d d i t i o n a l I n f o " / > < / a : K e y V a l u e O f D i a g r a m O b j e c t K e y a n y T y p e z b w N T n L X > < a : K e y V a l u e O f D i a g r a m O b j e c t K e y a n y T y p e z b w N T n L X > < a : K e y > < K e y > M e a s u r e s \ S e r v i c e   L e v e l   % < / K e y > < / a : K e y > < a : V a l u e   i : t y p e = " M e a s u r e G r i d N o d e V i e w S t a t e " > < C o l u m n > 2 < / C o l u m n > < L a y e d O u t > t r u e < / L a y e d O u t > < R o w > 7 < / R o w > < / a : V a l u e > < / a : K e y V a l u e O f D i a g r a m O b j e c t K e y a n y T y p e z b w N T n L X > < a : K e y V a l u e O f D i a g r a m O b j e c t K e y a n y T y p e z b w N T n L X > < a : K e y > < K e y > M e a s u r e s \ S e r v i c e   L e v e l   % \ T a g I n f o \ F o r m u l a < / K e y > < / a : K e y > < a : V a l u e   i : t y p e = " M e a s u r e G r i d V i e w S t a t e I D i a g r a m T a g A d d i t i o n a l I n f o " / > < / a : K e y V a l u e O f D i a g r a m O b j e c t K e y a n y T y p e z b w N T n L X > < a : K e y V a l u e O f D i a g r a m O b j e c t K e y a n y T y p e z b w N T n L X > < a : K e y > < K e y > M e a s u r e s \ S e r v i c e   L e v e l   % \ T a g I n f o \ V a l u e < / K e y > < / a : K e y > < a : V a l u e   i : t y p e = " M e a s u r e G r i d V i e w S t a t e I D i a g r a m T a g A d d i t i o n a l I n f o " / > < / a : K e y V a l u e O f D i a g r a m O b j e c t K e y a n y T y p e z b w N T n L X > < a : K e y V a l u e O f D i a g r a m O b j e c t K e y a n y T y p e z b w N T n L X > < a : K e y > < K e y > M e a s u r e s \ A v e r a g e   H a n d l e   T i m e < / K e y > < / a : K e y > < a : V a l u e   i : t y p e = " M e a s u r e G r i d N o d e V i e w S t a t e " > < C o l u m n > 2 < / C o l u m n > < L a y e d O u t > t r u e < / L a y e d O u t > < R o w > 1 0 < / R o w > < / a : V a l u e > < / a : K e y V a l u e O f D i a g r a m O b j e c t K e y a n y T y p e z b w N T n L X > < a : K e y V a l u e O f D i a g r a m O b j e c t K e y a n y T y p e z b w N T n L X > < a : K e y > < K e y > M e a s u r e s \ A v e r a g e   H a n d l e   T i m e \ T a g I n f o \ F o r m u l a < / K e y > < / a : K e y > < a : V a l u e   i : t y p e = " M e a s u r e G r i d V i e w S t a t e I D i a g r a m T a g A d d i t i o n a l I n f o " / > < / a : K e y V a l u e O f D i a g r a m O b j e c t K e y a n y T y p e z b w N T n L X > < a : K e y V a l u e O f D i a g r a m O b j e c t K e y a n y T y p e z b w N T n L X > < a : K e y > < K e y > M e a s u r e s \ A v e r a g e   H a n d l e   T i m e \ T a g I n f o \ V a l u e < / K e y > < / a : K e y > < a : V a l u e   i : t y p e = " M e a s u r e G r i d V i e w S t a t e I D i a g r a m T a g A d d i t i o n a l I n f o " / > < / a : K e y V a l u e O f D i a g r a m O b j e c t K e y a n y T y p e z b w N T n L X > < a : K e y V a l u e O f D i a g r a m O b j e c t K e y a n y T y p e z b w N T n L X > < a : K e y > < K e y > M e a s u r e s \ A S A < / K e y > < / a : K e y > < a : V a l u e   i : t y p e = " M e a s u r e G r i d N o d e V i e w S t a t e " > < C o l u m n > 2 < / C o l u m n > < L a y e d O u t > t r u e < / L a y e d O u t > < R o w > 8 < / R o w > < / a : V a l u e > < / a : K e y V a l u e O f D i a g r a m O b j e c t K e y a n y T y p e z b w N T n L X > < a : K e y V a l u e O f D i a g r a m O b j e c t K e y a n y T y p e z b w N T n L X > < a : K e y > < K e y > M e a s u r e s \ A S A \ T a g I n f o \ F o r m u l a < / K e y > < / a : K e y > < a : V a l u e   i : t y p e = " M e a s u r e G r i d V i e w S t a t e I D i a g r a m T a g A d d i t i o n a l I n f o " / > < / a : K e y V a l u e O f D i a g r a m O b j e c t K e y a n y T y p e z b w N T n L X > < a : K e y V a l u e O f D i a g r a m O b j e c t K e y a n y T y p e z b w N T n L X > < a : K e y > < K e y > M e a s u r e s \ A S A \ T a g I n f o \ V a l u e < / K e y > < / a : K e y > < a : V a l u e   i : t y p e = " M e a s u r e G r i d V i e w S t a t e I D i a g r a m T a g A d d i t i o n a l I n f o " / > < / a : K e y V a l u e O f D i a g r a m O b j e c t K e y a n y T y p e z b w N T n L X > < a : K e y V a l u e O f D i a g r a m O b j e c t K e y a n y T y p e z b w N T n L X > < a : K e y > < K e y > M e a s u r e s \ T o t a l   H a n d l e   D u r a t i o n < / K e y > < / a : K e y > < a : V a l u e   i : t y p e = " M e a s u r e G r i d N o d e V i e w S t a t e " > < C o l u m n > 2 < / C o l u m n > < L a y e d O u t > t r u e < / L a y e d O u t > < R o w > 9 < / R o w > < / a : V a l u e > < / a : K e y V a l u e O f D i a g r a m O b j e c t K e y a n y T y p e z b w N T n L X > < a : K e y V a l u e O f D i a g r a m O b j e c t K e y a n y T y p e z b w N T n L X > < a : K e y > < K e y > M e a s u r e s \ T o t a l   H a n d l e   D u r a t i o n \ T a g I n f o \ F o r m u l a < / K e y > < / a : K e y > < a : V a l u e   i : t y p e = " M e a s u r e G r i d V i e w S t a t e I D i a g r a m T a g A d d i t i o n a l I n f o " / > < / a : K e y V a l u e O f D i a g r a m O b j e c t K e y a n y T y p e z b w N T n L X > < a : K e y V a l u e O f D i a g r a m O b j e c t K e y a n y T y p e z b w N T n L X > < a : K e y > < K e y > M e a s u r e s \ T o t a l   H a n d l e   D u r a t i o n \ T a g I n f o \ V a l u e < / K e y > < / a : K e y > < a : V a l u e   i : t y p e = " M e a s u r e G r i d V i e w S t a t e I D i a g r a m T a g A d d i t i o n a l I n f o " / > < / a : K e y V a l u e O f D i a g r a m O b j e c t K e y a n y T y p e z b w N T n L X > < a : K e y V a l u e O f D i a g r a m O b j e c t K e y a n y T y p e z b w N T n L X > < a : K e y > < K e y > M e a s u r e s \ T o t a l   C S A T < / K e y > < / a : K e y > < a : V a l u e   i : t y p e = " M e a s u r e G r i d N o d e V i e w S t a t e " > < C o l u m n > 2 < / C o l u m n > < L a y e d O u t > t r u e < / L a y e d O u t > < R o w > 1 1 < / R o w > < / a : V a l u e > < / a : K e y V a l u e O f D i a g r a m O b j e c t K e y a n y T y p e z b w N T n L X > < a : K e y V a l u e O f D i a g r a m O b j e c t K e y a n y T y p e z b w N T n L X > < a : K e y > < K e y > M e a s u r e s \ T o t a l   C S A T \ T a g I n f o \ F o r m u l a < / K e y > < / a : K e y > < a : V a l u e   i : t y p e = " M e a s u r e G r i d V i e w S t a t e I D i a g r a m T a g A d d i t i o n a l I n f o " / > < / a : K e y V a l u e O f D i a g r a m O b j e c t K e y a n y T y p e z b w N T n L X > < a : K e y V a l u e O f D i a g r a m O b j e c t K e y a n y T y p e z b w N T n L X > < a : K e y > < K e y > M e a s u r e s \ T o t a l   C S A T \ T a g I n f o \ V a l u e < / K e y > < / a : K e y > < a : V a l u e   i : t y p e = " M e a s u r e G r i d V i e w S t a t e I D i a g r a m T a g A d d i t i o n a l I n f o " / > < / a : K e y V a l u e O f D i a g r a m O b j e c t K e y a n y T y p e z b w N T n L X > < a : K e y V a l u e O f D i a g r a m O b j e c t K e y a n y T y p e z b w N T n L X > < a : K e y > < K e y > M e a s u r e s \ P o s i t i v e   C S A T < / K e y > < / a : K e y > < a : V a l u e   i : t y p e = " M e a s u r e G r i d N o d e V i e w S t a t e " > < C o l u m n > 2 < / C o l u m n > < L a y e d O u t > t r u e < / L a y e d O u t > < R o w > 1 2 < / R o w > < / a : V a l u e > < / a : K e y V a l u e O f D i a g r a m O b j e c t K e y a n y T y p e z b w N T n L X > < a : K e y V a l u e O f D i a g r a m O b j e c t K e y a n y T y p e z b w N T n L X > < a : K e y > < K e y > M e a s u r e s \ P o s i t i v e   C S A T \ T a g I n f o \ F o r m u l a < / K e y > < / a : K e y > < a : V a l u e   i : t y p e = " M e a s u r e G r i d V i e w S t a t e I D i a g r a m T a g A d d i t i o n a l I n f o " / > < / a : K e y V a l u e O f D i a g r a m O b j e c t K e y a n y T y p e z b w N T n L X > < a : K e y V a l u e O f D i a g r a m O b j e c t K e y a n y T y p e z b w N T n L X > < a : K e y > < K e y > M e a s u r e s \ P o s i t i v e   C S A T \ T a g I n f o \ V a l u e < / K e y > < / a : K e y > < a : V a l u e   i : t y p e = " M e a s u r e G r i d V i e w S t a t e I D i a g r a m T a g A d d i t i o n a l I n f o " / > < / a : K e y V a l u e O f D i a g r a m O b j e c t K e y a n y T y p e z b w N T n L X > < a : K e y V a l u e O f D i a g r a m O b j e c t K e y a n y T y p e z b w N T n L X > < a : K e y > < K e y > M e a s u r e s \ C S A T   % < / K e y > < / a : K e y > < a : V a l u e   i : t y p e = " M e a s u r e G r i d N o d e V i e w S t a t e " > < C o l u m n > 2 < / C o l u m n > < L a y e d O u t > t r u e < / L a y e d O u t > < R o w > 1 3 < / R o w > < / a : V a l u e > < / a : K e y V a l u e O f D i a g r a m O b j e c t K e y a n y T y p e z b w N T n L X > < a : K e y V a l u e O f D i a g r a m O b j e c t K e y a n y T y p e z b w N T n L X > < a : K e y > < K e y > M e a s u r e s \ C S A T   % \ T a g I n f o \ F o r m u l a < / K e y > < / a : K e y > < a : V a l u e   i : t y p e = " M e a s u r e G r i d V i e w S t a t e I D i a g r a m T a g A d d i t i o n a l I n f o " / > < / a : K e y V a l u e O f D i a g r a m O b j e c t K e y a n y T y p e z b w N T n L X > < a : K e y V a l u e O f D i a g r a m O b j e c t K e y a n y T y p e z b w N T n L X > < a : K e y > < K e y > M e a s u r e s \ C S A T   % \ T a g I n f o \ V a l u e < / K e y > < / a : K e y > < a : V a l u e   i : t y p e = " M e a s u r e G r i d V i e w S t a t e I D i a g r a m T a g A d d i t i o n a l I n f o " / > < / a : K e y V a l u e O f D i a g r a m O b j e c t K e y a n y T y p e z b w N T n L X > < a : K e y V a l u e O f D i a g r a m O b j e c t K e y a n y T y p e z b w N T n L X > < a : K e y > < K e y > M e a s u r e s \ S a t i s f a c t i o n   R e s p o n s e < / K e y > < / a : K e y > < a : V a l u e   i : t y p e = " M e a s u r e G r i d N o d e V i e w S t a t e " > < C o l u m n > 2 < / C o l u m n > < L a y e d O u t > t r u e < / L a y e d O u t > < R o w > 1 4 < / R o w > < / a : V a l u e > < / a : K e y V a l u e O f D i a g r a m O b j e c t K e y a n y T y p e z b w N T n L X > < a : K e y V a l u e O f D i a g r a m O b j e c t K e y a n y T y p e z b w N T n L X > < a : K e y > < K e y > M e a s u r e s \ S a t i s f a c t i o n   R e s p o n s e \ T a g I n f o \ F o r m u l a < / K e y > < / a : K e y > < a : V a l u e   i : t y p e = " M e a s u r e G r i d V i e w S t a t e I D i a g r a m T a g A d d i t i o n a l I n f o " / > < / a : K e y V a l u e O f D i a g r a m O b j e c t K e y a n y T y p e z b w N T n L X > < a : K e y V a l u e O f D i a g r a m O b j e c t K e y a n y T y p e z b w N T n L X > < a : K e y > < K e y > M e a s u r e s \ S a t i s f a c t i o n   R e s p o n s e \ T a g I n f o \ V a l u e < / K e y > < / a : K e y > < a : V a l u e   i : t y p e = " M e a s u r e G r i d V i e w S t a t e I D i a g r a m T a g A d d i t i o n a l I n f o " / > < / a : K e y V a l u e O f D i a g r a m O b j e c t K e y a n y T y p e z b w N T n L X > < a : K e y V a l u e O f D i a g r a m O b j e c t K e y a n y T y p e z b w N T n L X > < a : K e y > < K e y > M e a s u r e s \ D a y s < / K e y > < / a : K e y > < a : V a l u e   i : t y p e = " M e a s u r e G r i d N o d e V i e w S t a t e " > < C o l u m n > 4 < / C o l u m n > < L a y e d O u t > t r u e < / L a y e d O u t > < R o w > 3 < / R o w > < / a : V a l u e > < / a : K e y V a l u e O f D i a g r a m O b j e c t K e y a n y T y p e z b w N T n L X > < a : K e y V a l u e O f D i a g r a m O b j e c t K e y a n y T y p e z b w N T n L X > < a : K e y > < K e y > M e a s u r e s \ D a y s \ T a g I n f o \ F o r m u l a < / K e y > < / a : K e y > < a : V a l u e   i : t y p e = " M e a s u r e G r i d V i e w S t a t e I D i a g r a m T a g A d d i t i o n a l I n f o " / > < / a : K e y V a l u e O f D i a g r a m O b j e c t K e y a n y T y p e z b w N T n L X > < a : K e y V a l u e O f D i a g r a m O b j e c t K e y a n y T y p e z b w N T n L X > < a : K e y > < K e y > M e a s u r e s \ D a y s \ T a g I n f o \ V a l u e < / K e y > < / a : K e y > < a : V a l u e   i : t y p e = " M e a s u r e G r i d V i e w S t a t e I D i a g r a m T a g A d d i t i o n a l I n f o " / > < / a : K e y V a l u e O f D i a g r a m O b j e c t K e y a n y T y p e z b w N T n L X > < a : K e y V a l u e O f D i a g r a m O b j e c t K e y a n y T y p e z b w N T n L X > < a : K e y > < K e y > M e a s u r e s \ A g e n t s < / K e y > < / a : K e y > < a : V a l u e   i : t y p e = " M e a s u r e G r i d N o d e V i e w S t a t e " > < C o l u m n > 4 < / C o l u m n > < L a y e d O u t > t r u e < / L a y e d O u t > < R o w > 4 < / R o w > < / a : V a l u e > < / a : K e y V a l u e O f D i a g r a m O b j e c t K e y a n y T y p e z b w N T n L X > < a : K e y V a l u e O f D i a g r a m O b j e c t K e y a n y T y p e z b w N T n L X > < a : K e y > < K e y > M e a s u r e s \ A g e n t s \ T a g I n f o \ F o r m u l a < / K e y > < / a : K e y > < a : V a l u e   i : t y p e = " M e a s u r e G r i d V i e w S t a t e I D i a g r a m T a g A d d i t i o n a l I n f o " / > < / a : K e y V a l u e O f D i a g r a m O b j e c t K e y a n y T y p e z b w N T n L X > < a : K e y V a l u e O f D i a g r a m O b j e c t K e y a n y T y p e z b w N T n L X > < a : K e y > < K e y > M e a s u r e s \ A g e n t s \ T a g I n f o \ V a l u e < / K e y > < / a : K e y > < a : V a l u e   i : t y p e = " M e a s u r e G r i d V i e w S t a t e I D i a g r a m T a g A d d i t i o n a l I n f o " / > < / a : K e y V a l u e O f D i a g r a m O b j e c t K e y a n y T y p e z b w N T n L X > < a : K e y V a l u e O f D i a g r a m O b j e c t K e y a n y T y p e z b w N T n L X > < a : K e y > < K e y > M e a s u r e s \ A n s w e r e d G o a l < / K e y > < / a : K e y > < a : V a l u e   i : t y p e = " M e a s u r e G r i d N o d e V i e w S t a t e " > < C o l u m n > 4 < / C o l u m n > < L a y e d O u t > t r u e < / L a y e d O u t > < R o w > 5 < / R o w > < / a : V a l u e > < / a : K e y V a l u e O f D i a g r a m O b j e c t K e y a n y T y p e z b w N T n L X > < a : K e y V a l u e O f D i a g r a m O b j e c t K e y a n y T y p e z b w N T n L X > < a : K e y > < K e y > M e a s u r e s \ A n s w e r e d G o a l \ T a g I n f o \ F o r m u l a < / K e y > < / a : K e y > < a : V a l u e   i : t y p e = " M e a s u r e G r i d V i e w S t a t e I D i a g r a m T a g A d d i t i o n a l I n f o " / > < / a : K e y V a l u e O f D i a g r a m O b j e c t K e y a n y T y p e z b w N T n L X > < a : K e y V a l u e O f D i a g r a m O b j e c t K e y a n y T y p e z b w N T n L X > < a : K e y > < K e y > M e a s u r e s \ A n s w e r e d G o a l \ T a g I n f o \ V a l u e < / K e y > < / a : K e y > < a : V a l u e   i : t y p e = " M e a s u r e G r i d V i e w S t a t e I D i a g r a m T a g A d d i t i o n a l I n f o " / > < / a : K e y V a l u e O f D i a g r a m O b j e c t K e y a n y T y p e z b w N T n L X > < a : K e y V a l u e O f D i a g r a m O b j e c t K e y a n y T y p e z b w N T n L X > < a : K e y > < K e y > M e a s u r e s \ A n s w e r e d P c t < / K e y > < / a : K e y > < a : V a l u e   i : t y p e = " M e a s u r e G r i d N o d e V i e w S t a t e " > < C o l u m n > 4 < / C o l u m n > < L a y e d O u t > t r u e < / L a y e d O u t > < R o w > 6 < / R o w > < / a : V a l u e > < / a : K e y V a l u e O f D i a g r a m O b j e c t K e y a n y T y p e z b w N T n L X > < a : K e y V a l u e O f D i a g r a m O b j e c t K e y a n y T y p e z b w N T n L X > < a : K e y > < K e y > M e a s u r e s \ A n s w e r e d P c t \ T a g I n f o \ F o r m u l a < / K e y > < / a : K e y > < a : V a l u e   i : t y p e = " M e a s u r e G r i d V i e w S t a t e I D i a g r a m T a g A d d i t i o n a l I n f o " / > < / a : K e y V a l u e O f D i a g r a m O b j e c t K e y a n y T y p e z b w N T n L X > < a : K e y V a l u e O f D i a g r a m O b j e c t K e y a n y T y p e z b w N T n L X > < a : K e y > < K e y > M e a s u r e s \ A n s w e r e d P c t \ T a g I n f o \ V a l u e < / K e y > < / a : K e y > < a : V a l u e   i : t y p e = " M e a s u r e G r i d V i e w S t a t e I D i a g r a m T a g A d d i t i o n a l I n f o " / > < / a : K e y V a l u e O f D i a g r a m O b j e c t K e y a n y T y p e z b w N T n L X > < a : K e y V a l u e O f D i a g r a m O b j e c t K e y a n y T y p e z b w N T n L X > < a : K e y > < K e y > M e a s u r e s \ A H T P c t < / K e y > < / a : K e y > < a : V a l u e   i : t y p e = " M e a s u r e G r i d N o d e V i e w S t a t e " > < C o l u m n > 4 < / C o l u m n > < L a y e d O u t > t r u e < / L a y e d O u t > < R o w > 8 < / R o w > < / a : V a l u e > < / a : K e y V a l u e O f D i a g r a m O b j e c t K e y a n y T y p e z b w N T n L X > < a : K e y V a l u e O f D i a g r a m O b j e c t K e y a n y T y p e z b w N T n L X > < a : K e y > < K e y > M e a s u r e s \ A H T P c t \ T a g I n f o \ F o r m u l a < / K e y > < / a : K e y > < a : V a l u e   i : t y p e = " M e a s u r e G r i d V i e w S t a t e I D i a g r a m T a g A d d i t i o n a l I n f o " / > < / a : K e y V a l u e O f D i a g r a m O b j e c t K e y a n y T y p e z b w N T n L X > < a : K e y V a l u e O f D i a g r a m O b j e c t K e y a n y T y p e z b w N T n L X > < a : K e y > < K e y > M e a s u r e s \ A H T P c t \ T a g I n f o \ V a l u e < / K e y > < / a : K e y > < a : V a l u e   i : t y p e = " M e a s u r e G r i d V i e w S t a t e I D i a g r a m T a g A d d i t i o n a l I n f o " / > < / a : K e y V a l u e O f D i a g r a m O b j e c t K e y a n y T y p e z b w N T n L X > < a : K e y V a l u e O f D i a g r a m O b j e c t K e y a n y T y p e z b w N T n L X > < a : K e y > < K e y > M e a s u r e s \ A S A P c t < / K e y > < / a : K e y > < a : V a l u e   i : t y p e = " M e a s u r e G r i d N o d e V i e w S t a t e " > < C o l u m n > 4 < / C o l u m n > < L a y e d O u t > t r u e < / L a y e d O u t > < R o w > 1 0 < / R o w > < / a : V a l u e > < / a : K e y V a l u e O f D i a g r a m O b j e c t K e y a n y T y p e z b w N T n L X > < a : K e y V a l u e O f D i a g r a m O b j e c t K e y a n y T y p e z b w N T n L X > < a : K e y > < K e y > M e a s u r e s \ A S A P c t \ T a g I n f o \ F o r m u l a < / K e y > < / a : K e y > < a : V a l u e   i : t y p e = " M e a s u r e G r i d V i e w S t a t e I D i a g r a m T a g A d d i t i o n a l I n f o " / > < / a : K e y V a l u e O f D i a g r a m O b j e c t K e y a n y T y p e z b w N T n L X > < a : K e y V a l u e O f D i a g r a m O b j e c t K e y a n y T y p e z b w N T n L X > < a : K e y > < K e y > M e a s u r e s \ A S A P c t \ T a g I n f o \ V a l u e < / K e y > < / a : K e y > < a : V a l u e   i : t y p e = " M e a s u r e G r i d V i e w S t a t e I D i a g r a m T a g A d d i t i o n a l I n f o " / > < / a : K e y V a l u e O f D i a g r a m O b j e c t K e y a n y T y p e z b w N T n L X > < a : K e y V a l u e O f D i a g r a m O b j e c t K e y a n y T y p e z b w N T n L X > < a : K e y > < K e y > M e a s u r e s \ C S A T P c t < / K e y > < / a : K e y > < a : V a l u e   i : t y p e = " M e a s u r e G r i d N o d e V i e w S t a t e " > < C o l u m n > 4 < / C o l u m n > < L a y e d O u t > t r u e < / L a y e d O u t > < R o w > 1 2 < / R o w > < / a : V a l u e > < / a : K e y V a l u e O f D i a g r a m O b j e c t K e y a n y T y p e z b w N T n L X > < a : K e y V a l u e O f D i a g r a m O b j e c t K e y a n y T y p e z b w N T n L X > < a : K e y > < K e y > M e a s u r e s \ C S A T P c t \ T a g I n f o \ F o r m u l a < / K e y > < / a : K e y > < a : V a l u e   i : t y p e = " M e a s u r e G r i d V i e w S t a t e I D i a g r a m T a g A d d i t i o n a l I n f o " / > < / a : K e y V a l u e O f D i a g r a m O b j e c t K e y a n y T y p e z b w N T n L X > < a : K e y V a l u e O f D i a g r a m O b j e c t K e y a n y T y p e z b w N T n L X > < a : K e y > < K e y > M e a s u r e s \ C S A T P c t \ T a g I n f o \ V a l u e < / K e y > < / a : K e y > < a : V a l u e   i : t y p e = " M e a s u r e G r i d V i e w S t a t e I D i a g r a m T a g A d d i t i o n a l I n f o " / > < / a : K e y V a l u e O f D i a g r a m O b j e c t K e y a n y T y p e z b w N T n L X > < a : K e y V a l u e O f D i a g r a m O b j e c t K e y a n y T y p e z b w N T n L X > < a : K e y > < K e y > M e a s u r e s \ K P I   S c o r e < / K e y > < / a : K e y > < a : V a l u e   i : t y p e = " M e a s u r e G r i d N o d e V i e w S t a t e " > < C o l u m n > 4 < / C o l u m n > < L a y e d O u t > t r u e < / L a y e d O u t > < R o w > 1 4 < / R o w > < / a : V a l u e > < / a : K e y V a l u e O f D i a g r a m O b j e c t K e y a n y T y p e z b w N T n L X > < a : K e y V a l u e O f D i a g r a m O b j e c t K e y a n y T y p e z b w N T n L X > < a : K e y > < K e y > M e a s u r e s \ K P I   S c o r e \ T a g I n f o \ F o r m u l a < / K e y > < / a : K e y > < a : V a l u e   i : t y p e = " M e a s u r e G r i d V i e w S t a t e I D i a g r a m T a g A d d i t i o n a l I n f o " / > < / a : K e y V a l u e O f D i a g r a m O b j e c t K e y a n y T y p e z b w N T n L X > < a : K e y V a l u e O f D i a g r a m O b j e c t K e y a n y T y p e z b w N T n L X > < a : K e y > < K e y > M e a s u r e s \ K P I   S c o r e \ T a g I n f o \ V a l u e 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 C o l u m n s \ I n c o m i n g   C a l l s < / K e y > < / a : K e y > < a : V a l u e   i : t y p e = " M e a s u r e G r i d N o d e V i e w S t a t e " > < C o l u m n > 2 < / C o l u m n > < L a y e d O u t > t r u e < / L a y e d O u t > < / a : V a l u e > < / a : K e y V a l u e O f D i a g r a m O b j e c t K e y a n y T y p e z b w N T n L X > < a : K e y V a l u e O f D i a g r a m O b j e c t K e y a n y T y p e z b w N T n L X > < a : K e y > < K e y > C o l u m n s \ A n s w e r e d   C a l l s < / K e y > < / a : K e y > < a : V a l u e   i : t y p e = " M e a s u r e G r i d N o d e V i e w S t a t e " > < C o l u m n > 3 < / C o l u m n > < L a y e d O u t > t r u e < / L a y e d O u t > < / a : V a l u e > < / a : K e y V a l u e O f D i a g r a m O b j e c t K e y a n y T y p e z b w N T n L X > < a : K e y V a l u e O f D i a g r a m O b j e c t K e y a n y T y p e z b w N T n L X > < a : K e y > < K e y > C o l u m n s \ A n s w e r e d   w i t h i n   2 0   s e c s < / K e y > < / a : K e y > < a : V a l u e   i : t y p e = " M e a s u r e G r i d N o d e V i e w S t a t e " > < C o l u m n > 4 < / C o l u m n > < L a y e d O u t > t r u e < / L a y e d O u t > < / a : V a l u e > < / a : K e y V a l u e O f D i a g r a m O b j e c t K e y a n y T y p e z b w N T n L X > < a : K e y V a l u e O f D i a g r a m O b j e c t K e y a n y T y p e z b w N T n L X > < a : K e y > < K e y > C o l u m n s \ W a i t i n g   T i m e   ( A V G ) < / K e y > < / a : K e y > < a : V a l u e   i : t y p e = " M e a s u r e G r i d N o d e V i e w S t a t e " > < C o l u m n > 5 < / C o l u m n > < L a y e d O u t > t r u e < / L a y e d O u t > < / a : V a l u e > < / a : K e y V a l u e O f D i a g r a m O b j e c t K e y a n y T y p e z b w N T n L X > < a : K e y V a l u e O f D i a g r a m O b j e c t K e y a n y T y p e z b w N T n L X > < a : K e y > < K e y > C o l u m n s \ A n s w e r   S p e e d   ( A V G ) < / K e y > < / a : K e y > < a : V a l u e   i : t y p e = " M e a s u r e G r i d N o d e V i e w S t a t e " > < C o l u m n > 6 < / C o l u m n > < L a y e d O u t > t r u e < / L a y e d O u t > < / a : V a l u e > < / a : K e y V a l u e O f D i a g r a m O b j e c t K e y a n y T y p e z b w N T n L X > < a : K e y V a l u e O f D i a g r a m O b j e c t K e y a n y T y p e z b w N T n L X > < a : K e y > < K e y > C o l u m n s \ H a n d l e < / K e y > < / a : K e y > < a : V a l u e   i : t y p e = " M e a s u r e G r i d N o d e V i e w S t a t e " > < C o l u m n > 7 < / C o l u m n > < L a y e d O u t > t r u e < / L a y e d O u t > < / a : V a l u e > < / a : K e y V a l u e O f D i a g r a m O b j e c t K e y a n y T y p e z b w N T n L X > < a : K e y V a l u e O f D i a g r a m O b j e c t K e y a n y T y p e z b w N T n L X > < a : K e y > < K e y > C o l u m n s \ T a l k   D u r a t i o n   ( A V G ) < / K e y > < / a : K e y > < a : V a l u e   i : t y p e = " M e a s u r e G r i d N o d e V i e w S t a t e " > < C o l u m n > 8 < / C o l u m n > < L a y e d O u t > t r u e < / L a y e d O u t > < / a : V a l u e > < / a : K e y V a l u e O f D i a g r a m O b j e c t K e y a n y T y p e z b w N T n L X > < a : K e y V a l u e O f D i a g r a m O b j e c t K e y a n y T y p e z b w N T n L X > < a : K e y > < K e y > C o l u m n s \ H o l d   D u r a t i o n   ( A V G ) < / K e y > < / a : K e y > < a : V a l u e   i : t y p e = " M e a s u r e G r i d N o d e V i e w S t a t e " > < C o l u m n > 9 < / C o l u m n > < L a y e d O u t > t r u e < / L a y e d O u t > < / a : V a l u e > < / a : K e y V a l u e O f D i a g r a m O b j e c t K e y a n y T y p e z b w N T n L X > < a : K e y V a l u e O f D i a g r a m O b j e c t K e y a n y T y p e z b w N T n L X > < a : K e y > < K e y > C o l u m n s \ A f t e r   C a l l   W o r k   ( A V G ) < / K e y > < / a : K e y > < a : V a l u e   i : t y p e = " M e a s u r e G r i d N o d e V i e w S t a t e " > < C o l u m n > 1 0 < / C o l u m n > < L a y e d O u t > t r u e < / L a y e d O u t > < / a : V a l u e > < / a : K e y V a l u e O f D i a g r a m O b j e c t K e y a n y T y p e z b w N T n L X > < a : K e y V a l u e O f D i a g r a m O b j e c t K e y a n y T y p e z b w N T n L X > < a : K e y > < K e y > C o l u m n s \ S e r v i c e   L e v e l   ( 2 0   S e c o n d s ) < / K e y > < / a : K e y > < a : V a l u e   i : t y p e = " M e a s u r e G r i d N o d e V i e w S t a t e " > < C o l u m n > 1 1 < / C o l u m n > < L a y e d O u t > t r u e < / L a y e d O u t > < / a : V a l u e > < / a : K e y V a l u e O f D i a g r a m O b j e c t K e y a n y T y p e z b w N T n L X > < a : K e y V a l u e O f D i a g r a m O b j e c t K e y a n y T y p e z b w N T n L X > < a : K e y > < K e y > C o l u m n s \ W a i t i n g   T i m e   ( A V G )   M i n u t e s < / K e y > < / a : K e y > < a : V a l u e   i : t y p e = " M e a s u r e G r i d N o d e V i e w S t a t e " > < C o l u m n > 1 2 < / C o l u m n > < L a y e d O u t > t r u e < / L a y e d O u t > < / a : V a l u e > < / a : K e y V a l u e O f D i a g r a m O b j e c t K e y a n y T y p e z b w N T n L X > < a : K e y V a l u e O f D i a g r a m O b j e c t K e y a n y T y p e z b w N T n L X > < a : K e y > < K e y > C o l u m n s \ A n s w e r   S p e e d   ( A V G )   M i n u t e s < / K e y > < / a : K e y > < a : V a l u e   i : t y p e = " M e a s u r e G r i d N o d e V i e w S t a t e " > < C o l u m n > 1 3 < / C o l u m n > < L a y e d O u t > t r u e < / L a y e d O u t > < / a : V a l u e > < / a : K e y V a l u e O f D i a g r a m O b j e c t K e y a n y T y p e z b w N T n L X > < a : K e y V a l u e O f D i a g r a m O b j e c t K e y a n y T y p e z b w N T n L X > < a : K e y > < K e y > C o l u m n s \ H a n d l e   M i n u t e s < / K e y > < / a : K e y > < a : V a l u e   i : t y p e = " M e a s u r e G r i d N o d e V i e w S t a t e " > < C o l u m n > 1 4 < / C o l u m n > < L a y e d O u t > t r u e < / L a y e d O u t > < / a : V a l u e > < / a : K e y V a l u e O f D i a g r a m O b j e c t K e y a n y T y p e z b w N T n L X > < a : K e y V a l u e O f D i a g r a m O b j e c t K e y a n y T y p e z b w N T n L X > < a : K e y > < K e y > C o l u m n s \ T a l k   D u r a t i o n   ( A V G )   M i n u t e s < / K e y > < / a : K e y > < a : V a l u e   i : t y p e = " M e a s u r e G r i d N o d e V i e w S t a t e " > < C o l u m n > 1 5 < / C o l u m n > < L a y e d O u t > t r u e < / L a y e d O u t > < / a : V a l u e > < / a : K e y V a l u e O f D i a g r a m O b j e c t K e y a n y T y p e z b w N T n L X > < a : K e y V a l u e O f D i a g r a m O b j e c t K e y a n y T y p e z b w N T n L X > < a : K e y > < K e y > C o l u m n s \ H o l d   D u r a t i o n   ( A V G )   M i n u t e s < / K e y > < / a : K e y > < a : V a l u e   i : t y p e = " M e a s u r e G r i d N o d e V i e w S t a t e " > < C o l u m n > 1 6 < / C o l u m n > < L a y e d O u t > t r u e < / L a y e d O u t > < / a : V a l u e > < / a : K e y V a l u e O f D i a g r a m O b j e c t K e y a n y T y p e z b w N T n L X > < a : K e y V a l u e O f D i a g r a m O b j e c t K e y a n y T y p e z b w N T n L X > < a : K e y > < K e y > C o l u m n s \ A f t e r   C a l l   W o r k   ( A V G )   M i n u t e s < / K e y > < / a : K e y > < a : V a l u e   i : t y p e = " M e a s u r e G r i d N o d e V i e w S t a t e " > < C o l u m n > 1 7 < / C o l u m n > < L a y e d O u t > t r u e < / L a y e d O u t > < / a : V a l u e > < / a : K e y V a l u e O f D i a g r a m O b j e c t K e y a n y T y p e z b w N T n L X > < a : K e y V a l u e O f D i a g r a m O b j e c t K e y a n y T y p e z b w N T n L X > < a : K e y > < K e y > C o l u m n s \ A H T   M i n u t e s < / K e y > < / a : K e y > < a : V a l u e   i : t y p e = " M e a s u r e G r i d N o d e V i e w S t a t e " > < C o l u m n > 1 8 < / C o l u m n > < L a y e d O u t > t r u e < / L a y e d O u t > < / a : V a l u e > < / a : K e y V a l u e O f D i a g r a m O b j e c t K e y a n y T y p e z b w N T n L X > < a : K e y V a l u e O f D i a g r a m O b j e c t K e y a n y T y p e z b w N T n L X > < a : K e y > < K e y > C o l u m n s \ D a t e   ( M o n t h   I n d e x ) < / K e y > < / a : K e y > < a : V a l u e   i : t y p e = " M e a s u r e G r i d N o d e V i e w S t a t e " > < C o l u m n > 1 9 < / C o l u m n > < L a y e d O u t > t r u e < / L a y e d O u t > < / a : V a l u e > < / a : K e y V a l u e O f D i a g r a m O b j e c t K e y a n y T y p e z b w N T n L X > < a : K e y V a l u e O f D i a g r a m O b j e c t K e y a n y T y p e z b w N T n L X > < a : K e y > < K e y > C o l u m n s \ D a t e   ( M o n t h ) < / K e y > < / a : K e y > < a : V a l u e   i : t y p e = " M e a s u r e G r i d N o d e V i e w S t a t e " > < C o l u m n > 2 0 < / C o l u m n > < L a y e d O u t > t r u e < / L a y e d O u t > < / a : V a l u e > < / a : K e y V a l u e O f D i a g r a m O b j e c t K e y a n y T y p e z b w N T n L X > < a : K e y V a l u e O f D i a g r a m O b j e c t K e y a n y T y p e z b w N T n L X > < a : K e y > < K e y > C o l u m n s \ T a r g e t < / K e y > < / a : K e y > < a : V a l u e   i : t y p e = " M e a s u r e G r i d N o d e V i e w S t a t e " > < C o l u m n > 2 1 < / C o l u m n > < L a y e d O u t > t r u e < / L a y e d O u t > < / a : V a l u e > < / a : K e y V a l u e O f D i a g r a m O b j e c t K e y a n y T y p e z b w N T n L X > < a : K e y V a l u e O f D i a g r a m O b j e c t K e y a n y T y p e z b w N T n L X > < a : K e y > < K e y > L i n k s \ & l t ; C o l u m n s \ S u m   o f   I n c o m i n g   C a l l s & g t ; - & l t ; M e a s u r e s \ I n c o m i n g   C a l l s & g t ; < / K e y > < / a : K e y > < a : V a l u e   i : t y p e = " M e a s u r e G r i d V i e w S t a t e I D i a g r a m L i n k " / > < / a : K e y V a l u e O f D i a g r a m O b j e c t K e y a n y T y p e z b w N T n L X > < a : K e y V a l u e O f D i a g r a m O b j e c t K e y a n y T y p e z b w N T n L X > < a : K e y > < K e y > L i n k s \ & l t ; C o l u m n s \ S u m   o f   I n c o m i n g   C a l l s & g t ; - & l t ; M e a s u r e s \ I n c o m i n g   C a l l s & g t ; \ C O L U M N < / K e y > < / a : K e y > < a : V a l u e   i : t y p e = " M e a s u r e G r i d V i e w S t a t e I D i a g r a m L i n k E n d p o i n t " / > < / a : K e y V a l u e O f D i a g r a m O b j e c t K e y a n y T y p e z b w N T n L X > < a : K e y V a l u e O f D i a g r a m O b j e c t K e y a n y T y p e z b w N T n L X > < a : K e y > < K e y > L i n k s \ & l t ; C o l u m n s \ S u m   o f   I n c o m i n g   C a l l s & g t ; - & l t ; M e a s u r e s \ I n c o m i n g   C a l l s & g t ; \ M E A S U R E < / K e y > < / a : K e y > < a : V a l u e   i : t y p e = " M e a s u r e G r i d V i e w S t a t e I D i a g r a m L i n k E n d p o i n t " / > < / a : K e y V a l u e O f D i a g r a m O b j e c t K e y a n y T y p e z b w N T n L X > < a : K e y V a l u e O f D i a g r a m O b j e c t K e y a n y T y p e z b w N T n L X > < a : K e y > < K e y > L i n k s \ & l t ; C o l u m n s \ S u m   o f   A n s w e r e d   C a l l s & g t ; - & l t ; M e a s u r e s \ A n s w e r e d   C a l l s & g t ; < / K e y > < / a : K e y > < a : V a l u e   i : t y p e = " M e a s u r e G r i d V i e w S t a t e I D i a g r a m L i n k " / > < / a : K e y V a l u e O f D i a g r a m O b j e c t K e y a n y T y p e z b w N T n L X > < a : K e y V a l u e O f D i a g r a m O b j e c t K e y a n y T y p e z b w N T n L X > < a : K e y > < K e y > L i n k s \ & l t ; C o l u m n s \ S u m   o f   A n s w e r e d   C a l l s & g t ; - & l t ; M e a s u r e s \ A n s w e r e d   C a l l s & g t ; \ C O L U M N < / K e y > < / a : K e y > < a : V a l u e   i : t y p e = " M e a s u r e G r i d V i e w S t a t e I D i a g r a m L i n k E n d p o i n t " / > < / a : K e y V a l u e O f D i a g r a m O b j e c t K e y a n y T y p e z b w N T n L X > < a : K e y V a l u e O f D i a g r a m O b j e c t K e y a n y T y p e z b w N T n L X > < a : K e y > < K e y > L i n k s \ & l t ; C o l u m n s \ S u m   o f   A n s w e r e d   C a l l s & g t ; - & l t ; M e a s u r e s \ A n s w e r e d   C a l l s & g t ; \ M E A S U R E < / K e y > < / a : K e y > < a : V a l u e   i : t y p e = " M e a s u r e G r i d V i e w S t a t e I D i a g r a m L i n k E n d p o i n t " / > < / a : K e y V a l u e O f D i a g r a m O b j e c t K e y a n y T y p e z b w N T n L X > < a : K e y V a l u e O f D i a g r a m O b j e c t K e y a n y T y p e z b w N T n L X > < a : K e y > < K e y > L i n k s \ & l t ; C o l u m n s \ S u m   o f   S e r v i c e   L e v e l   ( 2 0   S e c o n d s ) & g t ; - & l t ; M e a s u r e s \ S e r v i c e   L e v e l   ( 2 0   S e c o n d s ) & g t ; < / K e y > < / a : K e y > < a : V a l u e   i : t y p e = " M e a s u r e G r i d V i e w S t a t e I D i a g r a m L i n k " / > < / a : K e y V a l u e O f D i a g r a m O b j e c t K e y a n y T y p e z b w N T n L X > < a : K e y V a l u e O f D i a g r a m O b j e c t K e y a n y T y p e z b w N T n L X > < a : K e y > < K e y > L i n k s \ & l t ; C o l u m n s \ S u m   o f   S e r v i c e   L e v e l   ( 2 0   S e c o n d s ) & g t ; - & l t ; M e a s u r e s \ S e r v i c e   L e v e l   ( 2 0   S e c o n d s ) & g t ; \ C O L U M N < / K e y > < / a : K e y > < a : V a l u e   i : t y p e = " M e a s u r e G r i d V i e w S t a t e I D i a g r a m L i n k E n d p o i n t " / > < / a : K e y V a l u e O f D i a g r a m O b j e c t K e y a n y T y p e z b w N T n L X > < a : K e y V a l u e O f D i a g r a m O b j e c t K e y a n y T y p e z b w N T n L X > < a : K e y > < K e y > L i n k s \ & l t ; C o l u m n s \ S u m   o f   S e r v i c e   L e v e l   ( 2 0   S e c o n d s ) & g t ; - & l t ; M e a s u r e s \ S e r v i c e   L e v e l   ( 2 0   S e c o n d s ) & g t ; \ M E A S U R E < / K e y > < / a : K e y > < a : V a l u e   i : t y p e = " M e a s u r e G r i d V i e w S t a t e I D i a g r a m L i n k E n d p o i n t " / > < / a : K e y V a l u e O f D i a g r a m O b j e c t K e y a n y T y p e z b w N T n L X > < a : K e y V a l u e O f D i a g r a m O b j e c t K e y a n y T y p e z b w N T n L X > < a : K e y > < K e y > L i n k s \ & l t ; C o l u m n s \ A v e r a g e   o f   S e r v i c e   L e v e l   ( 2 0   S e c o n d s ) & g t ; - & l t ; M e a s u r e s \ S e r v i c e   L e v e l   ( 2 0   S e c o n d s ) & g t ; < / K e y > < / a : K e y > < a : V a l u e   i : t y p e = " M e a s u r e G r i d V i e w S t a t e I D i a g r a m L i n k " / > < / a : K e y V a l u e O f D i a g r a m O b j e c t K e y a n y T y p e z b w N T n L X > < a : K e y V a l u e O f D i a g r a m O b j e c t K e y a n y T y p e z b w N T n L X > < a : K e y > < K e y > L i n k s \ & l t ; C o l u m n s \ A v e r a g e   o f   S e r v i c e   L e v e l   ( 2 0   S e c o n d s ) & g t ; - & l t ; M e a s u r e s \ S e r v i c e   L e v e l   ( 2 0   S e c o n d s ) & g t ; \ C O L U M N < / K e y > < / a : K e y > < a : V a l u e   i : t y p e = " M e a s u r e G r i d V i e w S t a t e I D i a g r a m L i n k E n d p o i n t " / > < / a : K e y V a l u e O f D i a g r a m O b j e c t K e y a n y T y p e z b w N T n L X > < a : K e y V a l u e O f D i a g r a m O b j e c t K e y a n y T y p e z b w N T n L X > < a : K e y > < K e y > L i n k s \ & l t ; C o l u m n s \ A v e r a g e   o f   S e r v i c e   L e v e l   ( 2 0   S e c o n d s ) & g t ; - & l t ; M e a s u r e s \ S e r v i c e   L e v e l   ( 2 0   S e c o n d s ) & g t ; \ M E A S U R E < / K e y > < / a : K e y > < a : V a l u e   i : t y p e = " M e a s u r e G r i d V i e w S t a t e I D i a g r a m L i n k E n d p o i n t " / > < / 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a : K e y V a l u e O f D i a g r a m O b j e c t K e y a n y T y p e z b w N T n L X > < a : K e y > < K e y > L i n k s \ & l t ; C o l u m n s \ A v e r a g e   o f   T a r g e t & g t ; - & l t ; M e a s u r e s \ T a r g e t & g t ; < / K e y > < / a : K e y > < a : V a l u e   i : t y p e = " M e a s u r e G r i d V i e w S t a t e I D i a g r a m L i n k " / > < / a : K e y V a l u e O f D i a g r a m O b j e c t K e y a n y T y p e z b w N T n L X > < a : K e y V a l u e O f D i a g r a m O b j e c t K e y a n y T y p e z b w N T n L X > < a : K e y > < K e y > L i n k s \ & l t ; C o l u m n s \ A v e r a g e   o f   T a r g e t & g t ; - & l t ; M e a s u r e s \ T a r g e t & g t ; \ C O L U M N < / K e y > < / a : K e y > < a : V a l u e   i : t y p e = " M e a s u r e G r i d V i e w S t a t e I D i a g r a m L i n k E n d p o i n t " / > < / a : K e y V a l u e O f D i a g r a m O b j e c t K e y a n y T y p e z b w N T n L X > < a : K e y V a l u e O f D i a g r a m O b j e c t K e y a n y T y p e z b w N T n L X > < a : K e y > < K e y > L i n k s \ & l t ; C o l u m n s \ A v e r a g e   o f   T a r g e t & g t ; - & l t ; M e a s u r e s \ T a r g e t & g t ; \ M E A S U R E < / K e y > < / a : K e y > < a : V a l u e   i : t y p e = " M e a s u r e G r i d V i e w S t a t e I D i a g r a m L i n k E n d p o i n t " / > < / a : K e y V a l u e O f D i a g r a m O b j e c t K e y a n y T y p e z b w N T n L X > < a : K e y V a l u e O f D i a g r a m O b j e c t K e y a n y T y p e z b w N T n L X > < a : K e y > < K e y > L i n k s \ & l t ; C o l u m n s \ S u m   o f   A H T   M i n u t e s & g t ; - & l t ; M e a s u r e s \ A H T   M i n u t e s & g t ; < / K e y > < / a : K e y > < a : V a l u e   i : t y p e = " M e a s u r e G r i d V i e w S t a t e I D i a g r a m L i n k " / > < / a : K e y V a l u e O f D i a g r a m O b j e c t K e y a n y T y p e z b w N T n L X > < a : K e y V a l u e O f D i a g r a m O b j e c t K e y a n y T y p e z b w N T n L X > < a : K e y > < K e y > L i n k s \ & l t ; C o l u m n s \ S u m   o f   A H T   M i n u t e s & g t ; - & l t ; M e a s u r e s \ A H T   M i n u t e s & g t ; \ C O L U M N < / K e y > < / a : K e y > < a : V a l u e   i : t y p e = " M e a s u r e G r i d V i e w S t a t e I D i a g r a m L i n k E n d p o i n t " / > < / a : K e y V a l u e O f D i a g r a m O b j e c t K e y a n y T y p e z b w N T n L X > < a : K e y V a l u e O f D i a g r a m O b j e c t K e y a n y T y p e z b w N T n L X > < a : K e y > < K e y > L i n k s \ & l t ; C o l u m n s \ S u m   o f   A H T   M i n u t e s & g t ; - & l t ; M e a s u r e s \ A H T   M i n u t e s & g t ; \ M E A S U R E 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5 9 1 e d b e 7 - 7 6 2 f - 4 b c d - 9 6 5 b - 4 1 e f 8 7 d 3 7 5 2 6 " > < 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2 7 2 6 5 8 d a - c d f 1 - 4 1 f 3 - a b b 1 - 1 f 9 a 1 8 0 b 8 6 5 d " > < 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9.xml>��< ? x m l   v e r s i o n = " 1 . 0 "   e n c o d i n g = " U T F - 1 6 " ? > < G e m i n i   x m l n s = " h t t p : / / g e m i n i / p i v o t c u s t o m i z a t i o n / 9 4 4 7 0 3 5 5 - 1 f 9 2 - 4 5 c d - a b 7 7 - f c 2 6 8 4 5 5 3 9 e 8 " > < C u s t o m C o n t e n t > < ! [ C D A T A [ < ? x m l   v e r s i o n = " 1 . 0 "   e n c o d i n g = " u t f - 1 6 " ? > < S e t t i n g s > < C a l c u l a t e d F i e l d s > < i t e m > < M e a s u r e N a m e > O f f e r e d < / M e a s u r e N a m e > < D i s p l a y N a m e > O f f e r e d < / D i s p l a y N a m e > < V i s i b l e > F a l s e < / V i s i b l e > < / i t e m > < i t e m > < M e a s u r e N a m e > A n s w e r e d < / M e a s u r e N a m e > < D i s p l a y N a m e > A n s w e r e d < / D i s p l a y N a m e > < V i s i b l e > F a l s e < / V i s i b l e > < / i t e m > < i t e m > < M e a s u r e N a m e > A b a n d o n e d < / M e a s u r e N a m e > < D i s p l a y N a m e > A b a n d o n e d < / D i s p l a y N a m e > < V i s i b l e > F a l s e < / V i s i b l e > < / i t e m > < i t e m > < M e a s u r e N a m e > A n s w e r   R a t e < / M e a s u r e N a m e > < D i s p l a y N a m e > A n s w e r   R a t e < / D i s p l a y N a m e > < V i s i b l e > F a l s e < / V i s i b l e > < / i t e m > < i t e m > < M e a s u r e N a m e > A b a n d o n e d   R a t e < / M e a s u r e N a m e > < D i s p l a y N a m e > A b a n d o n e d   R a t e < / D i s p l a y N a m e > < V i s i b l e > F a l s e < / V i s i b l e > < / i t e m > < i t e m > < M e a s u r e N a m e > S e r v i c e   L e v e l   % < / M e a s u r e N a m e > < D i s p l a y N a m e > S e r v i c e   L e v e l   % < / D i s p l a y N a m e > < V i s i b l e > F a l s e < / V i s i b l e > < / i t e m > < i t e m > < M e a s u r e N a m e > A v e r a g e   H a n d l e   T i m e < / M e a s u r e N a m e > < D i s p l a y N a m e > A v e r a g e   H a n d l e   T i m e < / D i s p l a y N a m e > < V i s i b l e > F a l s e < / V i s i b l e > < / i t e m > < i t e m > < M e a s u r e N a m e > A S A < / M e a s u r e N a m e > < D i s p l a y N a m e > A S A < / D i s p l a y N a m e > < V i s i b l e > F a l s e < / V i s i b l e > < / i t e m > < i t e m > < M e a s u r e N a m e > T o t a l   H a n d l e   D u r a t i o n < / M e a s u r e N a m e > < D i s p l a y N a m e > T o t a l   H a n d l e   D u r a t i o n < / D i s p l a y N a m e > < V i s i b l e > F a l s e < / V i s i b l e > < / i t e m > < i t e m > < M e a s u r e N a m e > T o t a l   C S A T < / M e a s u r e N a m e > < D i s p l a y N a m e > T o t a l   C S A T < / D i s p l a y N a m e > < V i s i b l e > F a l s e < / V i s i b l e > < / i t e m > < i t e m > < M e a s u r e N a m e > P o s i t i v e   C S A T < / M e a s u r e N a m e > < D i s p l a y N a m e > P o s i t i v e   C S A T < / D i s p l a y N a m e > < V i s i b l e > F a l s e < / V i s i b l e > < / i t e m > < i t e m > < M e a s u r e N a m e > C S A T   % < / M e a s u r e N a m e > < D i s p l a y N a m e > C S A T   % < / D i s p l a y N a m e > < V i s i b l e > F a l s e < / V i s i b l e > < / i t e m > < i t e m > < M e a s u r e N a m e > S a t i s f a c t i o n   R e s p o n s e < / M e a s u r e N a m e > < D i s p l a y N a m e > S a t i s f a c t i o n   R e s p o n s e < / D i s p l a y N a m e > < V i s i b l e > F a l s e < / V i s i b l e > < / i t e m > < i t e m > < M e a s u r e N a m e > D a y s < / M e a s u r e N a m e > < D i s p l a y N a m e > D a y s < / D i s p l a y N a m e > < V i s i b l e > F a l s e < / V i s i b l e > < / i t e m > < i t e m > < M e a s u r e N a m e > A g e n t s < / M e a s u r e N a m e > < D i s p l a y N a m e > A g e n t s < / D i s p l a y N a m e > < V i s i b l e > F a l s e < / V i s i b l e > < / i t e m > < i t e m > < M e a s u r e N a m e > A n s w e r e d G o a l < / M e a s u r e N a m e > < D i s p l a y N a m e > A n s w e r e d G o a l < / D i s p l a y N a m e > < V i s i b l e > F a l s e < / V i s i b l e > < / i t e m > < i t e m > < M e a s u r e N a m e > A n s w e r e d P c t < / M e a s u r e N a m e > < D i s p l a y N a m e > A n s w e r e d P c t < / D i s p l a y N a m e > < V i s i b l e > F a l s e < / V i s i b l e > < / i t e m > < i t e m > < M e a s u r e N a m e > A H T P c t < / M e a s u r e N a m e > < D i s p l a y N a m e > A H T P c t < / D i s p l a y N a m e > < V i s i b l e > F a l s e < / V i s i b l e > < / i t e m > < i t e m > < M e a s u r e N a m e > A S A P c t < / M e a s u r e N a m e > < D i s p l a y N a m e > A S A P c t < / D i s p l a y N a m e > < V i s i b l e > F a l s e < / V i s i b l e > < / i t e m > < i t e m > < M e a s u r e N a m e > C S A T P c t < / M e a s u r e N a m e > < D i s p l a y N a m e > C S A T P c t < / D i s p l a y N a m e > < V i s i b l e > F a l s e < / V i s i b l e > < / i t e m > < i t e m > < M e a s u r e N a m e > K P I   S c o r e < / M e a s u r e N a m e > < D i s p l a y N a m e > K P I   S c o r e 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1EBD507-A346-4574-B5CB-5C732E72496B}">
  <ds:schemaRefs/>
</ds:datastoreItem>
</file>

<file path=customXml/itemProps10.xml><?xml version="1.0" encoding="utf-8"?>
<ds:datastoreItem xmlns:ds="http://schemas.openxmlformats.org/officeDocument/2006/customXml" ds:itemID="{9CA1C6D9-F064-4C17-A611-5144004C94DC}">
  <ds:schemaRefs/>
</ds:datastoreItem>
</file>

<file path=customXml/itemProps11.xml><?xml version="1.0" encoding="utf-8"?>
<ds:datastoreItem xmlns:ds="http://schemas.openxmlformats.org/officeDocument/2006/customXml" ds:itemID="{05B7A343-B5E5-4FAC-98A2-8B42D7F2B55A}">
  <ds:schemaRefs/>
</ds:datastoreItem>
</file>

<file path=customXml/itemProps12.xml><?xml version="1.0" encoding="utf-8"?>
<ds:datastoreItem xmlns:ds="http://schemas.openxmlformats.org/officeDocument/2006/customXml" ds:itemID="{AFFB120D-321A-4FE3-8C68-F532330A6C4F}">
  <ds:schemaRefs/>
</ds:datastoreItem>
</file>

<file path=customXml/itemProps13.xml><?xml version="1.0" encoding="utf-8"?>
<ds:datastoreItem xmlns:ds="http://schemas.openxmlformats.org/officeDocument/2006/customXml" ds:itemID="{53B4891A-250F-41CD-84E3-3287DA2E3514}">
  <ds:schemaRefs/>
</ds:datastoreItem>
</file>

<file path=customXml/itemProps14.xml><?xml version="1.0" encoding="utf-8"?>
<ds:datastoreItem xmlns:ds="http://schemas.openxmlformats.org/officeDocument/2006/customXml" ds:itemID="{8A01CAFD-3988-478D-A57C-9EA0CD76C69E}">
  <ds:schemaRefs/>
</ds:datastoreItem>
</file>

<file path=customXml/itemProps15.xml><?xml version="1.0" encoding="utf-8"?>
<ds:datastoreItem xmlns:ds="http://schemas.openxmlformats.org/officeDocument/2006/customXml" ds:itemID="{F86F682A-D829-4018-8E34-D713FC862455}">
  <ds:schemaRefs/>
</ds:datastoreItem>
</file>

<file path=customXml/itemProps16.xml><?xml version="1.0" encoding="utf-8"?>
<ds:datastoreItem xmlns:ds="http://schemas.openxmlformats.org/officeDocument/2006/customXml" ds:itemID="{6D41D0CF-FAD7-4655-B547-CB66C010C6D8}">
  <ds:schemaRefs/>
</ds:datastoreItem>
</file>

<file path=customXml/itemProps17.xml><?xml version="1.0" encoding="utf-8"?>
<ds:datastoreItem xmlns:ds="http://schemas.openxmlformats.org/officeDocument/2006/customXml" ds:itemID="{05629BB8-A5F0-4F93-8202-7312C63F0982}">
  <ds:schemaRefs/>
</ds:datastoreItem>
</file>

<file path=customXml/itemProps18.xml><?xml version="1.0" encoding="utf-8"?>
<ds:datastoreItem xmlns:ds="http://schemas.openxmlformats.org/officeDocument/2006/customXml" ds:itemID="{718FE56E-8F4A-4788-A606-EA257F041C42}">
  <ds:schemaRefs/>
</ds:datastoreItem>
</file>

<file path=customXml/itemProps19.xml><?xml version="1.0" encoding="utf-8"?>
<ds:datastoreItem xmlns:ds="http://schemas.openxmlformats.org/officeDocument/2006/customXml" ds:itemID="{FC56C638-5445-478F-93B1-88E82B4E4B5C}">
  <ds:schemaRefs/>
</ds:datastoreItem>
</file>

<file path=customXml/itemProps2.xml><?xml version="1.0" encoding="utf-8"?>
<ds:datastoreItem xmlns:ds="http://schemas.openxmlformats.org/officeDocument/2006/customXml" ds:itemID="{63F75BBE-372D-4089-A6DE-12D857F0817D}">
  <ds:schemaRefs/>
</ds:datastoreItem>
</file>

<file path=customXml/itemProps20.xml><?xml version="1.0" encoding="utf-8"?>
<ds:datastoreItem xmlns:ds="http://schemas.openxmlformats.org/officeDocument/2006/customXml" ds:itemID="{8AF0327A-EBA0-4055-9E97-5395B4B4183E}">
  <ds:schemaRefs/>
</ds:datastoreItem>
</file>

<file path=customXml/itemProps21.xml><?xml version="1.0" encoding="utf-8"?>
<ds:datastoreItem xmlns:ds="http://schemas.openxmlformats.org/officeDocument/2006/customXml" ds:itemID="{7F813A58-8AF4-4570-87F2-C738BB70E53A}">
  <ds:schemaRefs/>
</ds:datastoreItem>
</file>

<file path=customXml/itemProps22.xml><?xml version="1.0" encoding="utf-8"?>
<ds:datastoreItem xmlns:ds="http://schemas.openxmlformats.org/officeDocument/2006/customXml" ds:itemID="{6C15549D-18DA-4151-A565-480858D403A9}">
  <ds:schemaRefs/>
</ds:datastoreItem>
</file>

<file path=customXml/itemProps23.xml><?xml version="1.0" encoding="utf-8"?>
<ds:datastoreItem xmlns:ds="http://schemas.openxmlformats.org/officeDocument/2006/customXml" ds:itemID="{294DCA58-57C8-4452-86B8-49C18711E899}">
  <ds:schemaRefs/>
</ds:datastoreItem>
</file>

<file path=customXml/itemProps24.xml><?xml version="1.0" encoding="utf-8"?>
<ds:datastoreItem xmlns:ds="http://schemas.openxmlformats.org/officeDocument/2006/customXml" ds:itemID="{A033A3D5-05FE-4BD5-9D7E-1A063AB3094E}">
  <ds:schemaRefs/>
</ds:datastoreItem>
</file>

<file path=customXml/itemProps25.xml><?xml version="1.0" encoding="utf-8"?>
<ds:datastoreItem xmlns:ds="http://schemas.openxmlformats.org/officeDocument/2006/customXml" ds:itemID="{8B2BB6EA-03B6-4E83-A826-34CA9FD4AFC5}">
  <ds:schemaRefs/>
</ds:datastoreItem>
</file>

<file path=customXml/itemProps26.xml><?xml version="1.0" encoding="utf-8"?>
<ds:datastoreItem xmlns:ds="http://schemas.openxmlformats.org/officeDocument/2006/customXml" ds:itemID="{C770DCBF-EE63-4C81-A862-6F6D77C53AAF}">
  <ds:schemaRefs/>
</ds:datastoreItem>
</file>

<file path=customXml/itemProps27.xml><?xml version="1.0" encoding="utf-8"?>
<ds:datastoreItem xmlns:ds="http://schemas.openxmlformats.org/officeDocument/2006/customXml" ds:itemID="{69F5E808-B194-4B1D-900B-6693BD333EE9}">
  <ds:schemaRefs/>
</ds:datastoreItem>
</file>

<file path=customXml/itemProps28.xml><?xml version="1.0" encoding="utf-8"?>
<ds:datastoreItem xmlns:ds="http://schemas.openxmlformats.org/officeDocument/2006/customXml" ds:itemID="{E29A7C50-1F6E-480A-9399-3004A333E8CE}">
  <ds:schemaRefs/>
</ds:datastoreItem>
</file>

<file path=customXml/itemProps29.xml><?xml version="1.0" encoding="utf-8"?>
<ds:datastoreItem xmlns:ds="http://schemas.openxmlformats.org/officeDocument/2006/customXml" ds:itemID="{844E5FFF-1E2E-4F42-BEAF-C67808E0C190}">
  <ds:schemaRefs>
    <ds:schemaRef ds:uri="http://schemas.microsoft.com/DataMashup"/>
  </ds:schemaRefs>
</ds:datastoreItem>
</file>

<file path=customXml/itemProps3.xml><?xml version="1.0" encoding="utf-8"?>
<ds:datastoreItem xmlns:ds="http://schemas.openxmlformats.org/officeDocument/2006/customXml" ds:itemID="{05A71072-F1CC-4612-928D-BBD280701F76}">
  <ds:schemaRefs/>
</ds:datastoreItem>
</file>

<file path=customXml/itemProps30.xml><?xml version="1.0" encoding="utf-8"?>
<ds:datastoreItem xmlns:ds="http://schemas.openxmlformats.org/officeDocument/2006/customXml" ds:itemID="{8FD44D20-B033-4A80-8CF6-D7F0571FBAC1}">
  <ds:schemaRefs/>
</ds:datastoreItem>
</file>

<file path=customXml/itemProps31.xml><?xml version="1.0" encoding="utf-8"?>
<ds:datastoreItem xmlns:ds="http://schemas.openxmlformats.org/officeDocument/2006/customXml" ds:itemID="{7B21DAD5-5F16-48B5-84E1-DD55E215B98F}">
  <ds:schemaRefs/>
</ds:datastoreItem>
</file>

<file path=customXml/itemProps32.xml><?xml version="1.0" encoding="utf-8"?>
<ds:datastoreItem xmlns:ds="http://schemas.openxmlformats.org/officeDocument/2006/customXml" ds:itemID="{ABA02650-D193-4BA8-970B-213A8337982D}">
  <ds:schemaRefs/>
</ds:datastoreItem>
</file>

<file path=customXml/itemProps33.xml><?xml version="1.0" encoding="utf-8"?>
<ds:datastoreItem xmlns:ds="http://schemas.openxmlformats.org/officeDocument/2006/customXml" ds:itemID="{E5613BAD-9F99-4214-90B1-8BDED8C71F59}">
  <ds:schemaRefs/>
</ds:datastoreItem>
</file>

<file path=customXml/itemProps34.xml><?xml version="1.0" encoding="utf-8"?>
<ds:datastoreItem xmlns:ds="http://schemas.openxmlformats.org/officeDocument/2006/customXml" ds:itemID="{EA8A6B88-5CED-41B3-90CB-4B40FEAF7AAB}">
  <ds:schemaRefs/>
</ds:datastoreItem>
</file>

<file path=customXml/itemProps35.xml><?xml version="1.0" encoding="utf-8"?>
<ds:datastoreItem xmlns:ds="http://schemas.openxmlformats.org/officeDocument/2006/customXml" ds:itemID="{575FD6A1-71A2-4D56-AE83-86FF67D96704}">
  <ds:schemaRefs/>
</ds:datastoreItem>
</file>

<file path=customXml/itemProps36.xml><?xml version="1.0" encoding="utf-8"?>
<ds:datastoreItem xmlns:ds="http://schemas.openxmlformats.org/officeDocument/2006/customXml" ds:itemID="{4079AC0F-90A5-40B6-B4A1-D078A98C6ECE}">
  <ds:schemaRefs/>
</ds:datastoreItem>
</file>

<file path=customXml/itemProps37.xml><?xml version="1.0" encoding="utf-8"?>
<ds:datastoreItem xmlns:ds="http://schemas.openxmlformats.org/officeDocument/2006/customXml" ds:itemID="{BB41DDF2-7B79-4123-B685-D086B43EF737}">
  <ds:schemaRefs/>
</ds:datastoreItem>
</file>

<file path=customXml/itemProps38.xml><?xml version="1.0" encoding="utf-8"?>
<ds:datastoreItem xmlns:ds="http://schemas.openxmlformats.org/officeDocument/2006/customXml" ds:itemID="{99C17C7C-814B-4F82-9F84-12E83BC9DBDD}">
  <ds:schemaRefs/>
</ds:datastoreItem>
</file>

<file path=customXml/itemProps4.xml><?xml version="1.0" encoding="utf-8"?>
<ds:datastoreItem xmlns:ds="http://schemas.openxmlformats.org/officeDocument/2006/customXml" ds:itemID="{22E1BBEE-D807-4B3E-8401-AB6B76C42A42}">
  <ds:schemaRefs/>
</ds:datastoreItem>
</file>

<file path=customXml/itemProps5.xml><?xml version="1.0" encoding="utf-8"?>
<ds:datastoreItem xmlns:ds="http://schemas.openxmlformats.org/officeDocument/2006/customXml" ds:itemID="{27A6752C-DB2A-4452-8F33-CC4973A6E60D}">
  <ds:schemaRefs/>
</ds:datastoreItem>
</file>

<file path=customXml/itemProps6.xml><?xml version="1.0" encoding="utf-8"?>
<ds:datastoreItem xmlns:ds="http://schemas.openxmlformats.org/officeDocument/2006/customXml" ds:itemID="{2D89A680-6DA9-4603-8272-FE57532E8C60}">
  <ds:schemaRefs/>
</ds:datastoreItem>
</file>

<file path=customXml/itemProps7.xml><?xml version="1.0" encoding="utf-8"?>
<ds:datastoreItem xmlns:ds="http://schemas.openxmlformats.org/officeDocument/2006/customXml" ds:itemID="{18B50D51-07F9-464A-B9F9-B8FB5FD7130E}">
  <ds:schemaRefs/>
</ds:datastoreItem>
</file>

<file path=customXml/itemProps8.xml><?xml version="1.0" encoding="utf-8"?>
<ds:datastoreItem xmlns:ds="http://schemas.openxmlformats.org/officeDocument/2006/customXml" ds:itemID="{CA433BA3-F08E-48CF-ABBD-1CB6B8A7AEFA}">
  <ds:schemaRefs/>
</ds:datastoreItem>
</file>

<file path=customXml/itemProps9.xml><?xml version="1.0" encoding="utf-8"?>
<ds:datastoreItem xmlns:ds="http://schemas.openxmlformats.org/officeDocument/2006/customXml" ds:itemID="{6BEA1B3E-C2B9-4DF5-890B-DF4DD889DB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Email Draft</vt:lpstr>
      <vt:lpstr>Instructions</vt:lpstr>
      <vt:lpstr>Call Log</vt:lpstr>
      <vt:lpstr>CSAT</vt:lpstr>
      <vt:lpstr>Roster</vt:lpstr>
      <vt:lpstr>Calendar</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Sipoy, Abdulrashid</dc:creator>
  <cp:lastModifiedBy>Youssef Osama Fawzi Attia</cp:lastModifiedBy>
  <cp:lastPrinted>2025-07-26T11:01:47Z</cp:lastPrinted>
  <dcterms:created xsi:type="dcterms:W3CDTF">2025-02-25T12:32:56Z</dcterms:created>
  <dcterms:modified xsi:type="dcterms:W3CDTF">2025-07-26T12:43:52Z</dcterms:modified>
</cp:coreProperties>
</file>