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New_web\"/>
    </mc:Choice>
  </mc:AlternateContent>
  <xr:revisionPtr revIDLastSave="0" documentId="13_ncr:1_{B386C7DF-8BCD-4735-B2C8-F84350ADF53F}" xr6:coauthVersionLast="47" xr6:coauthVersionMax="47" xr10:uidLastSave="{00000000-0000-0000-0000-000000000000}"/>
  <bookViews>
    <workbookView xWindow="-108" yWindow="-108" windowWidth="23256" windowHeight="13176" activeTab="1" xr2:uid="{3B06FB13-1618-4F19-9283-72A633D0A0E0}"/>
  </bookViews>
  <sheets>
    <sheet name="Sheet1" sheetId="1" r:id="rId1"/>
    <sheet name="test" sheetId="9" r:id="rId2"/>
    <sheet name="Sheet2" sheetId="2" r:id="rId3"/>
    <sheet name="Sheet3" sheetId="3" r:id="rId4"/>
    <sheet name="Sheet4" sheetId="4" r:id="rId5"/>
    <sheet name="Sheet6" sheetId="6" r:id="rId6"/>
    <sheet name="Sheet7" sheetId="7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8" l="1"/>
  <c r="V3" i="8"/>
  <c r="V4" i="8"/>
  <c r="V5" i="8"/>
  <c r="V6" i="8"/>
  <c r="V7" i="8"/>
  <c r="V8" i="8"/>
  <c r="V9" i="8"/>
  <c r="V10" i="8"/>
  <c r="V1" i="8"/>
  <c r="S2" i="8"/>
  <c r="S3" i="8"/>
  <c r="S4" i="8"/>
  <c r="S5" i="8"/>
  <c r="S6" i="8"/>
  <c r="S7" i="8"/>
  <c r="S8" i="8"/>
  <c r="S9" i="8"/>
  <c r="S10" i="8"/>
  <c r="S1" i="8"/>
  <c r="P2" i="8"/>
  <c r="P3" i="8"/>
  <c r="P4" i="8"/>
  <c r="P5" i="8"/>
  <c r="P6" i="8"/>
  <c r="P7" i="8"/>
  <c r="P8" i="8"/>
  <c r="P9" i="8"/>
  <c r="P10" i="8"/>
  <c r="P1" i="8"/>
  <c r="L2" i="8"/>
  <c r="L3" i="8"/>
  <c r="L4" i="8"/>
  <c r="L5" i="8"/>
  <c r="L6" i="8"/>
  <c r="L7" i="8"/>
  <c r="L8" i="8"/>
  <c r="L9" i="8"/>
  <c r="L10" i="8"/>
  <c r="L1" i="8"/>
  <c r="H2" i="8"/>
  <c r="H3" i="8"/>
  <c r="H4" i="8"/>
  <c r="H5" i="8"/>
  <c r="H6" i="8"/>
  <c r="H7" i="8"/>
  <c r="H8" i="8"/>
  <c r="H9" i="8"/>
  <c r="H10" i="8"/>
  <c r="H1" i="8"/>
  <c r="E2" i="8"/>
  <c r="E3" i="8"/>
  <c r="E4" i="8"/>
  <c r="E5" i="8"/>
  <c r="E6" i="8"/>
  <c r="E7" i="8"/>
  <c r="E8" i="8"/>
  <c r="E9" i="8"/>
  <c r="E10" i="8"/>
  <c r="E1" i="8"/>
  <c r="C3" i="7"/>
  <c r="C4" i="7"/>
  <c r="C5" i="7"/>
  <c r="C6" i="7"/>
  <c r="C7" i="7"/>
  <c r="C8" i="7"/>
  <c r="C9" i="7"/>
  <c r="C10" i="7"/>
  <c r="C11" i="7"/>
  <c r="C2" i="7"/>
  <c r="S10" i="6"/>
  <c r="N10" i="6"/>
  <c r="G10" i="6"/>
  <c r="S9" i="6"/>
  <c r="N9" i="6"/>
  <c r="G9" i="6"/>
  <c r="S8" i="6"/>
  <c r="N8" i="6"/>
  <c r="G8" i="6"/>
  <c r="S7" i="6"/>
  <c r="N7" i="6"/>
  <c r="G7" i="6"/>
  <c r="S6" i="6"/>
  <c r="N6" i="6"/>
  <c r="G6" i="6"/>
  <c r="S5" i="6"/>
  <c r="N5" i="6"/>
  <c r="G5" i="6"/>
  <c r="S4" i="6"/>
  <c r="N4" i="6"/>
  <c r="G4" i="6"/>
  <c r="S3" i="6"/>
  <c r="N3" i="6"/>
  <c r="G3" i="6"/>
  <c r="S2" i="6"/>
  <c r="N2" i="6"/>
  <c r="G2" i="6"/>
  <c r="S1" i="6"/>
  <c r="N1" i="6"/>
  <c r="G1" i="6"/>
</calcChain>
</file>

<file path=xl/sharedStrings.xml><?xml version="1.0" encoding="utf-8"?>
<sst xmlns="http://schemas.openxmlformats.org/spreadsheetml/2006/main" count="683" uniqueCount="85">
  <si>
    <t>AWS</t>
  </si>
  <si>
    <t>Alibaba</t>
  </si>
  <si>
    <t>IBM</t>
  </si>
  <si>
    <t>OVH</t>
  </si>
  <si>
    <t>Azure</t>
  </si>
  <si>
    <t>Google Cloud</t>
  </si>
  <si>
    <t>Pega Cloud</t>
  </si>
  <si>
    <t>Alternatives/Criteria</t>
  </si>
  <si>
    <t>Data Encryption at rest</t>
  </si>
  <si>
    <t xml:space="preserve"> Encryption Algorithm</t>
  </si>
  <si>
    <t xml:space="preserve"> Key size</t>
  </si>
  <si>
    <t xml:space="preserve"> Key Generation</t>
  </si>
  <si>
    <t xml:space="preserve"> Key Inventory Management</t>
  </si>
  <si>
    <t xml:space="preserve"> Data Inventory</t>
  </si>
  <si>
    <t xml:space="preserve"> Data Classification</t>
  </si>
  <si>
    <t xml:space="preserve"> Data encryption in Transit</t>
  </si>
  <si>
    <t>Encryption in Transit algorithm(RSA)</t>
  </si>
  <si>
    <t xml:space="preserve"> Data Retention and Deletion</t>
  </si>
  <si>
    <t xml:space="preserve"> Sensitive Data Protection</t>
  </si>
  <si>
    <t xml:space="preserve"> Infrastructure and Virtualization Security Policy and Procedures</t>
  </si>
  <si>
    <t xml:space="preserve"> Network Security</t>
  </si>
  <si>
    <t xml:space="preserve"> Network Defense</t>
  </si>
  <si>
    <t>Yes</t>
  </si>
  <si>
    <t>AES</t>
  </si>
  <si>
    <t>3DES </t>
  </si>
  <si>
    <t>Salesforce</t>
  </si>
  <si>
    <t>DigitalOcean</t>
  </si>
  <si>
    <t>Appian</t>
  </si>
  <si>
    <t>RSA</t>
  </si>
  <si>
    <t>CSC-responsibility</t>
  </si>
  <si>
    <t>CSP-responsibility</t>
  </si>
  <si>
    <t xml:space="preserve">Shared CSP and CSC responsibility </t>
  </si>
  <si>
    <t>Shared CSP and CSC responsibility</t>
  </si>
  <si>
    <t>2048, 3072, and 4096</t>
  </si>
  <si>
    <t>128/256</t>
  </si>
  <si>
    <t>RSA+sha</t>
  </si>
  <si>
    <t>sha256/384</t>
  </si>
  <si>
    <t>not mentioned</t>
  </si>
  <si>
    <t xml:space="preserve"> Key size2</t>
  </si>
  <si>
    <t>1,0</t>
  </si>
  <si>
    <t>0.9,0.6,0.3</t>
  </si>
  <si>
    <t>1,0.8</t>
  </si>
  <si>
    <t>1,0.8,0.6,0.4,0.2</t>
  </si>
  <si>
    <t>0.6,0.9</t>
  </si>
  <si>
    <t>0.2,0.6,1</t>
  </si>
  <si>
    <t xml:space="preserve">yes- quarterly </t>
  </si>
  <si>
    <t>yes- annually</t>
  </si>
  <si>
    <t>yes- half-annually</t>
  </si>
  <si>
    <t>yes- bi-annually</t>
  </si>
  <si>
    <t>yes- monthly</t>
  </si>
  <si>
    <t xml:space="preserve"> Network Security 2</t>
  </si>
  <si>
    <t xml:space="preserve"> Network Security 3</t>
  </si>
  <si>
    <t xml:space="preserve"> Network Security 4</t>
  </si>
  <si>
    <t xml:space="preserve"> Key Rotation</t>
  </si>
  <si>
    <t xml:space="preserve"> Key size(Rest)</t>
  </si>
  <si>
    <t xml:space="preserve"> Key size(transit)</t>
  </si>
  <si>
    <t xml:space="preserve"> Key size (Transit)</t>
  </si>
  <si>
    <t>network configuration</t>
  </si>
  <si>
    <t>quarterly</t>
  </si>
  <si>
    <t>bi-annually</t>
  </si>
  <si>
    <t>annually</t>
  </si>
  <si>
    <t>monthly</t>
  </si>
  <si>
    <t>sha256</t>
  </si>
  <si>
    <t>Netwrok encryption</t>
  </si>
  <si>
    <t xml:space="preserve"> Network Monitor</t>
  </si>
  <si>
    <t>Annually</t>
  </si>
  <si>
    <t>Monthly</t>
  </si>
  <si>
    <t>Bi-annually</t>
  </si>
  <si>
    <t xml:space="preserve">Quarterly </t>
  </si>
  <si>
    <t>Half-annually</t>
  </si>
  <si>
    <t>AES 256</t>
  </si>
  <si>
    <t>3DES 56</t>
  </si>
  <si>
    <t>AES 128</t>
  </si>
  <si>
    <t>RSA 3072</t>
  </si>
  <si>
    <t>RSA 4096</t>
  </si>
  <si>
    <t>RSA 2048</t>
  </si>
  <si>
    <t>RSA not mentioned</t>
  </si>
  <si>
    <t>RSA+sha256</t>
  </si>
  <si>
    <t>Sum</t>
  </si>
  <si>
    <t>Average</t>
  </si>
  <si>
    <t>Running Total</t>
  </si>
  <si>
    <t>Count</t>
  </si>
  <si>
    <t>0,0.25,0.5,0.75,1</t>
  </si>
  <si>
    <t>0,0.25,0.50,0.75,1</t>
  </si>
  <si>
    <t>0.2,0.4,0.6,0.8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</si>
</sst>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/>
    </xf>
  </cellXfs>
  <cellStyles count="2">
    <cellStyle name="Normal" xfId="0" builtinId="0"/>
    <cellStyle name="Normal 2" xfId="1" xr:uid="{CBACAA53-3CDB-4AFF-88A0-CE6B24EF8288}"/>
  </cellStyles>
  <dxfs count="58"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E501A-939D-4F5F-851B-F1D04B92BD8F}" name="Table1" displayName="Table1" ref="A1:Q12" totalsRowShown="0" headerRowDxfId="57" headerRowBorderDxfId="56" tableBorderDxfId="55">
  <tableColumns count="17">
    <tableColumn id="1" xr3:uid="{9AB6CB22-6753-4545-B4BD-F673BC0D1411}" name="Alternatives/Criteria" dataDxfId="54"/>
    <tableColumn id="2" xr3:uid="{84673492-D275-4978-B867-2FA504067638}" name="Data Encryption at rest" dataDxfId="53"/>
    <tableColumn id="3" xr3:uid="{8030C1FC-4495-42B4-AE01-45C6C9A5BD35}" name=" Encryption Algorithm" dataDxfId="52"/>
    <tableColumn id="4" xr3:uid="{64FFDFAD-2C64-4B56-B9C9-D365FA442A58}" name=" Key size" dataDxfId="51"/>
    <tableColumn id="5" xr3:uid="{4DA1454A-FCB1-4EAA-971F-5AD8CDE685AC}" name=" Key Generation" dataDxfId="50"/>
    <tableColumn id="6" xr3:uid="{17DF776E-0018-47A1-9D83-65B77442B86F}" name=" Key Rotation" dataDxfId="49"/>
    <tableColumn id="7" xr3:uid="{2DB08998-6986-4677-9142-383E9E483581}" name=" Data Inventory" dataDxfId="48"/>
    <tableColumn id="8" xr3:uid="{477E0685-16DC-4DA7-B001-321C70AE41AC}" name=" Data Classification" dataDxfId="47"/>
    <tableColumn id="9" xr3:uid="{DE9853F5-4BE8-4305-A943-2F2D2DE5B204}" name=" Data encryption in Transit" dataDxfId="46"/>
    <tableColumn id="10" xr3:uid="{1D18CBA8-F2A4-4820-926F-CAA727D0F5C9}" name="Encryption in Transit algorithm(RSA)" dataDxfId="45"/>
    <tableColumn id="11" xr3:uid="{4C5496E9-8826-496A-88BB-D59CF94E0D73}" name=" Key size (Transit)" dataDxfId="44"/>
    <tableColumn id="13" xr3:uid="{423377D1-7DEF-4487-8E95-C7B6B07CEA23}" name=" Sensitive Data Protection" dataDxfId="43"/>
    <tableColumn id="14" xr3:uid="{EEB5F134-277E-4661-A646-40BBCC925EFD}" name=" Infrastructure and Virtualization Security Policy and Procedures" dataDxfId="42"/>
    <tableColumn id="12" xr3:uid="{919F0F37-0821-4AD2-99F3-AD6E1F20A4D7}" name="Netwrok encryption" dataDxfId="41"/>
    <tableColumn id="15" xr3:uid="{B93C86EE-A012-4C9C-8A7D-83BFDAAD726F}" name=" Network Monitor" dataDxfId="40"/>
    <tableColumn id="18" xr3:uid="{F77CD4CD-2B14-4869-AD1E-C43A9B03EA16}" name="network configuration" dataDxfId="39"/>
    <tableColumn id="16" xr3:uid="{A34BBEB5-B632-468E-8458-94C3616C27A5}" name=" Network Defense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499F8-5F06-4479-9456-05AC1E57A0C1}" name="Table14" displayName="Table14" ref="A1:O13" totalsRowShown="0" headerRowDxfId="17" headerRowBorderDxfId="15" tableBorderDxfId="16">
  <tableColumns count="15">
    <tableColumn id="1" xr3:uid="{F79905B1-E427-448C-8816-C9849B6ED82C}" name="Alternatives/Criteria" dataDxfId="14"/>
    <tableColumn id="2" xr3:uid="{D372D4F9-1F98-4B9E-A511-43B41537A234}" name="Data Encryption at rest" dataDxfId="13"/>
    <tableColumn id="3" xr3:uid="{58F25C07-3701-44CB-9CE1-2AF851BF1AC6}" name=" Encryption Algorithm" dataDxfId="12"/>
    <tableColumn id="5" xr3:uid="{3EDACA02-E9A8-4514-9F86-9361BF4CC467}" name=" Key Generation" dataDxfId="11"/>
    <tableColumn id="6" xr3:uid="{501E4342-8643-4544-B8C6-5B920B9BFC21}" name=" Key Rotation" dataDxfId="10"/>
    <tableColumn id="7" xr3:uid="{B9ECD155-1961-4F3C-9437-00CE8C2283F4}" name=" Data Inventory" dataDxfId="2"/>
    <tableColumn id="8" xr3:uid="{D42139EC-5955-4574-AF9C-51B316983C7A}" name=" Data Classification" dataDxfId="1"/>
    <tableColumn id="9" xr3:uid="{2DBF51E3-A5C4-44B2-9D09-CC0ADBF27D9E}" name=" Data encryption in Transit" dataDxfId="9"/>
    <tableColumn id="10" xr3:uid="{B3CF9912-3D73-457B-B093-44DFB6534344}" name="Encryption in Transit algorithm(RSA)" dataDxfId="8"/>
    <tableColumn id="13" xr3:uid="{2D6BCF95-72A9-4F66-B17F-EBE215053613}" name=" Sensitive Data Protection" dataDxfId="0"/>
    <tableColumn id="14" xr3:uid="{41891C87-E879-47C2-8061-DEA60EE09F16}" name=" Infrastructure and Virtualization Security Policy and Procedures" dataDxfId="7"/>
    <tableColumn id="12" xr3:uid="{DECBD0C4-4CC4-455D-8D44-1797F09C9C17}" name="Netwrok encryption" dataDxfId="6"/>
    <tableColumn id="15" xr3:uid="{D04C614C-2375-40A6-8663-EFEC59555E44}" name=" Network Monitor" dataDxfId="5"/>
    <tableColumn id="18" xr3:uid="{4638AA93-8B11-4422-8353-06EC1C0C9F54}" name="network configuration" dataDxfId="4"/>
    <tableColumn id="16" xr3:uid="{82EBE584-CE94-46A9-87CE-5F95D61D2B4E}" name=" Network Defense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E15C4-9DC4-43F5-9AE5-8BE797C1EA16}" name="Table13" displayName="Table13" ref="A1:P11" totalsRowShown="0" headerRowDxfId="37" dataDxfId="35" headerRowBorderDxfId="36" tableBorderDxfId="34">
  <tableColumns count="16">
    <tableColumn id="1" xr3:uid="{12C472C8-30FE-4152-907D-E04CFF045F00}" name="Alternatives/Criteria" dataDxfId="33"/>
    <tableColumn id="2" xr3:uid="{92691934-109A-4A7C-A1AC-E7C02F57D04A}" name="Data Encryption at rest" dataDxfId="32"/>
    <tableColumn id="3" xr3:uid="{807C8121-CC19-4826-8D59-B16B9CDBFEF4}" name=" Encryption Algorithm" dataDxfId="31"/>
    <tableColumn id="4" xr3:uid="{BC4CA6F5-FD39-4978-88EE-D9D8D6C9988E}" name=" Key size(Rest)" dataDxfId="30"/>
    <tableColumn id="5" xr3:uid="{CEF853A8-25FD-4E66-9995-CBD6C7FF0CD0}" name=" Key Generation" dataDxfId="29"/>
    <tableColumn id="6" xr3:uid="{EFD153C4-2A6C-40C7-B2F0-08584980319F}" name=" Key Inventory Management" dataDxfId="28"/>
    <tableColumn id="7" xr3:uid="{3D555C79-57F0-477F-9484-40FFBB4F5E5E}" name=" Data Inventory" dataDxfId="27"/>
    <tableColumn id="8" xr3:uid="{09AFE782-CF25-4940-877C-8524572CF31C}" name=" Data Classification" dataDxfId="26"/>
    <tableColumn id="9" xr3:uid="{FCC94CFF-6AB6-4160-8999-0B9774319A0F}" name=" Data encryption in Transit" dataDxfId="25"/>
    <tableColumn id="10" xr3:uid="{BC9606D5-E547-4FDE-B887-56923A3D8419}" name="Encryption in Transit algorithm(RSA)" dataDxfId="24"/>
    <tableColumn id="11" xr3:uid="{29CCDBC4-6357-435B-B930-1733FF11D566}" name=" Key size(transit)" dataDxfId="23"/>
    <tableColumn id="12" xr3:uid="{754D4C16-D762-4B83-BADA-91B6D9C43742}" name=" Data Retention and Deletion" dataDxfId="22"/>
    <tableColumn id="13" xr3:uid="{12EFC99C-6249-49E5-AF40-6543C8640034}" name=" Sensitive Data Protection" dataDxfId="21"/>
    <tableColumn id="14" xr3:uid="{FE9AFAC3-C4E3-4858-A2DF-C82ACDA9A929}" name=" Infrastructure and Virtualization Security Policy and Procedures" dataDxfId="20"/>
    <tableColumn id="15" xr3:uid="{E40773E1-1CAD-4414-B948-FF22548392B7}" name=" Network Security" dataDxfId="19"/>
    <tableColumn id="20" xr3:uid="{8DB0A8F0-2356-41FC-86C7-7B9341B36BDA}" name=" Network Defense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1D30-1947-4D1B-B76D-27C1229B85F3}">
  <dimension ref="A1:Q20"/>
  <sheetViews>
    <sheetView topLeftCell="C1" zoomScale="90" zoomScaleNormal="90" workbookViewId="0">
      <selection activeCell="G12" sqref="G12"/>
    </sheetView>
  </sheetViews>
  <sheetFormatPr defaultRowHeight="14.4" x14ac:dyDescent="0.3"/>
  <cols>
    <col min="1" max="1" width="18.77734375" style="1" customWidth="1"/>
    <col min="2" max="2" width="22.6640625" style="1" customWidth="1"/>
    <col min="3" max="3" width="21.88671875" style="1" customWidth="1"/>
    <col min="4" max="4" width="10.21875" style="1" customWidth="1"/>
    <col min="5" max="5" width="16.6640625" style="1" customWidth="1"/>
    <col min="6" max="6" width="27.33203125" style="1" customWidth="1"/>
    <col min="7" max="7" width="31.21875" style="1" bestFit="1" customWidth="1"/>
    <col min="8" max="9" width="30.77734375" style="1" bestFit="1" customWidth="1"/>
    <col min="10" max="10" width="34.21875" style="1" customWidth="1"/>
    <col min="11" max="11" width="23.109375" style="1" customWidth="1"/>
    <col min="12" max="12" width="30.77734375" style="1" bestFit="1" customWidth="1"/>
    <col min="13" max="14" width="57.88671875" style="1" customWidth="1"/>
    <col min="15" max="15" width="18.21875" style="1" customWidth="1"/>
    <col min="16" max="16" width="24.44140625" style="1" customWidth="1"/>
    <col min="17" max="17" width="18.109375" style="1" customWidth="1"/>
    <col min="18" max="18" width="8.88671875" style="1" customWidth="1"/>
    <col min="19" max="16384" width="8.88671875" style="1"/>
  </cols>
  <sheetData>
    <row r="1" spans="1:17" ht="32.4" customHeight="1" x14ac:dyDescent="0.3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53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56</v>
      </c>
      <c r="L1" s="10" t="s">
        <v>18</v>
      </c>
      <c r="M1" s="10" t="s">
        <v>19</v>
      </c>
      <c r="N1" s="10" t="s">
        <v>63</v>
      </c>
      <c r="O1" s="10" t="s">
        <v>64</v>
      </c>
      <c r="P1" s="11" t="s">
        <v>57</v>
      </c>
      <c r="Q1" s="11" t="s">
        <v>21</v>
      </c>
    </row>
    <row r="2" spans="1:17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>
        <v>365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3" t="s">
        <v>29</v>
      </c>
      <c r="M2" s="2" t="s">
        <v>46</v>
      </c>
      <c r="N2" s="2" t="s">
        <v>22</v>
      </c>
      <c r="O2" s="2" t="s">
        <v>22</v>
      </c>
      <c r="P2" s="8" t="s">
        <v>60</v>
      </c>
      <c r="Q2" s="8" t="s">
        <v>22</v>
      </c>
    </row>
    <row r="3" spans="1:17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>
        <v>30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3" t="s">
        <v>30</v>
      </c>
      <c r="M3" s="2" t="s">
        <v>46</v>
      </c>
      <c r="N3" s="2" t="s">
        <v>22</v>
      </c>
      <c r="O3" s="2" t="s">
        <v>22</v>
      </c>
      <c r="P3" s="8" t="s">
        <v>60</v>
      </c>
      <c r="Q3" s="8" t="s">
        <v>22</v>
      </c>
    </row>
    <row r="4" spans="1:17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>
        <v>30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3" t="s">
        <v>32</v>
      </c>
      <c r="M4" s="2" t="s">
        <v>49</v>
      </c>
      <c r="N4" s="2" t="s">
        <v>22</v>
      </c>
      <c r="O4" s="2" t="s">
        <v>22</v>
      </c>
      <c r="P4" s="8" t="s">
        <v>61</v>
      </c>
      <c r="Q4" s="8" t="s">
        <v>22</v>
      </c>
    </row>
    <row r="5" spans="1:17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>
        <v>30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3" t="s">
        <v>32</v>
      </c>
      <c r="M5" s="2" t="s">
        <v>48</v>
      </c>
      <c r="N5" s="2" t="s">
        <v>22</v>
      </c>
      <c r="O5" s="2" t="s">
        <v>22</v>
      </c>
      <c r="P5" s="8" t="s">
        <v>59</v>
      </c>
      <c r="Q5" s="8" t="s">
        <v>22</v>
      </c>
    </row>
    <row r="6" spans="1:17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>
        <v>730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3" t="s">
        <v>30</v>
      </c>
      <c r="M6" s="2" t="s">
        <v>45</v>
      </c>
      <c r="N6" s="2" t="s">
        <v>22</v>
      </c>
      <c r="O6" s="2" t="s">
        <v>22</v>
      </c>
      <c r="P6" s="8" t="s">
        <v>58</v>
      </c>
      <c r="Q6" s="8" t="s">
        <v>22</v>
      </c>
    </row>
    <row r="7" spans="1:17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>
        <v>90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3" t="s">
        <v>30</v>
      </c>
      <c r="M7" s="2" t="s">
        <v>46</v>
      </c>
      <c r="N7" s="2" t="s">
        <v>22</v>
      </c>
      <c r="O7" s="2" t="s">
        <v>22</v>
      </c>
      <c r="P7" s="8" t="s">
        <v>60</v>
      </c>
      <c r="Q7" s="8" t="s">
        <v>22</v>
      </c>
    </row>
    <row r="8" spans="1:17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>
        <v>60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62</v>
      </c>
      <c r="L8" s="2" t="s">
        <v>32</v>
      </c>
      <c r="M8" s="2" t="s">
        <v>46</v>
      </c>
      <c r="N8" s="2" t="s">
        <v>22</v>
      </c>
      <c r="O8" s="2" t="s">
        <v>22</v>
      </c>
      <c r="P8" s="8" t="s">
        <v>60</v>
      </c>
      <c r="Q8" s="8" t="s">
        <v>22</v>
      </c>
    </row>
    <row r="9" spans="1:17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>
        <v>7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3" t="s">
        <v>30</v>
      </c>
      <c r="M9" s="2" t="s">
        <v>46</v>
      </c>
      <c r="N9" s="2" t="s">
        <v>22</v>
      </c>
      <c r="O9" s="2" t="s">
        <v>22</v>
      </c>
      <c r="P9" s="8" t="s">
        <v>60</v>
      </c>
      <c r="Q9" s="8" t="s">
        <v>22</v>
      </c>
    </row>
    <row r="10" spans="1:17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>
        <v>90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3" t="s">
        <v>30</v>
      </c>
      <c r="M10" s="2" t="s">
        <v>46</v>
      </c>
      <c r="N10" s="2" t="s">
        <v>22</v>
      </c>
      <c r="O10" s="2" t="s">
        <v>22</v>
      </c>
      <c r="P10" s="8" t="s">
        <v>60</v>
      </c>
      <c r="Q10" s="8" t="s">
        <v>22</v>
      </c>
    </row>
    <row r="11" spans="1:17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>
        <v>30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32</v>
      </c>
      <c r="M11" s="13" t="s">
        <v>47</v>
      </c>
      <c r="N11" s="13" t="s">
        <v>22</v>
      </c>
      <c r="O11" s="13" t="s">
        <v>22</v>
      </c>
      <c r="P11" s="8" t="s">
        <v>60</v>
      </c>
      <c r="Q11" s="15" t="s">
        <v>22</v>
      </c>
    </row>
    <row r="12" spans="1:17" x14ac:dyDescent="0.3">
      <c r="A12" s="12"/>
      <c r="B12" s="13" t="s">
        <v>39</v>
      </c>
      <c r="C12" s="13" t="s">
        <v>39</v>
      </c>
      <c r="D12" s="13" t="s">
        <v>40</v>
      </c>
      <c r="E12" s="13" t="s">
        <v>39</v>
      </c>
      <c r="F12" s="13"/>
      <c r="G12" s="13" t="s">
        <v>40</v>
      </c>
      <c r="H12" s="13" t="s">
        <v>40</v>
      </c>
      <c r="I12" s="13" t="s">
        <v>40</v>
      </c>
      <c r="J12" s="13" t="s">
        <v>41</v>
      </c>
      <c r="K12" s="13" t="s">
        <v>42</v>
      </c>
      <c r="L12" s="14" t="s">
        <v>40</v>
      </c>
      <c r="M12" s="13" t="s">
        <v>42</v>
      </c>
      <c r="N12" s="13" t="s">
        <v>39</v>
      </c>
      <c r="O12" s="13" t="s">
        <v>39</v>
      </c>
      <c r="P12" s="13" t="s">
        <v>39</v>
      </c>
      <c r="Q12" s="15" t="s">
        <v>39</v>
      </c>
    </row>
    <row r="13" spans="1:17" x14ac:dyDescent="0.3">
      <c r="M13" s="5"/>
      <c r="N13" s="5"/>
    </row>
    <row r="14" spans="1:17" x14ac:dyDescent="0.3">
      <c r="K14" s="5"/>
      <c r="M14" s="5"/>
      <c r="N14" s="5"/>
    </row>
    <row r="15" spans="1:17" x14ac:dyDescent="0.3">
      <c r="K15" s="5"/>
      <c r="M15" s="5"/>
      <c r="N15" s="5"/>
    </row>
    <row r="16" spans="1:17" x14ac:dyDescent="0.3">
      <c r="K16" s="5"/>
      <c r="M16" s="5"/>
      <c r="N16" s="5"/>
    </row>
    <row r="17" spans="11:14" x14ac:dyDescent="0.3">
      <c r="K17" s="5"/>
      <c r="M17" s="5"/>
      <c r="N17" s="5"/>
    </row>
    <row r="18" spans="11:14" x14ac:dyDescent="0.3">
      <c r="K18" s="5"/>
      <c r="M18" s="5"/>
      <c r="N18" s="5"/>
    </row>
    <row r="19" spans="11:14" x14ac:dyDescent="0.3">
      <c r="K19" s="5"/>
      <c r="M19" s="5"/>
      <c r="N19" s="5"/>
    </row>
    <row r="20" spans="11:14" x14ac:dyDescent="0.3">
      <c r="K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96D5-F0BB-478E-A6B5-7A94863CC960}">
  <dimension ref="A1:O20"/>
  <sheetViews>
    <sheetView tabSelected="1" workbookViewId="0">
      <selection activeCell="O18" sqref="O18"/>
    </sheetView>
  </sheetViews>
  <sheetFormatPr defaultRowHeight="14.4" x14ac:dyDescent="0.3"/>
  <cols>
    <col min="1" max="1" width="17.33203125" style="29" bestFit="1" customWidth="1"/>
    <col min="2" max="2" width="20.33203125" style="29" bestFit="1" customWidth="1"/>
    <col min="3" max="3" width="19.5546875" style="29" bestFit="1" customWidth="1"/>
    <col min="4" max="4" width="14.44140625" style="29" bestFit="1" customWidth="1"/>
    <col min="5" max="5" width="12.21875" style="29" bestFit="1" customWidth="1"/>
    <col min="6" max="6" width="29" style="29" bestFit="1" customWidth="1"/>
    <col min="7" max="7" width="28.5546875" style="29" bestFit="1" customWidth="1"/>
    <col min="8" max="8" width="23.33203125" style="29" bestFit="1" customWidth="1"/>
    <col min="9" max="9" width="32" style="29" bestFit="1" customWidth="1"/>
    <col min="10" max="10" width="28.5546875" style="29" bestFit="1" customWidth="1"/>
    <col min="11" max="11" width="55.6640625" style="29" bestFit="1" customWidth="1"/>
    <col min="12" max="12" width="18" style="29" bestFit="1" customWidth="1"/>
    <col min="13" max="13" width="16.109375" style="29" bestFit="1" customWidth="1"/>
    <col min="14" max="14" width="20" style="29" bestFit="1" customWidth="1"/>
    <col min="15" max="15" width="16" style="29" bestFit="1" customWidth="1"/>
    <col min="16" max="16" width="18.109375" style="29" customWidth="1"/>
    <col min="17" max="16384" width="8.88671875" style="29"/>
  </cols>
  <sheetData>
    <row r="1" spans="1:15" ht="32.4" customHeight="1" x14ac:dyDescent="0.3">
      <c r="A1" s="31" t="s">
        <v>7</v>
      </c>
      <c r="B1" s="34" t="s">
        <v>8</v>
      </c>
      <c r="C1" s="34" t="s">
        <v>9</v>
      </c>
      <c r="D1" s="34" t="s">
        <v>11</v>
      </c>
      <c r="E1" s="34" t="s">
        <v>53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18</v>
      </c>
      <c r="K1" s="32" t="s">
        <v>19</v>
      </c>
      <c r="L1" s="32" t="s">
        <v>63</v>
      </c>
      <c r="M1" s="32" t="s">
        <v>64</v>
      </c>
      <c r="N1" s="32" t="s">
        <v>57</v>
      </c>
      <c r="O1" s="32" t="s">
        <v>21</v>
      </c>
    </row>
    <row r="2" spans="1:15" x14ac:dyDescent="0.3">
      <c r="A2" s="18" t="s">
        <v>0</v>
      </c>
      <c r="B2" s="35" t="s">
        <v>22</v>
      </c>
      <c r="C2" s="35" t="s">
        <v>70</v>
      </c>
      <c r="D2" s="35" t="s">
        <v>22</v>
      </c>
      <c r="E2" s="35">
        <v>365</v>
      </c>
      <c r="F2" s="22" t="s">
        <v>29</v>
      </c>
      <c r="G2" s="22" t="s">
        <v>29</v>
      </c>
      <c r="H2" s="22" t="s">
        <v>22</v>
      </c>
      <c r="I2" s="37" t="s">
        <v>73</v>
      </c>
      <c r="J2" s="22" t="s">
        <v>29</v>
      </c>
      <c r="K2" s="33" t="s">
        <v>65</v>
      </c>
      <c r="L2" s="33" t="s">
        <v>22</v>
      </c>
      <c r="M2" s="33" t="s">
        <v>22</v>
      </c>
      <c r="N2" s="33" t="s">
        <v>65</v>
      </c>
      <c r="O2" s="33" t="s">
        <v>22</v>
      </c>
    </row>
    <row r="3" spans="1:15" x14ac:dyDescent="0.3">
      <c r="A3" s="18" t="s">
        <v>1</v>
      </c>
      <c r="B3" s="35" t="s">
        <v>22</v>
      </c>
      <c r="C3" s="35" t="s">
        <v>70</v>
      </c>
      <c r="D3" s="35" t="s">
        <v>22</v>
      </c>
      <c r="E3" s="35">
        <v>30</v>
      </c>
      <c r="F3" s="22" t="s">
        <v>30</v>
      </c>
      <c r="G3" s="22" t="s">
        <v>30</v>
      </c>
      <c r="H3" s="22" t="s">
        <v>22</v>
      </c>
      <c r="I3" s="37" t="s">
        <v>76</v>
      </c>
      <c r="J3" s="22" t="s">
        <v>30</v>
      </c>
      <c r="K3" s="33" t="s">
        <v>65</v>
      </c>
      <c r="L3" s="33" t="s">
        <v>22</v>
      </c>
      <c r="M3" s="33" t="s">
        <v>22</v>
      </c>
      <c r="N3" s="33" t="s">
        <v>65</v>
      </c>
      <c r="O3" s="33" t="s">
        <v>22</v>
      </c>
    </row>
    <row r="4" spans="1:15" x14ac:dyDescent="0.3">
      <c r="A4" s="18" t="s">
        <v>2</v>
      </c>
      <c r="B4" s="35" t="s">
        <v>22</v>
      </c>
      <c r="C4" s="35" t="s">
        <v>70</v>
      </c>
      <c r="D4" s="35" t="s">
        <v>22</v>
      </c>
      <c r="E4" s="35">
        <v>30</v>
      </c>
      <c r="F4" s="22" t="s">
        <v>31</v>
      </c>
      <c r="G4" s="22" t="s">
        <v>29</v>
      </c>
      <c r="H4" s="22" t="s">
        <v>22</v>
      </c>
      <c r="I4" s="37" t="s">
        <v>74</v>
      </c>
      <c r="J4" s="22" t="s">
        <v>32</v>
      </c>
      <c r="K4" s="33" t="s">
        <v>66</v>
      </c>
      <c r="L4" s="33" t="s">
        <v>22</v>
      </c>
      <c r="M4" s="33" t="s">
        <v>22</v>
      </c>
      <c r="N4" s="33" t="s">
        <v>66</v>
      </c>
      <c r="O4" s="33" t="s">
        <v>22</v>
      </c>
    </row>
    <row r="5" spans="1:15" x14ac:dyDescent="0.3">
      <c r="A5" s="18" t="s">
        <v>3</v>
      </c>
      <c r="B5" s="35" t="s">
        <v>22</v>
      </c>
      <c r="C5" s="35" t="s">
        <v>71</v>
      </c>
      <c r="D5" s="35" t="s">
        <v>22</v>
      </c>
      <c r="E5" s="35">
        <v>30</v>
      </c>
      <c r="F5" s="22" t="s">
        <v>32</v>
      </c>
      <c r="G5" s="22" t="s">
        <v>29</v>
      </c>
      <c r="H5" s="22" t="s">
        <v>22</v>
      </c>
      <c r="I5" s="37" t="s">
        <v>74</v>
      </c>
      <c r="J5" s="22" t="s">
        <v>32</v>
      </c>
      <c r="K5" s="33" t="s">
        <v>67</v>
      </c>
      <c r="L5" s="33" t="s">
        <v>22</v>
      </c>
      <c r="M5" s="33" t="s">
        <v>22</v>
      </c>
      <c r="N5" s="33" t="s">
        <v>67</v>
      </c>
      <c r="O5" s="33" t="s">
        <v>22</v>
      </c>
    </row>
    <row r="6" spans="1:15" x14ac:dyDescent="0.3">
      <c r="A6" s="18" t="s">
        <v>4</v>
      </c>
      <c r="B6" s="35" t="s">
        <v>22</v>
      </c>
      <c r="C6" s="35" t="s">
        <v>70</v>
      </c>
      <c r="D6" s="35" t="s">
        <v>22</v>
      </c>
      <c r="E6" s="35">
        <v>730</v>
      </c>
      <c r="F6" s="22" t="s">
        <v>30</v>
      </c>
      <c r="G6" s="22" t="s">
        <v>30</v>
      </c>
      <c r="H6" s="22" t="s">
        <v>22</v>
      </c>
      <c r="I6" s="37" t="s">
        <v>75</v>
      </c>
      <c r="J6" s="22" t="s">
        <v>30</v>
      </c>
      <c r="K6" s="33" t="s">
        <v>68</v>
      </c>
      <c r="L6" s="33" t="s">
        <v>22</v>
      </c>
      <c r="M6" s="33" t="s">
        <v>22</v>
      </c>
      <c r="N6" s="33" t="s">
        <v>68</v>
      </c>
      <c r="O6" s="33" t="s">
        <v>22</v>
      </c>
    </row>
    <row r="7" spans="1:15" x14ac:dyDescent="0.3">
      <c r="A7" s="18" t="s">
        <v>5</v>
      </c>
      <c r="B7" s="35" t="s">
        <v>22</v>
      </c>
      <c r="C7" s="35" t="s">
        <v>70</v>
      </c>
      <c r="D7" s="35" t="s">
        <v>22</v>
      </c>
      <c r="E7" s="35">
        <v>90</v>
      </c>
      <c r="F7" s="22" t="s">
        <v>30</v>
      </c>
      <c r="G7" s="22" t="s">
        <v>30</v>
      </c>
      <c r="H7" s="22" t="s">
        <v>22</v>
      </c>
      <c r="I7" s="37" t="s">
        <v>75</v>
      </c>
      <c r="J7" s="22" t="s">
        <v>30</v>
      </c>
      <c r="K7" s="33" t="s">
        <v>65</v>
      </c>
      <c r="L7" s="33" t="s">
        <v>22</v>
      </c>
      <c r="M7" s="33" t="s">
        <v>22</v>
      </c>
      <c r="N7" s="33" t="s">
        <v>65</v>
      </c>
      <c r="O7" s="33" t="s">
        <v>22</v>
      </c>
    </row>
    <row r="8" spans="1:15" x14ac:dyDescent="0.3">
      <c r="A8" s="18" t="s">
        <v>6</v>
      </c>
      <c r="B8" s="35" t="s">
        <v>22</v>
      </c>
      <c r="C8" s="35" t="s">
        <v>72</v>
      </c>
      <c r="D8" s="35" t="s">
        <v>22</v>
      </c>
      <c r="E8" s="35">
        <v>60</v>
      </c>
      <c r="F8" s="22" t="s">
        <v>32</v>
      </c>
      <c r="G8" s="22" t="s">
        <v>32</v>
      </c>
      <c r="H8" s="22" t="s">
        <v>22</v>
      </c>
      <c r="I8" s="37" t="s">
        <v>77</v>
      </c>
      <c r="J8" s="22" t="s">
        <v>32</v>
      </c>
      <c r="K8" s="33" t="s">
        <v>65</v>
      </c>
      <c r="L8" s="33" t="s">
        <v>22</v>
      </c>
      <c r="M8" s="33" t="s">
        <v>22</v>
      </c>
      <c r="N8" s="33" t="s">
        <v>65</v>
      </c>
      <c r="O8" s="33" t="s">
        <v>22</v>
      </c>
    </row>
    <row r="9" spans="1:15" x14ac:dyDescent="0.3">
      <c r="A9" s="2" t="s">
        <v>25</v>
      </c>
      <c r="B9" s="35" t="s">
        <v>22</v>
      </c>
      <c r="C9" s="35" t="s">
        <v>72</v>
      </c>
      <c r="D9" s="35" t="s">
        <v>22</v>
      </c>
      <c r="E9" s="35">
        <v>7</v>
      </c>
      <c r="F9" s="22" t="s">
        <v>30</v>
      </c>
      <c r="G9" s="22" t="s">
        <v>30</v>
      </c>
      <c r="H9" s="22" t="s">
        <v>22</v>
      </c>
      <c r="I9" s="37" t="s">
        <v>76</v>
      </c>
      <c r="J9" s="22" t="s">
        <v>30</v>
      </c>
      <c r="K9" s="33" t="s">
        <v>65</v>
      </c>
      <c r="L9" s="33" t="s">
        <v>22</v>
      </c>
      <c r="M9" s="33" t="s">
        <v>22</v>
      </c>
      <c r="N9" s="33" t="s">
        <v>65</v>
      </c>
      <c r="O9" s="33" t="s">
        <v>22</v>
      </c>
    </row>
    <row r="10" spans="1:15" x14ac:dyDescent="0.3">
      <c r="A10" s="2" t="s">
        <v>26</v>
      </c>
      <c r="B10" s="35" t="s">
        <v>22</v>
      </c>
      <c r="C10" s="35" t="s">
        <v>70</v>
      </c>
      <c r="D10" s="35" t="s">
        <v>22</v>
      </c>
      <c r="E10" s="35">
        <v>90</v>
      </c>
      <c r="F10" s="22" t="s">
        <v>30</v>
      </c>
      <c r="G10" s="22" t="s">
        <v>30</v>
      </c>
      <c r="H10" s="22" t="s">
        <v>22</v>
      </c>
      <c r="I10" s="37" t="s">
        <v>75</v>
      </c>
      <c r="J10" s="22" t="s">
        <v>30</v>
      </c>
      <c r="K10" s="33" t="s">
        <v>65</v>
      </c>
      <c r="L10" s="33" t="s">
        <v>22</v>
      </c>
      <c r="M10" s="33" t="s">
        <v>22</v>
      </c>
      <c r="N10" s="33" t="s">
        <v>65</v>
      </c>
      <c r="O10" s="33" t="s">
        <v>22</v>
      </c>
    </row>
    <row r="11" spans="1:15" x14ac:dyDescent="0.3">
      <c r="A11" s="2" t="s">
        <v>27</v>
      </c>
      <c r="B11" s="35" t="s">
        <v>22</v>
      </c>
      <c r="C11" s="35" t="s">
        <v>72</v>
      </c>
      <c r="D11" s="35" t="s">
        <v>22</v>
      </c>
      <c r="E11" s="35">
        <v>30</v>
      </c>
      <c r="F11" s="22" t="s">
        <v>29</v>
      </c>
      <c r="G11" s="22" t="s">
        <v>29</v>
      </c>
      <c r="H11" s="22" t="s">
        <v>22</v>
      </c>
      <c r="I11" s="37" t="s">
        <v>76</v>
      </c>
      <c r="J11" s="22" t="s">
        <v>32</v>
      </c>
      <c r="K11" s="33" t="s">
        <v>69</v>
      </c>
      <c r="L11" s="33" t="s">
        <v>22</v>
      </c>
      <c r="M11" s="33" t="s">
        <v>22</v>
      </c>
      <c r="N11" s="33" t="s">
        <v>65</v>
      </c>
      <c r="O11" s="33" t="s">
        <v>22</v>
      </c>
    </row>
    <row r="12" spans="1:15" hidden="1" x14ac:dyDescent="0.3">
      <c r="A12" s="12"/>
      <c r="B12" s="13" t="s">
        <v>39</v>
      </c>
      <c r="C12" s="13" t="s">
        <v>39</v>
      </c>
      <c r="D12" s="13" t="s">
        <v>39</v>
      </c>
      <c r="E12" s="13"/>
      <c r="F12" s="13" t="s">
        <v>40</v>
      </c>
      <c r="G12" s="13" t="s">
        <v>40</v>
      </c>
      <c r="H12" s="13" t="s">
        <v>40</v>
      </c>
      <c r="I12" s="13" t="s">
        <v>41</v>
      </c>
      <c r="J12" s="14" t="s">
        <v>40</v>
      </c>
      <c r="K12" s="13" t="s">
        <v>42</v>
      </c>
      <c r="L12" s="13" t="s">
        <v>39</v>
      </c>
      <c r="M12" s="13" t="s">
        <v>39</v>
      </c>
      <c r="N12" s="13" t="s">
        <v>39</v>
      </c>
      <c r="O12" s="15" t="s">
        <v>39</v>
      </c>
    </row>
    <row r="13" spans="1:15" x14ac:dyDescent="0.3">
      <c r="A13" s="12"/>
      <c r="B13" s="13" t="s">
        <v>39</v>
      </c>
      <c r="C13" s="13" t="s">
        <v>40</v>
      </c>
      <c r="D13" s="13" t="s">
        <v>39</v>
      </c>
      <c r="E13" s="13"/>
      <c r="F13" s="13" t="s">
        <v>40</v>
      </c>
      <c r="G13" s="13" t="s">
        <v>40</v>
      </c>
      <c r="H13" s="13" t="s">
        <v>39</v>
      </c>
      <c r="I13" s="13" t="s">
        <v>82</v>
      </c>
      <c r="J13" s="13" t="s">
        <v>40</v>
      </c>
      <c r="K13" s="13" t="s">
        <v>83</v>
      </c>
      <c r="L13" s="13" t="s">
        <v>39</v>
      </c>
      <c r="M13" s="13" t="s">
        <v>39</v>
      </c>
      <c r="N13" s="15" t="s">
        <v>84</v>
      </c>
      <c r="O13" s="13" t="s">
        <v>39</v>
      </c>
    </row>
    <row r="14" spans="1:15" x14ac:dyDescent="0.3">
      <c r="J14" s="30"/>
      <c r="L14" s="30"/>
      <c r="M14" s="30"/>
    </row>
    <row r="15" spans="1:15" x14ac:dyDescent="0.3">
      <c r="J15" s="30"/>
      <c r="L15" s="30"/>
      <c r="M15" s="30"/>
    </row>
    <row r="16" spans="1:15" x14ac:dyDescent="0.3">
      <c r="J16" s="30"/>
      <c r="L16" s="30"/>
      <c r="M16" s="30"/>
    </row>
    <row r="17" spans="10:13" x14ac:dyDescent="0.3">
      <c r="J17" s="30"/>
      <c r="L17" s="30"/>
      <c r="M17" s="30"/>
    </row>
    <row r="18" spans="10:13" x14ac:dyDescent="0.3">
      <c r="J18" s="30"/>
      <c r="L18" s="30"/>
      <c r="M18" s="30"/>
    </row>
    <row r="19" spans="10:13" x14ac:dyDescent="0.3">
      <c r="J19" s="30"/>
      <c r="L19" s="30"/>
      <c r="M19" s="30"/>
    </row>
    <row r="20" spans="10:13" x14ac:dyDescent="0.3">
      <c r="J20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08AA-E065-457D-A9FE-0D2BAA3E206B}">
  <dimension ref="A1:S18"/>
  <sheetViews>
    <sheetView topLeftCell="G1" workbookViewId="0">
      <selection activeCell="K8" sqref="K8"/>
    </sheetView>
  </sheetViews>
  <sheetFormatPr defaultRowHeight="14.4" x14ac:dyDescent="0.3"/>
  <cols>
    <col min="1" max="1" width="17.33203125" bestFit="1" customWidth="1"/>
    <col min="2" max="2" width="20.33203125" bestFit="1" customWidth="1"/>
    <col min="3" max="3" width="19.5546875" bestFit="1" customWidth="1"/>
    <col min="4" max="4" width="8" bestFit="1" customWidth="1"/>
    <col min="5" max="5" width="14.44140625" bestFit="1" customWidth="1"/>
    <col min="6" max="6" width="25.44140625" bestFit="1" customWidth="1"/>
    <col min="7" max="7" width="29" bestFit="1" customWidth="1"/>
    <col min="8" max="9" width="28.5546875" bestFit="1" customWidth="1"/>
    <col min="10" max="10" width="32" bestFit="1" customWidth="1"/>
    <col min="11" max="11" width="18.44140625" bestFit="1" customWidth="1"/>
    <col min="12" max="12" width="25.5546875" bestFit="1" customWidth="1"/>
    <col min="13" max="13" width="28.5546875" bestFit="1" customWidth="1"/>
    <col min="14" max="14" width="55.6640625" bestFit="1" customWidth="1"/>
    <col min="15" max="15" width="16" bestFit="1" customWidth="1"/>
    <col min="16" max="16" width="19.88671875" customWidth="1"/>
    <col min="17" max="17" width="21.33203125" customWidth="1"/>
    <col min="18" max="18" width="23.109375" customWidth="1"/>
    <col min="19" max="19" width="16" bestFit="1" customWidth="1"/>
  </cols>
  <sheetData>
    <row r="1" spans="1:19" x14ac:dyDescent="0.3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38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50</v>
      </c>
      <c r="Q1" s="17" t="s">
        <v>51</v>
      </c>
      <c r="R1" s="17" t="s">
        <v>52</v>
      </c>
      <c r="S1" s="17" t="s">
        <v>21</v>
      </c>
    </row>
    <row r="2" spans="1:19" x14ac:dyDescent="0.3">
      <c r="A2" s="18" t="s">
        <v>0</v>
      </c>
      <c r="B2" s="2">
        <v>1</v>
      </c>
      <c r="C2" s="2">
        <v>1</v>
      </c>
      <c r="D2" s="2">
        <v>0.9</v>
      </c>
      <c r="E2" s="2">
        <v>1</v>
      </c>
      <c r="F2" s="2">
        <v>1</v>
      </c>
      <c r="G2" s="2">
        <v>0.6</v>
      </c>
      <c r="H2" s="2">
        <v>0.6</v>
      </c>
      <c r="I2" s="2">
        <v>0.6</v>
      </c>
      <c r="J2" s="2" t="s">
        <v>28</v>
      </c>
      <c r="K2" s="2" t="s">
        <v>44</v>
      </c>
      <c r="L2" s="3">
        <v>1</v>
      </c>
      <c r="M2" s="3">
        <v>0.6</v>
      </c>
      <c r="N2" s="2">
        <v>0.2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 x14ac:dyDescent="0.3">
      <c r="A3" s="18" t="s">
        <v>1</v>
      </c>
      <c r="B3" s="2">
        <v>1</v>
      </c>
      <c r="C3" s="2">
        <v>1</v>
      </c>
      <c r="D3" s="2">
        <v>0.9</v>
      </c>
      <c r="E3" s="2">
        <v>1</v>
      </c>
      <c r="F3" s="2">
        <v>1</v>
      </c>
      <c r="G3" s="2">
        <v>0.3</v>
      </c>
      <c r="H3" s="2">
        <v>0.3</v>
      </c>
      <c r="I3" s="2">
        <v>0.3</v>
      </c>
      <c r="J3" s="2" t="s">
        <v>28</v>
      </c>
      <c r="K3" s="2">
        <v>0</v>
      </c>
      <c r="L3" s="3">
        <v>1</v>
      </c>
      <c r="M3" s="3">
        <v>0.3</v>
      </c>
      <c r="N3" s="2">
        <v>0.2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 x14ac:dyDescent="0.3">
      <c r="A4" s="18" t="s">
        <v>2</v>
      </c>
      <c r="B4" s="2">
        <v>1</v>
      </c>
      <c r="C4" s="2">
        <v>1</v>
      </c>
      <c r="D4" s="2">
        <v>0.9</v>
      </c>
      <c r="E4" s="2">
        <v>1</v>
      </c>
      <c r="F4" s="2">
        <v>1</v>
      </c>
      <c r="G4" s="2">
        <v>0.9</v>
      </c>
      <c r="H4" s="2">
        <v>0.6</v>
      </c>
      <c r="I4" s="2">
        <v>0.9</v>
      </c>
      <c r="J4" s="2" t="s">
        <v>28</v>
      </c>
      <c r="K4" s="2" t="s">
        <v>44</v>
      </c>
      <c r="L4" s="3">
        <v>1</v>
      </c>
      <c r="M4" s="3">
        <v>0.9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19" x14ac:dyDescent="0.3">
      <c r="A5" s="18" t="s">
        <v>3</v>
      </c>
      <c r="B5" s="2">
        <v>1</v>
      </c>
      <c r="C5" s="2">
        <v>0.5</v>
      </c>
      <c r="D5" s="2">
        <v>0.3</v>
      </c>
      <c r="E5" s="2">
        <v>1</v>
      </c>
      <c r="F5" s="2">
        <v>1</v>
      </c>
      <c r="G5" s="2">
        <v>0.9</v>
      </c>
      <c r="H5" s="2">
        <v>0.6</v>
      </c>
      <c r="I5" s="2">
        <v>0.9</v>
      </c>
      <c r="J5" s="2" t="s">
        <v>28</v>
      </c>
      <c r="K5" s="2">
        <v>4096</v>
      </c>
      <c r="L5" s="3">
        <v>1</v>
      </c>
      <c r="M5" s="3">
        <v>0.9</v>
      </c>
      <c r="N5" s="2">
        <v>0.4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19" x14ac:dyDescent="0.3">
      <c r="A6" s="18" t="s">
        <v>4</v>
      </c>
      <c r="B6" s="2">
        <v>1</v>
      </c>
      <c r="C6" s="2">
        <v>1</v>
      </c>
      <c r="D6" s="2">
        <v>0.9</v>
      </c>
      <c r="E6" s="2">
        <v>1</v>
      </c>
      <c r="F6" s="2">
        <v>1</v>
      </c>
      <c r="G6" s="2">
        <v>0.3</v>
      </c>
      <c r="H6" s="2">
        <v>0.3</v>
      </c>
      <c r="I6" s="2">
        <v>0.3</v>
      </c>
      <c r="J6" s="2" t="s">
        <v>28</v>
      </c>
      <c r="K6" s="2">
        <v>0.2</v>
      </c>
      <c r="L6" s="3">
        <v>1</v>
      </c>
      <c r="M6" s="3">
        <v>0.3</v>
      </c>
      <c r="N6" s="2">
        <v>0.8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19" x14ac:dyDescent="0.3">
      <c r="A7" s="18" t="s">
        <v>5</v>
      </c>
      <c r="B7" s="2">
        <v>1</v>
      </c>
      <c r="C7" s="2">
        <v>1</v>
      </c>
      <c r="D7" s="2">
        <v>0.9</v>
      </c>
      <c r="E7" s="2">
        <v>1</v>
      </c>
      <c r="F7" s="2">
        <v>1</v>
      </c>
      <c r="G7" s="2">
        <v>0.3</v>
      </c>
      <c r="H7" s="2">
        <v>0.3</v>
      </c>
      <c r="I7" s="2">
        <v>0.3</v>
      </c>
      <c r="J7" s="2" t="s">
        <v>28</v>
      </c>
      <c r="K7" s="2">
        <v>0.2</v>
      </c>
      <c r="L7" s="3">
        <v>1</v>
      </c>
      <c r="M7" s="3">
        <v>0.3</v>
      </c>
      <c r="N7" s="2">
        <v>0.2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 x14ac:dyDescent="0.3">
      <c r="A8" s="18" t="s">
        <v>6</v>
      </c>
      <c r="B8" s="2">
        <v>1</v>
      </c>
      <c r="C8" s="2">
        <v>1</v>
      </c>
      <c r="D8" s="2" t="s">
        <v>43</v>
      </c>
      <c r="E8" s="2">
        <v>1</v>
      </c>
      <c r="F8" s="2">
        <v>1</v>
      </c>
      <c r="G8" s="2">
        <v>0.9</v>
      </c>
      <c r="H8" s="2">
        <v>0.9</v>
      </c>
      <c r="I8" s="2">
        <v>0.9</v>
      </c>
      <c r="J8" s="2" t="s">
        <v>35</v>
      </c>
      <c r="K8" s="2">
        <v>0.4</v>
      </c>
      <c r="L8" s="3">
        <v>1</v>
      </c>
      <c r="M8" s="2">
        <v>0.9</v>
      </c>
      <c r="N8" s="2">
        <v>0.2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3">
      <c r="A9" s="2" t="s">
        <v>25</v>
      </c>
      <c r="B9" s="2">
        <v>1</v>
      </c>
      <c r="C9" s="2">
        <v>1</v>
      </c>
      <c r="D9" s="20">
        <v>0.6</v>
      </c>
      <c r="E9" s="2">
        <v>1</v>
      </c>
      <c r="F9" s="2">
        <v>1</v>
      </c>
      <c r="G9" s="2">
        <v>0.3</v>
      </c>
      <c r="H9" s="2">
        <v>0.3</v>
      </c>
      <c r="I9" s="2">
        <v>0.3</v>
      </c>
      <c r="J9" s="2" t="s">
        <v>28</v>
      </c>
      <c r="K9" s="2">
        <v>0</v>
      </c>
      <c r="L9" s="3">
        <v>1</v>
      </c>
      <c r="M9" s="3">
        <v>0.3</v>
      </c>
      <c r="N9" s="2">
        <v>0.2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3">
      <c r="A10" s="2" t="s">
        <v>26</v>
      </c>
      <c r="B10" s="2">
        <v>1</v>
      </c>
      <c r="C10" s="2">
        <v>1</v>
      </c>
      <c r="D10" s="2">
        <v>0.9</v>
      </c>
      <c r="E10" s="2">
        <v>1</v>
      </c>
      <c r="F10" s="2">
        <v>1</v>
      </c>
      <c r="G10" s="2">
        <v>0.3</v>
      </c>
      <c r="H10" s="2">
        <v>0.3</v>
      </c>
      <c r="I10" s="2">
        <v>0.3</v>
      </c>
      <c r="J10" s="2" t="s">
        <v>28</v>
      </c>
      <c r="K10" s="2">
        <v>0.2</v>
      </c>
      <c r="L10" s="3">
        <v>1</v>
      </c>
      <c r="M10" s="3">
        <v>0.3</v>
      </c>
      <c r="N10" s="2">
        <v>0.2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19" x14ac:dyDescent="0.3">
      <c r="A11" s="2" t="s">
        <v>27</v>
      </c>
      <c r="B11" s="2">
        <v>1</v>
      </c>
      <c r="C11" s="2">
        <v>1</v>
      </c>
      <c r="D11" s="2">
        <v>0.6</v>
      </c>
      <c r="E11" s="2">
        <v>1</v>
      </c>
      <c r="F11" s="2">
        <v>1</v>
      </c>
      <c r="G11" s="2">
        <v>0.6</v>
      </c>
      <c r="H11" s="2">
        <v>0.6</v>
      </c>
      <c r="I11" s="2">
        <v>0.9</v>
      </c>
      <c r="J11" s="2" t="s">
        <v>28</v>
      </c>
      <c r="K11" s="2">
        <v>0</v>
      </c>
      <c r="L11" s="3">
        <v>1</v>
      </c>
      <c r="M11" s="2">
        <v>0.9</v>
      </c>
      <c r="N11" s="2">
        <v>0.6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3" spans="1:19" x14ac:dyDescent="0.3">
      <c r="K13" s="1"/>
    </row>
    <row r="14" spans="1:19" x14ac:dyDescent="0.3">
      <c r="K14" s="1"/>
    </row>
    <row r="15" spans="1:19" x14ac:dyDescent="0.3">
      <c r="K15" s="1"/>
    </row>
    <row r="16" spans="1:19" x14ac:dyDescent="0.3">
      <c r="K16" s="1"/>
    </row>
    <row r="17" spans="11:11" x14ac:dyDescent="0.3">
      <c r="K17" s="1"/>
    </row>
    <row r="18" spans="11:11" x14ac:dyDescent="0.3">
      <c r="K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4274-5E1B-43D8-BC36-E0E3AA48991B}">
  <dimension ref="A1:G26"/>
  <sheetViews>
    <sheetView workbookViewId="0">
      <selection activeCell="I21" sqref="I21"/>
    </sheetView>
  </sheetViews>
  <sheetFormatPr defaultRowHeight="14.4" x14ac:dyDescent="0.3"/>
  <cols>
    <col min="1" max="1" width="20.33203125" bestFit="1" customWidth="1"/>
    <col min="2" max="2" width="19.5546875" bestFit="1" customWidth="1"/>
    <col min="3" max="3" width="9.5546875" bestFit="1" customWidth="1"/>
    <col min="4" max="4" width="14.44140625" bestFit="1" customWidth="1"/>
    <col min="5" max="5" width="25.44140625" bestFit="1" customWidth="1"/>
    <col min="6" max="6" width="29" bestFit="1" customWidth="1"/>
    <col min="7" max="7" width="28.5546875" bestFit="1" customWidth="1"/>
  </cols>
  <sheetData>
    <row r="1" spans="1:7" x14ac:dyDescent="0.3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</row>
    <row r="2" spans="1:7" x14ac:dyDescent="0.3">
      <c r="A2" s="2" t="s">
        <v>22</v>
      </c>
      <c r="B2" s="2" t="s">
        <v>23</v>
      </c>
      <c r="C2" s="2">
        <v>256</v>
      </c>
      <c r="D2" s="2" t="s">
        <v>22</v>
      </c>
      <c r="E2" s="2" t="s">
        <v>22</v>
      </c>
      <c r="F2" s="2" t="s">
        <v>29</v>
      </c>
      <c r="G2" s="2" t="s">
        <v>29</v>
      </c>
    </row>
    <row r="3" spans="1:7" x14ac:dyDescent="0.3">
      <c r="A3" s="2" t="s">
        <v>22</v>
      </c>
      <c r="B3" s="2" t="s">
        <v>23</v>
      </c>
      <c r="C3" s="2">
        <v>256</v>
      </c>
      <c r="D3" s="2" t="s">
        <v>22</v>
      </c>
      <c r="E3" s="2" t="s">
        <v>22</v>
      </c>
      <c r="F3" s="2" t="s">
        <v>30</v>
      </c>
      <c r="G3" s="2" t="s">
        <v>30</v>
      </c>
    </row>
    <row r="4" spans="1:7" x14ac:dyDescent="0.3">
      <c r="A4" s="2" t="s">
        <v>22</v>
      </c>
      <c r="B4" s="2" t="s">
        <v>23</v>
      </c>
      <c r="C4" s="2">
        <v>256</v>
      </c>
      <c r="D4" s="2" t="s">
        <v>22</v>
      </c>
      <c r="E4" s="2" t="s">
        <v>22</v>
      </c>
      <c r="F4" s="2" t="s">
        <v>31</v>
      </c>
      <c r="G4" s="2" t="s">
        <v>29</v>
      </c>
    </row>
    <row r="5" spans="1:7" x14ac:dyDescent="0.3">
      <c r="A5" s="2" t="s">
        <v>22</v>
      </c>
      <c r="B5" s="2" t="s">
        <v>24</v>
      </c>
      <c r="C5" s="2">
        <v>56</v>
      </c>
      <c r="D5" s="2" t="s">
        <v>22</v>
      </c>
      <c r="E5" s="2" t="s">
        <v>22</v>
      </c>
      <c r="F5" s="2" t="s">
        <v>32</v>
      </c>
      <c r="G5" s="2" t="s">
        <v>29</v>
      </c>
    </row>
    <row r="6" spans="1:7" x14ac:dyDescent="0.3">
      <c r="A6" s="2" t="s">
        <v>22</v>
      </c>
      <c r="B6" s="2" t="s">
        <v>23</v>
      </c>
      <c r="C6" s="2">
        <v>256</v>
      </c>
      <c r="D6" s="2" t="s">
        <v>22</v>
      </c>
      <c r="E6" s="2" t="s">
        <v>22</v>
      </c>
      <c r="F6" s="2" t="s">
        <v>30</v>
      </c>
      <c r="G6" s="2" t="s">
        <v>30</v>
      </c>
    </row>
    <row r="7" spans="1:7" x14ac:dyDescent="0.3">
      <c r="A7" s="2" t="s">
        <v>22</v>
      </c>
      <c r="B7" s="2" t="s">
        <v>23</v>
      </c>
      <c r="C7" s="2">
        <v>256</v>
      </c>
      <c r="D7" s="2" t="s">
        <v>22</v>
      </c>
      <c r="E7" s="2" t="s">
        <v>22</v>
      </c>
      <c r="F7" s="2" t="s">
        <v>30</v>
      </c>
      <c r="G7" s="2" t="s">
        <v>30</v>
      </c>
    </row>
    <row r="8" spans="1:7" x14ac:dyDescent="0.3">
      <c r="A8" s="2" t="s">
        <v>22</v>
      </c>
      <c r="B8" s="2" t="s">
        <v>23</v>
      </c>
      <c r="C8" s="2" t="s">
        <v>34</v>
      </c>
      <c r="D8" s="2" t="s">
        <v>22</v>
      </c>
      <c r="E8" s="2" t="s">
        <v>22</v>
      </c>
      <c r="F8" s="2" t="s">
        <v>32</v>
      </c>
      <c r="G8" s="2" t="s">
        <v>32</v>
      </c>
    </row>
    <row r="9" spans="1:7" x14ac:dyDescent="0.3">
      <c r="A9" s="2" t="s">
        <v>22</v>
      </c>
      <c r="B9" s="2" t="s">
        <v>23</v>
      </c>
      <c r="C9" s="19">
        <v>128</v>
      </c>
      <c r="D9" s="2" t="s">
        <v>22</v>
      </c>
      <c r="E9" s="2" t="s">
        <v>22</v>
      </c>
      <c r="F9" s="2" t="s">
        <v>30</v>
      </c>
      <c r="G9" s="2" t="s">
        <v>30</v>
      </c>
    </row>
    <row r="10" spans="1:7" x14ac:dyDescent="0.3">
      <c r="A10" s="2" t="s">
        <v>22</v>
      </c>
      <c r="B10" s="2" t="s">
        <v>23</v>
      </c>
      <c r="C10" s="2">
        <v>256</v>
      </c>
      <c r="D10" s="2" t="s">
        <v>22</v>
      </c>
      <c r="E10" s="2" t="s">
        <v>22</v>
      </c>
      <c r="F10" s="2" t="s">
        <v>30</v>
      </c>
      <c r="G10" s="2" t="s">
        <v>30</v>
      </c>
    </row>
    <row r="11" spans="1:7" x14ac:dyDescent="0.3">
      <c r="A11" s="13" t="s">
        <v>22</v>
      </c>
      <c r="B11" s="13" t="s">
        <v>23</v>
      </c>
      <c r="C11" s="13">
        <v>128</v>
      </c>
      <c r="D11" s="13" t="s">
        <v>22</v>
      </c>
      <c r="E11" s="13" t="s">
        <v>22</v>
      </c>
      <c r="F11" s="13" t="s">
        <v>29</v>
      </c>
      <c r="G11" s="13" t="s">
        <v>29</v>
      </c>
    </row>
    <row r="12" spans="1:7" x14ac:dyDescent="0.3">
      <c r="A12" s="2" t="s">
        <v>39</v>
      </c>
      <c r="B12" s="2" t="s">
        <v>39</v>
      </c>
      <c r="C12" s="2" t="s">
        <v>40</v>
      </c>
      <c r="D12" s="2" t="s">
        <v>39</v>
      </c>
      <c r="E12" s="2" t="s">
        <v>39</v>
      </c>
      <c r="F12" s="2" t="s">
        <v>40</v>
      </c>
      <c r="G12" s="2" t="s">
        <v>40</v>
      </c>
    </row>
    <row r="15" spans="1:7" x14ac:dyDescent="0.3">
      <c r="A15" s="17" t="s">
        <v>8</v>
      </c>
      <c r="B15" s="17" t="s">
        <v>9</v>
      </c>
      <c r="C15" s="17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</row>
    <row r="16" spans="1:7" x14ac:dyDescent="0.3">
      <c r="A16" s="2">
        <v>1</v>
      </c>
      <c r="B16" s="2">
        <v>1</v>
      </c>
      <c r="C16" s="2">
        <v>0.9</v>
      </c>
      <c r="D16" s="2">
        <v>1</v>
      </c>
      <c r="E16" s="2">
        <v>1</v>
      </c>
      <c r="F16" s="2">
        <v>0.6</v>
      </c>
      <c r="G16" s="2">
        <v>0.6</v>
      </c>
    </row>
    <row r="17" spans="1:7" x14ac:dyDescent="0.3">
      <c r="A17" s="2">
        <v>1</v>
      </c>
      <c r="B17" s="2">
        <v>1</v>
      </c>
      <c r="C17" s="2">
        <v>0.9</v>
      </c>
      <c r="D17" s="2">
        <v>1</v>
      </c>
      <c r="E17" s="2">
        <v>1</v>
      </c>
      <c r="F17" s="2">
        <v>0.3</v>
      </c>
      <c r="G17" s="2">
        <v>0.3</v>
      </c>
    </row>
    <row r="18" spans="1:7" x14ac:dyDescent="0.3">
      <c r="A18" s="2">
        <v>1</v>
      </c>
      <c r="B18" s="2">
        <v>1</v>
      </c>
      <c r="C18" s="2">
        <v>0.9</v>
      </c>
      <c r="D18" s="2">
        <v>1</v>
      </c>
      <c r="E18" s="2">
        <v>1</v>
      </c>
      <c r="F18" s="2">
        <v>0.9</v>
      </c>
      <c r="G18" s="2">
        <v>0.6</v>
      </c>
    </row>
    <row r="19" spans="1:7" x14ac:dyDescent="0.3">
      <c r="A19" s="2">
        <v>1</v>
      </c>
      <c r="B19" s="2">
        <v>0.5</v>
      </c>
      <c r="C19" s="2">
        <v>0.3</v>
      </c>
      <c r="D19" s="2">
        <v>1</v>
      </c>
      <c r="E19" s="2">
        <v>1</v>
      </c>
      <c r="F19" s="2">
        <v>0.9</v>
      </c>
      <c r="G19" s="2">
        <v>0.6</v>
      </c>
    </row>
    <row r="20" spans="1:7" x14ac:dyDescent="0.3">
      <c r="A20" s="2">
        <v>1</v>
      </c>
      <c r="B20" s="2">
        <v>1</v>
      </c>
      <c r="C20" s="2">
        <v>0.9</v>
      </c>
      <c r="D20" s="2">
        <v>1</v>
      </c>
      <c r="E20" s="2">
        <v>1</v>
      </c>
      <c r="F20" s="2">
        <v>0.3</v>
      </c>
      <c r="G20" s="2">
        <v>0.3</v>
      </c>
    </row>
    <row r="21" spans="1:7" x14ac:dyDescent="0.3">
      <c r="A21" s="2">
        <v>1</v>
      </c>
      <c r="B21" s="2">
        <v>1</v>
      </c>
      <c r="C21" s="2">
        <v>0.9</v>
      </c>
      <c r="D21" s="2">
        <v>1</v>
      </c>
      <c r="E21" s="2">
        <v>1</v>
      </c>
      <c r="F21" s="2">
        <v>0.3</v>
      </c>
      <c r="G21" s="2">
        <v>0.3</v>
      </c>
    </row>
    <row r="22" spans="1:7" x14ac:dyDescent="0.3">
      <c r="A22" s="2">
        <v>1</v>
      </c>
      <c r="B22" s="2">
        <v>1</v>
      </c>
      <c r="C22" s="2" t="s">
        <v>43</v>
      </c>
      <c r="D22" s="2">
        <v>1</v>
      </c>
      <c r="E22" s="2">
        <v>1</v>
      </c>
      <c r="F22" s="2">
        <v>0.9</v>
      </c>
      <c r="G22" s="2">
        <v>0.9</v>
      </c>
    </row>
    <row r="23" spans="1:7" x14ac:dyDescent="0.3">
      <c r="A23" s="2">
        <v>1</v>
      </c>
      <c r="B23" s="2">
        <v>1</v>
      </c>
      <c r="C23" s="20">
        <v>0.6</v>
      </c>
      <c r="D23" s="2">
        <v>1</v>
      </c>
      <c r="E23" s="2">
        <v>1</v>
      </c>
      <c r="F23" s="2">
        <v>0.3</v>
      </c>
      <c r="G23" s="2">
        <v>0.3</v>
      </c>
    </row>
    <row r="24" spans="1:7" x14ac:dyDescent="0.3">
      <c r="A24" s="2">
        <v>1</v>
      </c>
      <c r="B24" s="2">
        <v>1</v>
      </c>
      <c r="C24" s="2">
        <v>0.9</v>
      </c>
      <c r="D24" s="2">
        <v>1</v>
      </c>
      <c r="E24" s="2">
        <v>1</v>
      </c>
      <c r="F24" s="2">
        <v>0.3</v>
      </c>
      <c r="G24" s="2">
        <v>0.3</v>
      </c>
    </row>
    <row r="25" spans="1:7" x14ac:dyDescent="0.3">
      <c r="A25" s="2">
        <v>1</v>
      </c>
      <c r="B25" s="2">
        <v>1</v>
      </c>
      <c r="C25" s="2">
        <v>0.6</v>
      </c>
      <c r="D25" s="2">
        <v>1</v>
      </c>
      <c r="E25" s="2">
        <v>1</v>
      </c>
      <c r="F25" s="2">
        <v>0.6</v>
      </c>
      <c r="G25" s="2">
        <v>0.6</v>
      </c>
    </row>
    <row r="26" spans="1:7" x14ac:dyDescent="0.3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6D85-FBC3-4D1C-A448-772C6911154F}">
  <dimension ref="A1:P19"/>
  <sheetViews>
    <sheetView topLeftCell="J1" workbookViewId="0">
      <selection activeCell="L1" sqref="L1:L1048576"/>
    </sheetView>
  </sheetViews>
  <sheetFormatPr defaultRowHeight="14.4" x14ac:dyDescent="0.3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9.5546875" style="1" bestFit="1" customWidth="1"/>
    <col min="5" max="5" width="14.44140625" style="1" bestFit="1" customWidth="1"/>
    <col min="6" max="6" width="25.44140625" style="1" bestFit="1" customWidth="1"/>
    <col min="7" max="7" width="29" style="1" bestFit="1" customWidth="1"/>
    <col min="8" max="9" width="28.5546875" style="1" bestFit="1" customWidth="1"/>
    <col min="10" max="10" width="32" style="1" bestFit="1" customWidth="1"/>
    <col min="11" max="11" width="18.44140625" style="1" bestFit="1" customWidth="1"/>
    <col min="12" max="12" width="25.5546875" style="1" bestFit="1" customWidth="1"/>
    <col min="13" max="13" width="28.5546875" style="1" bestFit="1" customWidth="1"/>
    <col min="14" max="14" width="55.6640625" style="1" bestFit="1" customWidth="1"/>
    <col min="15" max="15" width="18.109375" style="1" bestFit="1" customWidth="1"/>
    <col min="16" max="16" width="16" style="1" bestFit="1" customWidth="1"/>
    <col min="17" max="16384" width="8.88671875" style="1"/>
  </cols>
  <sheetData>
    <row r="1" spans="1:16" ht="32.4" customHeight="1" x14ac:dyDescent="0.3">
      <c r="A1" s="9" t="s">
        <v>7</v>
      </c>
      <c r="B1" s="10" t="s">
        <v>8</v>
      </c>
      <c r="C1" s="10" t="s">
        <v>9</v>
      </c>
      <c r="D1" s="10" t="s">
        <v>54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55</v>
      </c>
      <c r="L1" s="10" t="s">
        <v>17</v>
      </c>
      <c r="M1" s="10" t="s">
        <v>18</v>
      </c>
      <c r="N1" s="10" t="s">
        <v>19</v>
      </c>
      <c r="O1" s="21" t="s">
        <v>20</v>
      </c>
      <c r="P1" s="10" t="s">
        <v>21</v>
      </c>
    </row>
    <row r="2" spans="1:16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 t="s">
        <v>22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2" t="s">
        <v>22</v>
      </c>
      <c r="M2" s="2" t="s">
        <v>29</v>
      </c>
      <c r="N2" s="2" t="s">
        <v>46</v>
      </c>
      <c r="O2" s="2" t="s">
        <v>22</v>
      </c>
      <c r="P2" s="8" t="s">
        <v>22</v>
      </c>
    </row>
    <row r="3" spans="1:16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 t="s">
        <v>22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2" t="s">
        <v>22</v>
      </c>
      <c r="M3" s="2" t="s">
        <v>30</v>
      </c>
      <c r="N3" s="2" t="s">
        <v>46</v>
      </c>
      <c r="O3" s="2" t="s">
        <v>22</v>
      </c>
      <c r="P3" s="8" t="s">
        <v>22</v>
      </c>
    </row>
    <row r="4" spans="1:16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 t="s">
        <v>22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2" t="s">
        <v>22</v>
      </c>
      <c r="M4" s="2" t="s">
        <v>32</v>
      </c>
      <c r="N4" s="2" t="s">
        <v>49</v>
      </c>
      <c r="O4" s="2" t="s">
        <v>22</v>
      </c>
      <c r="P4" s="8" t="s">
        <v>22</v>
      </c>
    </row>
    <row r="5" spans="1:16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 t="s">
        <v>22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2" t="s">
        <v>22</v>
      </c>
      <c r="M5" s="2" t="s">
        <v>32</v>
      </c>
      <c r="N5" s="2" t="s">
        <v>48</v>
      </c>
      <c r="O5" s="2" t="s">
        <v>22</v>
      </c>
      <c r="P5" s="8" t="s">
        <v>22</v>
      </c>
    </row>
    <row r="6" spans="1:16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 t="s">
        <v>22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2" t="s">
        <v>22</v>
      </c>
      <c r="M6" s="2" t="s">
        <v>30</v>
      </c>
      <c r="N6" s="2" t="s">
        <v>45</v>
      </c>
      <c r="O6" s="2" t="s">
        <v>22</v>
      </c>
      <c r="P6" s="8" t="s">
        <v>22</v>
      </c>
    </row>
    <row r="7" spans="1:16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 t="s">
        <v>22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2" t="s">
        <v>22</v>
      </c>
      <c r="M7" s="2" t="s">
        <v>30</v>
      </c>
      <c r="N7" s="2" t="s">
        <v>46</v>
      </c>
      <c r="O7" s="2" t="s">
        <v>22</v>
      </c>
      <c r="P7" s="8" t="s">
        <v>22</v>
      </c>
    </row>
    <row r="8" spans="1:16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 t="s">
        <v>22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22</v>
      </c>
      <c r="M8" s="2" t="s">
        <v>32</v>
      </c>
      <c r="N8" s="2" t="s">
        <v>46</v>
      </c>
      <c r="O8" s="2" t="s">
        <v>22</v>
      </c>
      <c r="P8" s="8" t="s">
        <v>22</v>
      </c>
    </row>
    <row r="9" spans="1:16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 t="s">
        <v>22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2" t="s">
        <v>22</v>
      </c>
      <c r="M9" s="2" t="s">
        <v>30</v>
      </c>
      <c r="N9" s="2" t="s">
        <v>46</v>
      </c>
      <c r="O9" s="2" t="s">
        <v>22</v>
      </c>
      <c r="P9" s="8" t="s">
        <v>22</v>
      </c>
    </row>
    <row r="10" spans="1:16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 t="s">
        <v>22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2" t="s">
        <v>22</v>
      </c>
      <c r="M10" s="2" t="s">
        <v>30</v>
      </c>
      <c r="N10" s="2" t="s">
        <v>46</v>
      </c>
      <c r="O10" s="2" t="s">
        <v>22</v>
      </c>
      <c r="P10" s="8" t="s">
        <v>22</v>
      </c>
    </row>
    <row r="11" spans="1:16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 t="s">
        <v>22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22</v>
      </c>
      <c r="M11" s="13" t="s">
        <v>32</v>
      </c>
      <c r="N11" s="13" t="s">
        <v>47</v>
      </c>
      <c r="O11" s="2" t="s">
        <v>22</v>
      </c>
      <c r="P11" s="15" t="s">
        <v>22</v>
      </c>
    </row>
    <row r="12" spans="1:16" x14ac:dyDescent="0.3">
      <c r="N12" s="5"/>
    </row>
    <row r="13" spans="1:16" x14ac:dyDescent="0.3">
      <c r="K13" s="5"/>
      <c r="N13" s="5"/>
    </row>
    <row r="14" spans="1:16" x14ac:dyDescent="0.3">
      <c r="K14" s="5"/>
      <c r="N14" s="5"/>
    </row>
    <row r="15" spans="1:16" x14ac:dyDescent="0.3">
      <c r="K15" s="5"/>
      <c r="N15" s="5"/>
    </row>
    <row r="16" spans="1:16" x14ac:dyDescent="0.3">
      <c r="K16" s="5"/>
      <c r="N16" s="5"/>
    </row>
    <row r="17" spans="11:14" x14ac:dyDescent="0.3">
      <c r="K17" s="5"/>
      <c r="N17" s="5"/>
    </row>
    <row r="18" spans="11:14" x14ac:dyDescent="0.3">
      <c r="K18" s="5"/>
      <c r="N18" s="5"/>
    </row>
    <row r="19" spans="11:14" x14ac:dyDescent="0.3">
      <c r="K1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140-AAC5-4488-B6CA-135D6A1040A1}">
  <dimension ref="A1:S10"/>
  <sheetViews>
    <sheetView topLeftCell="L1" workbookViewId="0">
      <selection activeCell="O23" sqref="A1:XFD1048576"/>
    </sheetView>
  </sheetViews>
  <sheetFormatPr defaultRowHeight="14.4" x14ac:dyDescent="0.3"/>
  <cols>
    <col min="1" max="6" width="20.77734375" customWidth="1"/>
    <col min="7" max="7" width="20.77734375" hidden="1" customWidth="1"/>
    <col min="8" max="19" width="20.77734375" customWidth="1"/>
  </cols>
  <sheetData>
    <row r="1" spans="1:19" x14ac:dyDescent="0.3">
      <c r="A1" s="18" t="s">
        <v>0</v>
      </c>
      <c r="B1" s="23">
        <v>1</v>
      </c>
      <c r="C1" s="23">
        <v>1</v>
      </c>
      <c r="D1" s="23">
        <v>0.9</v>
      </c>
      <c r="E1" s="23">
        <v>1</v>
      </c>
      <c r="F1" s="23">
        <v>0.5</v>
      </c>
      <c r="G1" s="26">
        <f>AVERAGE(B1:F1)</f>
        <v>0.88000000000000012</v>
      </c>
      <c r="H1" s="25">
        <v>0.6</v>
      </c>
      <c r="I1" s="25">
        <v>0.6</v>
      </c>
      <c r="J1" s="25">
        <v>0.6</v>
      </c>
      <c r="K1" s="25">
        <v>0.5</v>
      </c>
      <c r="L1" s="25">
        <v>0.6</v>
      </c>
      <c r="M1" s="25">
        <v>0.6</v>
      </c>
      <c r="N1" s="26">
        <f t="shared" ref="N1:N10" si="0">AVERAGE(H1:M1)</f>
        <v>0.58333333333333337</v>
      </c>
      <c r="O1" s="22">
        <v>0.2</v>
      </c>
      <c r="P1" s="22">
        <v>1</v>
      </c>
      <c r="Q1" s="22">
        <v>0.2</v>
      </c>
      <c r="R1" s="22">
        <v>1</v>
      </c>
      <c r="S1" s="26">
        <f>AVERAGE(O1:R1)</f>
        <v>0.6</v>
      </c>
    </row>
    <row r="2" spans="1:19" x14ac:dyDescent="0.3">
      <c r="A2" s="18" t="s">
        <v>1</v>
      </c>
      <c r="B2" s="23">
        <v>1</v>
      </c>
      <c r="C2" s="23">
        <v>1</v>
      </c>
      <c r="D2" s="23">
        <v>0.9</v>
      </c>
      <c r="E2" s="23">
        <v>1</v>
      </c>
      <c r="F2" s="23">
        <v>0.97</v>
      </c>
      <c r="G2" s="26">
        <f t="shared" ref="G2:G10" si="1">AVERAGE(B2:F2)</f>
        <v>0.97399999999999998</v>
      </c>
      <c r="H2" s="25">
        <v>0.3</v>
      </c>
      <c r="I2" s="25">
        <v>0.3</v>
      </c>
      <c r="J2" s="25">
        <v>0.3</v>
      </c>
      <c r="K2" s="25">
        <v>0.5</v>
      </c>
      <c r="L2" s="25">
        <v>0</v>
      </c>
      <c r="M2" s="25">
        <v>0.3</v>
      </c>
      <c r="N2" s="26">
        <f t="shared" si="0"/>
        <v>0.28333333333333333</v>
      </c>
      <c r="O2" s="22">
        <v>0.2</v>
      </c>
      <c r="P2" s="22">
        <v>1</v>
      </c>
      <c r="Q2" s="22">
        <v>0.2</v>
      </c>
      <c r="R2" s="22">
        <v>1</v>
      </c>
      <c r="S2" s="26">
        <f t="shared" ref="S2:S10" si="2">AVERAGE(O2:R2)</f>
        <v>0.6</v>
      </c>
    </row>
    <row r="3" spans="1:19" x14ac:dyDescent="0.3">
      <c r="A3" s="18" t="s">
        <v>2</v>
      </c>
      <c r="B3" s="23">
        <v>1</v>
      </c>
      <c r="C3" s="23">
        <v>1</v>
      </c>
      <c r="D3" s="23">
        <v>0.9</v>
      </c>
      <c r="E3" s="23">
        <v>1</v>
      </c>
      <c r="F3" s="23">
        <v>0.97</v>
      </c>
      <c r="G3" s="26">
        <f t="shared" si="1"/>
        <v>0.97399999999999998</v>
      </c>
      <c r="H3" s="25">
        <v>0.9</v>
      </c>
      <c r="I3" s="25">
        <v>0.6</v>
      </c>
      <c r="J3" s="25">
        <v>0.9</v>
      </c>
      <c r="K3" s="25">
        <v>0.5</v>
      </c>
      <c r="L3" s="25">
        <v>0.6</v>
      </c>
      <c r="M3" s="25">
        <v>0.9</v>
      </c>
      <c r="N3" s="26">
        <f t="shared" si="0"/>
        <v>0.73333333333333339</v>
      </c>
      <c r="O3" s="22">
        <v>1</v>
      </c>
      <c r="P3" s="22">
        <v>1</v>
      </c>
      <c r="Q3" s="22">
        <v>1</v>
      </c>
      <c r="R3" s="22">
        <v>1</v>
      </c>
      <c r="S3" s="27">
        <f t="shared" si="2"/>
        <v>1</v>
      </c>
    </row>
    <row r="4" spans="1:19" x14ac:dyDescent="0.3">
      <c r="A4" s="18" t="s">
        <v>3</v>
      </c>
      <c r="B4" s="23">
        <v>1</v>
      </c>
      <c r="C4" s="23">
        <v>0.5</v>
      </c>
      <c r="D4" s="23">
        <v>0.3</v>
      </c>
      <c r="E4" s="23">
        <v>1</v>
      </c>
      <c r="F4" s="23">
        <v>0.97</v>
      </c>
      <c r="G4" s="26">
        <f t="shared" si="1"/>
        <v>0.75399999999999989</v>
      </c>
      <c r="H4" s="25">
        <v>0.9</v>
      </c>
      <c r="I4" s="25">
        <v>0.6</v>
      </c>
      <c r="J4" s="25">
        <v>0.9</v>
      </c>
      <c r="K4" s="25">
        <v>0.5</v>
      </c>
      <c r="L4" s="25">
        <v>1</v>
      </c>
      <c r="M4" s="25">
        <v>0.9</v>
      </c>
      <c r="N4" s="26">
        <f t="shared" si="0"/>
        <v>0.79999999999999993</v>
      </c>
      <c r="O4" s="22">
        <v>0.4</v>
      </c>
      <c r="P4" s="22">
        <v>1</v>
      </c>
      <c r="Q4" s="22">
        <v>0.6</v>
      </c>
      <c r="R4" s="22">
        <v>1</v>
      </c>
      <c r="S4" s="26">
        <f t="shared" si="2"/>
        <v>0.75</v>
      </c>
    </row>
    <row r="5" spans="1:19" x14ac:dyDescent="0.3">
      <c r="A5" s="18" t="s">
        <v>4</v>
      </c>
      <c r="B5" s="23">
        <v>1</v>
      </c>
      <c r="C5" s="23">
        <v>1</v>
      </c>
      <c r="D5" s="23">
        <v>0.9</v>
      </c>
      <c r="E5" s="23">
        <v>1</v>
      </c>
      <c r="F5" s="23">
        <v>0</v>
      </c>
      <c r="G5" s="26">
        <f t="shared" si="1"/>
        <v>0.78</v>
      </c>
      <c r="H5" s="25">
        <v>0.3</v>
      </c>
      <c r="I5" s="25">
        <v>0.3</v>
      </c>
      <c r="J5" s="25">
        <v>0.3</v>
      </c>
      <c r="K5" s="25">
        <v>0.5</v>
      </c>
      <c r="L5" s="25">
        <v>0.2</v>
      </c>
      <c r="M5" s="25">
        <v>0.3</v>
      </c>
      <c r="N5" s="26">
        <f t="shared" si="0"/>
        <v>0.31666666666666665</v>
      </c>
      <c r="O5" s="22">
        <v>0.8</v>
      </c>
      <c r="P5" s="22">
        <v>1</v>
      </c>
      <c r="Q5" s="22">
        <v>0.8</v>
      </c>
      <c r="R5" s="22">
        <v>1</v>
      </c>
      <c r="S5" s="26">
        <f t="shared" si="2"/>
        <v>0.9</v>
      </c>
    </row>
    <row r="6" spans="1:19" x14ac:dyDescent="0.3">
      <c r="A6" s="18" t="s">
        <v>5</v>
      </c>
      <c r="B6" s="23">
        <v>1</v>
      </c>
      <c r="C6" s="23">
        <v>1</v>
      </c>
      <c r="D6" s="23">
        <v>0.9</v>
      </c>
      <c r="E6" s="23">
        <v>1</v>
      </c>
      <c r="F6" s="23">
        <v>0.89</v>
      </c>
      <c r="G6" s="26">
        <f t="shared" si="1"/>
        <v>0.95799999999999996</v>
      </c>
      <c r="H6" s="25">
        <v>0.3</v>
      </c>
      <c r="I6" s="25">
        <v>0.3</v>
      </c>
      <c r="J6" s="25">
        <v>0.3</v>
      </c>
      <c r="K6" s="25">
        <v>0.5</v>
      </c>
      <c r="L6" s="25">
        <v>0.2</v>
      </c>
      <c r="M6" s="25">
        <v>0.3</v>
      </c>
      <c r="N6" s="26">
        <f t="shared" si="0"/>
        <v>0.31666666666666665</v>
      </c>
      <c r="O6" s="22">
        <v>0.2</v>
      </c>
      <c r="P6" s="22">
        <v>1</v>
      </c>
      <c r="Q6" s="22">
        <v>0.2</v>
      </c>
      <c r="R6" s="22">
        <v>1</v>
      </c>
      <c r="S6" s="26">
        <f t="shared" si="2"/>
        <v>0.6</v>
      </c>
    </row>
    <row r="7" spans="1:19" x14ac:dyDescent="0.3">
      <c r="A7" s="18" t="s">
        <v>6</v>
      </c>
      <c r="B7" s="23">
        <v>1</v>
      </c>
      <c r="C7" s="23">
        <v>1</v>
      </c>
      <c r="D7" s="23">
        <v>0.6</v>
      </c>
      <c r="E7" s="23">
        <v>1</v>
      </c>
      <c r="F7" s="23">
        <v>0.93</v>
      </c>
      <c r="G7" s="26">
        <f t="shared" si="1"/>
        <v>0.90600000000000003</v>
      </c>
      <c r="H7" s="25">
        <v>0.9</v>
      </c>
      <c r="I7" s="25">
        <v>0.9</v>
      </c>
      <c r="J7" s="25">
        <v>0.9</v>
      </c>
      <c r="K7" s="25">
        <v>1</v>
      </c>
      <c r="L7" s="25">
        <v>0.4</v>
      </c>
      <c r="M7" s="25">
        <v>0.9</v>
      </c>
      <c r="N7" s="26">
        <f t="shared" si="0"/>
        <v>0.83333333333333348</v>
      </c>
      <c r="O7" s="22">
        <v>0.2</v>
      </c>
      <c r="P7" s="22">
        <v>1</v>
      </c>
      <c r="Q7" s="22">
        <v>0.2</v>
      </c>
      <c r="R7" s="22">
        <v>1</v>
      </c>
      <c r="S7" s="26">
        <f t="shared" si="2"/>
        <v>0.6</v>
      </c>
    </row>
    <row r="8" spans="1:19" x14ac:dyDescent="0.3">
      <c r="A8" s="2" t="s">
        <v>25</v>
      </c>
      <c r="B8" s="23">
        <v>1</v>
      </c>
      <c r="C8" s="23">
        <v>1</v>
      </c>
      <c r="D8" s="24">
        <v>0.6</v>
      </c>
      <c r="E8" s="23">
        <v>1</v>
      </c>
      <c r="F8" s="23">
        <v>1</v>
      </c>
      <c r="G8" s="26">
        <f t="shared" si="1"/>
        <v>0.91999999999999993</v>
      </c>
      <c r="H8" s="25">
        <v>0.3</v>
      </c>
      <c r="I8" s="25">
        <v>0.3</v>
      </c>
      <c r="J8" s="25">
        <v>0.3</v>
      </c>
      <c r="K8" s="25">
        <v>0.5</v>
      </c>
      <c r="L8" s="25">
        <v>0</v>
      </c>
      <c r="M8" s="25">
        <v>0.3</v>
      </c>
      <c r="N8" s="26">
        <f t="shared" si="0"/>
        <v>0.28333333333333333</v>
      </c>
      <c r="O8" s="22">
        <v>0.4</v>
      </c>
      <c r="P8" s="22">
        <v>1</v>
      </c>
      <c r="Q8" s="22">
        <v>0.2</v>
      </c>
      <c r="R8" s="22">
        <v>1</v>
      </c>
      <c r="S8" s="26">
        <f t="shared" si="2"/>
        <v>0.64999999999999991</v>
      </c>
    </row>
    <row r="9" spans="1:19" x14ac:dyDescent="0.3">
      <c r="A9" s="2" t="s">
        <v>26</v>
      </c>
      <c r="B9" s="23">
        <v>1</v>
      </c>
      <c r="C9" s="23">
        <v>1</v>
      </c>
      <c r="D9" s="23">
        <v>0.9</v>
      </c>
      <c r="E9" s="23">
        <v>1</v>
      </c>
      <c r="F9" s="23">
        <v>0.89</v>
      </c>
      <c r="G9" s="26">
        <f t="shared" si="1"/>
        <v>0.95799999999999996</v>
      </c>
      <c r="H9" s="25">
        <v>0.3</v>
      </c>
      <c r="I9" s="25">
        <v>0.3</v>
      </c>
      <c r="J9" s="25">
        <v>0.3</v>
      </c>
      <c r="K9" s="25">
        <v>0.5</v>
      </c>
      <c r="L9" s="25">
        <v>0.2</v>
      </c>
      <c r="M9" s="25">
        <v>0.3</v>
      </c>
      <c r="N9" s="26">
        <f t="shared" si="0"/>
        <v>0.31666666666666665</v>
      </c>
      <c r="O9" s="22">
        <v>0.6</v>
      </c>
      <c r="P9" s="22">
        <v>1</v>
      </c>
      <c r="Q9" s="22">
        <v>0.2</v>
      </c>
      <c r="R9" s="22">
        <v>1</v>
      </c>
      <c r="S9" s="26">
        <f t="shared" si="2"/>
        <v>0.7</v>
      </c>
    </row>
    <row r="10" spans="1:19" x14ac:dyDescent="0.3">
      <c r="A10" s="2" t="s">
        <v>27</v>
      </c>
      <c r="B10" s="23">
        <v>1</v>
      </c>
      <c r="C10" s="23">
        <v>1</v>
      </c>
      <c r="D10" s="23">
        <v>0.6</v>
      </c>
      <c r="E10" s="23">
        <v>1</v>
      </c>
      <c r="F10" s="23">
        <v>0.97</v>
      </c>
      <c r="G10" s="26">
        <f t="shared" si="1"/>
        <v>0.91400000000000003</v>
      </c>
      <c r="H10" s="25">
        <v>0.6</v>
      </c>
      <c r="I10" s="25">
        <v>0.6</v>
      </c>
      <c r="J10" s="25">
        <v>0.9</v>
      </c>
      <c r="K10" s="25">
        <v>0.5</v>
      </c>
      <c r="L10" s="25">
        <v>0</v>
      </c>
      <c r="M10" s="25">
        <v>0.9</v>
      </c>
      <c r="N10" s="26">
        <f t="shared" si="0"/>
        <v>0.58333333333333337</v>
      </c>
      <c r="O10" s="22">
        <v>0.6</v>
      </c>
      <c r="P10" s="22">
        <v>1</v>
      </c>
      <c r="Q10" s="22">
        <v>0.4</v>
      </c>
      <c r="R10" s="22">
        <v>1</v>
      </c>
      <c r="S10" s="26">
        <f t="shared" si="2"/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D5A-E353-421F-806A-5A2BFD06901C}">
  <dimension ref="A1:C11"/>
  <sheetViews>
    <sheetView zoomScale="131" workbookViewId="0">
      <selection activeCell="A9" sqref="A9"/>
    </sheetView>
  </sheetViews>
  <sheetFormatPr defaultRowHeight="14.4" x14ac:dyDescent="0.3"/>
  <cols>
    <col min="1" max="1" width="18.21875" customWidth="1"/>
  </cols>
  <sheetData>
    <row r="1" spans="1:3" x14ac:dyDescent="0.3">
      <c r="A1" s="17" t="s">
        <v>53</v>
      </c>
    </row>
    <row r="2" spans="1:3" x14ac:dyDescent="0.3">
      <c r="A2" s="2">
        <v>365</v>
      </c>
      <c r="B2" s="26"/>
      <c r="C2" s="26">
        <f>(A2-$A$6)/($A$9-$A$6)</f>
        <v>0.50484094052558781</v>
      </c>
    </row>
    <row r="3" spans="1:3" x14ac:dyDescent="0.3">
      <c r="A3" s="2">
        <v>30</v>
      </c>
      <c r="B3" s="26"/>
      <c r="C3" s="26">
        <f>(A3-$A$6)/($A$9-$A$6)</f>
        <v>0.9681881051175657</v>
      </c>
    </row>
    <row r="4" spans="1:3" x14ac:dyDescent="0.3">
      <c r="A4" s="2">
        <v>30</v>
      </c>
      <c r="B4" s="26"/>
      <c r="C4" s="26">
        <f>(A4-$A$6)/($A$9-$A$6)</f>
        <v>0.9681881051175657</v>
      </c>
    </row>
    <row r="5" spans="1:3" x14ac:dyDescent="0.3">
      <c r="A5" s="2">
        <v>30</v>
      </c>
      <c r="B5" s="26"/>
      <c r="C5" s="26">
        <f>(A5-$A$6)/($A$9-$A$6)</f>
        <v>0.9681881051175657</v>
      </c>
    </row>
    <row r="6" spans="1:3" x14ac:dyDescent="0.3">
      <c r="A6" s="2">
        <v>730</v>
      </c>
      <c r="B6" s="26"/>
      <c r="C6">
        <f>(A6-$A$6)/($A$9-$A$6)</f>
        <v>0</v>
      </c>
    </row>
    <row r="7" spans="1:3" x14ac:dyDescent="0.3">
      <c r="A7" s="2">
        <v>90</v>
      </c>
      <c r="B7" s="26"/>
      <c r="C7" s="26">
        <f>(A7-$A$6)/($A$9-$A$6)</f>
        <v>0.88520055325034575</v>
      </c>
    </row>
    <row r="8" spans="1:3" x14ac:dyDescent="0.3">
      <c r="A8" s="2">
        <v>60</v>
      </c>
      <c r="B8" s="26"/>
      <c r="C8" s="26">
        <f>(A8-$A$6)/($A$9-$A$6)</f>
        <v>0.92669432918395578</v>
      </c>
    </row>
    <row r="9" spans="1:3" x14ac:dyDescent="0.3">
      <c r="A9" s="2">
        <v>7</v>
      </c>
      <c r="B9" s="26"/>
      <c r="C9">
        <f>(A9-$A$6)/($A$9-$A$6)</f>
        <v>1</v>
      </c>
    </row>
    <row r="10" spans="1:3" x14ac:dyDescent="0.3">
      <c r="A10" s="2">
        <v>90</v>
      </c>
      <c r="B10" s="26"/>
      <c r="C10" s="26">
        <f>(A10-$A$6)/($A$9-$A$6)</f>
        <v>0.88520055325034575</v>
      </c>
    </row>
    <row r="11" spans="1:3" x14ac:dyDescent="0.3">
      <c r="A11" s="13">
        <v>30</v>
      </c>
      <c r="B11" s="26"/>
      <c r="C11" s="26">
        <f>(A11-$A$6)/($A$9-$A$6)</f>
        <v>0.9681881051175657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D111-28AF-4448-86A4-F6D249A52144}">
  <dimension ref="A1:V10"/>
  <sheetViews>
    <sheetView zoomScale="55" zoomScaleNormal="55" workbookViewId="0">
      <selection activeCell="J19" sqref="J19"/>
    </sheetView>
  </sheetViews>
  <sheetFormatPr defaultRowHeight="14.4" x14ac:dyDescent="0.3"/>
  <cols>
    <col min="1" max="22" width="20.77734375" customWidth="1"/>
  </cols>
  <sheetData>
    <row r="1" spans="1:22" x14ac:dyDescent="0.3">
      <c r="A1" s="18" t="s">
        <v>0</v>
      </c>
      <c r="B1" s="23">
        <v>1</v>
      </c>
      <c r="C1" s="23">
        <v>1</v>
      </c>
      <c r="D1" s="23">
        <v>0.9</v>
      </c>
      <c r="E1" s="28">
        <f>AVERAGE(B1:D1)</f>
        <v>0.96666666666666667</v>
      </c>
      <c r="F1" s="23">
        <v>1</v>
      </c>
      <c r="G1" s="23">
        <v>0.5</v>
      </c>
      <c r="H1" s="2">
        <f>AVERAGE(F1:G1)</f>
        <v>0.75</v>
      </c>
      <c r="I1" s="25">
        <v>0.6</v>
      </c>
      <c r="J1" s="25">
        <v>0.6</v>
      </c>
      <c r="K1" s="25">
        <v>0.6</v>
      </c>
      <c r="L1" s="2">
        <f>AVERAGE(I1:K1)</f>
        <v>0.6</v>
      </c>
      <c r="M1" s="25">
        <v>0.5</v>
      </c>
      <c r="N1" s="25">
        <v>0.6</v>
      </c>
      <c r="O1" s="25">
        <v>0.6</v>
      </c>
      <c r="P1" s="28">
        <f>AVERAGE(M1:O1)</f>
        <v>0.56666666666666676</v>
      </c>
      <c r="Q1" s="22">
        <v>0.2</v>
      </c>
      <c r="R1" s="22">
        <v>1</v>
      </c>
      <c r="S1" s="2">
        <f>AVERAGE(R1)</f>
        <v>1</v>
      </c>
      <c r="T1" s="22">
        <v>0.2</v>
      </c>
      <c r="U1" s="22">
        <v>1</v>
      </c>
      <c r="V1" s="28">
        <f>AVERAGE(R1,T1:U1)</f>
        <v>0.73333333333333339</v>
      </c>
    </row>
    <row r="2" spans="1:22" x14ac:dyDescent="0.3">
      <c r="A2" s="18" t="s">
        <v>1</v>
      </c>
      <c r="B2" s="23">
        <v>1</v>
      </c>
      <c r="C2" s="23">
        <v>1</v>
      </c>
      <c r="D2" s="23">
        <v>0.9</v>
      </c>
      <c r="E2" s="28">
        <f t="shared" ref="E2:E10" si="0">AVERAGE(B2:D2)</f>
        <v>0.96666666666666667</v>
      </c>
      <c r="F2" s="23">
        <v>1</v>
      </c>
      <c r="G2" s="23">
        <v>0.97</v>
      </c>
      <c r="H2" s="2">
        <f t="shared" ref="H2:H10" si="1">AVERAGE(F2:G2)</f>
        <v>0.98499999999999999</v>
      </c>
      <c r="I2" s="25">
        <v>0.3</v>
      </c>
      <c r="J2" s="25">
        <v>0.3</v>
      </c>
      <c r="K2" s="25">
        <v>0.3</v>
      </c>
      <c r="L2" s="2">
        <f t="shared" ref="L2:L10" si="2">AVERAGE(I2:K2)</f>
        <v>0.3</v>
      </c>
      <c r="M2" s="25">
        <v>0.5</v>
      </c>
      <c r="N2" s="25">
        <v>0</v>
      </c>
      <c r="O2" s="25">
        <v>0.3</v>
      </c>
      <c r="P2" s="28">
        <f t="shared" ref="P2:P10" si="3">AVERAGE(M2:O2)</f>
        <v>0.26666666666666666</v>
      </c>
      <c r="Q2" s="22">
        <v>0.2</v>
      </c>
      <c r="R2" s="22">
        <v>1</v>
      </c>
      <c r="S2" s="2">
        <f t="shared" ref="S2:S10" si="4">AVERAGE(R2)</f>
        <v>1</v>
      </c>
      <c r="T2" s="22">
        <v>0.2</v>
      </c>
      <c r="U2" s="22">
        <v>1</v>
      </c>
      <c r="V2" s="28">
        <f t="shared" ref="V2:V10" si="5">AVERAGE(R2,T2:U2)</f>
        <v>0.73333333333333339</v>
      </c>
    </row>
    <row r="3" spans="1:22" x14ac:dyDescent="0.3">
      <c r="A3" s="18" t="s">
        <v>2</v>
      </c>
      <c r="B3" s="23">
        <v>1</v>
      </c>
      <c r="C3" s="23">
        <v>1</v>
      </c>
      <c r="D3" s="23">
        <v>0.9</v>
      </c>
      <c r="E3" s="28">
        <f t="shared" si="0"/>
        <v>0.96666666666666667</v>
      </c>
      <c r="F3" s="23">
        <v>1</v>
      </c>
      <c r="G3" s="23">
        <v>0.97</v>
      </c>
      <c r="H3" s="2">
        <f t="shared" si="1"/>
        <v>0.98499999999999999</v>
      </c>
      <c r="I3" s="25">
        <v>0.9</v>
      </c>
      <c r="J3" s="25">
        <v>0.6</v>
      </c>
      <c r="K3" s="25">
        <v>0.9</v>
      </c>
      <c r="L3" s="2">
        <f t="shared" si="2"/>
        <v>0.79999999999999993</v>
      </c>
      <c r="M3" s="25">
        <v>0.5</v>
      </c>
      <c r="N3" s="25">
        <v>0.6</v>
      </c>
      <c r="O3" s="25">
        <v>0.9</v>
      </c>
      <c r="P3" s="28">
        <f t="shared" si="3"/>
        <v>0.66666666666666663</v>
      </c>
      <c r="Q3" s="22">
        <v>1</v>
      </c>
      <c r="R3" s="22">
        <v>1</v>
      </c>
      <c r="S3" s="2">
        <f t="shared" si="4"/>
        <v>1</v>
      </c>
      <c r="T3" s="22">
        <v>1</v>
      </c>
      <c r="U3" s="22">
        <v>1</v>
      </c>
      <c r="V3" s="2">
        <f t="shared" si="5"/>
        <v>1</v>
      </c>
    </row>
    <row r="4" spans="1:22" x14ac:dyDescent="0.3">
      <c r="A4" s="18" t="s">
        <v>3</v>
      </c>
      <c r="B4" s="23">
        <v>1</v>
      </c>
      <c r="C4" s="23">
        <v>0.5</v>
      </c>
      <c r="D4" s="23">
        <v>0.3</v>
      </c>
      <c r="E4" s="28">
        <f t="shared" si="0"/>
        <v>0.6</v>
      </c>
      <c r="F4" s="23">
        <v>1</v>
      </c>
      <c r="G4" s="23">
        <v>0.97</v>
      </c>
      <c r="H4" s="2">
        <f t="shared" si="1"/>
        <v>0.98499999999999999</v>
      </c>
      <c r="I4" s="25">
        <v>0.9</v>
      </c>
      <c r="J4" s="25">
        <v>0.6</v>
      </c>
      <c r="K4" s="25">
        <v>0.9</v>
      </c>
      <c r="L4" s="2">
        <f t="shared" si="2"/>
        <v>0.79999999999999993</v>
      </c>
      <c r="M4" s="25">
        <v>0.5</v>
      </c>
      <c r="N4" s="25">
        <v>1</v>
      </c>
      <c r="O4" s="25">
        <v>0.9</v>
      </c>
      <c r="P4" s="28">
        <f t="shared" si="3"/>
        <v>0.79999999999999993</v>
      </c>
      <c r="Q4" s="22">
        <v>0.4</v>
      </c>
      <c r="R4" s="22">
        <v>1</v>
      </c>
      <c r="S4" s="2">
        <f t="shared" si="4"/>
        <v>1</v>
      </c>
      <c r="T4" s="22">
        <v>0.6</v>
      </c>
      <c r="U4" s="22">
        <v>1</v>
      </c>
      <c r="V4" s="28">
        <f t="shared" si="5"/>
        <v>0.8666666666666667</v>
      </c>
    </row>
    <row r="5" spans="1:22" x14ac:dyDescent="0.3">
      <c r="A5" s="18" t="s">
        <v>4</v>
      </c>
      <c r="B5" s="23">
        <v>1</v>
      </c>
      <c r="C5" s="23">
        <v>1</v>
      </c>
      <c r="D5" s="23">
        <v>0.9</v>
      </c>
      <c r="E5" s="28">
        <f t="shared" si="0"/>
        <v>0.96666666666666667</v>
      </c>
      <c r="F5" s="23">
        <v>1</v>
      </c>
      <c r="G5" s="23">
        <v>0</v>
      </c>
      <c r="H5" s="2">
        <f t="shared" si="1"/>
        <v>0.5</v>
      </c>
      <c r="I5" s="25">
        <v>0.3</v>
      </c>
      <c r="J5" s="25">
        <v>0.3</v>
      </c>
      <c r="K5" s="25">
        <v>0.3</v>
      </c>
      <c r="L5" s="2">
        <f t="shared" si="2"/>
        <v>0.3</v>
      </c>
      <c r="M5" s="25">
        <v>0.5</v>
      </c>
      <c r="N5" s="25">
        <v>0.2</v>
      </c>
      <c r="O5" s="25">
        <v>0.3</v>
      </c>
      <c r="P5" s="28">
        <f t="shared" si="3"/>
        <v>0.33333333333333331</v>
      </c>
      <c r="Q5" s="22">
        <v>0.8</v>
      </c>
      <c r="R5" s="22">
        <v>1</v>
      </c>
      <c r="S5" s="2">
        <f t="shared" si="4"/>
        <v>1</v>
      </c>
      <c r="T5" s="22">
        <v>0.8</v>
      </c>
      <c r="U5" s="22">
        <v>1</v>
      </c>
      <c r="V5" s="28">
        <f t="shared" si="5"/>
        <v>0.93333333333333324</v>
      </c>
    </row>
    <row r="6" spans="1:22" x14ac:dyDescent="0.3">
      <c r="A6" s="18" t="s">
        <v>5</v>
      </c>
      <c r="B6" s="23">
        <v>1</v>
      </c>
      <c r="C6" s="23">
        <v>1</v>
      </c>
      <c r="D6" s="23">
        <v>0.9</v>
      </c>
      <c r="E6" s="28">
        <f t="shared" si="0"/>
        <v>0.96666666666666667</v>
      </c>
      <c r="F6" s="23">
        <v>1</v>
      </c>
      <c r="G6" s="23">
        <v>0.89</v>
      </c>
      <c r="H6" s="2">
        <f t="shared" si="1"/>
        <v>0.94500000000000006</v>
      </c>
      <c r="I6" s="25">
        <v>0.3</v>
      </c>
      <c r="J6" s="25">
        <v>0.3</v>
      </c>
      <c r="K6" s="25">
        <v>0.3</v>
      </c>
      <c r="L6" s="2">
        <f t="shared" si="2"/>
        <v>0.3</v>
      </c>
      <c r="M6" s="25">
        <v>0.5</v>
      </c>
      <c r="N6" s="25">
        <v>0.2</v>
      </c>
      <c r="O6" s="25">
        <v>0.3</v>
      </c>
      <c r="P6" s="28">
        <f t="shared" si="3"/>
        <v>0.33333333333333331</v>
      </c>
      <c r="Q6" s="22">
        <v>0.2</v>
      </c>
      <c r="R6" s="22">
        <v>1</v>
      </c>
      <c r="S6" s="2">
        <f t="shared" si="4"/>
        <v>1</v>
      </c>
      <c r="T6" s="22">
        <v>0.2</v>
      </c>
      <c r="U6" s="22">
        <v>1</v>
      </c>
      <c r="V6" s="28">
        <f t="shared" si="5"/>
        <v>0.73333333333333339</v>
      </c>
    </row>
    <row r="7" spans="1:22" x14ac:dyDescent="0.3">
      <c r="A7" s="18" t="s">
        <v>6</v>
      </c>
      <c r="B7" s="23">
        <v>1</v>
      </c>
      <c r="C7" s="23">
        <v>1</v>
      </c>
      <c r="D7" s="23">
        <v>0.6</v>
      </c>
      <c r="E7" s="28">
        <f t="shared" si="0"/>
        <v>0.8666666666666667</v>
      </c>
      <c r="F7" s="23">
        <v>1</v>
      </c>
      <c r="G7" s="23">
        <v>0.93</v>
      </c>
      <c r="H7" s="2">
        <f t="shared" si="1"/>
        <v>0.96500000000000008</v>
      </c>
      <c r="I7" s="25">
        <v>0.9</v>
      </c>
      <c r="J7" s="25">
        <v>0.9</v>
      </c>
      <c r="K7" s="25">
        <v>0.9</v>
      </c>
      <c r="L7" s="2">
        <f t="shared" si="2"/>
        <v>0.9</v>
      </c>
      <c r="M7" s="25">
        <v>1</v>
      </c>
      <c r="N7" s="25">
        <v>0.4</v>
      </c>
      <c r="O7" s="25">
        <v>0.9</v>
      </c>
      <c r="P7" s="28">
        <f t="shared" si="3"/>
        <v>0.76666666666666661</v>
      </c>
      <c r="Q7" s="22">
        <v>0.2</v>
      </c>
      <c r="R7" s="22">
        <v>1</v>
      </c>
      <c r="S7" s="2">
        <f t="shared" si="4"/>
        <v>1</v>
      </c>
      <c r="T7" s="22">
        <v>0.2</v>
      </c>
      <c r="U7" s="22">
        <v>1</v>
      </c>
      <c r="V7" s="28">
        <f t="shared" si="5"/>
        <v>0.73333333333333339</v>
      </c>
    </row>
    <row r="8" spans="1:22" x14ac:dyDescent="0.3">
      <c r="A8" s="2" t="s">
        <v>25</v>
      </c>
      <c r="B8" s="23">
        <v>1</v>
      </c>
      <c r="C8" s="23">
        <v>1</v>
      </c>
      <c r="D8" s="24">
        <v>0.6</v>
      </c>
      <c r="E8" s="28">
        <f t="shared" si="0"/>
        <v>0.8666666666666667</v>
      </c>
      <c r="F8" s="23">
        <v>1</v>
      </c>
      <c r="G8" s="23">
        <v>1</v>
      </c>
      <c r="H8" s="2">
        <f t="shared" si="1"/>
        <v>1</v>
      </c>
      <c r="I8" s="25">
        <v>0.3</v>
      </c>
      <c r="J8" s="25">
        <v>0.3</v>
      </c>
      <c r="K8" s="25">
        <v>0.3</v>
      </c>
      <c r="L8" s="2">
        <f t="shared" si="2"/>
        <v>0.3</v>
      </c>
      <c r="M8" s="25">
        <v>0.5</v>
      </c>
      <c r="N8" s="25">
        <v>0</v>
      </c>
      <c r="O8" s="25">
        <v>0.3</v>
      </c>
      <c r="P8" s="28">
        <f t="shared" si="3"/>
        <v>0.26666666666666666</v>
      </c>
      <c r="Q8" s="22">
        <v>0.4</v>
      </c>
      <c r="R8" s="22">
        <v>1</v>
      </c>
      <c r="S8" s="2">
        <f t="shared" si="4"/>
        <v>1</v>
      </c>
      <c r="T8" s="22">
        <v>0.2</v>
      </c>
      <c r="U8" s="22">
        <v>1</v>
      </c>
      <c r="V8" s="28">
        <f t="shared" si="5"/>
        <v>0.73333333333333339</v>
      </c>
    </row>
    <row r="9" spans="1:22" x14ac:dyDescent="0.3">
      <c r="A9" s="2" t="s">
        <v>26</v>
      </c>
      <c r="B9" s="23">
        <v>1</v>
      </c>
      <c r="C9" s="23">
        <v>1</v>
      </c>
      <c r="D9" s="23">
        <v>0.9</v>
      </c>
      <c r="E9" s="28">
        <f t="shared" si="0"/>
        <v>0.96666666666666667</v>
      </c>
      <c r="F9" s="23">
        <v>1</v>
      </c>
      <c r="G9" s="23">
        <v>0.89</v>
      </c>
      <c r="H9" s="2">
        <f t="shared" si="1"/>
        <v>0.94500000000000006</v>
      </c>
      <c r="I9" s="25">
        <v>0.3</v>
      </c>
      <c r="J9" s="25">
        <v>0.3</v>
      </c>
      <c r="K9" s="25">
        <v>0.3</v>
      </c>
      <c r="L9" s="2">
        <f t="shared" si="2"/>
        <v>0.3</v>
      </c>
      <c r="M9" s="25">
        <v>0.5</v>
      </c>
      <c r="N9" s="25">
        <v>0.2</v>
      </c>
      <c r="O9" s="25">
        <v>0.3</v>
      </c>
      <c r="P9" s="28">
        <f t="shared" si="3"/>
        <v>0.33333333333333331</v>
      </c>
      <c r="Q9" s="22">
        <v>0.6</v>
      </c>
      <c r="R9" s="22">
        <v>1</v>
      </c>
      <c r="S9" s="2">
        <f t="shared" si="4"/>
        <v>1</v>
      </c>
      <c r="T9" s="22">
        <v>0.2</v>
      </c>
      <c r="U9" s="22">
        <v>1</v>
      </c>
      <c r="V9" s="28">
        <f t="shared" si="5"/>
        <v>0.73333333333333339</v>
      </c>
    </row>
    <row r="10" spans="1:22" x14ac:dyDescent="0.3">
      <c r="A10" s="2" t="s">
        <v>27</v>
      </c>
      <c r="B10" s="23">
        <v>1</v>
      </c>
      <c r="C10" s="23">
        <v>1</v>
      </c>
      <c r="D10" s="23">
        <v>0.6</v>
      </c>
      <c r="E10" s="28">
        <f t="shared" si="0"/>
        <v>0.8666666666666667</v>
      </c>
      <c r="F10" s="23">
        <v>1</v>
      </c>
      <c r="G10" s="23">
        <v>0.97</v>
      </c>
      <c r="H10" s="2">
        <f t="shared" si="1"/>
        <v>0.98499999999999999</v>
      </c>
      <c r="I10" s="25">
        <v>0.6</v>
      </c>
      <c r="J10" s="25">
        <v>0.6</v>
      </c>
      <c r="K10" s="25">
        <v>0.9</v>
      </c>
      <c r="L10" s="2">
        <f t="shared" si="2"/>
        <v>0.70000000000000007</v>
      </c>
      <c r="M10" s="25">
        <v>0.5</v>
      </c>
      <c r="N10" s="25">
        <v>0</v>
      </c>
      <c r="O10" s="25">
        <v>0.9</v>
      </c>
      <c r="P10" s="28">
        <f t="shared" si="3"/>
        <v>0.46666666666666662</v>
      </c>
      <c r="Q10" s="22">
        <v>0.6</v>
      </c>
      <c r="R10" s="22">
        <v>1</v>
      </c>
      <c r="S10" s="2">
        <f t="shared" si="4"/>
        <v>1</v>
      </c>
      <c r="T10" s="22">
        <v>0.4</v>
      </c>
      <c r="U10" s="22">
        <v>1</v>
      </c>
      <c r="V10" s="28">
        <f t="shared" si="5"/>
        <v>0.79999999999999993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test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abdoo amr</dc:creator>
  <cp:lastModifiedBy>abdoo amr</cp:lastModifiedBy>
  <dcterms:created xsi:type="dcterms:W3CDTF">2023-03-02T18:37:48Z</dcterms:created>
  <dcterms:modified xsi:type="dcterms:W3CDTF">2023-05-10T18:11:10Z</dcterms:modified>
</cp:coreProperties>
</file>