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zfw568_alumni_ku_dk/Documents/Fin2/3. Betting against beta/"/>
    </mc:Choice>
  </mc:AlternateContent>
  <xr:revisionPtr revIDLastSave="42" documentId="11_8AB9F5AC52CAE4609214157B6FE4C495EE211EDC" xr6:coauthVersionLast="47" xr6:coauthVersionMax="47" xr10:uidLastSave="{58690505-390A-427E-83B8-D652FF9E951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20" i="1"/>
  <c r="B19" i="1"/>
  <c r="C10" i="1"/>
  <c r="B18" i="1"/>
  <c r="D13" i="1"/>
  <c r="F15" i="1"/>
  <c r="C9" i="1"/>
  <c r="B24" i="1"/>
  <c r="G2" i="1"/>
  <c r="G4" i="1"/>
  <c r="B14" i="1" l="1"/>
  <c r="B21" i="1"/>
</calcChain>
</file>

<file path=xl/sharedStrings.xml><?xml version="1.0" encoding="utf-8"?>
<sst xmlns="http://schemas.openxmlformats.org/spreadsheetml/2006/main" count="41" uniqueCount="41">
  <si>
    <t>BAB-bet size</t>
  </si>
  <si>
    <t>price_A(0)</t>
  </si>
  <si>
    <t>beta_A</t>
  </si>
  <si>
    <t>price_A(1)</t>
  </si>
  <si>
    <t>price_B(0)</t>
  </si>
  <si>
    <t>price_B(1)</t>
  </si>
  <si>
    <t>beta_B</t>
  </si>
  <si>
    <t>Low-beta-leg (leveraged investment i stock A)</t>
  </si>
  <si>
    <t>in stock A</t>
  </si>
  <si>
    <t>To get a beta of 1 we must invest $</t>
  </si>
  <si>
    <t xml:space="preserve">That means buying </t>
  </si>
  <si>
    <t>units of stock A</t>
  </si>
  <si>
    <t>Interest rate</t>
  </si>
  <si>
    <t>and having a bank position of $</t>
  </si>
  <si>
    <t>(&lt;0, so we borrow money)</t>
  </si>
  <si>
    <t>rate of return_B</t>
  </si>
  <si>
    <t>rate of return_A</t>
  </si>
  <si>
    <t>High-beta-leg (short in de-leveraged position in B)</t>
  </si>
  <si>
    <t>To get a beta of -1 we must invest $</t>
  </si>
  <si>
    <t>in stock B</t>
  </si>
  <si>
    <t xml:space="preserve">This means trading </t>
  </si>
  <si>
    <t>units of stock B ( &lt; 0, se we're selling)</t>
  </si>
  <si>
    <t xml:space="preserve">To get the funding needed to buy the low-beta part, we need </t>
  </si>
  <si>
    <t>in the bank (ie. borrow)</t>
  </si>
  <si>
    <t>Value of portfolio at time 1 = r^BAB</t>
  </si>
  <si>
    <t>Stock A</t>
  </si>
  <si>
    <t>Stock B</t>
  </si>
  <si>
    <t>Bank</t>
  </si>
  <si>
    <t>In total</t>
  </si>
  <si>
    <t xml:space="preserve"> -- ie. a loss of 3 dollars and 86 cents</t>
  </si>
  <si>
    <t>Eqn. (9) in the paper gives us</t>
  </si>
  <si>
    <t>r^BAB</t>
  </si>
  <si>
    <t>which matches perfectly with our calculation above, because eqn. (9) is the return (or profit/loss) on a $1 bet</t>
  </si>
  <si>
    <t>(Note that in the tables in the paper they multiply r^BAB by 100 -- making it the profit/loss of a $100 bet.)</t>
  </si>
  <si>
    <t>(investment size in stock A)/(price_A(0))</t>
  </si>
  <si>
    <t>(Bab-bet size)/(beta_A)</t>
  </si>
  <si>
    <t>(Bab-bet size)/(beta_B)</t>
  </si>
  <si>
    <t>(investment size in stock B)/(price_B(0))</t>
  </si>
  <si>
    <t>(price_A(0)*units of stock A)</t>
  </si>
  <si>
    <t>(price_B(0)*units of stock B)</t>
  </si>
  <si>
    <t>(sum of bank position in both portfolios)*(1+interest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</si>
</sst>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0\ _k_r_.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36D717E6-054D-46D6-A3D9-E3B49A41CC14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368300</xdr:colOff>
      <xdr:row>0</xdr:row>
      <xdr:rowOff>97241</xdr:rowOff>
    </xdr:from>
    <xdr:to>
      <xdr:col>19</xdr:col>
      <xdr:colOff>386181</xdr:colOff>
      <xdr:row>21</xdr:row>
      <xdr:rowOff>2373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150" y="97241"/>
          <a:ext cx="5504281" cy="377228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144515</xdr:rowOff>
    </xdr:from>
    <xdr:to>
      <xdr:col>14</xdr:col>
      <xdr:colOff>561974</xdr:colOff>
      <xdr:row>100</xdr:row>
      <xdr:rowOff>162458</xdr:rowOff>
    </xdr:to>
    <xdr:pic>
      <xdr:nvPicPr>
        <xdr:cNvPr id="5" name="36D717E6-054D-46D6-A3D9-E3B49A41CC14" descr="cid:36D717E6-054D-46D6-A3D9-E3B49A41CC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3067883" y="8887632"/>
          <a:ext cx="7256943" cy="13392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15" zoomScaleNormal="115" workbookViewId="0">
      <selection activeCell="J20" sqref="J20"/>
    </sheetView>
  </sheetViews>
  <sheetFormatPr defaultRowHeight="15" x14ac:dyDescent="0.25"/>
  <cols>
    <col min="1" max="1" width="41.42578125" customWidth="1"/>
    <col min="2" max="2" width="12.28515625" customWidth="1"/>
    <col min="3" max="3" width="13" customWidth="1"/>
    <col min="5" max="5" width="24" customWidth="1"/>
    <col min="6" max="6" width="20" customWidth="1"/>
  </cols>
  <sheetData>
    <row r="1" spans="1:7" x14ac:dyDescent="0.25">
      <c r="A1" t="s">
        <v>0</v>
      </c>
      <c r="B1">
        <v>100</v>
      </c>
      <c r="C1" t="s">
        <v>12</v>
      </c>
      <c r="D1">
        <v>0.02</v>
      </c>
    </row>
    <row r="2" spans="1:7" x14ac:dyDescent="0.25">
      <c r="A2" t="s">
        <v>1</v>
      </c>
      <c r="B2">
        <v>57</v>
      </c>
      <c r="C2" t="s">
        <v>3</v>
      </c>
      <c r="D2">
        <v>62</v>
      </c>
      <c r="E2" t="s">
        <v>16</v>
      </c>
      <c r="G2">
        <f>D2/B2-1</f>
        <v>8.7719298245614086E-2</v>
      </c>
    </row>
    <row r="3" spans="1:7" x14ac:dyDescent="0.25">
      <c r="A3" t="s">
        <v>2</v>
      </c>
      <c r="B3">
        <v>0.75</v>
      </c>
    </row>
    <row r="4" spans="1:7" x14ac:dyDescent="0.25">
      <c r="A4" t="s">
        <v>4</v>
      </c>
      <c r="B4">
        <v>32</v>
      </c>
      <c r="C4" t="s">
        <v>5</v>
      </c>
      <c r="D4">
        <v>38</v>
      </c>
      <c r="E4" t="s">
        <v>15</v>
      </c>
      <c r="G4">
        <f>D4/B4-1</f>
        <v>0.1875</v>
      </c>
    </row>
    <row r="5" spans="1:7" x14ac:dyDescent="0.25">
      <c r="A5" t="s">
        <v>6</v>
      </c>
      <c r="B5">
        <v>1.3</v>
      </c>
    </row>
    <row r="7" spans="1:7" x14ac:dyDescent="0.25">
      <c r="A7" t="s">
        <v>7</v>
      </c>
    </row>
    <row r="8" spans="1:7" x14ac:dyDescent="0.25">
      <c r="A8" t="s">
        <v>9</v>
      </c>
      <c r="D8">
        <f>B1/B3</f>
        <v>133.33333333333334</v>
      </c>
      <c r="E8" t="s">
        <v>8</v>
      </c>
      <c r="F8" t="s">
        <v>35</v>
      </c>
    </row>
    <row r="9" spans="1:7" x14ac:dyDescent="0.25">
      <c r="A9" t="s">
        <v>10</v>
      </c>
      <c r="C9">
        <f>D8/B2</f>
        <v>2.3391812865497079</v>
      </c>
      <c r="D9" t="s">
        <v>11</v>
      </c>
      <c r="F9" t="s">
        <v>34</v>
      </c>
    </row>
    <row r="10" spans="1:7" x14ac:dyDescent="0.25">
      <c r="A10" t="s">
        <v>13</v>
      </c>
      <c r="C10">
        <f>B1-D8</f>
        <v>-33.333333333333343</v>
      </c>
      <c r="D10" t="s">
        <v>14</v>
      </c>
    </row>
    <row r="12" spans="1:7" x14ac:dyDescent="0.25">
      <c r="A12" t="s">
        <v>17</v>
      </c>
    </row>
    <row r="13" spans="1:7" x14ac:dyDescent="0.25">
      <c r="A13" t="s">
        <v>18</v>
      </c>
      <c r="D13">
        <f>-B1/B5</f>
        <v>-76.92307692307692</v>
      </c>
      <c r="E13" t="s">
        <v>19</v>
      </c>
      <c r="F13" t="s">
        <v>36</v>
      </c>
    </row>
    <row r="14" spans="1:7" x14ac:dyDescent="0.25">
      <c r="A14" t="s">
        <v>20</v>
      </c>
      <c r="B14">
        <f>D13/B4</f>
        <v>-2.4038461538461537</v>
      </c>
      <c r="C14" t="s">
        <v>21</v>
      </c>
      <c r="F14" t="s">
        <v>37</v>
      </c>
    </row>
    <row r="15" spans="1:7" x14ac:dyDescent="0.25">
      <c r="A15" t="s">
        <v>22</v>
      </c>
      <c r="F15">
        <f>-B1-D13</f>
        <v>-23.07692307692308</v>
      </c>
      <c r="G15" t="s">
        <v>23</v>
      </c>
    </row>
    <row r="17" spans="1:3" x14ac:dyDescent="0.25">
      <c r="A17" t="s">
        <v>24</v>
      </c>
    </row>
    <row r="18" spans="1:3" x14ac:dyDescent="0.25">
      <c r="A18" t="s">
        <v>25</v>
      </c>
      <c r="B18" s="1">
        <f>C9*D2</f>
        <v>145.0292397660819</v>
      </c>
      <c r="C18" t="s">
        <v>38</v>
      </c>
    </row>
    <row r="19" spans="1:3" x14ac:dyDescent="0.25">
      <c r="A19" t="s">
        <v>26</v>
      </c>
      <c r="B19" s="1">
        <f>B14*D4</f>
        <v>-91.34615384615384</v>
      </c>
      <c r="C19" t="s">
        <v>39</v>
      </c>
    </row>
    <row r="20" spans="1:3" x14ac:dyDescent="0.25">
      <c r="A20" t="s">
        <v>27</v>
      </c>
      <c r="B20" s="1">
        <f>(C10+F15)*(1+D1)</f>
        <v>-57.538461538461554</v>
      </c>
      <c r="C20" t="s">
        <v>40</v>
      </c>
    </row>
    <row r="21" spans="1:3" x14ac:dyDescent="0.25">
      <c r="A21" t="s">
        <v>28</v>
      </c>
      <c r="B21" s="2">
        <f>SUM(B18:B20)</f>
        <v>-3.8553756185334933</v>
      </c>
      <c r="C21" t="s">
        <v>29</v>
      </c>
    </row>
    <row r="23" spans="1:3" x14ac:dyDescent="0.25">
      <c r="A23" t="s">
        <v>30</v>
      </c>
    </row>
    <row r="24" spans="1:3" x14ac:dyDescent="0.25">
      <c r="A24" t="s">
        <v>31</v>
      </c>
      <c r="B24" s="3">
        <f>(G2-D1)/B3-(G4-D1)/B5</f>
        <v>-3.8553756185335089E-2</v>
      </c>
      <c r="C24" t="s">
        <v>32</v>
      </c>
    </row>
    <row r="25" spans="1:3" x14ac:dyDescent="0.25">
      <c r="C25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Poulsen</dc:creator>
  <cp:lastModifiedBy>Youssef Mahmoud Raad</cp:lastModifiedBy>
  <dcterms:created xsi:type="dcterms:W3CDTF">2021-05-12T15:29:19Z</dcterms:created>
  <dcterms:modified xsi:type="dcterms:W3CDTF">2024-06-11T21:03:15Z</dcterms:modified>
</cp:coreProperties>
</file>