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1  odoo\003  Project\"/>
    </mc:Choice>
  </mc:AlternateContent>
  <xr:revisionPtr revIDLastSave="0" documentId="13_ncr:1_{4F46977A-89A1-4877-8706-9EFE17F79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H2" i="1"/>
  <c r="J2" i="1" l="1"/>
  <c r="K2" i="1" s="1"/>
  <c r="L2" i="1" l="1"/>
  <c r="N2" i="1"/>
  <c r="M2" i="1" l="1"/>
  <c r="O2" i="1" s="1"/>
  <c r="P2" i="1" s="1"/>
  <c r="R2" i="1" s="1"/>
  <c r="S2" i="1" l="1"/>
  <c r="U2" i="1"/>
</calcChain>
</file>

<file path=xl/sharedStrings.xml><?xml version="1.0" encoding="utf-8"?>
<sst xmlns="http://schemas.openxmlformats.org/spreadsheetml/2006/main" count="20" uniqueCount="20">
  <si>
    <t>عرض صفحة الكتاب (سم)</t>
  </si>
  <si>
    <t>ارتفاع صفحة الكتاب (سم)</t>
  </si>
  <si>
    <t>عرض ورق الطباعة (سم)</t>
  </si>
  <si>
    <t>ارتفاع ورق الطباعة (سم)</t>
  </si>
  <si>
    <t>إجمالي الصفحات
الكتاب</t>
  </si>
  <si>
    <t>أوجه الطباعة</t>
  </si>
  <si>
    <t>عدد الصفحات في الصف</t>
  </si>
  <si>
    <t>عدد الصفحات في العمود</t>
  </si>
  <si>
    <t>عدد الصفحات لكل ورقة (وجهين)</t>
  </si>
  <si>
    <t>عدد الأوراق المطلوبة (بدون الهدر)</t>
  </si>
  <si>
    <t>نسبة الهدر</t>
  </si>
  <si>
    <t>إجمالي الأوراق المطلوبة</t>
  </si>
  <si>
    <t>عدد 
نسخ 
الكتاب</t>
  </si>
  <si>
    <t>الاجمالي
اجمالي عدد 
الافرخ 
لإجمالي كميةالكتاب</t>
  </si>
  <si>
    <t>وزن اجمالي الافرخ</t>
  </si>
  <si>
    <t>وزن الورق الطباعة
جم</t>
  </si>
  <si>
    <t>عدد الصفحات لكل وجه مع مراعات معامل التقريب لاقرب 2 او 4 الخ</t>
  </si>
  <si>
    <t>عدد الاوراق المضافة كهدر للنسخة الواحدة بالنسبة عدد  الصفحات الكتاب و ده بيان فقط</t>
  </si>
  <si>
    <t xml:space="preserve">الأوراق الإضافية للهدر </t>
  </si>
  <si>
    <t>عدد ارزم 500فرخ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</si>
</sst>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88600"/>
      <name val="Calibri"/>
      <family val="2"/>
      <scheme val="minor"/>
    </font>
    <font>
      <b/>
      <sz val="11"/>
      <color rgb="FFED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Normal="100" workbookViewId="0">
      <selection sqref="A1:U2"/>
    </sheetView>
  </sheetViews>
  <sheetFormatPr defaultRowHeight="15" x14ac:dyDescent="0.25"/>
  <cols>
    <col min="1" max="1" width="11.85546875" customWidth="1"/>
    <col min="2" max="3" width="10.5703125" customWidth="1"/>
    <col min="4" max="4" width="8.5703125" customWidth="1"/>
    <col min="5" max="5" width="8.42578125" customWidth="1"/>
    <col min="6" max="6" width="7.42578125" customWidth="1"/>
    <col min="7" max="7" width="8.28515625" customWidth="1"/>
    <col min="8" max="8" width="8.42578125" bestFit="1" customWidth="1"/>
    <col min="9" max="9" width="9.140625" customWidth="1"/>
    <col min="10" max="10" width="12.28515625" customWidth="1"/>
    <col min="11" max="11" width="9.5703125" customWidth="1"/>
    <col min="13" max="13" width="13.85546875" customWidth="1"/>
  </cols>
  <sheetData>
    <row r="1" spans="1:21" ht="105" x14ac:dyDescent="0.2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16</v>
      </c>
      <c r="K1" s="2" t="s">
        <v>8</v>
      </c>
      <c r="L1" s="2" t="s">
        <v>9</v>
      </c>
      <c r="M1" s="2" t="s">
        <v>17</v>
      </c>
      <c r="N1" s="2" t="s">
        <v>10</v>
      </c>
      <c r="O1" s="2" t="s">
        <v>18</v>
      </c>
      <c r="P1" s="2" t="s">
        <v>11</v>
      </c>
      <c r="Q1" s="3" t="s">
        <v>12</v>
      </c>
      <c r="R1" s="4" t="s">
        <v>13</v>
      </c>
      <c r="S1" s="4" t="s">
        <v>14</v>
      </c>
      <c r="U1" s="7" t="s">
        <v>19</v>
      </c>
    </row>
    <row r="2" spans="1:21" s="5" customFormat="1" x14ac:dyDescent="0.25">
      <c r="A2" s="5">
        <v>21</v>
      </c>
      <c r="B2" s="5">
        <v>29.7</v>
      </c>
      <c r="C2" s="5">
        <v>70</v>
      </c>
      <c r="D2" s="5">
        <v>70</v>
      </c>
      <c r="E2" s="5">
        <v>100</v>
      </c>
      <c r="F2" s="5">
        <v>60</v>
      </c>
      <c r="G2" s="5">
        <v>2</v>
      </c>
      <c r="H2" s="5">
        <f>ROUNDDOWN(D2/A2,0)</f>
        <v>3</v>
      </c>
      <c r="I2" s="5">
        <f>ROUNDDOWN(E2/B2,0)</f>
        <v>3</v>
      </c>
      <c r="J2" s="5">
        <f>LOOKUP(H2*I2, {2,4,8,16,32})</f>
        <v>8</v>
      </c>
      <c r="K2" s="5">
        <f>IF(G2=2,J2*2,J2*1)</f>
        <v>16</v>
      </c>
      <c r="L2" s="5">
        <f>ROUNDUP(F2 / K2, 0)</f>
        <v>4</v>
      </c>
      <c r="M2" s="5">
        <f>ROUNDUP(L2-F2/K2,0)</f>
        <v>1</v>
      </c>
      <c r="N2" s="6">
        <f>1/(F2/K2)</f>
        <v>0.26666666666666666</v>
      </c>
      <c r="O2" s="5">
        <f>(L2*N2)+M2</f>
        <v>2.0666666666666664</v>
      </c>
      <c r="P2" s="5">
        <f>ROUNDUP(L2+O2,0)</f>
        <v>7</v>
      </c>
      <c r="Q2" s="5">
        <v>1000</v>
      </c>
      <c r="R2" s="5">
        <f>P2*Q2</f>
        <v>7000</v>
      </c>
      <c r="S2" s="5">
        <f>C2/1000*D2/100*E2/100*R2</f>
        <v>343</v>
      </c>
      <c r="U2" s="5">
        <f>R2/500</f>
        <v>14</v>
      </c>
    </row>
    <row r="3" spans="1:21" s="5" customFormat="1" x14ac:dyDescent="0.25">
      <c r="N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sameh marzuq</cp:lastModifiedBy>
  <dcterms:created xsi:type="dcterms:W3CDTF">2025-03-14T08:19:17Z</dcterms:created>
  <dcterms:modified xsi:type="dcterms:W3CDTF">2025-04-28T18:31:35Z</dcterms:modified>
</cp:coreProperties>
</file>