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ch\source\repos\cv-generator\cv-generator-fe\"/>
    </mc:Choice>
  </mc:AlternateContent>
  <xr:revisionPtr revIDLastSave="0" documentId="8_{14282498-2EEA-49BD-B4D4-ACCCD2B5B497}" xr6:coauthVersionLast="45" xr6:coauthVersionMax="45" xr10:uidLastSave="{00000000-0000-0000-0000-000000000000}"/>
  <bookViews>
    <workbookView xWindow="-120" yWindow="-120" windowWidth="15600" windowHeight="10845" xr2:uid="{85A6193D-6764-4870-9E6C-E861DF98152E}"/>
  </bookViews>
  <sheets>
    <sheet name="Sheet1" sheetId="1" r:id="rId1"/>
  </sheets>
  <definedNames>
    <definedName name="_xlnm._FilterDatabase" localSheetId="0" hidden="1">Sheet1!$A$1:$U$150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5" i="1" l="1"/>
  <c r="J35" i="1"/>
  <c r="I35" i="1"/>
  <c r="K35" i="1" s="1"/>
  <c r="M15" i="1"/>
  <c r="N15" i="1" s="1"/>
  <c r="J15" i="1" s="1"/>
  <c r="I15" i="1"/>
  <c r="M13" i="1"/>
  <c r="N13" i="1" s="1"/>
  <c r="J13" i="1" s="1"/>
  <c r="I13" i="1"/>
  <c r="M11" i="1"/>
  <c r="N11" i="1" s="1"/>
  <c r="J11" i="1" s="1"/>
  <c r="I11" i="1"/>
  <c r="M12" i="1"/>
  <c r="N12" i="1" s="1"/>
  <c r="J12" i="1" s="1"/>
  <c r="I12" i="1"/>
  <c r="M10" i="1"/>
  <c r="N10" i="1" s="1"/>
  <c r="J10" i="1" s="1"/>
  <c r="I10" i="1"/>
  <c r="M14" i="1"/>
  <c r="N14" i="1" s="1"/>
  <c r="J14" i="1" s="1"/>
  <c r="I14" i="1"/>
  <c r="N36" i="1"/>
  <c r="J36" i="1" s="1"/>
  <c r="I36" i="1"/>
  <c r="N64" i="1"/>
  <c r="J64" i="1"/>
  <c r="E64" i="1"/>
  <c r="I64" i="1" s="1"/>
  <c r="N63" i="1"/>
  <c r="K63" i="1"/>
  <c r="J63" i="1"/>
  <c r="N23" i="1"/>
  <c r="J23" i="1"/>
  <c r="E23" i="1"/>
  <c r="I23" i="1" s="1"/>
  <c r="N26" i="1"/>
  <c r="J26" i="1"/>
  <c r="E26" i="1"/>
  <c r="I26" i="1" s="1"/>
  <c r="N40" i="1"/>
  <c r="J40" i="1"/>
  <c r="E40" i="1"/>
  <c r="I40" i="1" s="1"/>
  <c r="N66" i="1"/>
  <c r="J66" i="1"/>
  <c r="E66" i="1"/>
  <c r="I66" i="1" s="1"/>
  <c r="N74" i="1"/>
  <c r="J74" i="1"/>
  <c r="E74" i="1"/>
  <c r="I74" i="1" s="1"/>
  <c r="N80" i="1"/>
  <c r="J80" i="1"/>
  <c r="E80" i="1"/>
  <c r="I80" i="1" s="1"/>
  <c r="E18" i="1"/>
  <c r="I18" i="1" s="1"/>
  <c r="N18" i="1"/>
  <c r="J18" i="1"/>
  <c r="N31" i="1"/>
  <c r="J31" i="1" s="1"/>
  <c r="I31" i="1"/>
  <c r="I30" i="1"/>
  <c r="N30" i="1"/>
  <c r="J30" i="1" s="1"/>
  <c r="N25" i="1"/>
  <c r="K25" i="1"/>
  <c r="J25" i="1"/>
  <c r="N73" i="1"/>
  <c r="K73" i="1"/>
  <c r="J73" i="1"/>
  <c r="N39" i="1"/>
  <c r="K39" i="1"/>
  <c r="J39" i="1"/>
  <c r="M53" i="1"/>
  <c r="N53" i="1" s="1"/>
  <c r="N150" i="1"/>
  <c r="J150" i="1"/>
  <c r="I150" i="1"/>
  <c r="N27" i="1"/>
  <c r="J27" i="1" s="1"/>
  <c r="I27" i="1"/>
  <c r="N34" i="1"/>
  <c r="J34" i="1" s="1"/>
  <c r="I34" i="1"/>
  <c r="K12" i="1" l="1"/>
  <c r="K13" i="1"/>
  <c r="K11" i="1"/>
  <c r="K15" i="1"/>
  <c r="K10" i="1"/>
  <c r="K14" i="1"/>
  <c r="K36" i="1"/>
  <c r="K74" i="1"/>
  <c r="K40" i="1"/>
  <c r="K64" i="1"/>
  <c r="K18" i="1"/>
  <c r="K66" i="1"/>
  <c r="K26" i="1"/>
  <c r="K23" i="1"/>
  <c r="K80" i="1"/>
  <c r="K31" i="1"/>
  <c r="K30" i="1"/>
  <c r="K150" i="1"/>
  <c r="K27" i="1"/>
  <c r="K34" i="1"/>
  <c r="M29" i="1"/>
  <c r="N77" i="1" l="1"/>
  <c r="J77" i="1" s="1"/>
  <c r="I77" i="1"/>
  <c r="M16" i="1"/>
  <c r="N16" i="1" s="1"/>
  <c r="J16" i="1" s="1"/>
  <c r="I16" i="1"/>
  <c r="K82" i="1"/>
  <c r="K79" i="1"/>
  <c r="K22" i="1"/>
  <c r="K17" i="1"/>
  <c r="K65" i="1"/>
  <c r="J148" i="1"/>
  <c r="J147" i="1"/>
  <c r="J146" i="1"/>
  <c r="J145" i="1"/>
  <c r="J144" i="1"/>
  <c r="J141" i="1"/>
  <c r="J139" i="1"/>
  <c r="J138" i="1"/>
  <c r="J137" i="1"/>
  <c r="J134" i="1"/>
  <c r="J133" i="1"/>
  <c r="J126" i="1"/>
  <c r="J125" i="1"/>
  <c r="J124" i="1"/>
  <c r="J121" i="1"/>
  <c r="J120" i="1"/>
  <c r="J119" i="1"/>
  <c r="J116" i="1"/>
  <c r="J113" i="1"/>
  <c r="J111" i="1"/>
  <c r="J110" i="1"/>
  <c r="J97" i="1"/>
  <c r="J82" i="1"/>
  <c r="J79" i="1"/>
  <c r="J22" i="1"/>
  <c r="J17" i="1"/>
  <c r="J65" i="1"/>
  <c r="N38" i="1"/>
  <c r="J38" i="1" s="1"/>
  <c r="I38" i="1"/>
  <c r="M55" i="1"/>
  <c r="N55" i="1" s="1"/>
  <c r="J55" i="1" s="1"/>
  <c r="N82" i="1"/>
  <c r="I81" i="1"/>
  <c r="I24" i="1"/>
  <c r="I20" i="1"/>
  <c r="N81" i="1"/>
  <c r="J81" i="1" s="1"/>
  <c r="N24" i="1"/>
  <c r="J24" i="1" s="1"/>
  <c r="N20" i="1"/>
  <c r="J20" i="1" s="1"/>
  <c r="I19" i="1"/>
  <c r="N19" i="1"/>
  <c r="J19" i="1" s="1"/>
  <c r="N79" i="1"/>
  <c r="M71" i="1"/>
  <c r="M69" i="1"/>
  <c r="M67" i="1"/>
  <c r="M43" i="1"/>
  <c r="M50" i="1"/>
  <c r="M75" i="1"/>
  <c r="M48" i="1"/>
  <c r="M46" i="1"/>
  <c r="M41" i="1"/>
  <c r="K24" i="1" l="1"/>
  <c r="K81" i="1"/>
  <c r="K38" i="1"/>
  <c r="K20" i="1"/>
  <c r="K19" i="1"/>
  <c r="K77" i="1"/>
  <c r="K16" i="1"/>
  <c r="N72" i="1"/>
  <c r="J72" i="1" s="1"/>
  <c r="N71" i="1"/>
  <c r="J71" i="1" s="1"/>
  <c r="N70" i="1"/>
  <c r="J70" i="1" s="1"/>
  <c r="N69" i="1"/>
  <c r="J69" i="1" s="1"/>
  <c r="N68" i="1"/>
  <c r="J68" i="1" s="1"/>
  <c r="N67" i="1"/>
  <c r="J67" i="1" s="1"/>
  <c r="N45" i="1"/>
  <c r="J45" i="1" s="1"/>
  <c r="N43" i="1"/>
  <c r="J43" i="1" s="1"/>
  <c r="N33" i="1"/>
  <c r="J33" i="1" s="1"/>
  <c r="N32" i="1"/>
  <c r="J32" i="1" s="1"/>
  <c r="N44" i="1"/>
  <c r="J44" i="1" s="1"/>
  <c r="N52" i="1"/>
  <c r="J52" i="1" s="1"/>
  <c r="N51" i="1"/>
  <c r="J51" i="1" s="1"/>
  <c r="N50" i="1"/>
  <c r="J50" i="1" s="1"/>
  <c r="N22" i="1"/>
  <c r="N29" i="1"/>
  <c r="J29" i="1" s="1"/>
  <c r="N28" i="1"/>
  <c r="J28" i="1" s="1"/>
  <c r="N37" i="1"/>
  <c r="J37" i="1" s="1"/>
  <c r="N76" i="1"/>
  <c r="J76" i="1" s="1"/>
  <c r="N75" i="1"/>
  <c r="J75" i="1" s="1"/>
  <c r="N49" i="1"/>
  <c r="J49" i="1" s="1"/>
  <c r="N48" i="1"/>
  <c r="J48" i="1" s="1"/>
  <c r="N47" i="1"/>
  <c r="J47" i="1" s="1"/>
  <c r="N46" i="1"/>
  <c r="J46" i="1" s="1"/>
  <c r="N42" i="1"/>
  <c r="J42" i="1" s="1"/>
  <c r="N41" i="1"/>
  <c r="J41" i="1" s="1"/>
  <c r="J53" i="1"/>
  <c r="N17" i="1"/>
  <c r="N61" i="1"/>
  <c r="J61" i="1" s="1"/>
  <c r="N62" i="1"/>
  <c r="J62" i="1" s="1"/>
  <c r="N65" i="1"/>
  <c r="N60" i="1"/>
  <c r="J60" i="1" s="1"/>
  <c r="N59" i="1"/>
  <c r="J59" i="1" s="1"/>
  <c r="N58" i="1"/>
  <c r="J58" i="1" s="1"/>
  <c r="N57" i="1"/>
  <c r="J57" i="1" s="1"/>
  <c r="N56" i="1"/>
  <c r="J56" i="1" s="1"/>
  <c r="N54" i="1"/>
  <c r="J54" i="1" s="1"/>
  <c r="N9" i="1"/>
  <c r="J9" i="1" s="1"/>
  <c r="N8" i="1"/>
  <c r="J8" i="1" s="1"/>
  <c r="N78" i="1"/>
  <c r="J78" i="1" s="1"/>
  <c r="N7" i="1"/>
  <c r="I124" i="1"/>
  <c r="K124" i="1" s="1"/>
  <c r="I55" i="1"/>
  <c r="K55" i="1" s="1"/>
  <c r="I50" i="1"/>
  <c r="I53" i="1"/>
  <c r="I46" i="1"/>
  <c r="I48" i="1"/>
  <c r="I41" i="1"/>
  <c r="I42" i="1"/>
  <c r="I75" i="1"/>
  <c r="I71" i="1"/>
  <c r="I69" i="1"/>
  <c r="I67" i="1"/>
  <c r="I43" i="1"/>
  <c r="I21" i="1"/>
  <c r="I72" i="1"/>
  <c r="I70" i="1"/>
  <c r="I68" i="1"/>
  <c r="I45" i="1"/>
  <c r="I33" i="1"/>
  <c r="I32" i="1"/>
  <c r="I44" i="1"/>
  <c r="I52" i="1"/>
  <c r="I51" i="1"/>
  <c r="I29" i="1"/>
  <c r="I28" i="1"/>
  <c r="I37" i="1"/>
  <c r="I47" i="1"/>
  <c r="I49" i="1"/>
  <c r="I76" i="1"/>
  <c r="I61" i="1"/>
  <c r="I62" i="1"/>
  <c r="I60" i="1"/>
  <c r="I59" i="1"/>
  <c r="I58" i="1"/>
  <c r="I57" i="1"/>
  <c r="I56" i="1"/>
  <c r="I54" i="1"/>
  <c r="I9" i="1"/>
  <c r="I8" i="1"/>
  <c r="I78" i="1"/>
  <c r="I7" i="1"/>
  <c r="N21" i="1"/>
  <c r="J21" i="1" s="1"/>
  <c r="J7" i="1"/>
  <c r="N83" i="1"/>
  <c r="J83" i="1" s="1"/>
  <c r="I140" i="1"/>
  <c r="O140" i="1" s="1"/>
  <c r="M140" i="1" s="1"/>
  <c r="N140" i="1" s="1"/>
  <c r="J140" i="1" s="1"/>
  <c r="K140" i="1" s="1"/>
  <c r="I103" i="1"/>
  <c r="O103" i="1" s="1"/>
  <c r="M103" i="1" s="1"/>
  <c r="N103" i="1" s="1"/>
  <c r="J103" i="1" s="1"/>
  <c r="K103" i="1" s="1"/>
  <c r="I94" i="1"/>
  <c r="O94" i="1" s="1"/>
  <c r="M94" i="1" s="1"/>
  <c r="N94" i="1" s="1"/>
  <c r="J94" i="1" s="1"/>
  <c r="K94" i="1" s="1"/>
  <c r="I90" i="1"/>
  <c r="O90" i="1" s="1"/>
  <c r="M90" i="1" s="1"/>
  <c r="N90" i="1" s="1"/>
  <c r="J90" i="1" s="1"/>
  <c r="K90" i="1" s="1"/>
  <c r="I88" i="1"/>
  <c r="O88" i="1" s="1"/>
  <c r="M88" i="1" s="1"/>
  <c r="N88" i="1" s="1"/>
  <c r="J88" i="1" s="1"/>
  <c r="K88" i="1" s="1"/>
  <c r="M148" i="1"/>
  <c r="N148" i="1" s="1"/>
  <c r="M146" i="1"/>
  <c r="N146" i="1" s="1"/>
  <c r="M144" i="1"/>
  <c r="N144" i="1" s="1"/>
  <c r="M147" i="1"/>
  <c r="N147" i="1" s="1"/>
  <c r="M145" i="1"/>
  <c r="N145" i="1" s="1"/>
  <c r="M141" i="1"/>
  <c r="N141" i="1" s="1"/>
  <c r="M139" i="1"/>
  <c r="N139" i="1" s="1"/>
  <c r="M138" i="1"/>
  <c r="N138" i="1" s="1"/>
  <c r="M137" i="1"/>
  <c r="N137" i="1" s="1"/>
  <c r="M134" i="1"/>
  <c r="N134" i="1" s="1"/>
  <c r="M133" i="1"/>
  <c r="N133" i="1" s="1"/>
  <c r="M126" i="1"/>
  <c r="N126" i="1" s="1"/>
  <c r="M125" i="1"/>
  <c r="N125" i="1" s="1"/>
  <c r="M121" i="1"/>
  <c r="N121" i="1" s="1"/>
  <c r="M120" i="1"/>
  <c r="N120" i="1" s="1"/>
  <c r="M119" i="1"/>
  <c r="N119" i="1" s="1"/>
  <c r="M116" i="1"/>
  <c r="N116" i="1" s="1"/>
  <c r="M113" i="1"/>
  <c r="N113" i="1" s="1"/>
  <c r="M111" i="1"/>
  <c r="N111" i="1" s="1"/>
  <c r="M110" i="1"/>
  <c r="N110" i="1" s="1"/>
  <c r="I149" i="1"/>
  <c r="O149" i="1" s="1"/>
  <c r="M149" i="1" s="1"/>
  <c r="N149" i="1" s="1"/>
  <c r="J149" i="1" s="1"/>
  <c r="K149" i="1" s="1"/>
  <c r="I148" i="1"/>
  <c r="K148" i="1" s="1"/>
  <c r="I147" i="1"/>
  <c r="K147" i="1" s="1"/>
  <c r="I146" i="1"/>
  <c r="K146" i="1" s="1"/>
  <c r="I145" i="1"/>
  <c r="K145" i="1" s="1"/>
  <c r="I144" i="1"/>
  <c r="K144" i="1" s="1"/>
  <c r="I143" i="1"/>
  <c r="O143" i="1" s="1"/>
  <c r="M143" i="1" s="1"/>
  <c r="N143" i="1" s="1"/>
  <c r="J143" i="1" s="1"/>
  <c r="K143" i="1" s="1"/>
  <c r="I142" i="1"/>
  <c r="O142" i="1" s="1"/>
  <c r="M142" i="1" s="1"/>
  <c r="N142" i="1" s="1"/>
  <c r="J142" i="1" s="1"/>
  <c r="K142" i="1" s="1"/>
  <c r="I141" i="1"/>
  <c r="K141" i="1" s="1"/>
  <c r="I139" i="1"/>
  <c r="K139" i="1" s="1"/>
  <c r="I138" i="1"/>
  <c r="K138" i="1" s="1"/>
  <c r="I137" i="1"/>
  <c r="K137" i="1" s="1"/>
  <c r="I136" i="1"/>
  <c r="O136" i="1" s="1"/>
  <c r="I135" i="1"/>
  <c r="O135" i="1" s="1"/>
  <c r="M135" i="1" s="1"/>
  <c r="N135" i="1" s="1"/>
  <c r="J135" i="1" s="1"/>
  <c r="K135" i="1" s="1"/>
  <c r="I134" i="1"/>
  <c r="K134" i="1" s="1"/>
  <c r="I133" i="1"/>
  <c r="K133" i="1" s="1"/>
  <c r="I132" i="1"/>
  <c r="O132" i="1" s="1"/>
  <c r="M132" i="1" s="1"/>
  <c r="N132" i="1" s="1"/>
  <c r="J132" i="1" s="1"/>
  <c r="K132" i="1" s="1"/>
  <c r="I131" i="1"/>
  <c r="O131" i="1" s="1"/>
  <c r="M131" i="1" s="1"/>
  <c r="N131" i="1" s="1"/>
  <c r="J131" i="1" s="1"/>
  <c r="K131" i="1" s="1"/>
  <c r="I130" i="1"/>
  <c r="O130" i="1" s="1"/>
  <c r="M130" i="1" s="1"/>
  <c r="N130" i="1" s="1"/>
  <c r="J130" i="1" s="1"/>
  <c r="K130" i="1" s="1"/>
  <c r="I129" i="1"/>
  <c r="O129" i="1" s="1"/>
  <c r="M129" i="1" s="1"/>
  <c r="N129" i="1" s="1"/>
  <c r="J129" i="1" s="1"/>
  <c r="K129" i="1" s="1"/>
  <c r="I128" i="1"/>
  <c r="O128" i="1" s="1"/>
  <c r="M128" i="1" s="1"/>
  <c r="N128" i="1" s="1"/>
  <c r="J128" i="1" s="1"/>
  <c r="K128" i="1" s="1"/>
  <c r="I127" i="1"/>
  <c r="O127" i="1" s="1"/>
  <c r="I126" i="1"/>
  <c r="K126" i="1" s="1"/>
  <c r="I125" i="1"/>
  <c r="K125" i="1" s="1"/>
  <c r="I123" i="1"/>
  <c r="O123" i="1" s="1"/>
  <c r="M123" i="1" s="1"/>
  <c r="N123" i="1" s="1"/>
  <c r="J123" i="1" s="1"/>
  <c r="K123" i="1" s="1"/>
  <c r="I122" i="1"/>
  <c r="O122" i="1" s="1"/>
  <c r="M122" i="1" s="1"/>
  <c r="N122" i="1" s="1"/>
  <c r="J122" i="1" s="1"/>
  <c r="K122" i="1" s="1"/>
  <c r="I121" i="1"/>
  <c r="K121" i="1" s="1"/>
  <c r="I120" i="1"/>
  <c r="K120" i="1" s="1"/>
  <c r="I119" i="1"/>
  <c r="K119" i="1" s="1"/>
  <c r="I118" i="1"/>
  <c r="O118" i="1" s="1"/>
  <c r="I117" i="1"/>
  <c r="O117" i="1" s="1"/>
  <c r="M117" i="1" s="1"/>
  <c r="N117" i="1" s="1"/>
  <c r="J117" i="1" s="1"/>
  <c r="K117" i="1" s="1"/>
  <c r="I116" i="1"/>
  <c r="K116" i="1" s="1"/>
  <c r="I115" i="1"/>
  <c r="I114" i="1"/>
  <c r="O114" i="1" s="1"/>
  <c r="I113" i="1"/>
  <c r="K113" i="1" s="1"/>
  <c r="I112" i="1"/>
  <c r="O112" i="1" s="1"/>
  <c r="I111" i="1"/>
  <c r="K111" i="1" s="1"/>
  <c r="I110" i="1"/>
  <c r="K110" i="1" s="1"/>
  <c r="I109" i="1"/>
  <c r="O109" i="1" s="1"/>
  <c r="I108" i="1"/>
  <c r="O108" i="1" s="1"/>
  <c r="I107" i="1"/>
  <c r="O107" i="1" s="1"/>
  <c r="I106" i="1"/>
  <c r="O106" i="1" s="1"/>
  <c r="M106" i="1" s="1"/>
  <c r="N106" i="1" s="1"/>
  <c r="J106" i="1" s="1"/>
  <c r="K106" i="1" s="1"/>
  <c r="I105" i="1"/>
  <c r="O105" i="1" s="1"/>
  <c r="M105" i="1" s="1"/>
  <c r="N105" i="1" s="1"/>
  <c r="J105" i="1" s="1"/>
  <c r="K105" i="1" s="1"/>
  <c r="I104" i="1"/>
  <c r="O104" i="1" s="1"/>
  <c r="M104" i="1" s="1"/>
  <c r="N104" i="1" s="1"/>
  <c r="J104" i="1" s="1"/>
  <c r="K104" i="1" s="1"/>
  <c r="I102" i="1"/>
  <c r="O102" i="1" s="1"/>
  <c r="M102" i="1" s="1"/>
  <c r="N102" i="1" s="1"/>
  <c r="J102" i="1" s="1"/>
  <c r="K102" i="1" s="1"/>
  <c r="I101" i="1"/>
  <c r="O101" i="1" s="1"/>
  <c r="M101" i="1" s="1"/>
  <c r="N101" i="1" s="1"/>
  <c r="J101" i="1" s="1"/>
  <c r="K101" i="1" s="1"/>
  <c r="I100" i="1"/>
  <c r="O100" i="1" s="1"/>
  <c r="M100" i="1" s="1"/>
  <c r="N100" i="1" s="1"/>
  <c r="J100" i="1" s="1"/>
  <c r="K100" i="1" s="1"/>
  <c r="I99" i="1"/>
  <c r="O99" i="1" s="1"/>
  <c r="M99" i="1" s="1"/>
  <c r="N99" i="1" s="1"/>
  <c r="J99" i="1" s="1"/>
  <c r="K99" i="1" s="1"/>
  <c r="I98" i="1"/>
  <c r="O98" i="1" s="1"/>
  <c r="M98" i="1" s="1"/>
  <c r="N98" i="1" s="1"/>
  <c r="J98" i="1" s="1"/>
  <c r="I97" i="1"/>
  <c r="K97" i="1" s="1"/>
  <c r="I96" i="1"/>
  <c r="O96" i="1" s="1"/>
  <c r="M96" i="1" s="1"/>
  <c r="N96" i="1" s="1"/>
  <c r="J96" i="1" s="1"/>
  <c r="K96" i="1" s="1"/>
  <c r="I95" i="1"/>
  <c r="I93" i="1"/>
  <c r="O93" i="1" s="1"/>
  <c r="M93" i="1" s="1"/>
  <c r="N93" i="1" s="1"/>
  <c r="J93" i="1" s="1"/>
  <c r="K93" i="1" s="1"/>
  <c r="I92" i="1"/>
  <c r="O92" i="1" s="1"/>
  <c r="M92" i="1" s="1"/>
  <c r="N92" i="1" s="1"/>
  <c r="J92" i="1" s="1"/>
  <c r="K92" i="1" s="1"/>
  <c r="I91" i="1"/>
  <c r="O91" i="1" s="1"/>
  <c r="M91" i="1" s="1"/>
  <c r="N91" i="1" s="1"/>
  <c r="J91" i="1" s="1"/>
  <c r="K91" i="1" s="1"/>
  <c r="I89" i="1"/>
  <c r="O89" i="1" s="1"/>
  <c r="I87" i="1"/>
  <c r="O87" i="1" s="1"/>
  <c r="M87" i="1" s="1"/>
  <c r="N87" i="1" s="1"/>
  <c r="J87" i="1" s="1"/>
  <c r="K87" i="1" s="1"/>
  <c r="I86" i="1"/>
  <c r="O86" i="1" s="1"/>
  <c r="M86" i="1" s="1"/>
  <c r="N86" i="1" s="1"/>
  <c r="J86" i="1" s="1"/>
  <c r="K86" i="1" s="1"/>
  <c r="I85" i="1"/>
  <c r="O85" i="1" s="1"/>
  <c r="M85" i="1" s="1"/>
  <c r="N85" i="1" s="1"/>
  <c r="J85" i="1" s="1"/>
  <c r="K85" i="1" s="1"/>
  <c r="I84" i="1"/>
  <c r="O84" i="1" s="1"/>
  <c r="M84" i="1" s="1"/>
  <c r="N84" i="1" s="1"/>
  <c r="J84" i="1" s="1"/>
  <c r="K84" i="1" s="1"/>
  <c r="I83" i="1"/>
  <c r="U152" i="1"/>
  <c r="S152" i="1"/>
  <c r="H152" i="1"/>
  <c r="G152" i="1"/>
  <c r="F152" i="1"/>
  <c r="B152" i="1"/>
  <c r="A152" i="1"/>
  <c r="K98" i="1" l="1"/>
  <c r="O95" i="1"/>
  <c r="M95" i="1" s="1"/>
  <c r="N95" i="1" s="1"/>
  <c r="J95" i="1" s="1"/>
  <c r="K95" i="1" s="1"/>
  <c r="K68" i="1"/>
  <c r="K72" i="1"/>
  <c r="K37" i="1"/>
  <c r="K29" i="1"/>
  <c r="K48" i="1"/>
  <c r="K76" i="1"/>
  <c r="K47" i="1"/>
  <c r="K28" i="1"/>
  <c r="K45" i="1"/>
  <c r="K67" i="1"/>
  <c r="K69" i="1"/>
  <c r="K83" i="1"/>
  <c r="K33" i="1"/>
  <c r="K71" i="1"/>
  <c r="K32" i="1"/>
  <c r="K70" i="1"/>
  <c r="K21" i="1"/>
  <c r="K61" i="1"/>
  <c r="K50" i="1"/>
  <c r="K52" i="1"/>
  <c r="K44" i="1"/>
  <c r="K8" i="1"/>
  <c r="K54" i="1"/>
  <c r="K57" i="1"/>
  <c r="K59" i="1"/>
  <c r="K41" i="1"/>
  <c r="K46" i="1"/>
  <c r="K62" i="1"/>
  <c r="K53" i="1"/>
  <c r="K51" i="1"/>
  <c r="K43" i="1"/>
  <c r="K78" i="1"/>
  <c r="K9" i="1"/>
  <c r="K56" i="1"/>
  <c r="K58" i="1"/>
  <c r="K60" i="1"/>
  <c r="K49" i="1"/>
  <c r="K42" i="1"/>
  <c r="K75" i="1"/>
  <c r="K7" i="1"/>
  <c r="M124" i="1"/>
  <c r="N124" i="1" s="1"/>
  <c r="M118" i="1"/>
  <c r="N118" i="1" s="1"/>
  <c r="J118" i="1" s="1"/>
  <c r="K118" i="1" s="1"/>
  <c r="O115" i="1"/>
  <c r="M115" i="1" s="1"/>
  <c r="N115" i="1" s="1"/>
  <c r="J115" i="1" s="1"/>
  <c r="K115" i="1" s="1"/>
  <c r="M112" i="1"/>
  <c r="N112" i="1" s="1"/>
  <c r="J112" i="1" s="1"/>
  <c r="K112" i="1" s="1"/>
  <c r="M108" i="1"/>
  <c r="N108" i="1" s="1"/>
  <c r="J108" i="1" s="1"/>
  <c r="K108" i="1" s="1"/>
  <c r="M109" i="1"/>
  <c r="N109" i="1" s="1"/>
  <c r="J109" i="1" s="1"/>
  <c r="K109" i="1" s="1"/>
  <c r="M107" i="1"/>
  <c r="N107" i="1" s="1"/>
  <c r="J107" i="1" s="1"/>
  <c r="K107" i="1" s="1"/>
  <c r="M136" i="1"/>
  <c r="N136" i="1" s="1"/>
  <c r="J136" i="1" s="1"/>
  <c r="K136" i="1" s="1"/>
  <c r="E152" i="1"/>
  <c r="M127" i="1"/>
  <c r="N127" i="1" s="1"/>
  <c r="J127" i="1" s="1"/>
  <c r="K127" i="1" s="1"/>
  <c r="M114" i="1"/>
  <c r="N114" i="1" s="1"/>
  <c r="J114" i="1" s="1"/>
  <c r="K114" i="1" s="1"/>
  <c r="M89" i="1"/>
  <c r="N89" i="1" s="1"/>
  <c r="J89" i="1" s="1"/>
  <c r="K89" i="1" s="1"/>
  <c r="M97" i="1"/>
  <c r="N97" i="1" s="1"/>
  <c r="P152" i="1"/>
  <c r="R152" i="1"/>
  <c r="T152" i="1"/>
  <c r="L152" i="1" l="1"/>
  <c r="D152" i="1"/>
  <c r="I152" i="1"/>
  <c r="Q152" i="1"/>
  <c r="M152" i="1" l="1"/>
  <c r="O152" i="1"/>
  <c r="N152" i="1" l="1"/>
  <c r="J152" i="1" l="1"/>
  <c r="K152" i="1"/>
</calcChain>
</file>

<file path=xl/sharedStrings.xml><?xml version="1.0" encoding="utf-8"?>
<sst xmlns="http://schemas.openxmlformats.org/spreadsheetml/2006/main" count="422" uniqueCount="189">
  <si>
    <t>start</t>
  </si>
  <si>
    <t>build</t>
  </si>
  <si>
    <t>test</t>
  </si>
  <si>
    <t>document</t>
  </si>
  <si>
    <t>deploy</t>
  </si>
  <si>
    <t>install</t>
  </si>
  <si>
    <t>environment</t>
  </si>
  <si>
    <t>package</t>
  </si>
  <si>
    <t>vulnerability</t>
  </si>
  <si>
    <t>unit</t>
  </si>
  <si>
    <t>integration</t>
  </si>
  <si>
    <t>report</t>
  </si>
  <si>
    <t>run</t>
  </si>
  <si>
    <t>Command</t>
  </si>
  <si>
    <t>Key</t>
  </si>
  <si>
    <t>Value</t>
  </si>
  <si>
    <t>codecover</t>
  </si>
  <si>
    <t>coveralls</t>
  </si>
  <si>
    <t>Tool 1</t>
  </si>
  <si>
    <t>Tools</t>
  </si>
  <si>
    <t>Tool 2</t>
  </si>
  <si>
    <t>Tool 3</t>
  </si>
  <si>
    <t>compodoc</t>
  </si>
  <si>
    <t>integrate</t>
  </si>
  <si>
    <t>ngsw-config</t>
  </si>
  <si>
    <t>ngsw-copy</t>
  </si>
  <si>
    <t>favicon-copy</t>
  </si>
  <si>
    <t>Tool 4</t>
  </si>
  <si>
    <t>Tool 5</t>
  </si>
  <si>
    <t>Tool 6</t>
  </si>
  <si>
    <t>Tool 7</t>
  </si>
  <si>
    <t>platform</t>
  </si>
  <si>
    <t>prepare</t>
  </si>
  <si>
    <t>npm run</t>
  </si>
  <si>
    <t>ng</t>
  </si>
  <si>
    <t>ver</t>
  </si>
  <si>
    <t>nvm v</t>
  </si>
  <si>
    <t>npm -v</t>
  </si>
  <si>
    <t>node -v</t>
  </si>
  <si>
    <t>ng version</t>
  </si>
  <si>
    <t>echo Node, NPM and NVM version:</t>
  </si>
  <si>
    <t>node server.js</t>
  </si>
  <si>
    <t>doc-copy</t>
  </si>
  <si>
    <t>cov-copy</t>
  </si>
  <si>
    <t>google-copy</t>
  </si>
  <si>
    <t>manifest-copy</t>
  </si>
  <si>
    <t>test-once</t>
  </si>
  <si>
    <t>cp src/manifest.json dist/</t>
  </si>
  <si>
    <t>cp src/google/*.* dist/</t>
  </si>
  <si>
    <t>cp -r documentation dist/documentation/</t>
  </si>
  <si>
    <t>cp src/favicon/* dist/favicon/</t>
  </si>
  <si>
    <t>cp node_modules/@angular/service-worker/ngsw-worker.js dist/</t>
  </si>
  <si>
    <t>node_modules/.bin/ngsw-config dist src/ngsw-config.json</t>
  </si>
  <si>
    <t>vulnerability-check</t>
  </si>
  <si>
    <t>snyk test</t>
  </si>
  <si>
    <t>lint</t>
  </si>
  <si>
    <t>e2e</t>
  </si>
  <si>
    <t>update</t>
  </si>
  <si>
    <t>git add CHANGELOG.md</t>
  </si>
  <si>
    <t>auto-changelog -p</t>
  </si>
  <si>
    <t>version</t>
  </si>
  <si>
    <t>snyk-protect</t>
  </si>
  <si>
    <t>snyk protect</t>
  </si>
  <si>
    <t>dockerize</t>
  </si>
  <si>
    <t>docker image build -t jorich/cv-generator-fe:%npm_package_version% -t jorich/cv-generator-fe .</t>
  </si>
  <si>
    <t>docker push jorich/cv-generator-fe:%npm_package_version% &amp;&amp; docker push jorich/cv-generator-fe:latest</t>
  </si>
  <si>
    <t>cd ../cv-generator-life-terraform &amp;&amp; terraform apply</t>
  </si>
  <si>
    <t>codecov</t>
  </si>
  <si>
    <t>node ./node_modules/coveralls/bin/coveralls.js &lt; ./coverage/lcov.info</t>
  </si>
  <si>
    <t>provision</t>
  </si>
  <si>
    <t>push</t>
  </si>
  <si>
    <t>Level 1</t>
  </si>
  <si>
    <t>Level 2</t>
  </si>
  <si>
    <t>Level 3</t>
  </si>
  <si>
    <t>Level 4</t>
  </si>
  <si>
    <t>copy</t>
  </si>
  <si>
    <t>cp</t>
  </si>
  <si>
    <t>measure</t>
  </si>
  <si>
    <t>dockerize-build</t>
  </si>
  <si>
    <t>dockerize-push</t>
  </si>
  <si>
    <t>node wipe-dependencies.js &amp;&amp; rm -rf node_modules &amp;&amp; npm update --save-dev &amp;&amp; npm update --save</t>
  </si>
  <si>
    <t>PIPELINE</t>
  </si>
  <si>
    <t>compodoc -p src/tsconfig.app.json --theme vagrant --hideGenerator --disableSourceCode --disablePrivate --disableTemplateTab --customFavicon \"./src/favicon/android-chrome-512x512.png\" -n \"CV Generator Documentation\"</t>
  </si>
  <si>
    <t>release</t>
  </si>
  <si>
    <t>monitor</t>
  </si>
  <si>
    <t>Operate</t>
  </si>
  <si>
    <t>Configure</t>
  </si>
  <si>
    <t>Lifecycle hooks</t>
  </si>
  <si>
    <t>plan</t>
  </si>
  <si>
    <t>code</t>
  </si>
  <si>
    <t>health</t>
  </si>
  <si>
    <t>performance</t>
  </si>
  <si>
    <t>resilience</t>
  </si>
  <si>
    <t>security</t>
  </si>
  <si>
    <t>chaos</t>
  </si>
  <si>
    <t>orchestrate</t>
  </si>
  <si>
    <t>trail</t>
  </si>
  <si>
    <t>showcase</t>
  </si>
  <si>
    <t>Observe</t>
  </si>
  <si>
    <t>#</t>
  </si>
  <si>
    <t>Phases</t>
  </si>
  <si>
    <t>Package.json command</t>
  </si>
  <si>
    <t>Commands</t>
  </si>
  <si>
    <t>// TOOLS</t>
  </si>
  <si>
    <t>ng  lint</t>
  </si>
  <si>
    <t>Prefix</t>
  </si>
  <si>
    <t>Conjunction</t>
  </si>
  <si>
    <t>&amp;&amp;</t>
  </si>
  <si>
    <t>run-p</t>
  </si>
  <si>
    <t>npm-run-all</t>
  </si>
  <si>
    <t>ops</t>
  </si>
  <si>
    <t>dev</t>
  </si>
  <si>
    <t>Stage</t>
  </si>
  <si>
    <t>test-phase</t>
  </si>
  <si>
    <t>build-phase</t>
  </si>
  <si>
    <t>code-phase</t>
  </si>
  <si>
    <t>plan-phase</t>
  </si>
  <si>
    <t>Level 0</t>
  </si>
  <si>
    <t>Test</t>
  </si>
  <si>
    <t>Release</t>
  </si>
  <si>
    <t>Plan</t>
  </si>
  <si>
    <t>Code</t>
  </si>
  <si>
    <t>Build</t>
  </si>
  <si>
    <t>npm-run-all dev:*</t>
  </si>
  <si>
    <t>npm-run-all ops:*</t>
  </si>
  <si>
    <t>dev:test-phase:integrate:package:action</t>
  </si>
  <si>
    <t>echo Plan: Include a full SD process in CI/CD pipeline</t>
  </si>
  <si>
    <t>echo TODO: Code: Implement the new features planned</t>
  </si>
  <si>
    <t>echo Build: TODO: Link to Build logs</t>
  </si>
  <si>
    <t>echo Install: TODO: Link to install logs</t>
  </si>
  <si>
    <t>echo Observe: TODO: Lanch the observability dashboard</t>
  </si>
  <si>
    <t>Opt-out</t>
  </si>
  <si>
    <t>START-PIPELINE</t>
  </si>
  <si>
    <t>wake-up-the-dynos:heroku</t>
  </si>
  <si>
    <t>wake-up-the-dynos:ml</t>
  </si>
  <si>
    <t>wake-up-the-dynos:*</t>
  </si>
  <si>
    <t>dev:build-phase:install:prepare:action</t>
  </si>
  <si>
    <t>dev:plan-phase:plan:report:action</t>
  </si>
  <si>
    <t>dev:plan-phase:update:report:action</t>
  </si>
  <si>
    <t>dev:code-phase:code:report:action</t>
  </si>
  <si>
    <t>dev:build-phase:install:report:action</t>
  </si>
  <si>
    <t>dev:build-phase:build:report:action</t>
  </si>
  <si>
    <t>ops:monitor:report:action</t>
  </si>
  <si>
    <t>dev:test-phase:codecover:package:action</t>
  </si>
  <si>
    <t>dev:test-phase:document:package:action</t>
  </si>
  <si>
    <t>dev:test-phase:test:package:vulnerability:action</t>
  </si>
  <si>
    <t>dev:test-phase:test:package:integration:action</t>
  </si>
  <si>
    <t>dev:test-phase:test:measure:action</t>
  </si>
  <si>
    <t>ops:run:platform:action</t>
  </si>
  <si>
    <t>dev:test-phase:test:package:unit:action</t>
  </si>
  <si>
    <t>dev:build-phase:build:package:action</t>
  </si>
  <si>
    <t>ops:deploy:package:dockerize:build:action</t>
  </si>
  <si>
    <t>ops:deploy:package:dockerize:push:action</t>
  </si>
  <si>
    <t>ops:deploy:package:provision:action</t>
  </si>
  <si>
    <t>if test \"$CI\" ; then snyk auth $SNYK_TOKEN ; fi</t>
  </si>
  <si>
    <t>// END PIPELINE</t>
  </si>
  <si>
    <t>update-packages</t>
  </si>
  <si>
    <t>echo Update: TODO: Update the dependencies to latest</t>
  </si>
  <si>
    <t>H</t>
  </si>
  <si>
    <t>dev:build-phase:install:package:package:action</t>
  </si>
  <si>
    <t>npm install</t>
  </si>
  <si>
    <t>BUILD</t>
  </si>
  <si>
    <t>TEST</t>
  </si>
  <si>
    <t>PLAN</t>
  </si>
  <si>
    <t>CODE</t>
  </si>
  <si>
    <t>OPERATE</t>
  </si>
  <si>
    <t>OBSERVE</t>
  </si>
  <si>
    <t>RELEASE</t>
  </si>
  <si>
    <t>CONFIGURE</t>
  </si>
  <si>
    <t>ng build --configuration=\"heroku\"</t>
  </si>
  <si>
    <t>build-ci</t>
  </si>
  <si>
    <t>build-prod</t>
  </si>
  <si>
    <t>ng build --configuration=\"production\"</t>
  </si>
  <si>
    <t>if test \"$CI\" ; then npm run build-ci ; else npm run build ; fi</t>
  </si>
  <si>
    <t>full</t>
  </si>
  <si>
    <t>ops:run</t>
  </si>
  <si>
    <t>dev:test-phase</t>
  </si>
  <si>
    <t>dev:build-phase</t>
  </si>
  <si>
    <t>plain</t>
  </si>
  <si>
    <t>if test \"$CI\" ; then npm run PIPELINE ; else ng build ; fi</t>
  </si>
  <si>
    <t>rebuild-heroku</t>
  </si>
  <si>
    <t>git commit --allow-empty -m \"empty commit\"</t>
  </si>
  <si>
    <t>git push heroku master</t>
  </si>
  <si>
    <t>if [ ! \"$TRAVIS\" ] &amp;&amp; [ ! \"$HEROKU\" ] ; then env singleRun=true ng test --code-coverage ; fi</t>
  </si>
  <si>
    <t>if [ ! \"$TRAVIS\" ] &amp;&amp; [ ! \"$HEROKU\" ] ; then ng test --code-coverage ; fi</t>
  </si>
  <si>
    <t>if [ ! \"$HEROKU\" ] ; then ng e2e ; fi</t>
  </si>
  <si>
    <t>if [ ! \"$TRAVIS\" ] &amp;&amp; [ ! \"$HEROKU\" ] ; then cp -r coverage dist/coverage/ ; fi</t>
  </si>
  <si>
    <t>if [ ! \"$HEROKU\" ] ; then curl https://cv-generator-fe.herokuapp.com/Webpage ; fi</t>
  </si>
  <si>
    <t>if [ ! \"$CI\" ] ; then curl cvgenerator.ml ;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</si>
</sst>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F8E8-C4F8-4500-8DB7-FA9EF76D4FDE}">
  <dimension ref="A1:U152"/>
  <sheetViews>
    <sheetView tabSelected="1" zoomScale="55" zoomScaleNormal="55" workbookViewId="0">
      <pane xSplit="9" ySplit="6" topLeftCell="K55" activePane="bottomRight" state="frozen"/>
      <selection pane="topRight" activeCell="I1" sqref="I1"/>
      <selection pane="bottomLeft" activeCell="A8" sqref="A8"/>
      <selection pane="bottomRight" activeCell="K77" sqref="K77"/>
    </sheetView>
  </sheetViews>
  <sheetFormatPr defaultRowHeight="15" x14ac:dyDescent="0.25"/>
  <cols>
    <col min="1" max="1" width="9.140625" customWidth="1"/>
    <col min="2" max="2" width="3.42578125" customWidth="1"/>
    <col min="3" max="8" width="4.140625" customWidth="1"/>
    <col min="9" max="9" width="38.85546875" style="1" bestFit="1" customWidth="1"/>
    <col min="10" max="10" width="76.42578125" customWidth="1"/>
    <col min="11" max="11" width="64.140625" customWidth="1"/>
    <col min="12" max="14" width="11.7109375" bestFit="1" customWidth="1"/>
    <col min="15" max="15" width="11.7109375" customWidth="1"/>
    <col min="16" max="16" width="10.28515625" bestFit="1" customWidth="1"/>
    <col min="17" max="17" width="12.28515625" bestFit="1" customWidth="1"/>
    <col min="18" max="18" width="10.28515625" bestFit="1" customWidth="1"/>
    <col min="19" max="19" width="12.28515625" bestFit="1" customWidth="1"/>
    <col min="20" max="20" width="10.28515625" bestFit="1" customWidth="1"/>
    <col min="21" max="21" width="12.28515625" bestFit="1" customWidth="1"/>
  </cols>
  <sheetData>
    <row r="1" spans="1:21" x14ac:dyDescent="0.25">
      <c r="I1" s="1" t="s">
        <v>13</v>
      </c>
      <c r="O1" t="s">
        <v>19</v>
      </c>
    </row>
    <row r="2" spans="1:21" s="1" customFormat="1" x14ac:dyDescent="0.25">
      <c r="A2" s="1" t="s">
        <v>100</v>
      </c>
      <c r="B2" s="1" t="s">
        <v>99</v>
      </c>
      <c r="C2" s="1" t="s">
        <v>112</v>
      </c>
      <c r="D2" s="1" t="s">
        <v>117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14</v>
      </c>
      <c r="J2" s="1" t="s">
        <v>15</v>
      </c>
      <c r="K2" s="1" t="s">
        <v>101</v>
      </c>
      <c r="L2" s="1" t="s">
        <v>131</v>
      </c>
      <c r="M2" s="1" t="s">
        <v>105</v>
      </c>
      <c r="N2" s="1" t="s">
        <v>106</v>
      </c>
      <c r="O2" s="1" t="s">
        <v>18</v>
      </c>
      <c r="P2" s="1" t="s">
        <v>20</v>
      </c>
      <c r="Q2" s="1" t="s">
        <v>21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s="2" customFormat="1" x14ac:dyDescent="0.25">
      <c r="M3" s="2" t="s">
        <v>33</v>
      </c>
      <c r="N3" s="2" t="s">
        <v>107</v>
      </c>
    </row>
    <row r="4" spans="1:21" s="2" customFormat="1" x14ac:dyDescent="0.25">
      <c r="M4" s="2" t="s">
        <v>76</v>
      </c>
    </row>
    <row r="5" spans="1:21" s="2" customFormat="1" x14ac:dyDescent="0.25">
      <c r="M5" s="2" t="s">
        <v>109</v>
      </c>
    </row>
    <row r="6" spans="1:21" s="2" customFormat="1" x14ac:dyDescent="0.25">
      <c r="M6" s="2" t="s">
        <v>108</v>
      </c>
    </row>
    <row r="7" spans="1:21" x14ac:dyDescent="0.25">
      <c r="C7" t="s">
        <v>102</v>
      </c>
      <c r="E7" t="s">
        <v>103</v>
      </c>
      <c r="I7" s="1" t="str">
        <f t="shared" ref="I7:I9" si="0" xml:space="preserve"> _xlfn.TEXTJOIN(":",TRUE,D7:H7)</f>
        <v>// TOOLS</v>
      </c>
      <c r="J7" t="str">
        <f t="shared" ref="J7:J72" si="1" xml:space="preserve"> IF(NOT(COUNTA(O7:U7)),":",_xlfn.TEXTJOIN(N7,TRUE,M7,_xlfn.TEXTJOIN(N7,TRUE,O7:U7)))</f>
        <v>:</v>
      </c>
      <c r="K7" t="str">
        <f t="shared" ref="K7:K23" si="2">IF(ISBLANK(I7),"",CONCATENATE("    """,I7,""": ",IF(L7,"""echo ",""""),J7,""","))</f>
        <v xml:space="preserve">    "// TOOLS": ":",</v>
      </c>
      <c r="L7" s="2"/>
      <c r="M7" s="2"/>
      <c r="N7" s="2" t="str">
        <f>IF(ISBLANK(M7),CONCATENATE(" ",$N$3," ")," ")</f>
        <v xml:space="preserve"> &amp;&amp; </v>
      </c>
    </row>
    <row r="8" spans="1:21" x14ac:dyDescent="0.25">
      <c r="F8" t="s">
        <v>34</v>
      </c>
      <c r="I8" s="1" t="str">
        <f t="shared" si="0"/>
        <v>ng</v>
      </c>
      <c r="J8" t="str">
        <f t="shared" si="1"/>
        <v>ng</v>
      </c>
      <c r="K8" t="str">
        <f t="shared" si="2"/>
        <v xml:space="preserve">    "ng": "ng",</v>
      </c>
      <c r="L8" s="2"/>
      <c r="M8" s="2"/>
      <c r="N8" s="2" t="str">
        <f>IF(ISBLANK(M8),CONCATENATE(" ",$N$3," ")," ")</f>
        <v xml:space="preserve"> &amp;&amp; </v>
      </c>
      <c r="O8" t="s">
        <v>34</v>
      </c>
    </row>
    <row r="9" spans="1:21" x14ac:dyDescent="0.25">
      <c r="F9" t="s">
        <v>35</v>
      </c>
      <c r="I9" s="1" t="str">
        <f t="shared" si="0"/>
        <v>ver</v>
      </c>
      <c r="J9" t="str">
        <f t="shared" si="1"/>
        <v>ng version &amp;&amp; echo Node, NPM and NVM version: &amp;&amp; node -v &amp;&amp; npm -v &amp;&amp; nvm v</v>
      </c>
      <c r="K9" t="str">
        <f t="shared" si="2"/>
        <v xml:space="preserve">    "ver": "ng version &amp;&amp; echo Node, NPM and NVM version: &amp;&amp; node -v &amp;&amp; npm -v &amp;&amp; nvm v",</v>
      </c>
      <c r="L9" s="2"/>
      <c r="M9" s="2"/>
      <c r="N9" s="2" t="str">
        <f>IF(ISBLANK(M9),CONCATENATE(" ",$N$3," ")," ")</f>
        <v xml:space="preserve"> &amp;&amp; </v>
      </c>
      <c r="O9" t="s">
        <v>39</v>
      </c>
      <c r="P9" t="s">
        <v>40</v>
      </c>
      <c r="Q9" t="s">
        <v>38</v>
      </c>
      <c r="R9" t="s">
        <v>37</v>
      </c>
      <c r="S9" t="s">
        <v>36</v>
      </c>
    </row>
    <row r="10" spans="1:21" x14ac:dyDescent="0.25">
      <c r="F10" t="s">
        <v>1</v>
      </c>
      <c r="G10" t="s">
        <v>178</v>
      </c>
      <c r="I10" s="1" t="str">
        <f xml:space="preserve"> _xlfn.TEXTJOIN(":",TRUE,D10:H10)</f>
        <v>build:plain</v>
      </c>
      <c r="J10" t="str">
        <f xml:space="preserve"> IF(NOT(COUNTA(O10:U10)),":",_xlfn.TEXTJOIN(N10,TRUE,M10,_xlfn.TEXTJOIN(N10,TRUE,O10:U10)))</f>
        <v>npm-run-all build</v>
      </c>
      <c r="K10" t="str">
        <f>IF(ISBLANK(I10),"",CONCATENATE("    """,I10,""": ",IF(L10,"""echo ",""""),J10,""","))</f>
        <v xml:space="preserve">    "build:plain": "npm-run-all build",</v>
      </c>
      <c r="L10" s="2"/>
      <c r="M10" s="2" t="str">
        <f>IF(ISBLANK(O10),"",$M$5)</f>
        <v>npm-run-all</v>
      </c>
      <c r="N10" s="2" t="str">
        <f>IF(ISBLANK(M10),CONCATENATE(" ",$N$3," ")," ")</f>
        <v xml:space="preserve"> </v>
      </c>
      <c r="O10" t="s">
        <v>1</v>
      </c>
    </row>
    <row r="11" spans="1:21" x14ac:dyDescent="0.25">
      <c r="F11" t="s">
        <v>1</v>
      </c>
      <c r="G11" t="s">
        <v>174</v>
      </c>
      <c r="I11" s="1" t="str">
        <f xml:space="preserve"> _xlfn.TEXTJOIN(":",TRUE,D11:H11)</f>
        <v>build:full</v>
      </c>
      <c r="J11" t="str">
        <f xml:space="preserve"> IF(NOT(COUNTA(O11:U11)),":",_xlfn.TEXTJOIN(N11,TRUE,M11,_xlfn.TEXTJOIN(N11,TRUE,O11:U11)))</f>
        <v>npm-run-all dev:build-phase</v>
      </c>
      <c r="K11" t="str">
        <f>IF(ISBLANK(I11),"",CONCATENATE("    """,I11,""": ",IF(L11,"""echo ",""""),J11,""","))</f>
        <v xml:space="preserve">    "build:full": "npm-run-all dev:build-phase",</v>
      </c>
      <c r="L11" s="2"/>
      <c r="M11" s="2" t="str">
        <f>IF(ISBLANK(O11),"",$M$5)</f>
        <v>npm-run-all</v>
      </c>
      <c r="N11" s="2" t="str">
        <f>IF(ISBLANK(M11),CONCATENATE(" ",$N$3," ")," ")</f>
        <v xml:space="preserve"> </v>
      </c>
      <c r="O11" t="s">
        <v>177</v>
      </c>
    </row>
    <row r="12" spans="1:21" x14ac:dyDescent="0.25">
      <c r="F12" t="s">
        <v>2</v>
      </c>
      <c r="G12" t="s">
        <v>178</v>
      </c>
      <c r="I12" s="1" t="str">
        <f xml:space="preserve"> _xlfn.TEXTJOIN(":",TRUE,D12:H12)</f>
        <v>test:plain</v>
      </c>
      <c r="J12" t="str">
        <f xml:space="preserve"> IF(NOT(COUNTA(O12:U12)),":",_xlfn.TEXTJOIN(N12,TRUE,M12,_xlfn.TEXTJOIN(N12,TRUE,O12:U12)))</f>
        <v>npm-run-all test</v>
      </c>
      <c r="K12" t="str">
        <f>IF(ISBLANK(I12),"",CONCATENATE("    """,I12,""": ",IF(L12,"""echo ",""""),J12,""","))</f>
        <v xml:space="preserve">    "test:plain": "npm-run-all test",</v>
      </c>
      <c r="L12" s="2"/>
      <c r="M12" s="2" t="str">
        <f>IF(ISBLANK(O12),"",$M$5)</f>
        <v>npm-run-all</v>
      </c>
      <c r="N12" s="2" t="str">
        <f>IF(ISBLANK(M12),CONCATENATE(" ",$N$3," ")," ")</f>
        <v xml:space="preserve"> </v>
      </c>
      <c r="O12" t="s">
        <v>2</v>
      </c>
    </row>
    <row r="13" spans="1:21" x14ac:dyDescent="0.25">
      <c r="F13" t="s">
        <v>2</v>
      </c>
      <c r="G13" t="s">
        <v>174</v>
      </c>
      <c r="I13" s="1" t="str">
        <f xml:space="preserve"> _xlfn.TEXTJOIN(":",TRUE,D13:H13)</f>
        <v>test:full</v>
      </c>
      <c r="J13" t="str">
        <f xml:space="preserve"> IF(NOT(COUNTA(O13:U13)),":",_xlfn.TEXTJOIN(N13,TRUE,M13,_xlfn.TEXTJOIN(N13,TRUE,O13:U13)))</f>
        <v>npm-run-all dev:test-phase</v>
      </c>
      <c r="K13" t="str">
        <f>IF(ISBLANK(I13),"",CONCATENATE("    """,I13,""": ",IF(L13,"""echo ",""""),J13,""","))</f>
        <v xml:space="preserve">    "test:full": "npm-run-all dev:test-phase",</v>
      </c>
      <c r="L13" s="2"/>
      <c r="M13" s="2" t="str">
        <f>IF(ISBLANK(O13),"",$M$5)</f>
        <v>npm-run-all</v>
      </c>
      <c r="N13" s="2" t="str">
        <f>IF(ISBLANK(M13),CONCATENATE(" ",$N$3," ")," ")</f>
        <v xml:space="preserve"> </v>
      </c>
      <c r="O13" t="s">
        <v>176</v>
      </c>
    </row>
    <row r="14" spans="1:21" x14ac:dyDescent="0.25">
      <c r="F14" t="s">
        <v>0</v>
      </c>
      <c r="G14" t="s">
        <v>178</v>
      </c>
      <c r="I14" s="1" t="str">
        <f xml:space="preserve"> _xlfn.TEXTJOIN(":",TRUE,D14:H14)</f>
        <v>start:plain</v>
      </c>
      <c r="J14" t="str">
        <f xml:space="preserve"> IF(NOT(COUNTA(O14:U14)),":",_xlfn.TEXTJOIN(N14,TRUE,M14,_xlfn.TEXTJOIN(N14,TRUE,O14:U14)))</f>
        <v>npm-run-all start</v>
      </c>
      <c r="K14" t="str">
        <f>IF(ISBLANK(I14),"",CONCATENATE("    """,I14,""": ",IF(L14,"""echo ",""""),J14,""","))</f>
        <v xml:space="preserve">    "start:plain": "npm-run-all start",</v>
      </c>
      <c r="L14" s="2"/>
      <c r="M14" s="2" t="str">
        <f>IF(ISBLANK(O14),"",$M$5)</f>
        <v>npm-run-all</v>
      </c>
      <c r="N14" s="2" t="str">
        <f>IF(ISBLANK(M14),CONCATENATE(" ",$N$3," ")," ")</f>
        <v xml:space="preserve"> </v>
      </c>
      <c r="O14" t="s">
        <v>0</v>
      </c>
    </row>
    <row r="15" spans="1:21" x14ac:dyDescent="0.25">
      <c r="F15" t="s">
        <v>0</v>
      </c>
      <c r="G15" t="s">
        <v>174</v>
      </c>
      <c r="I15" s="1" t="str">
        <f xml:space="preserve"> _xlfn.TEXTJOIN(":",TRUE,D15:H15)</f>
        <v>start:full</v>
      </c>
      <c r="J15" t="str">
        <f xml:space="preserve"> IF(NOT(COUNTA(O15:U15)),":",_xlfn.TEXTJOIN(N15,TRUE,M15,_xlfn.TEXTJOIN(N15,TRUE,O15:U15)))</f>
        <v>npm-run-all ops:run</v>
      </c>
      <c r="K15" t="str">
        <f>IF(ISBLANK(I15),"",CONCATENATE("    """,I15,""": ",IF(L15,"""echo ",""""),J15,""","))</f>
        <v xml:space="preserve">    "start:full": "npm-run-all ops:run",</v>
      </c>
      <c r="L15" s="2"/>
      <c r="M15" s="2" t="str">
        <f>IF(ISBLANK(O15),"",$M$5)</f>
        <v>npm-run-all</v>
      </c>
      <c r="N15" s="2" t="str">
        <f>IF(ISBLANK(M15),CONCATENATE(" ",$N$3," ")," ")</f>
        <v xml:space="preserve"> </v>
      </c>
      <c r="O15" t="s">
        <v>175</v>
      </c>
    </row>
    <row r="16" spans="1:21" x14ac:dyDescent="0.25">
      <c r="F16" t="s">
        <v>132</v>
      </c>
      <c r="I16" s="1" t="str">
        <f xml:space="preserve"> _xlfn.TEXTJOIN(":",TRUE,D16:H16)</f>
        <v>START-PIPELINE</v>
      </c>
      <c r="J16" t="str">
        <f xml:space="preserve"> IF(NOT(COUNTA(O16:U16)),":",_xlfn.TEXTJOIN(N16,TRUE,M16,_xlfn.TEXTJOIN(N16,TRUE,O16:U16)))</f>
        <v>npm-run-all PIPELINE</v>
      </c>
      <c r="K16" t="str">
        <f>IF(ISBLANK(I16),"",CONCATENATE("    """,I16,""": ",IF(L16,"""echo ",""""),J16,""","))</f>
        <v xml:space="preserve">    "START-PIPELINE": "npm-run-all PIPELINE",</v>
      </c>
      <c r="L16" s="2"/>
      <c r="M16" s="2" t="str">
        <f>IF(ISBLANK(O16),"",$M$5)</f>
        <v>npm-run-all</v>
      </c>
      <c r="N16" s="2" t="str">
        <f>IF(ISBLANK(M16),CONCATENATE(" ",$N$3," ")," ")</f>
        <v xml:space="preserve"> </v>
      </c>
      <c r="O16" t="s">
        <v>81</v>
      </c>
    </row>
    <row r="17" spans="3:15" x14ac:dyDescent="0.25">
      <c r="J17" t="str">
        <f t="shared" si="1"/>
        <v>:</v>
      </c>
      <c r="K17" t="str">
        <f t="shared" si="2"/>
        <v/>
      </c>
      <c r="L17" s="2"/>
      <c r="M17" s="2"/>
      <c r="N17" s="2" t="str">
        <f>IF(ISBLANK(M17),CONCATENATE(" ",$N$3," ")," ")</f>
        <v xml:space="preserve"> &amp;&amp; </v>
      </c>
    </row>
    <row r="18" spans="3:15" x14ac:dyDescent="0.25">
      <c r="C18" t="s">
        <v>163</v>
      </c>
      <c r="E18" t="str">
        <f xml:space="preserve"> CONCATENATE("// ",C18)</f>
        <v>// PLAN</v>
      </c>
      <c r="I18" s="1" t="str">
        <f t="shared" ref="I18" si="3" xml:space="preserve"> _xlfn.TEXTJOIN(":",TRUE,D18:H18)</f>
        <v>// PLAN</v>
      </c>
      <c r="J18" t="str">
        <f t="shared" ref="J18" si="4" xml:space="preserve"> IF(NOT(COUNTA(O18:U18)),":",_xlfn.TEXTJOIN(N18,TRUE,M18,_xlfn.TEXTJOIN(N18,TRUE,O18:U18)))</f>
        <v>:</v>
      </c>
      <c r="K18" t="str">
        <f t="shared" ref="K18" si="5">IF(ISBLANK(I18),"",CONCATENATE("    """,I18,""": ",IF(L18,"""echo ",""""),J18,""","))</f>
        <v xml:space="preserve">    "// PLAN": ":",</v>
      </c>
      <c r="L18" s="2"/>
      <c r="M18" s="2"/>
      <c r="N18" s="2" t="str">
        <f>IF(ISBLANK(M18),CONCATENATE(" ",$N$3," ")," ")</f>
        <v xml:space="preserve"> &amp;&amp; </v>
      </c>
    </row>
    <row r="19" spans="3:15" x14ac:dyDescent="0.25">
      <c r="D19" t="s">
        <v>137</v>
      </c>
      <c r="I19" s="1" t="str">
        <f xml:space="preserve"> _xlfn.TEXTJOIN(":",TRUE,D19:H19)</f>
        <v>dev:plan-phase:plan:report:action</v>
      </c>
      <c r="J19" t="str">
        <f xml:space="preserve"> IF(NOT(COUNTA(O19:U19)),":",_xlfn.TEXTJOIN(N19,TRUE,M19,_xlfn.TEXTJOIN(N19,TRUE,O19:U19)))</f>
        <v>echo Plan: Include a full SD process in CI/CD pipeline</v>
      </c>
      <c r="K19" t="str">
        <f>IF(ISBLANK(I19),"",CONCATENATE("    """,I19,""": ",IF(L19,"""echo ",""""),J19,""","))</f>
        <v xml:space="preserve">    "dev:plan-phase:plan:report:action": "echo Plan: Include a full SD process in CI/CD pipeline",</v>
      </c>
      <c r="L19" s="2"/>
      <c r="M19" s="2"/>
      <c r="N19" s="2" t="str">
        <f>IF(ISBLANK(M19),CONCATENATE(" ",$N$3," ")," ")</f>
        <v xml:space="preserve"> &amp;&amp; </v>
      </c>
      <c r="O19" t="s">
        <v>126</v>
      </c>
    </row>
    <row r="20" spans="3:15" x14ac:dyDescent="0.25">
      <c r="D20" t="s">
        <v>138</v>
      </c>
      <c r="I20" s="1" t="str">
        <f xml:space="preserve"> _xlfn.TEXTJOIN(":",TRUE,D20:H20)</f>
        <v>dev:plan-phase:update:report:action</v>
      </c>
      <c r="J20" t="str">
        <f xml:space="preserve"> IF(NOT(COUNTA(O20:U20)),":",_xlfn.TEXTJOIN(N20,TRUE,M20,_xlfn.TEXTJOIN(N20,TRUE,O20:U20)))</f>
        <v>echo Update: TODO: Update the dependencies to latest</v>
      </c>
      <c r="K20" t="str">
        <f>IF(ISBLANK(I20),"",CONCATENATE("    """,I20,""": ",IF(L20,"""echo ",""""),J20,""","))</f>
        <v xml:space="preserve">    "dev:plan-phase:update:report:action": "echo Update: TODO: Update the dependencies to latest",</v>
      </c>
      <c r="L20" s="2"/>
      <c r="M20" s="2"/>
      <c r="N20" s="2" t="str">
        <f>IF(ISBLANK(M20),CONCATENATE(" ",$N$3," ")," ")</f>
        <v xml:space="preserve"> &amp;&amp; </v>
      </c>
      <c r="O20" t="s">
        <v>157</v>
      </c>
    </row>
    <row r="21" spans="3:15" x14ac:dyDescent="0.25">
      <c r="F21" t="s">
        <v>156</v>
      </c>
      <c r="I21" s="1" t="str">
        <f xml:space="preserve"> _xlfn.TEXTJOIN(":",TRUE,D21:H21)</f>
        <v>update-packages</v>
      </c>
      <c r="J21" t="str">
        <f xml:space="preserve"> IF(NOT(COUNTA(O21:U21)),":",_xlfn.TEXTJOIN(N21,TRUE,M21,_xlfn.TEXTJOIN(N21,TRUE,O21:U21)))</f>
        <v>node wipe-dependencies.js &amp;&amp; rm -rf node_modules &amp;&amp; npm update --save-dev &amp;&amp; npm update --save</v>
      </c>
      <c r="K21" t="str">
        <f>IF(ISBLANK(I21),"",CONCATENATE("    """,I21,""": ",IF(L21,"""echo ",""""),J21,""","))</f>
        <v xml:space="preserve">    "update-packages": "node wipe-dependencies.js &amp;&amp; rm -rf node_modules &amp;&amp; npm update --save-dev &amp;&amp; npm update --save",</v>
      </c>
      <c r="L21" s="2"/>
      <c r="M21" s="2"/>
      <c r="N21" s="2" t="str">
        <f>IF(ISBLANK(M21),CONCATENATE(" ",$N$3," ")," ")</f>
        <v xml:space="preserve"> &amp;&amp; </v>
      </c>
      <c r="O21" t="s">
        <v>80</v>
      </c>
    </row>
    <row r="22" spans="3:15" x14ac:dyDescent="0.25">
      <c r="J22" t="str">
        <f t="shared" si="1"/>
        <v>:</v>
      </c>
      <c r="K22" t="str">
        <f t="shared" si="2"/>
        <v/>
      </c>
      <c r="L22" s="2"/>
      <c r="M22" s="2"/>
      <c r="N22" s="2" t="str">
        <f>IF(ISBLANK(M22),CONCATENATE(" ",$N$3," ")," ")</f>
        <v xml:space="preserve"> &amp;&amp; </v>
      </c>
    </row>
    <row r="23" spans="3:15" x14ac:dyDescent="0.25">
      <c r="C23" t="s">
        <v>164</v>
      </c>
      <c r="E23" t="str">
        <f xml:space="preserve"> CONCATENATE("// ",C23)</f>
        <v>// CODE</v>
      </c>
      <c r="I23" s="1" t="str">
        <f t="shared" ref="I23" si="6" xml:space="preserve"> _xlfn.TEXTJOIN(":",TRUE,D23:H23)</f>
        <v>// CODE</v>
      </c>
      <c r="J23" t="str">
        <f t="shared" si="1"/>
        <v>:</v>
      </c>
      <c r="K23" t="str">
        <f t="shared" si="2"/>
        <v xml:space="preserve">    "// CODE": ":",</v>
      </c>
      <c r="L23" s="2"/>
      <c r="M23" s="2"/>
      <c r="N23" s="2" t="str">
        <f>IF(ISBLANK(M23),CONCATENATE(" ",$N$3," ")," ")</f>
        <v xml:space="preserve"> &amp;&amp; </v>
      </c>
    </row>
    <row r="24" spans="3:15" x14ac:dyDescent="0.25">
      <c r="D24" t="s">
        <v>139</v>
      </c>
      <c r="I24" s="1" t="str">
        <f xml:space="preserve"> _xlfn.TEXTJOIN(":",TRUE,D24:H24)</f>
        <v>dev:code-phase:code:report:action</v>
      </c>
      <c r="J24" t="str">
        <f xml:space="preserve"> IF(NOT(COUNTA(O24:U24)),":",_xlfn.TEXTJOIN(N24,TRUE,M24,_xlfn.TEXTJOIN(N24,TRUE,O24:U24)))</f>
        <v>echo TODO: Code: Implement the new features planned</v>
      </c>
      <c r="K24" t="str">
        <f>IF(ISBLANK(I24),"",CONCATENATE("    """,I24,""": ",IF(L24,"""echo ",""""),J24,""","))</f>
        <v xml:space="preserve">    "dev:code-phase:code:report:action": "echo TODO: Code: Implement the new features planned",</v>
      </c>
      <c r="L24" s="2"/>
      <c r="M24" s="2"/>
      <c r="N24" s="2" t="str">
        <f>IF(ISBLANK(M24),CONCATENATE(" ",$N$3," ")," ")</f>
        <v xml:space="preserve"> &amp;&amp; </v>
      </c>
      <c r="O24" t="s">
        <v>127</v>
      </c>
    </row>
    <row r="25" spans="3:15" x14ac:dyDescent="0.25">
      <c r="J25" t="str">
        <f t="shared" ref="J25:J26" si="7" xml:space="preserve"> IF(NOT(COUNTA(O25:U25)),":",_xlfn.TEXTJOIN(N25,TRUE,M25,_xlfn.TEXTJOIN(N25,TRUE,O25:U25)))</f>
        <v>:</v>
      </c>
      <c r="K25" t="str">
        <f t="shared" ref="K25:K26" si="8">IF(ISBLANK(I25),"",CONCATENATE("    """,I25,""": ",IF(L25,"""echo ",""""),J25,""","))</f>
        <v/>
      </c>
      <c r="L25" s="2"/>
      <c r="M25" s="2"/>
      <c r="N25" s="2" t="str">
        <f t="shared" ref="N25" si="9">IF(ISBLANK(M25),CONCATENATE(" ",$N$3," ")," ")</f>
        <v xml:space="preserve"> &amp;&amp; </v>
      </c>
    </row>
    <row r="26" spans="3:15" x14ac:dyDescent="0.25">
      <c r="C26" t="s">
        <v>161</v>
      </c>
      <c r="E26" t="str">
        <f xml:space="preserve"> CONCATENATE("// ",C26)</f>
        <v>// BUILD</v>
      </c>
      <c r="I26" s="1" t="str">
        <f t="shared" ref="I26" si="10" xml:space="preserve"> _xlfn.TEXTJOIN(":",TRUE,D26:H26)</f>
        <v>// BUILD</v>
      </c>
      <c r="J26" t="str">
        <f t="shared" si="7"/>
        <v>:</v>
      </c>
      <c r="K26" t="str">
        <f t="shared" si="8"/>
        <v xml:space="preserve">    "// BUILD": ":",</v>
      </c>
      <c r="L26" s="2"/>
      <c r="M26" s="2"/>
      <c r="N26" s="2" t="str">
        <f>IF(ISBLANK(M26),CONCATENATE(" ",$N$3," ")," ")</f>
        <v xml:space="preserve"> &amp;&amp; </v>
      </c>
    </row>
    <row r="27" spans="3:15" x14ac:dyDescent="0.25">
      <c r="D27" t="s">
        <v>136</v>
      </c>
      <c r="I27" s="1" t="str">
        <f xml:space="preserve"> _xlfn.TEXTJOIN(":",TRUE,D27:H27)</f>
        <v>dev:build-phase:install:prepare:action</v>
      </c>
      <c r="J27" t="str">
        <f t="shared" ref="J27" si="11" xml:space="preserve"> IF(NOT(COUNTA(O27:U27)),":",_xlfn.TEXTJOIN(N27,TRUE,M27,_xlfn.TEXTJOIN(N27,TRUE,O27:U27)))</f>
        <v>if test \"$CI\" ; then snyk auth $SNYK_TOKEN ; fi</v>
      </c>
      <c r="K27" t="str">
        <f t="shared" ref="K27" si="12">IF(ISBLANK(I27),"",CONCATENATE("    """,I27,""": ",IF(L27,"""echo ",""""),J27,""","))</f>
        <v xml:space="preserve">    "dev:build-phase:install:prepare:action": "if test \"$CI\" ; then snyk auth $SNYK_TOKEN ; fi",</v>
      </c>
      <c r="L27" s="2"/>
      <c r="M27" s="2"/>
      <c r="N27" s="2" t="str">
        <f t="shared" ref="N27" si="13">IF(ISBLANK(M27),CONCATENATE(" ",$N$3," ")," ")</f>
        <v xml:space="preserve"> &amp;&amp; </v>
      </c>
      <c r="O27" t="s">
        <v>154</v>
      </c>
    </row>
    <row r="28" spans="3:15" x14ac:dyDescent="0.25">
      <c r="F28" t="s">
        <v>61</v>
      </c>
      <c r="I28" s="1" t="str">
        <f xml:space="preserve"> _xlfn.TEXTJOIN(":",TRUE,D28:H28)</f>
        <v>snyk-protect</v>
      </c>
      <c r="J28" t="str">
        <f xml:space="preserve"> IF(NOT(COUNTA(O28:U28)),":",_xlfn.TEXTJOIN(N28,TRUE,M28,_xlfn.TEXTJOIN(N28,TRUE,O28:U28)))</f>
        <v>snyk protect</v>
      </c>
      <c r="K28" t="str">
        <f>IF(ISBLANK(I28),"",CONCATENATE("    """,I28,""": ",IF(L28,"""echo ",""""),J28,""","))</f>
        <v xml:space="preserve">    "snyk-protect": "snyk protect",</v>
      </c>
      <c r="L28" s="2"/>
      <c r="M28" s="2"/>
      <c r="N28" s="2" t="str">
        <f>IF(ISBLANK(M28),CONCATENATE(" ",$N$3," ")," ")</f>
        <v xml:space="preserve"> &amp;&amp; </v>
      </c>
      <c r="O28" t="s">
        <v>62</v>
      </c>
    </row>
    <row r="29" spans="3:15" x14ac:dyDescent="0.25">
      <c r="C29" t="s">
        <v>158</v>
      </c>
      <c r="F29" t="s">
        <v>32</v>
      </c>
      <c r="I29" s="1" t="str">
        <f xml:space="preserve"> _xlfn.TEXTJOIN(":",TRUE,D29:H29)</f>
        <v>prepare</v>
      </c>
      <c r="J29" t="str">
        <f xml:space="preserve"> IF(NOT(COUNTA(O29:U29)),":",_xlfn.TEXTJOIN(N29,TRUE,M29,_xlfn.TEXTJOIN(N29,TRUE,O29:U29)))</f>
        <v>npm-run-all snyk-protect</v>
      </c>
      <c r="K29" t="str">
        <f>IF(ISBLANK(I29),"",CONCATENATE("    """,I29,""": ",IF(L29,"""echo ",""""),J29,""","))</f>
        <v xml:space="preserve">    "prepare": "npm-run-all snyk-protect",</v>
      </c>
      <c r="L29" s="2"/>
      <c r="M29" s="2" t="str">
        <f>IF(ISBLANK(O29),"",$M$5)</f>
        <v>npm-run-all</v>
      </c>
      <c r="N29" s="2" t="str">
        <f>IF(ISBLANK(M29),CONCATENATE(" ",$N$3," ")," ")</f>
        <v xml:space="preserve"> </v>
      </c>
      <c r="O29" t="s">
        <v>61</v>
      </c>
    </row>
    <row r="30" spans="3:15" x14ac:dyDescent="0.25">
      <c r="D30" t="s">
        <v>159</v>
      </c>
      <c r="I30" s="1" t="str">
        <f xml:space="preserve"> _xlfn.TEXTJOIN(":",TRUE,D30:H30)</f>
        <v>dev:build-phase:install:package:package:action</v>
      </c>
      <c r="J30" t="str">
        <f xml:space="preserve"> IF(NOT(COUNTA(O30:U30)),":",_xlfn.TEXTJOIN(N30,TRUE,M30,_xlfn.TEXTJOIN(N30,TRUE,O30:U30)))</f>
        <v>npm install</v>
      </c>
      <c r="K30" t="str">
        <f>IF(ISBLANK(I30),"",CONCATENATE("    """,I30,""": ",IF(L30,"""echo ",""""),J30,""","))</f>
        <v xml:space="preserve">    "dev:build-phase:install:package:package:action": "npm install",</v>
      </c>
      <c r="L30" s="2"/>
      <c r="M30" s="2"/>
      <c r="N30" s="2" t="str">
        <f>IF(ISBLANK(M30),CONCATENATE(" ",$N$3," ")," ")</f>
        <v xml:space="preserve"> &amp;&amp; </v>
      </c>
      <c r="O30" t="s">
        <v>160</v>
      </c>
    </row>
    <row r="31" spans="3:15" x14ac:dyDescent="0.25">
      <c r="D31" t="s">
        <v>140</v>
      </c>
      <c r="I31" s="1" t="str">
        <f xml:space="preserve"> _xlfn.TEXTJOIN(":",TRUE,D31:H31)</f>
        <v>dev:build-phase:install:report:action</v>
      </c>
      <c r="J31" t="str">
        <f xml:space="preserve"> IF(NOT(COUNTA(O31:U31)),":",_xlfn.TEXTJOIN(N31,TRUE,M31,_xlfn.TEXTJOIN(N31,TRUE,O31:U31)))</f>
        <v>echo Install: TODO: Link to install logs</v>
      </c>
      <c r="K31" t="str">
        <f>IF(ISBLANK(I31),"",CONCATENATE("    """,I31,""": ",IF(L31,"""echo ",""""),J31,""","))</f>
        <v xml:space="preserve">    "dev:build-phase:install:report:action": "echo Install: TODO: Link to install logs",</v>
      </c>
      <c r="L31" s="2"/>
      <c r="M31" s="2"/>
      <c r="N31" s="2" t="str">
        <f>IF(ISBLANK(M31),CONCATENATE(" ",$N$3," ")," ")</f>
        <v xml:space="preserve"> &amp;&amp; </v>
      </c>
      <c r="O31" t="s">
        <v>129</v>
      </c>
    </row>
    <row r="32" spans="3:15" x14ac:dyDescent="0.25">
      <c r="D32" t="s">
        <v>150</v>
      </c>
      <c r="I32" s="1" t="str">
        <f xml:space="preserve"> _xlfn.TEXTJOIN(":",TRUE,D32:H32)</f>
        <v>dev:build-phase:build:package:action</v>
      </c>
      <c r="J32" t="str">
        <f xml:space="preserve"> IF(NOT(COUNTA(O32:U32)),":",_xlfn.TEXTJOIN(N32,TRUE,M32,_xlfn.TEXTJOIN(N32,TRUE,O32:U32)))</f>
        <v>if test \"$CI\" ; then npm run build-ci ; else npm run build ; fi</v>
      </c>
      <c r="K32" t="str">
        <f>IF(ISBLANK(I32),"",CONCATENATE("    """,I32,""": ",IF(L32,"""echo ",""""),J32,""","))</f>
        <v xml:space="preserve">    "dev:build-phase:build:package:action": "if test \"$CI\" ; then npm run build-ci ; else npm run build ; fi",</v>
      </c>
      <c r="L32" s="2"/>
      <c r="M32" s="2"/>
      <c r="N32" s="2" t="str">
        <f>IF(ISBLANK(M32),CONCATENATE(" ",$N$3," ")," ")</f>
        <v xml:space="preserve"> &amp;&amp; </v>
      </c>
      <c r="O32" t="s">
        <v>173</v>
      </c>
    </row>
    <row r="33" spans="3:16" x14ac:dyDescent="0.25">
      <c r="F33" t="s">
        <v>1</v>
      </c>
      <c r="I33" s="1" t="str">
        <f xml:space="preserve"> _xlfn.TEXTJOIN(":",TRUE,D33:H33)</f>
        <v>build</v>
      </c>
      <c r="J33" t="str">
        <f xml:space="preserve"> IF(NOT(COUNTA(O33:U33)),":",_xlfn.TEXTJOIN(N33,TRUE,M33,_xlfn.TEXTJOIN(N33,TRUE,O33:U33)))</f>
        <v>if test \"$CI\" ; then npm run PIPELINE ; else ng build ; fi</v>
      </c>
      <c r="K33" t="str">
        <f>IF(ISBLANK(I33),"",CONCATENATE("    """,I33,""": ",IF(L33,"""echo ",""""),J33,""","))</f>
        <v xml:space="preserve">    "build": "if test \"$CI\" ; then npm run PIPELINE ; else ng build ; fi",</v>
      </c>
      <c r="L33" s="2"/>
      <c r="M33" s="2"/>
      <c r="N33" s="2" t="str">
        <f>IF(ISBLANK(M33),CONCATENATE(" ",$N$3," ")," ")</f>
        <v xml:space="preserve"> &amp;&amp; </v>
      </c>
      <c r="O33" t="s">
        <v>179</v>
      </c>
    </row>
    <row r="34" spans="3:16" x14ac:dyDescent="0.25">
      <c r="F34" t="s">
        <v>171</v>
      </c>
      <c r="I34" s="1" t="str">
        <f xml:space="preserve"> _xlfn.TEXTJOIN(":",TRUE,D34:H34)</f>
        <v>build-prod</v>
      </c>
      <c r="J34" t="str">
        <f xml:space="preserve"> IF(NOT(COUNTA(O34:U34)),":",_xlfn.TEXTJOIN(N34,TRUE,M34,_xlfn.TEXTJOIN(N34,TRUE,O34:U34)))</f>
        <v>ng build --configuration=\"production\"</v>
      </c>
      <c r="K34" t="str">
        <f>IF(ISBLANK(I34),"",CONCATENATE("    """,I34,""": ",IF(L34,"""echo ",""""),J34,""","))</f>
        <v xml:space="preserve">    "build-prod": "ng build --configuration=\"production\"",</v>
      </c>
      <c r="L34" s="2"/>
      <c r="M34" s="2"/>
      <c r="N34" s="2" t="str">
        <f>IF(ISBLANK(M34),CONCATENATE(" ",$N$3," ")," ")</f>
        <v xml:space="preserve"> &amp;&amp; </v>
      </c>
      <c r="O34" t="s">
        <v>172</v>
      </c>
    </row>
    <row r="35" spans="3:16" x14ac:dyDescent="0.25">
      <c r="F35" t="s">
        <v>170</v>
      </c>
      <c r="I35" s="1" t="str">
        <f xml:space="preserve"> _xlfn.TEXTJOIN(":",TRUE,D35:H35)</f>
        <v>build-ci</v>
      </c>
      <c r="J35" t="str">
        <f xml:space="preserve"> IF(NOT(COUNTA(O35:U35)),":",_xlfn.TEXTJOIN(N35,TRUE,M35,_xlfn.TEXTJOIN(N35,TRUE,O35:U35)))</f>
        <v>ng build --configuration=\"heroku\"</v>
      </c>
      <c r="K35" t="str">
        <f>IF(ISBLANK(I35),"",CONCATENATE("    """,I35,""": ",IF(L35,"""echo ",""""),J35,""","))</f>
        <v xml:space="preserve">    "build-ci": "ng build --configuration=\"heroku\"",</v>
      </c>
      <c r="L35" s="2"/>
      <c r="M35" s="2"/>
      <c r="N35" s="2" t="str">
        <f>IF(ISBLANK(M35),CONCATENATE(" ",$N$3," ")," ")</f>
        <v xml:space="preserve"> &amp;&amp; </v>
      </c>
      <c r="O35" t="s">
        <v>169</v>
      </c>
    </row>
    <row r="36" spans="3:16" x14ac:dyDescent="0.25">
      <c r="F36" t="s">
        <v>180</v>
      </c>
      <c r="I36" s="1" t="str">
        <f xml:space="preserve"> _xlfn.TEXTJOIN(":",TRUE,D36:H36)</f>
        <v>rebuild-heroku</v>
      </c>
      <c r="J36" t="str">
        <f xml:space="preserve"> IF(NOT(COUNTA(O36:U36)),":",_xlfn.TEXTJOIN(N36,TRUE,M36,_xlfn.TEXTJOIN(N36,TRUE,O36:U36)))</f>
        <v>git commit --allow-empty -m \"empty commit\" &amp;&amp; git push heroku master</v>
      </c>
      <c r="K36" t="str">
        <f>IF(ISBLANK(I36),"",CONCATENATE("    """,I36,""": ",IF(L36,"""echo ",""""),J36,""","))</f>
        <v xml:space="preserve">    "rebuild-heroku": "git commit --allow-empty -m \"empty commit\" &amp;&amp; git push heroku master",</v>
      </c>
      <c r="L36" s="2"/>
      <c r="M36" s="2"/>
      <c r="N36" s="2" t="str">
        <f>IF(ISBLANK(M36),CONCATENATE(" ",$N$3," ")," ")</f>
        <v xml:space="preserve"> &amp;&amp; </v>
      </c>
      <c r="O36" t="s">
        <v>181</v>
      </c>
      <c r="P36" t="s">
        <v>182</v>
      </c>
    </row>
    <row r="37" spans="3:16" x14ac:dyDescent="0.25">
      <c r="C37" t="s">
        <v>158</v>
      </c>
      <c r="F37" t="s">
        <v>60</v>
      </c>
      <c r="I37" s="1" t="str">
        <f t="shared" ref="I37" si="14" xml:space="preserve"> _xlfn.TEXTJOIN(":",TRUE,D37:H37)</f>
        <v>version</v>
      </c>
      <c r="J37" t="str">
        <f xml:space="preserve"> IF(NOT(COUNTA(O37:U37)),":",_xlfn.TEXTJOIN(N37,TRUE,M37,_xlfn.TEXTJOIN(N37,TRUE,O37:U37)))</f>
        <v>auto-changelog -p &amp;&amp; git add CHANGELOG.md</v>
      </c>
      <c r="K37" t="str">
        <f>IF(ISBLANK(I37),"",CONCATENATE("    """,I37,""": ",IF(L37,"""echo ",""""),J37,""","))</f>
        <v xml:space="preserve">    "version": "auto-changelog -p &amp;&amp; git add CHANGELOG.md",</v>
      </c>
      <c r="L37" s="2"/>
      <c r="M37" s="2"/>
      <c r="N37" s="2" t="str">
        <f>IF(ISBLANK(M37),CONCATENATE(" ",$N$3," ")," ")</f>
        <v xml:space="preserve"> &amp;&amp; </v>
      </c>
      <c r="O37" t="s">
        <v>59</v>
      </c>
      <c r="P37" t="s">
        <v>58</v>
      </c>
    </row>
    <row r="38" spans="3:16" x14ac:dyDescent="0.25">
      <c r="D38" t="s">
        <v>141</v>
      </c>
      <c r="I38" s="1" t="str">
        <f xml:space="preserve"> _xlfn.TEXTJOIN(":",TRUE,D38:H38)</f>
        <v>dev:build-phase:build:report:action</v>
      </c>
      <c r="J38" t="str">
        <f xml:space="preserve"> IF(NOT(COUNTA(O38:U38)),":",_xlfn.TEXTJOIN(N38,TRUE,M38,_xlfn.TEXTJOIN(N38,TRUE,O38:U38)))</f>
        <v>echo Build: TODO: Link to Build logs</v>
      </c>
      <c r="K38" t="str">
        <f>IF(ISBLANK(I38),"",CONCATENATE("    """,I38,""": ",IF(L38,"""echo ",""""),J38,""","))</f>
        <v xml:space="preserve">    "dev:build-phase:build:report:action": "echo Build: TODO: Link to Build logs",</v>
      </c>
      <c r="L38" s="2"/>
      <c r="M38" s="2"/>
      <c r="N38" s="2" t="str">
        <f t="shared" ref="N38" si="15">IF(ISBLANK(M38),CONCATENATE(" ",$N$3," ")," ")</f>
        <v xml:space="preserve"> &amp;&amp; </v>
      </c>
      <c r="O38" t="s">
        <v>128</v>
      </c>
    </row>
    <row r="39" spans="3:16" x14ac:dyDescent="0.25">
      <c r="J39" t="str">
        <f xml:space="preserve"> IF(NOT(COUNTA(O39:U39)),":",_xlfn.TEXTJOIN(N39,TRUE,M39,_xlfn.TEXTJOIN(N39,TRUE,O39:U39)))</f>
        <v>:</v>
      </c>
      <c r="K39" t="str">
        <f>IF(ISBLANK(I39),"",CONCATENATE("    """,I39,""": ",IF(L39,"""echo ",""""),J39,""","))</f>
        <v/>
      </c>
      <c r="L39" s="2"/>
      <c r="M39" s="2"/>
      <c r="N39" s="2" t="str">
        <f>IF(ISBLANK(M39),CONCATENATE(" ",$N$3," ")," ")</f>
        <v xml:space="preserve"> &amp;&amp; </v>
      </c>
    </row>
    <row r="40" spans="3:16" x14ac:dyDescent="0.25">
      <c r="C40" t="s">
        <v>162</v>
      </c>
      <c r="E40" t="str">
        <f xml:space="preserve"> CONCATENATE("// ",C40)</f>
        <v>// TEST</v>
      </c>
      <c r="I40" s="1" t="str">
        <f t="shared" ref="I40" si="16" xml:space="preserve"> _xlfn.TEXTJOIN(":",TRUE,D40:H40)</f>
        <v>// TEST</v>
      </c>
      <c r="J40" t="str">
        <f t="shared" ref="J40" si="17" xml:space="preserve"> IF(NOT(COUNTA(O40:U40)),":",_xlfn.TEXTJOIN(N40,TRUE,M40,_xlfn.TEXTJOIN(N40,TRUE,O40:U40)))</f>
        <v>:</v>
      </c>
      <c r="K40" t="str">
        <f t="shared" ref="K40" si="18">IF(ISBLANK(I40),"",CONCATENATE("    """,I40,""": ",IF(L40,"""echo ",""""),J40,""","))</f>
        <v xml:space="preserve">    "// TEST": ":",</v>
      </c>
      <c r="L40" s="2"/>
      <c r="M40" s="2"/>
      <c r="N40" s="2" t="str">
        <f>IF(ISBLANK(M40),CONCATENATE(" ",$N$3," ")," ")</f>
        <v xml:space="preserve"> &amp;&amp; </v>
      </c>
    </row>
    <row r="41" spans="3:16" x14ac:dyDescent="0.25">
      <c r="D41" t="s">
        <v>145</v>
      </c>
      <c r="I41" s="1" t="str">
        <f xml:space="preserve"> _xlfn.TEXTJOIN(":",TRUE,D41:H41)</f>
        <v>dev:test-phase:test:package:vulnerability:action</v>
      </c>
      <c r="J41" t="str">
        <f xml:space="preserve"> IF(NOT(COUNTA(O41:U41)),":",_xlfn.TEXTJOIN(N41,TRUE,M41,_xlfn.TEXTJOIN(N41,TRUE,O41:U41)))</f>
        <v>npm-run-all vulnerability-check</v>
      </c>
      <c r="K41" t="str">
        <f>IF(ISBLANK(I41),"",CONCATENATE("    """,I41,""": ",IF(L41,"""echo ",""""),J41,""","))</f>
        <v xml:space="preserve">    "dev:test-phase:test:package:vulnerability:action": "npm-run-all vulnerability-check",</v>
      </c>
      <c r="L41" s="2"/>
      <c r="M41" s="2" t="str">
        <f>IF(ISBLANK(O41),"",$M$5)</f>
        <v>npm-run-all</v>
      </c>
      <c r="N41" s="2" t="str">
        <f>IF(ISBLANK(M41),CONCATENATE(" ",$N$3," ")," ")</f>
        <v xml:space="preserve"> </v>
      </c>
      <c r="O41" t="s">
        <v>53</v>
      </c>
    </row>
    <row r="42" spans="3:16" x14ac:dyDescent="0.25">
      <c r="F42" t="s">
        <v>53</v>
      </c>
      <c r="I42" s="1" t="str">
        <f xml:space="preserve"> _xlfn.TEXTJOIN(":",TRUE,D42:H42)</f>
        <v>vulnerability-check</v>
      </c>
      <c r="J42" t="str">
        <f xml:space="preserve"> IF(NOT(COUNTA(O42:U42)),":",_xlfn.TEXTJOIN(N42,TRUE,M42,_xlfn.TEXTJOIN(N42,TRUE,O42:U42)))</f>
        <v>snyk test</v>
      </c>
      <c r="K42" t="str">
        <f>IF(ISBLANK(I42),"",CONCATENATE("    """,I42,""": ",IF(L42,"""echo ",""""),J42,""","))</f>
        <v xml:space="preserve">    "vulnerability-check": "snyk test",</v>
      </c>
      <c r="L42" s="2"/>
      <c r="M42" s="2"/>
      <c r="N42" s="2" t="str">
        <f>IF(ISBLANK(M42),CONCATENATE(" ",$N$3," ")," ")</f>
        <v xml:space="preserve"> &amp;&amp; </v>
      </c>
      <c r="O42" t="s">
        <v>54</v>
      </c>
    </row>
    <row r="43" spans="3:16" x14ac:dyDescent="0.25">
      <c r="D43" t="s">
        <v>149</v>
      </c>
      <c r="I43" s="1" t="str">
        <f xml:space="preserve"> _xlfn.TEXTJOIN(":",TRUE,D43:H43)</f>
        <v>dev:test-phase:test:package:unit:action</v>
      </c>
      <c r="J43" t="str">
        <f xml:space="preserve"> IF(NOT(COUNTA(O43:U43)),":",_xlfn.TEXTJOIN(N43,TRUE,M43,_xlfn.TEXTJOIN(N43,TRUE,O43:U43)))</f>
        <v>npm-run-all test-once</v>
      </c>
      <c r="K43" t="str">
        <f>IF(ISBLANK(I43),"",CONCATENATE("    """,I43,""": ",IF(L43,"""echo ",""""),J43,""","))</f>
        <v xml:space="preserve">    "dev:test-phase:test:package:unit:action": "npm-run-all test-once",</v>
      </c>
      <c r="L43" s="2"/>
      <c r="M43" s="2" t="str">
        <f>IF(ISBLANK(O43),"",$M$5)</f>
        <v>npm-run-all</v>
      </c>
      <c r="N43" s="2" t="str">
        <f>IF(ISBLANK(M43),CONCATENATE(" ",$N$3," ")," ")</f>
        <v xml:space="preserve"> </v>
      </c>
      <c r="O43" t="s">
        <v>46</v>
      </c>
    </row>
    <row r="44" spans="3:16" x14ac:dyDescent="0.25">
      <c r="F44" t="s">
        <v>46</v>
      </c>
      <c r="I44" s="1" t="str">
        <f xml:space="preserve"> _xlfn.TEXTJOIN(":",TRUE,D44:H44)</f>
        <v>test-once</v>
      </c>
      <c r="J44" t="str">
        <f xml:space="preserve"> IF(NOT(COUNTA(O44:U44)),":",_xlfn.TEXTJOIN(N44,TRUE,M44,_xlfn.TEXTJOIN(N44,TRUE,O44:U44)))</f>
        <v>if [ ! \"$TRAVIS\" ] &amp;&amp; [ ! \"$HEROKU\" ] ; then env singleRun=true ng test --code-coverage ; fi</v>
      </c>
      <c r="K44" t="str">
        <f>IF(ISBLANK(I44),"",CONCATENATE("    """,I44,""": ",IF(L44,"""echo ",""""),J44,""","))</f>
        <v xml:space="preserve">    "test-once": "if [ ! \"$TRAVIS\" ] &amp;&amp; [ ! \"$HEROKU\" ] ; then env singleRun=true ng test --code-coverage ; fi",</v>
      </c>
      <c r="L44" s="2"/>
      <c r="M44" s="2"/>
      <c r="N44" s="2" t="str">
        <f>IF(ISBLANK(M44),CONCATENATE(" ",$N$3," ")," ")</f>
        <v xml:space="preserve"> &amp;&amp; </v>
      </c>
      <c r="O44" t="s">
        <v>183</v>
      </c>
    </row>
    <row r="45" spans="3:16" x14ac:dyDescent="0.25">
      <c r="C45" t="s">
        <v>158</v>
      </c>
      <c r="F45" t="s">
        <v>2</v>
      </c>
      <c r="I45" s="1" t="str">
        <f xml:space="preserve"> _xlfn.TEXTJOIN(":",TRUE,D45:H45)</f>
        <v>test</v>
      </c>
      <c r="J45" t="str">
        <f xml:space="preserve"> IF(NOT(COUNTA(O45:U45)),":",_xlfn.TEXTJOIN(N45,TRUE,M45,_xlfn.TEXTJOIN(N45,TRUE,O45:U45)))</f>
        <v>if [ ! \"$TRAVIS\" ] &amp;&amp; [ ! \"$HEROKU\" ] ; then ng test --code-coverage ; fi</v>
      </c>
      <c r="K45" t="str">
        <f>IF(ISBLANK(I45),"",CONCATENATE("    """,I45,""": ",IF(L45,"""echo ",""""),J45,""","))</f>
        <v xml:space="preserve">    "test": "if [ ! \"$TRAVIS\" ] &amp;&amp; [ ! \"$HEROKU\" ] ; then ng test --code-coverage ; fi",</v>
      </c>
      <c r="L45" s="2"/>
      <c r="M45" s="2"/>
      <c r="N45" s="2" t="str">
        <f>IF(ISBLANK(M45),CONCATENATE(" ",$N$3," ")," ")</f>
        <v xml:space="preserve"> &amp;&amp; </v>
      </c>
      <c r="O45" t="s">
        <v>184</v>
      </c>
    </row>
    <row r="46" spans="3:16" x14ac:dyDescent="0.25">
      <c r="D46" t="s">
        <v>146</v>
      </c>
      <c r="I46" s="1" t="str">
        <f xml:space="preserve"> _xlfn.TEXTJOIN(":",TRUE,D46:H46)</f>
        <v>dev:test-phase:test:package:integration:action</v>
      </c>
      <c r="J46" t="str">
        <f xml:space="preserve"> IF(NOT(COUNTA(O46:U46)),":",_xlfn.TEXTJOIN(N46,TRUE,M46,_xlfn.TEXTJOIN(N46,TRUE,O46:U46)))</f>
        <v>npm-run-all e2e</v>
      </c>
      <c r="K46" t="str">
        <f>IF(ISBLANK(I46),"",CONCATENATE("    """,I46,""": ",IF(L46,"""echo ",""""),J46,""","))</f>
        <v xml:space="preserve">    "dev:test-phase:test:package:integration:action": "npm-run-all e2e",</v>
      </c>
      <c r="L46" s="2"/>
      <c r="M46" s="2" t="str">
        <f>IF(ISBLANK(O46),"",$M$5)</f>
        <v>npm-run-all</v>
      </c>
      <c r="N46" s="2" t="str">
        <f>IF(ISBLANK(M46),CONCATENATE(" ",$N$3," ")," ")</f>
        <v xml:space="preserve"> </v>
      </c>
      <c r="O46" t="s">
        <v>56</v>
      </c>
    </row>
    <row r="47" spans="3:16" x14ac:dyDescent="0.25">
      <c r="F47" t="s">
        <v>56</v>
      </c>
      <c r="I47" s="1" t="str">
        <f xml:space="preserve"> _xlfn.TEXTJOIN(":",TRUE,D47:H47)</f>
        <v>e2e</v>
      </c>
      <c r="J47" t="str">
        <f xml:space="preserve"> IF(NOT(COUNTA(O47:U47)),":",_xlfn.TEXTJOIN(N47,TRUE,M47,_xlfn.TEXTJOIN(N47,TRUE,O47:U47)))</f>
        <v>if [ ! \"$HEROKU\" ] ; then ng e2e ; fi</v>
      </c>
      <c r="K47" t="str">
        <f>IF(ISBLANK(I47),"",CONCATENATE("    """,I47,""": ",IF(L47,"""echo ",""""),J47,""","))</f>
        <v xml:space="preserve">    "e2e": "if [ ! \"$HEROKU\" ] ; then ng e2e ; fi",</v>
      </c>
      <c r="L47" s="2"/>
      <c r="M47" s="2"/>
      <c r="N47" s="2" t="str">
        <f>IF(ISBLANK(M47),CONCATENATE(" ",$N$3," ")," ")</f>
        <v xml:space="preserve"> &amp;&amp; </v>
      </c>
      <c r="O47" t="s">
        <v>185</v>
      </c>
    </row>
    <row r="48" spans="3:16" x14ac:dyDescent="0.25">
      <c r="D48" t="s">
        <v>147</v>
      </c>
      <c r="I48" s="1" t="str">
        <f xml:space="preserve"> _xlfn.TEXTJOIN(":",TRUE,D48:H48)</f>
        <v>dev:test-phase:test:measure:action</v>
      </c>
      <c r="J48" t="str">
        <f xml:space="preserve"> IF(NOT(COUNTA(O48:U48)),":",_xlfn.TEXTJOIN(N48,TRUE,M48,_xlfn.TEXTJOIN(N48,TRUE,O48:U48)))</f>
        <v>npm-run-all lint</v>
      </c>
      <c r="K48" t="str">
        <f>IF(ISBLANK(I48),"",CONCATENATE("    """,I48,""": ",IF(L48,"""echo ",""""),J48,""","))</f>
        <v xml:space="preserve">    "dev:test-phase:test:measure:action": "npm-run-all lint",</v>
      </c>
      <c r="L48" s="2"/>
      <c r="M48" s="2" t="str">
        <f>IF(ISBLANK(O48),"",$M$5)</f>
        <v>npm-run-all</v>
      </c>
      <c r="N48" s="2" t="str">
        <f>IF(ISBLANK(M48),CONCATENATE(" ",$N$3," ")," ")</f>
        <v xml:space="preserve"> </v>
      </c>
      <c r="O48" t="s">
        <v>55</v>
      </c>
    </row>
    <row r="49" spans="3:21" x14ac:dyDescent="0.25">
      <c r="F49" t="s">
        <v>55</v>
      </c>
      <c r="I49" s="1" t="str">
        <f xml:space="preserve"> _xlfn.TEXTJOIN(":",TRUE,D49:H49)</f>
        <v>lint</v>
      </c>
      <c r="J49" t="str">
        <f xml:space="preserve"> IF(NOT(COUNTA(O49:U49)),":",_xlfn.TEXTJOIN(N49,TRUE,M49,_xlfn.TEXTJOIN(N49,TRUE,O49:U49)))</f>
        <v>ng  lint</v>
      </c>
      <c r="K49" t="str">
        <f>IF(ISBLANK(I49),"",CONCATENATE("    """,I49,""": ",IF(L49,"""echo ",""""),J49,""","))</f>
        <v xml:space="preserve">    "lint": "ng  lint",</v>
      </c>
      <c r="L49" s="2"/>
      <c r="M49" s="2"/>
      <c r="N49" s="2" t="str">
        <f>IF(ISBLANK(M49),CONCATENATE(" ",$N$3," ")," ")</f>
        <v xml:space="preserve"> &amp;&amp; </v>
      </c>
      <c r="O49" t="s">
        <v>104</v>
      </c>
    </row>
    <row r="50" spans="3:21" x14ac:dyDescent="0.25">
      <c r="D50" t="s">
        <v>143</v>
      </c>
      <c r="I50" s="1" t="str">
        <f xml:space="preserve"> _xlfn.TEXTJOIN(":",TRUE,D50:H50)</f>
        <v>dev:test-phase:codecover:package:action</v>
      </c>
      <c r="J50" t="str">
        <f xml:space="preserve"> IF(NOT(COUNTA(O50:U50)),":",_xlfn.TEXTJOIN(N50,TRUE,M50,_xlfn.TEXTJOIN(N50,TRUE,O50:U50)))</f>
        <v>npm-run-all codecov coveralls</v>
      </c>
      <c r="K50" t="str">
        <f>IF(ISBLANK(I50),"",CONCATENATE("    """,I50,""": ",IF(L50,"""echo ",""""),J50,""","))</f>
        <v xml:space="preserve">    "dev:test-phase:codecover:package:action": "npm-run-all codecov coveralls",</v>
      </c>
      <c r="L50" s="2"/>
      <c r="M50" s="2" t="str">
        <f>IF(ISBLANK(O50),"",$M$5)</f>
        <v>npm-run-all</v>
      </c>
      <c r="N50" s="2" t="str">
        <f>IF(ISBLANK(M50),CONCATENATE(" ",$N$3," ")," ")</f>
        <v xml:space="preserve"> </v>
      </c>
      <c r="O50" t="s">
        <v>67</v>
      </c>
      <c r="P50" t="s">
        <v>17</v>
      </c>
    </row>
    <row r="51" spans="3:21" x14ac:dyDescent="0.25">
      <c r="F51" t="s">
        <v>67</v>
      </c>
      <c r="I51" s="1" t="str">
        <f xml:space="preserve"> _xlfn.TEXTJOIN(":",TRUE,D51:H51)</f>
        <v>codecov</v>
      </c>
      <c r="J51" t="str">
        <f xml:space="preserve"> IF(NOT(COUNTA(O51:U51)),":",_xlfn.TEXTJOIN(N51,TRUE,M51,_xlfn.TEXTJOIN(N51,TRUE,O51:U51)))</f>
        <v>codecov</v>
      </c>
      <c r="K51" t="str">
        <f>IF(ISBLANK(I51),"",CONCATENATE("    """,I51,""": ",IF(L51,"""echo ",""""),J51,""","))</f>
        <v xml:space="preserve">    "codecov": "codecov",</v>
      </c>
      <c r="L51" s="2"/>
      <c r="M51" s="2"/>
      <c r="N51" s="2" t="str">
        <f>IF(ISBLANK(M51),CONCATENATE(" ",$N$3," ")," ")</f>
        <v xml:space="preserve"> &amp;&amp; </v>
      </c>
      <c r="O51" t="s">
        <v>67</v>
      </c>
    </row>
    <row r="52" spans="3:21" x14ac:dyDescent="0.25">
      <c r="F52" t="s">
        <v>17</v>
      </c>
      <c r="I52" s="1" t="str">
        <f xml:space="preserve"> _xlfn.TEXTJOIN(":",TRUE,D52:H52)</f>
        <v>coveralls</v>
      </c>
      <c r="J52" t="str">
        <f xml:space="preserve"> IF(NOT(COUNTA(O52:U52)),":",_xlfn.TEXTJOIN(N52,TRUE,M52,_xlfn.TEXTJOIN(N52,TRUE,O52:U52)))</f>
        <v>node ./node_modules/coveralls/bin/coveralls.js &lt; ./coverage/lcov.info</v>
      </c>
      <c r="K52" t="str">
        <f>IF(ISBLANK(I52),"",CONCATENATE("    """,I52,""": ",IF(L52,"""echo ",""""),J52,""","))</f>
        <v xml:space="preserve">    "coveralls": "node ./node_modules/coveralls/bin/coveralls.js &lt; ./coverage/lcov.info",</v>
      </c>
      <c r="L52" s="2"/>
      <c r="M52" s="2"/>
      <c r="N52" s="2" t="str">
        <f>IF(ISBLANK(M52),CONCATENATE(" ",$N$3," ")," ")</f>
        <v xml:space="preserve"> &amp;&amp; </v>
      </c>
      <c r="O52" t="s">
        <v>68</v>
      </c>
    </row>
    <row r="53" spans="3:21" x14ac:dyDescent="0.25">
      <c r="D53" t="s">
        <v>144</v>
      </c>
      <c r="I53" s="1" t="str">
        <f xml:space="preserve"> _xlfn.TEXTJOIN(":",TRUE,D53:H53)</f>
        <v>dev:test-phase:document:package:action</v>
      </c>
      <c r="J53" t="str">
        <f xml:space="preserve"> IF(NOT(COUNTA(O53:U53)),":",_xlfn.TEXTJOIN(N53,TRUE,M53,_xlfn.TEXTJOIN(N53,TRUE,O53:U53)))</f>
        <v>npm-run-all compodoc</v>
      </c>
      <c r="K53" t="str">
        <f>IF(ISBLANK(I53),"",CONCATENATE("    """,I53,""": ",IF(L53,"""echo ",""""),J53,""","))</f>
        <v xml:space="preserve">    "dev:test-phase:document:package:action": "npm-run-all compodoc",</v>
      </c>
      <c r="L53" s="2"/>
      <c r="M53" s="2" t="str">
        <f t="shared" ref="M53" si="19">IF(ISBLANK(O53),"",$M$5)</f>
        <v>npm-run-all</v>
      </c>
      <c r="N53" s="2" t="str">
        <f>IF(ISBLANK(M53),CONCATENATE(" ",$N$3," ")," ")</f>
        <v xml:space="preserve"> </v>
      </c>
      <c r="O53" t="s">
        <v>22</v>
      </c>
    </row>
    <row r="54" spans="3:21" x14ac:dyDescent="0.25">
      <c r="F54" t="s">
        <v>22</v>
      </c>
      <c r="I54" s="1" t="str">
        <f xml:space="preserve"> _xlfn.TEXTJOIN(":",TRUE,D54:H54)</f>
        <v>compodoc</v>
      </c>
      <c r="J54" t="str">
        <f xml:space="preserve"> IF(NOT(COUNTA(O54:U54)),":",_xlfn.TEXTJOIN(N54,TRUE,M54,_xlfn.TEXTJOIN(N54,TRUE,O54:U54)))</f>
        <v>compodoc -p src/tsconfig.app.json --theme vagrant --hideGenerator --disableSourceCode --disablePrivate --disableTemplateTab --customFavicon \"./src/favicon/android-chrome-512x512.png\" -n \"CV Generator Documentation\"</v>
      </c>
      <c r="K54" t="str">
        <f>IF(ISBLANK(I54),"",CONCATENATE("    """,I54,""": ",IF(L54,"""echo ",""""),J54,""","))</f>
        <v xml:space="preserve">    "compodoc": "compodoc -p src/tsconfig.app.json --theme vagrant --hideGenerator --disableSourceCode --disablePrivate --disableTemplateTab --customFavicon \"./src/favicon/android-chrome-512x512.png\" -n \"CV Generator Documentation\"",</v>
      </c>
      <c r="L54" s="2"/>
      <c r="M54" s="2"/>
      <c r="N54" s="2" t="str">
        <f>IF(ISBLANK(M54),CONCATENATE(" ",$N$3," ")," ")</f>
        <v xml:space="preserve"> &amp;&amp; </v>
      </c>
      <c r="O54" t="s">
        <v>82</v>
      </c>
    </row>
    <row r="55" spans="3:21" x14ac:dyDescent="0.25">
      <c r="D55" t="s">
        <v>125</v>
      </c>
      <c r="I55" s="1" t="str">
        <f xml:space="preserve"> _xlfn.TEXTJOIN(":",TRUE,D55:H55)</f>
        <v>dev:test-phase:integrate:package:action</v>
      </c>
      <c r="J55" t="str">
        <f xml:space="preserve"> IF(NOT(COUNTA(O55:U55)),":",_xlfn.TEXTJOIN(N55,TRUE,M55,_xlfn.TEXTJOIN(N55,TRUE,O55:U55)))</f>
        <v>npm-run-all ngsw-config ngsw-copy favicon-copy google-copy manifest-copy cov-copy doc-copy</v>
      </c>
      <c r="K55" t="str">
        <f>IF(ISBLANK(I55),"",CONCATENATE("    """,I55,""": ",IF(L55,"""echo ",""""),J55,""","))</f>
        <v xml:space="preserve">    "dev:test-phase:integrate:package:action": "npm-run-all ngsw-config ngsw-copy favicon-copy google-copy manifest-copy cov-copy doc-copy",</v>
      </c>
      <c r="L55" s="2"/>
      <c r="M55" s="2" t="str">
        <f t="shared" ref="M55" si="20">IF(ISBLANK(O55),"",$M$5)</f>
        <v>npm-run-all</v>
      </c>
      <c r="N55" s="2" t="str">
        <f>IF(ISBLANK(M55),CONCATENATE(" ",$N$3," ")," ")</f>
        <v xml:space="preserve"> </v>
      </c>
      <c r="O55" t="s">
        <v>24</v>
      </c>
      <c r="P55" t="s">
        <v>25</v>
      </c>
      <c r="Q55" t="s">
        <v>26</v>
      </c>
      <c r="R55" t="s">
        <v>44</v>
      </c>
      <c r="S55" t="s">
        <v>45</v>
      </c>
      <c r="T55" t="s">
        <v>43</v>
      </c>
      <c r="U55" t="s">
        <v>42</v>
      </c>
    </row>
    <row r="56" spans="3:21" x14ac:dyDescent="0.25">
      <c r="F56" t="s">
        <v>24</v>
      </c>
      <c r="I56" s="1" t="str">
        <f xml:space="preserve"> _xlfn.TEXTJOIN(":",TRUE,D56:H56)</f>
        <v>ngsw-config</v>
      </c>
      <c r="J56" t="str">
        <f xml:space="preserve"> IF(NOT(COUNTA(O56:U56)),":",_xlfn.TEXTJOIN(N56,TRUE,M56,_xlfn.TEXTJOIN(N56,TRUE,O56:U56)))</f>
        <v>node_modules/.bin/ngsw-config dist src/ngsw-config.json</v>
      </c>
      <c r="K56" t="str">
        <f>IF(ISBLANK(I56),"",CONCATENATE("    """,I56,""": ",IF(L56,"""echo ",""""),J56,""","))</f>
        <v xml:space="preserve">    "ngsw-config": "node_modules/.bin/ngsw-config dist src/ngsw-config.json",</v>
      </c>
      <c r="L56" s="2"/>
      <c r="M56" s="2"/>
      <c r="N56" s="2" t="str">
        <f>IF(ISBLANK(M56),CONCATENATE(" ",$N$3," ")," ")</f>
        <v xml:space="preserve"> &amp;&amp; </v>
      </c>
      <c r="O56" t="s">
        <v>52</v>
      </c>
    </row>
    <row r="57" spans="3:21" x14ac:dyDescent="0.25">
      <c r="F57" t="s">
        <v>25</v>
      </c>
      <c r="I57" s="1" t="str">
        <f xml:space="preserve"> _xlfn.TEXTJOIN(":",TRUE,D57:H57)</f>
        <v>ngsw-copy</v>
      </c>
      <c r="J57" t="str">
        <f xml:space="preserve"> IF(NOT(COUNTA(O57:U57)),":",_xlfn.TEXTJOIN(N57,TRUE,M57,_xlfn.TEXTJOIN(N57,TRUE,O57:U57)))</f>
        <v>cp node_modules/@angular/service-worker/ngsw-worker.js dist/</v>
      </c>
      <c r="K57" t="str">
        <f>IF(ISBLANK(I57),"",CONCATENATE("    """,I57,""": ",IF(L57,"""echo ",""""),J57,""","))</f>
        <v xml:space="preserve">    "ngsw-copy": "cp node_modules/@angular/service-worker/ngsw-worker.js dist/",</v>
      </c>
      <c r="L57" s="2"/>
      <c r="M57" s="2"/>
      <c r="N57" s="2" t="str">
        <f>IF(ISBLANK(M57),CONCATENATE(" ",$N$3," ")," ")</f>
        <v xml:space="preserve"> &amp;&amp; </v>
      </c>
      <c r="O57" t="s">
        <v>51</v>
      </c>
    </row>
    <row r="58" spans="3:21" x14ac:dyDescent="0.25">
      <c r="F58" t="s">
        <v>26</v>
      </c>
      <c r="I58" s="1" t="str">
        <f xml:space="preserve"> _xlfn.TEXTJOIN(":",TRUE,D58:H58)</f>
        <v>favicon-copy</v>
      </c>
      <c r="J58" t="str">
        <f xml:space="preserve"> IF(NOT(COUNTA(O58:U58)),":",_xlfn.TEXTJOIN(N58,TRUE,M58,_xlfn.TEXTJOIN(N58,TRUE,O58:U58)))</f>
        <v>cp src/favicon/* dist/favicon/</v>
      </c>
      <c r="K58" t="str">
        <f>IF(ISBLANK(I58),"",CONCATENATE("    """,I58,""": ",IF(L58,"""echo ",""""),J58,""","))</f>
        <v xml:space="preserve">    "favicon-copy": "cp src/favicon/* dist/favicon/",</v>
      </c>
      <c r="L58" s="2"/>
      <c r="M58" s="2"/>
      <c r="N58" s="2" t="str">
        <f>IF(ISBLANK(M58),CONCATENATE(" ",$N$3," ")," ")</f>
        <v xml:space="preserve"> &amp;&amp; </v>
      </c>
      <c r="O58" t="s">
        <v>50</v>
      </c>
    </row>
    <row r="59" spans="3:21" x14ac:dyDescent="0.25">
      <c r="F59" t="s">
        <v>44</v>
      </c>
      <c r="I59" s="1" t="str">
        <f xml:space="preserve"> _xlfn.TEXTJOIN(":",TRUE,D59:H59)</f>
        <v>google-copy</v>
      </c>
      <c r="J59" t="str">
        <f xml:space="preserve"> IF(NOT(COUNTA(O59:U59)),":",_xlfn.TEXTJOIN(N59,TRUE,M59,_xlfn.TEXTJOIN(N59,TRUE,O59:U59)))</f>
        <v>cp src/google/*.* dist/</v>
      </c>
      <c r="K59" t="str">
        <f>IF(ISBLANK(I59),"",CONCATENATE("    """,I59,""": ",IF(L59,"""echo ",""""),J59,""","))</f>
        <v xml:space="preserve">    "google-copy": "cp src/google/*.* dist/",</v>
      </c>
      <c r="L59" s="2"/>
      <c r="M59" s="2"/>
      <c r="N59" s="2" t="str">
        <f>IF(ISBLANK(M59),CONCATENATE(" ",$N$3," ")," ")</f>
        <v xml:space="preserve"> &amp;&amp; </v>
      </c>
      <c r="O59" t="s">
        <v>48</v>
      </c>
    </row>
    <row r="60" spans="3:21" x14ac:dyDescent="0.25">
      <c r="F60" t="s">
        <v>45</v>
      </c>
      <c r="I60" s="1" t="str">
        <f xml:space="preserve"> _xlfn.TEXTJOIN(":",TRUE,D60:H60)</f>
        <v>manifest-copy</v>
      </c>
      <c r="J60" t="str">
        <f xml:space="preserve"> IF(NOT(COUNTA(O60:U60)),":",_xlfn.TEXTJOIN(N60,TRUE,M60,_xlfn.TEXTJOIN(N60,TRUE,O60:U60)))</f>
        <v>cp src/manifest.json dist/</v>
      </c>
      <c r="K60" t="str">
        <f>IF(ISBLANK(I60),"",CONCATENATE("    """,I60,""": ",IF(L60,"""echo ",""""),J60,""","))</f>
        <v xml:space="preserve">    "manifest-copy": "cp src/manifest.json dist/",</v>
      </c>
      <c r="L60" s="2"/>
      <c r="M60" s="2"/>
      <c r="N60" s="2" t="str">
        <f>IF(ISBLANK(M60),CONCATENATE(" ",$N$3," ")," ")</f>
        <v xml:space="preserve"> &amp;&amp; </v>
      </c>
      <c r="O60" t="s">
        <v>47</v>
      </c>
    </row>
    <row r="61" spans="3:21" x14ac:dyDescent="0.25">
      <c r="F61" t="s">
        <v>43</v>
      </c>
      <c r="I61" s="1" t="str">
        <f xml:space="preserve"> _xlfn.TEXTJOIN(":",TRUE,D61:H61)</f>
        <v>cov-copy</v>
      </c>
      <c r="J61" t="str">
        <f xml:space="preserve"> IF(NOT(COUNTA(O61:U61)),":",_xlfn.TEXTJOIN(N61,TRUE,M61,_xlfn.TEXTJOIN(N61,TRUE,O61:U61)))</f>
        <v>if [ ! \"$TRAVIS\" ] &amp;&amp; [ ! \"$HEROKU\" ] ; then cp -r coverage dist/coverage/ ; fi</v>
      </c>
      <c r="K61" t="str">
        <f>IF(ISBLANK(I61),"",CONCATENATE("    """,I61,""": ",IF(L61,"""echo ",""""),J61,""","))</f>
        <v xml:space="preserve">    "cov-copy": "if [ ! \"$TRAVIS\" ] &amp;&amp; [ ! \"$HEROKU\" ] ; then cp -r coverage dist/coverage/ ; fi",</v>
      </c>
      <c r="L61" s="2"/>
      <c r="M61" s="2"/>
      <c r="N61" s="2" t="str">
        <f>IF(ISBLANK(M61),CONCATENATE(" ",$N$3," ")," ")</f>
        <v xml:space="preserve"> &amp;&amp; </v>
      </c>
      <c r="O61" t="s">
        <v>186</v>
      </c>
    </row>
    <row r="62" spans="3:21" x14ac:dyDescent="0.25">
      <c r="F62" t="s">
        <v>42</v>
      </c>
      <c r="I62" s="1" t="str">
        <f xml:space="preserve"> _xlfn.TEXTJOIN(":",TRUE,D62:H62)</f>
        <v>doc-copy</v>
      </c>
      <c r="J62" t="str">
        <f xml:space="preserve"> IF(NOT(COUNTA(O62:U62)),":",_xlfn.TEXTJOIN(N62,TRUE,M62,_xlfn.TEXTJOIN(N62,TRUE,O62:U62)))</f>
        <v>cp -r documentation dist/documentation/</v>
      </c>
      <c r="K62" t="str">
        <f>IF(ISBLANK(I62),"",CONCATENATE("    """,I62,""": ",IF(L62,"""echo ",""""),J62,""","))</f>
        <v xml:space="preserve">    "doc-copy": "cp -r documentation dist/documentation/",</v>
      </c>
      <c r="L62" s="2"/>
      <c r="M62" s="2"/>
      <c r="N62" s="2" t="str">
        <f>IF(ISBLANK(M62),CONCATENATE(" ",$N$3," ")," ")</f>
        <v xml:space="preserve"> &amp;&amp; </v>
      </c>
      <c r="O62" t="s">
        <v>49</v>
      </c>
    </row>
    <row r="63" spans="3:21" x14ac:dyDescent="0.25">
      <c r="J63" t="str">
        <f xml:space="preserve"> IF(NOT(COUNTA(O63:U63)),":",_xlfn.TEXTJOIN(N63,TRUE,M63,_xlfn.TEXTJOIN(N63,TRUE,O63:U63)))</f>
        <v>:</v>
      </c>
      <c r="K63" t="str">
        <f>IF(ISBLANK(I63),"",CONCATENATE("    """,I63,""": ",IF(L63,"""echo ",""""),J63,""","))</f>
        <v/>
      </c>
      <c r="L63" s="2"/>
      <c r="M63" s="2"/>
      <c r="N63" s="2" t="str">
        <f>IF(ISBLANK(M63),CONCATENATE(" ",$N$3," ")," ")</f>
        <v xml:space="preserve"> &amp;&amp; </v>
      </c>
    </row>
    <row r="64" spans="3:21" x14ac:dyDescent="0.25">
      <c r="C64" t="s">
        <v>167</v>
      </c>
      <c r="E64" t="str">
        <f xml:space="preserve"> CONCATENATE("// ",C64)</f>
        <v>// RELEASE</v>
      </c>
      <c r="I64" s="1" t="str">
        <f t="shared" ref="I64" si="21" xml:space="preserve"> _xlfn.TEXTJOIN(":",TRUE,D64:H64)</f>
        <v>// RELEASE</v>
      </c>
      <c r="J64" t="str">
        <f t="shared" ref="J64" si="22" xml:space="preserve"> IF(NOT(COUNTA(O64:U64)),":",_xlfn.TEXTJOIN(N64,TRUE,M64,_xlfn.TEXTJOIN(N64,TRUE,O64:U64)))</f>
        <v>:</v>
      </c>
      <c r="K64" t="str">
        <f t="shared" ref="K64" si="23">IF(ISBLANK(I64),"",CONCATENATE("    """,I64,""": ",IF(L64,"""echo ",""""),J64,""","))</f>
        <v xml:space="preserve">    "// RELEASE": ":",</v>
      </c>
      <c r="L64" s="2"/>
      <c r="M64" s="2"/>
      <c r="N64" s="2" t="str">
        <f>IF(ISBLANK(M64),CONCATENATE(" ",$N$3," ")," ")</f>
        <v xml:space="preserve"> &amp;&amp; </v>
      </c>
    </row>
    <row r="65" spans="3:15" x14ac:dyDescent="0.25">
      <c r="J65" t="str">
        <f xml:space="preserve"> IF(NOT(COUNTA(O65:U65)),":",_xlfn.TEXTJOIN(N65,TRUE,M65,_xlfn.TEXTJOIN(N65,TRUE,O65:U65)))</f>
        <v>:</v>
      </c>
      <c r="K65" t="str">
        <f>IF(ISBLANK(I65),"",CONCATENATE("    """,I65,""": ",IF(L65,"""echo ",""""),J65,""","))</f>
        <v/>
      </c>
      <c r="L65" s="2"/>
      <c r="M65" s="2"/>
      <c r="N65" s="2" t="str">
        <f>IF(ISBLANK(M65),CONCATENATE(" ",$N$3," ")," ")</f>
        <v xml:space="preserve"> &amp;&amp; </v>
      </c>
    </row>
    <row r="66" spans="3:15" x14ac:dyDescent="0.25">
      <c r="C66" t="s">
        <v>168</v>
      </c>
      <c r="E66" t="str">
        <f xml:space="preserve"> CONCATENATE("// ",C66)</f>
        <v>// CONFIGURE</v>
      </c>
      <c r="I66" s="1" t="str">
        <f t="shared" ref="I66" si="24" xml:space="preserve"> _xlfn.TEXTJOIN(":",TRUE,D66:H66)</f>
        <v>// CONFIGURE</v>
      </c>
      <c r="J66" t="str">
        <f t="shared" ref="J66" si="25" xml:space="preserve"> IF(NOT(COUNTA(O66:U66)),":",_xlfn.TEXTJOIN(N66,TRUE,M66,_xlfn.TEXTJOIN(N66,TRUE,O66:U66)))</f>
        <v>:</v>
      </c>
      <c r="K66" t="str">
        <f t="shared" ref="K66" si="26">IF(ISBLANK(I66),"",CONCATENATE("    """,I66,""": ",IF(L66,"""echo ",""""),J66,""","))</f>
        <v xml:space="preserve">    "// CONFIGURE": ":",</v>
      </c>
      <c r="L66" s="2"/>
      <c r="M66" s="2"/>
      <c r="N66" s="2" t="str">
        <f>IF(ISBLANK(M66),CONCATENATE(" ",$N$3," ")," ")</f>
        <v xml:space="preserve"> &amp;&amp; </v>
      </c>
    </row>
    <row r="67" spans="3:15" x14ac:dyDescent="0.25">
      <c r="D67" t="s">
        <v>151</v>
      </c>
      <c r="I67" s="1" t="str">
        <f t="shared" ref="I67:I72" si="27" xml:space="preserve"> _xlfn.TEXTJOIN(":",TRUE,D67:H67)</f>
        <v>ops:deploy:package:dockerize:build:action</v>
      </c>
      <c r="J67" t="str">
        <f t="shared" si="1"/>
        <v>npm-run-all dockerize-build</v>
      </c>
      <c r="K67" t="str">
        <f t="shared" ref="K67:K72" si="28">IF(ISBLANK(I67),"",CONCATENATE("    """,I67,""": ",IF(L67,"""echo ",""""),J67,""","))</f>
        <v xml:space="preserve">    "ops:deploy:package:dockerize:build:action": "npm-run-all dockerize-build",</v>
      </c>
      <c r="L67" s="2"/>
      <c r="M67" s="2" t="str">
        <f>IF(ISBLANK(O67),"",$M$5)</f>
        <v>npm-run-all</v>
      </c>
      <c r="N67" s="2" t="str">
        <f>IF(ISBLANK(M67),CONCATENATE(" ",$N$3," ")," ")</f>
        <v xml:space="preserve"> </v>
      </c>
      <c r="O67" t="s">
        <v>78</v>
      </c>
    </row>
    <row r="68" spans="3:15" x14ac:dyDescent="0.25">
      <c r="F68" t="s">
        <v>78</v>
      </c>
      <c r="I68" s="1" t="str">
        <f t="shared" si="27"/>
        <v>dockerize-build</v>
      </c>
      <c r="J68" t="str">
        <f t="shared" si="1"/>
        <v>docker image build -t jorich/cv-generator-fe:%npm_package_version% -t jorich/cv-generator-fe .</v>
      </c>
      <c r="K68" t="str">
        <f t="shared" si="28"/>
        <v xml:space="preserve">    "dockerize-build": "docker image build -t jorich/cv-generator-fe:%npm_package_version% -t jorich/cv-generator-fe .",</v>
      </c>
      <c r="L68" s="2"/>
      <c r="M68" s="2"/>
      <c r="N68" s="2" t="str">
        <f>IF(ISBLANK(M68),CONCATENATE(" ",$N$3," ")," ")</f>
        <v xml:space="preserve"> &amp;&amp; </v>
      </c>
      <c r="O68" t="s">
        <v>64</v>
      </c>
    </row>
    <row r="69" spans="3:15" x14ac:dyDescent="0.25">
      <c r="D69" t="s">
        <v>152</v>
      </c>
      <c r="I69" s="1" t="str">
        <f t="shared" si="27"/>
        <v>ops:deploy:package:dockerize:push:action</v>
      </c>
      <c r="J69" t="str">
        <f t="shared" si="1"/>
        <v>npm-run-all dockerize-push</v>
      </c>
      <c r="K69" t="str">
        <f t="shared" si="28"/>
        <v xml:space="preserve">    "ops:deploy:package:dockerize:push:action": "npm-run-all dockerize-push",</v>
      </c>
      <c r="L69" s="2"/>
      <c r="M69" s="2" t="str">
        <f>IF(ISBLANK(O69),"",$M$5)</f>
        <v>npm-run-all</v>
      </c>
      <c r="N69" s="2" t="str">
        <f>IF(ISBLANK(M69),CONCATENATE(" ",$N$3," ")," ")</f>
        <v xml:space="preserve"> </v>
      </c>
      <c r="O69" t="s">
        <v>79</v>
      </c>
    </row>
    <row r="70" spans="3:15" x14ac:dyDescent="0.25">
      <c r="F70" t="s">
        <v>79</v>
      </c>
      <c r="I70" s="1" t="str">
        <f t="shared" si="27"/>
        <v>dockerize-push</v>
      </c>
      <c r="J70" t="str">
        <f t="shared" si="1"/>
        <v>docker push jorich/cv-generator-fe:%npm_package_version% &amp;&amp; docker push jorich/cv-generator-fe:latest</v>
      </c>
      <c r="K70" t="str">
        <f t="shared" si="28"/>
        <v xml:space="preserve">    "dockerize-push": "docker push jorich/cv-generator-fe:%npm_package_version% &amp;&amp; docker push jorich/cv-generator-fe:latest",</v>
      </c>
      <c r="L70" s="2"/>
      <c r="M70" s="2"/>
      <c r="N70" s="2" t="str">
        <f>IF(ISBLANK(M70),CONCATENATE(" ",$N$3," ")," ")</f>
        <v xml:space="preserve"> &amp;&amp; </v>
      </c>
      <c r="O70" t="s">
        <v>65</v>
      </c>
    </row>
    <row r="71" spans="3:15" x14ac:dyDescent="0.25">
      <c r="D71" t="s">
        <v>153</v>
      </c>
      <c r="I71" s="1" t="str">
        <f t="shared" si="27"/>
        <v>ops:deploy:package:provision:action</v>
      </c>
      <c r="J71" t="str">
        <f t="shared" si="1"/>
        <v>npm-run-all provision</v>
      </c>
      <c r="K71" t="str">
        <f t="shared" si="28"/>
        <v xml:space="preserve">    "ops:deploy:package:provision:action": "npm-run-all provision",</v>
      </c>
      <c r="L71" s="2"/>
      <c r="M71" s="2" t="str">
        <f>IF(ISBLANK(O71),"",$M$5)</f>
        <v>npm-run-all</v>
      </c>
      <c r="N71" s="2" t="str">
        <f>IF(ISBLANK(M71),CONCATENATE(" ",$N$3," ")," ")</f>
        <v xml:space="preserve"> </v>
      </c>
      <c r="O71" t="s">
        <v>69</v>
      </c>
    </row>
    <row r="72" spans="3:15" x14ac:dyDescent="0.25">
      <c r="F72" t="s">
        <v>69</v>
      </c>
      <c r="I72" s="1" t="str">
        <f t="shared" si="27"/>
        <v>provision</v>
      </c>
      <c r="J72" t="str">
        <f t="shared" si="1"/>
        <v>cd ../cv-generator-life-terraform &amp;&amp; terraform apply</v>
      </c>
      <c r="K72" t="str">
        <f t="shared" si="28"/>
        <v xml:space="preserve">    "provision": "cd ../cv-generator-life-terraform &amp;&amp; terraform apply",</v>
      </c>
      <c r="L72" s="2"/>
      <c r="M72" s="2"/>
      <c r="N72" s="2" t="str">
        <f>IF(ISBLANK(M72),CONCATENATE(" ",$N$3," ")," ")</f>
        <v xml:space="preserve"> &amp;&amp; </v>
      </c>
      <c r="O72" t="s">
        <v>66</v>
      </c>
    </row>
    <row r="73" spans="3:15" x14ac:dyDescent="0.25">
      <c r="J73" t="str">
        <f xml:space="preserve"> IF(NOT(COUNTA(O73:U73)),":",_xlfn.TEXTJOIN(N73,TRUE,M73,_xlfn.TEXTJOIN(N73,TRUE,O73:U73)))</f>
        <v>:</v>
      </c>
      <c r="K73" t="str">
        <f>IF(ISBLANK(I73),"",CONCATENATE("    """,I73,""": ",IF(L73,"""echo ",""""),J73,""","))</f>
        <v/>
      </c>
      <c r="L73" s="2"/>
      <c r="M73" s="2"/>
      <c r="N73" s="2" t="str">
        <f>IF(ISBLANK(M73),CONCATENATE(" ",$N$3," ")," ")</f>
        <v xml:space="preserve"> &amp;&amp; </v>
      </c>
    </row>
    <row r="74" spans="3:15" x14ac:dyDescent="0.25">
      <c r="C74" t="s">
        <v>165</v>
      </c>
      <c r="E74" t="str">
        <f xml:space="preserve"> CONCATENATE("// ",C74)</f>
        <v>// OPERATE</v>
      </c>
      <c r="I74" s="1" t="str">
        <f t="shared" ref="I74" si="29" xml:space="preserve"> _xlfn.TEXTJOIN(":",TRUE,D74:H74)</f>
        <v>// OPERATE</v>
      </c>
      <c r="J74" t="str">
        <f t="shared" ref="J74" si="30" xml:space="preserve"> IF(NOT(COUNTA(O74:U74)),":",_xlfn.TEXTJOIN(N74,TRUE,M74,_xlfn.TEXTJOIN(N74,TRUE,O74:U74)))</f>
        <v>:</v>
      </c>
      <c r="K74" t="str">
        <f t="shared" ref="K74" si="31">IF(ISBLANK(I74),"",CONCATENATE("    """,I74,""": ",IF(L74,"""echo ",""""),J74,""","))</f>
        <v xml:space="preserve">    "// OPERATE": ":",</v>
      </c>
      <c r="L74" s="2"/>
      <c r="M74" s="2"/>
      <c r="N74" s="2" t="str">
        <f>IF(ISBLANK(M74),CONCATENATE(" ",$N$3," ")," ")</f>
        <v xml:space="preserve"> &amp;&amp; </v>
      </c>
    </row>
    <row r="75" spans="3:15" x14ac:dyDescent="0.25">
      <c r="D75" t="s">
        <v>148</v>
      </c>
      <c r="I75" s="1" t="str">
        <f xml:space="preserve"> _xlfn.TEXTJOIN(":",TRUE,D75:H75)</f>
        <v>ops:run:platform:action</v>
      </c>
      <c r="J75" t="str">
        <f xml:space="preserve"> IF(NOT(COUNTA(O75:U75)),":",_xlfn.TEXTJOIN(N75,TRUE,M75,_xlfn.TEXTJOIN(N75,TRUE,O75:U75)))</f>
        <v>npm-run-all wake-up-the-dynos:*</v>
      </c>
      <c r="K75" t="str">
        <f>IF(ISBLANK(I75),"",CONCATENATE("    """,I75,""": ",IF(L75,"""echo ",""""),J75,""","))</f>
        <v xml:space="preserve">    "ops:run:platform:action": "npm-run-all wake-up-the-dynos:*",</v>
      </c>
      <c r="L75" s="2"/>
      <c r="M75" s="2" t="str">
        <f>IF(ISBLANK(O75),"",$M$5)</f>
        <v>npm-run-all</v>
      </c>
      <c r="N75" s="2" t="str">
        <f>IF(ISBLANK(M75),CONCATENATE(" ",$N$3," ")," ")</f>
        <v xml:space="preserve"> </v>
      </c>
      <c r="O75" t="s">
        <v>135</v>
      </c>
    </row>
    <row r="76" spans="3:15" x14ac:dyDescent="0.25">
      <c r="F76" t="s">
        <v>133</v>
      </c>
      <c r="I76" s="1" t="str">
        <f xml:space="preserve"> _xlfn.TEXTJOIN(":",TRUE,D76:H76)</f>
        <v>wake-up-the-dynos:heroku</v>
      </c>
      <c r="J76" t="str">
        <f xml:space="preserve"> IF(NOT(COUNTA(O76:U76)),":",_xlfn.TEXTJOIN(N76,TRUE,M76,_xlfn.TEXTJOIN(N76,TRUE,O76:U76)))</f>
        <v>if [ ! \"$HEROKU\" ] ; then curl https://cv-generator-fe.herokuapp.com/Webpage ; fi</v>
      </c>
      <c r="K76" t="str">
        <f>IF(ISBLANK(I76),"",CONCATENATE("    """,I76,""": ",IF(L76,"""echo ",""""),J76,""","))</f>
        <v xml:space="preserve">    "wake-up-the-dynos:heroku": "if [ ! \"$HEROKU\" ] ; then curl https://cv-generator-fe.herokuapp.com/Webpage ; fi",</v>
      </c>
      <c r="L76" s="2"/>
      <c r="M76" s="2"/>
      <c r="N76" s="2" t="str">
        <f>IF(ISBLANK(M76),CONCATENATE(" ",$N$3," ")," ")</f>
        <v xml:space="preserve"> &amp;&amp; </v>
      </c>
      <c r="O76" t="s">
        <v>187</v>
      </c>
    </row>
    <row r="77" spans="3:15" x14ac:dyDescent="0.25">
      <c r="F77" t="s">
        <v>134</v>
      </c>
      <c r="I77" s="1" t="str">
        <f t="shared" ref="I77" si="32" xml:space="preserve"> _xlfn.TEXTJOIN(":",TRUE,D77:H77)</f>
        <v>wake-up-the-dynos:ml</v>
      </c>
      <c r="J77" t="str">
        <f t="shared" ref="J77" si="33" xml:space="preserve"> IF(NOT(COUNTA(O77:U77)),":",_xlfn.TEXTJOIN(N77,TRUE,M77,_xlfn.TEXTJOIN(N77,TRUE,O77:U77)))</f>
        <v>if [ ! \"$CI\" ] ; then curl cvgenerator.ml ; fi</v>
      </c>
      <c r="K77" t="str">
        <f t="shared" ref="K77" si="34">IF(ISBLANK(I77),"",CONCATENATE("    """,I77,""": ",IF(L77,"""echo ",""""),J77,""","))</f>
        <v xml:space="preserve">    "wake-up-the-dynos:ml": "if [ ! \"$CI\" ] ; then curl cvgenerator.ml ; fi",</v>
      </c>
      <c r="L77" s="2"/>
      <c r="M77" s="2"/>
      <c r="N77" s="2" t="str">
        <f>IF(ISBLANK(M77),CONCATENATE(" ",$N$3," ")," ")</f>
        <v xml:space="preserve"> &amp;&amp; </v>
      </c>
      <c r="O77" t="s">
        <v>188</v>
      </c>
    </row>
    <row r="78" spans="3:15" x14ac:dyDescent="0.25">
      <c r="C78" t="s">
        <v>158</v>
      </c>
      <c r="F78" t="s">
        <v>0</v>
      </c>
      <c r="I78" s="1" t="str">
        <f xml:space="preserve"> _xlfn.TEXTJOIN(":",TRUE,D78:H78)</f>
        <v>start</v>
      </c>
      <c r="J78" t="str">
        <f xml:space="preserve"> IF(NOT(COUNTA(O78:U78)),":",_xlfn.TEXTJOIN(N78,TRUE,M78,_xlfn.TEXTJOIN(N78,TRUE,O78:U78)))</f>
        <v>node server.js</v>
      </c>
      <c r="K78" t="str">
        <f>IF(ISBLANK(I78),"",CONCATENATE("    """,I78,""": ",IF(L78,"""echo ",""""),J78,""","))</f>
        <v xml:space="preserve">    "start": "node server.js",</v>
      </c>
      <c r="L78" s="2"/>
      <c r="M78" s="2"/>
      <c r="N78" s="2" t="str">
        <f>IF(ISBLANK(M78),CONCATENATE(" ",$N$3," ")," ")</f>
        <v xml:space="preserve"> &amp;&amp; </v>
      </c>
      <c r="O78" t="s">
        <v>41</v>
      </c>
    </row>
    <row r="79" spans="3:15" x14ac:dyDescent="0.25">
      <c r="J79" t="str">
        <f t="shared" ref="J79:J136" si="35" xml:space="preserve"> IF(NOT(COUNTA(O79:U79)),":",_xlfn.TEXTJOIN(N79,TRUE,M79,_xlfn.TEXTJOIN(N79,TRUE,O79:U79)))</f>
        <v>:</v>
      </c>
      <c r="K79" t="str">
        <f t="shared" ref="K79:K127" si="36">IF(ISBLANK(I79),"",CONCATENATE("    """,I79,""": ",IF(L79,"""echo ",""""),J79,""","))</f>
        <v/>
      </c>
      <c r="L79" s="2"/>
      <c r="M79" s="2"/>
      <c r="N79" s="2" t="str">
        <f>IF(ISBLANK(M79),CONCATENATE(" ",$N$3," ")," ")</f>
        <v xml:space="preserve"> &amp;&amp; </v>
      </c>
    </row>
    <row r="80" spans="3:15" x14ac:dyDescent="0.25">
      <c r="C80" t="s">
        <v>166</v>
      </c>
      <c r="E80" t="str">
        <f xml:space="preserve"> CONCATENATE("// ",C80)</f>
        <v>// OBSERVE</v>
      </c>
      <c r="I80" s="1" t="str">
        <f t="shared" ref="I80" si="37" xml:space="preserve"> _xlfn.TEXTJOIN(":",TRUE,D80:H80)</f>
        <v>// OBSERVE</v>
      </c>
      <c r="J80" t="str">
        <f t="shared" si="35"/>
        <v>:</v>
      </c>
      <c r="K80" t="str">
        <f t="shared" si="36"/>
        <v xml:space="preserve">    "// OBSERVE": ":",</v>
      </c>
      <c r="L80" s="2"/>
      <c r="M80" s="2"/>
      <c r="N80" s="2" t="str">
        <f>IF(ISBLANK(M80),CONCATENATE(" ",$N$3," ")," ")</f>
        <v xml:space="preserve"> &amp;&amp; </v>
      </c>
    </row>
    <row r="81" spans="1:16" x14ac:dyDescent="0.25">
      <c r="D81" t="s">
        <v>142</v>
      </c>
      <c r="I81" s="1" t="str">
        <f xml:space="preserve"> _xlfn.TEXTJOIN(":",TRUE,D81:H81)</f>
        <v>ops:monitor:report:action</v>
      </c>
      <c r="J81" t="str">
        <f t="shared" si="35"/>
        <v>echo Observe: TODO: Lanch the observability dashboard</v>
      </c>
      <c r="K81" t="str">
        <f t="shared" si="36"/>
        <v xml:space="preserve">    "ops:monitor:report:action": "echo Observe: TODO: Lanch the observability dashboard",</v>
      </c>
      <c r="L81" s="2"/>
      <c r="M81" s="2"/>
      <c r="N81" s="2" t="str">
        <f t="shared" ref="N81:N82" si="38">IF(ISBLANK(M81),CONCATENATE(" ",$N$3," ")," ")</f>
        <v xml:space="preserve"> &amp;&amp; </v>
      </c>
      <c r="O81" t="s">
        <v>130</v>
      </c>
    </row>
    <row r="82" spans="1:16" x14ac:dyDescent="0.25">
      <c r="J82" t="str">
        <f t="shared" si="35"/>
        <v>:</v>
      </c>
      <c r="K82" t="str">
        <f t="shared" si="36"/>
        <v/>
      </c>
      <c r="L82" s="2"/>
      <c r="M82" s="2"/>
      <c r="N82" s="2" t="str">
        <f t="shared" si="38"/>
        <v xml:space="preserve"> &amp;&amp; </v>
      </c>
    </row>
    <row r="83" spans="1:16" x14ac:dyDescent="0.25">
      <c r="C83" t="s">
        <v>87</v>
      </c>
      <c r="D83" t="s">
        <v>81</v>
      </c>
      <c r="I83" s="1" t="str">
        <f t="shared" ref="I83:I114" si="39" xml:space="preserve"> _xlfn.TEXTJOIN(":",TRUE,D83:H83)</f>
        <v>PIPELINE</v>
      </c>
      <c r="J83" t="str">
        <f t="shared" si="35"/>
        <v>npm-run-all dev:* &amp;&amp; npm-run-all ops:*</v>
      </c>
      <c r="K83" t="str">
        <f t="shared" si="36"/>
        <v xml:space="preserve">    "PIPELINE": "npm-run-all dev:* &amp;&amp; npm-run-all ops:*",</v>
      </c>
      <c r="L83" s="2"/>
      <c r="M83" s="2"/>
      <c r="N83" s="2" t="str">
        <f t="shared" ref="N83:N121" si="40">IF(ISBLANK(M83),CONCATENATE(" ",$N$3," ")," ")</f>
        <v xml:space="preserve"> &amp;&amp; </v>
      </c>
      <c r="O83" t="s">
        <v>123</v>
      </c>
      <c r="P83" t="s">
        <v>124</v>
      </c>
    </row>
    <row r="84" spans="1:16" x14ac:dyDescent="0.25">
      <c r="D84" t="s">
        <v>111</v>
      </c>
      <c r="I84" s="1" t="str">
        <f t="shared" si="39"/>
        <v>dev</v>
      </c>
      <c r="J84" t="str">
        <f t="shared" si="35"/>
        <v>npm-run-all dev:*</v>
      </c>
      <c r="K84" t="str">
        <f t="shared" si="36"/>
        <v xml:space="preserve">    "dev": "npm-run-all dev:*",</v>
      </c>
      <c r="L84" s="2"/>
      <c r="M84" s="2" t="str">
        <f t="shared" ref="M84:M121" si="41">IF(ISBLANK(O84),"",IF(ISNUMBER(SEARCH(":*",O84)),$M$5,$M$3))</f>
        <v>npm-run-all</v>
      </c>
      <c r="N84" s="2" t="str">
        <f t="shared" si="40"/>
        <v xml:space="preserve"> </v>
      </c>
      <c r="O84" t="str">
        <f t="shared" ref="O84" si="42">CONCATENATE(IF(CODE(I84)-CODE("a")&lt;0,LOWER(LEFT(I84,IF(ISERR(FIND(":",I84)),LEN(I84)+1,FIND(":",I84))-1)),I84),":*")</f>
        <v>dev:*</v>
      </c>
    </row>
    <row r="85" spans="1:16" x14ac:dyDescent="0.25">
      <c r="A85">
        <v>1</v>
      </c>
      <c r="B85">
        <v>11</v>
      </c>
      <c r="C85" t="s">
        <v>120</v>
      </c>
      <c r="D85" t="s">
        <v>111</v>
      </c>
      <c r="E85" t="s">
        <v>116</v>
      </c>
      <c r="I85" s="1" t="str">
        <f t="shared" si="39"/>
        <v>dev:plan-phase</v>
      </c>
      <c r="J85" t="str">
        <f t="shared" si="35"/>
        <v>npm-run-all dev:plan-phase:*</v>
      </c>
      <c r="K85" t="str">
        <f t="shared" si="36"/>
        <v xml:space="preserve">    "dev:plan-phase": "npm-run-all dev:plan-phase:*",</v>
      </c>
      <c r="L85" s="2"/>
      <c r="M85" s="2" t="str">
        <f t="shared" si="41"/>
        <v>npm-run-all</v>
      </c>
      <c r="N85" s="2" t="str">
        <f t="shared" si="40"/>
        <v xml:space="preserve"> </v>
      </c>
      <c r="O85" t="str">
        <f>CONCATENATE(IF(CODE(I85)-CODE("a")&lt;0,LOWER(LEFT(I85,IF(ISERR(FIND(":",I85)),LEN(I85)+1,FIND(":",I85))-1)),I85),":*")</f>
        <v>dev:plan-phase:*</v>
      </c>
    </row>
    <row r="86" spans="1:16" x14ac:dyDescent="0.25">
      <c r="D86" t="s">
        <v>111</v>
      </c>
      <c r="E86" t="s">
        <v>116</v>
      </c>
      <c r="F86" t="s">
        <v>88</v>
      </c>
      <c r="I86" s="1" t="str">
        <f t="shared" si="39"/>
        <v>dev:plan-phase:plan</v>
      </c>
      <c r="J86" t="str">
        <f t="shared" si="35"/>
        <v>npm-run-all dev:plan-phase:plan:*</v>
      </c>
      <c r="K86" t="str">
        <f t="shared" si="36"/>
        <v xml:space="preserve">    "dev:plan-phase:plan": "npm-run-all dev:plan-phase:plan:*",</v>
      </c>
      <c r="L86" s="2"/>
      <c r="M86" s="2" t="str">
        <f t="shared" si="41"/>
        <v>npm-run-all</v>
      </c>
      <c r="N86" s="2" t="str">
        <f t="shared" si="40"/>
        <v xml:space="preserve"> </v>
      </c>
      <c r="O86" t="str">
        <f t="shared" ref="O86:O100" si="43">CONCATENATE(IF(CODE(I86)-CODE("a")&lt;0,LOWER(LEFT(I86,IF(ISERR(FIND(":",I86)),LEN(I86)+1,FIND(":",I86))-1)),I86),":*")</f>
        <v>dev:plan-phase:plan:*</v>
      </c>
    </row>
    <row r="87" spans="1:16" x14ac:dyDescent="0.25">
      <c r="D87" t="s">
        <v>111</v>
      </c>
      <c r="E87" t="s">
        <v>116</v>
      </c>
      <c r="F87" t="s">
        <v>88</v>
      </c>
      <c r="G87" t="s">
        <v>11</v>
      </c>
      <c r="I87" s="1" t="str">
        <f t="shared" si="39"/>
        <v>dev:plan-phase:plan:report</v>
      </c>
      <c r="J87" t="str">
        <f t="shared" si="35"/>
        <v>npm-run-all dev:plan-phase:plan:report:action</v>
      </c>
      <c r="K87" t="str">
        <f t="shared" si="36"/>
        <v xml:space="preserve">    "dev:plan-phase:plan:report": "npm-run-all dev:plan-phase:plan:report:action",</v>
      </c>
      <c r="L87" s="2"/>
      <c r="M87" s="2" t="str">
        <f t="shared" si="41"/>
        <v>npm-run-all</v>
      </c>
      <c r="N87" s="2" t="str">
        <f t="shared" si="40"/>
        <v xml:space="preserve"> </v>
      </c>
      <c r="O87" t="str">
        <f t="shared" ref="O87:O89" si="44" xml:space="preserve"> _xlfn.TEXTJOIN(":",TRUE,I87,"action")</f>
        <v>dev:plan-phase:plan:report:action</v>
      </c>
    </row>
    <row r="88" spans="1:16" x14ac:dyDescent="0.25">
      <c r="B88">
        <v>12</v>
      </c>
      <c r="D88" t="s">
        <v>111</v>
      </c>
      <c r="E88" t="s">
        <v>116</v>
      </c>
      <c r="F88" t="s">
        <v>57</v>
      </c>
      <c r="I88" s="1" t="str">
        <f t="shared" si="39"/>
        <v>dev:plan-phase:update</v>
      </c>
      <c r="J88" t="str">
        <f t="shared" si="35"/>
        <v>npm-run-all dev:plan-phase:update:*</v>
      </c>
      <c r="K88" t="str">
        <f t="shared" si="36"/>
        <v xml:space="preserve">    "dev:plan-phase:update": "npm-run-all dev:plan-phase:update:*",</v>
      </c>
      <c r="L88" s="2"/>
      <c r="M88" s="2" t="str">
        <f t="shared" si="41"/>
        <v>npm-run-all</v>
      </c>
      <c r="N88" s="2" t="str">
        <f t="shared" si="40"/>
        <v xml:space="preserve"> </v>
      </c>
      <c r="O88" t="str">
        <f t="shared" si="43"/>
        <v>dev:plan-phase:update:*</v>
      </c>
    </row>
    <row r="89" spans="1:16" x14ac:dyDescent="0.25">
      <c r="D89" t="s">
        <v>111</v>
      </c>
      <c r="E89" t="s">
        <v>116</v>
      </c>
      <c r="F89" t="s">
        <v>57</v>
      </c>
      <c r="G89" t="s">
        <v>11</v>
      </c>
      <c r="I89" s="1" t="str">
        <f t="shared" si="39"/>
        <v>dev:plan-phase:update:report</v>
      </c>
      <c r="J89" t="str">
        <f t="shared" si="35"/>
        <v>npm-run-all dev:plan-phase:update:report:action</v>
      </c>
      <c r="K89" t="str">
        <f t="shared" si="36"/>
        <v xml:space="preserve">    "dev:plan-phase:update:report": "npm-run-all dev:plan-phase:update:report:action",</v>
      </c>
      <c r="L89" s="2"/>
      <c r="M89" s="2" t="str">
        <f t="shared" si="41"/>
        <v>npm-run-all</v>
      </c>
      <c r="N89" s="2" t="str">
        <f t="shared" si="40"/>
        <v xml:space="preserve"> </v>
      </c>
      <c r="O89" t="str">
        <f t="shared" si="44"/>
        <v>dev:plan-phase:update:report:action</v>
      </c>
    </row>
    <row r="90" spans="1:16" x14ac:dyDescent="0.25">
      <c r="A90">
        <v>2</v>
      </c>
      <c r="B90">
        <v>13</v>
      </c>
      <c r="C90" t="s">
        <v>121</v>
      </c>
      <c r="D90" t="s">
        <v>111</v>
      </c>
      <c r="E90" t="s">
        <v>115</v>
      </c>
      <c r="I90" s="1" t="str">
        <f t="shared" si="39"/>
        <v>dev:code-phase</v>
      </c>
      <c r="J90" t="str">
        <f t="shared" si="35"/>
        <v>npm-run-all dev:code-phase:*</v>
      </c>
      <c r="K90" t="str">
        <f t="shared" si="36"/>
        <v xml:space="preserve">    "dev:code-phase": "npm-run-all dev:code-phase:*",</v>
      </c>
      <c r="L90" s="2"/>
      <c r="M90" s="2" t="str">
        <f t="shared" si="41"/>
        <v>npm-run-all</v>
      </c>
      <c r="N90" s="2" t="str">
        <f t="shared" si="40"/>
        <v xml:space="preserve"> </v>
      </c>
      <c r="O90" t="str">
        <f t="shared" si="43"/>
        <v>dev:code-phase:*</v>
      </c>
    </row>
    <row r="91" spans="1:16" x14ac:dyDescent="0.25">
      <c r="D91" t="s">
        <v>111</v>
      </c>
      <c r="E91" t="s">
        <v>115</v>
      </c>
      <c r="F91" t="s">
        <v>89</v>
      </c>
      <c r="I91" s="1" t="str">
        <f t="shared" si="39"/>
        <v>dev:code-phase:code</v>
      </c>
      <c r="J91" t="str">
        <f t="shared" si="35"/>
        <v>npm-run-all dev:code-phase:code:*</v>
      </c>
      <c r="K91" t="str">
        <f t="shared" si="36"/>
        <v xml:space="preserve">    "dev:code-phase:code": "npm-run-all dev:code-phase:code:*",</v>
      </c>
      <c r="L91" s="2"/>
      <c r="M91" s="2" t="str">
        <f t="shared" si="41"/>
        <v>npm-run-all</v>
      </c>
      <c r="N91" s="2" t="str">
        <f t="shared" si="40"/>
        <v xml:space="preserve"> </v>
      </c>
      <c r="O91" t="str">
        <f t="shared" si="43"/>
        <v>dev:code-phase:code:*</v>
      </c>
    </row>
    <row r="92" spans="1:16" x14ac:dyDescent="0.25">
      <c r="D92" t="s">
        <v>111</v>
      </c>
      <c r="E92" t="s">
        <v>115</v>
      </c>
      <c r="F92" t="s">
        <v>89</v>
      </c>
      <c r="G92" t="s">
        <v>11</v>
      </c>
      <c r="I92" s="1" t="str">
        <f t="shared" si="39"/>
        <v>dev:code-phase:code:report</v>
      </c>
      <c r="J92" t="str">
        <f t="shared" si="35"/>
        <v>npm-run-all dev:code-phase:code:report:action</v>
      </c>
      <c r="K92" t="str">
        <f t="shared" si="36"/>
        <v xml:space="preserve">    "dev:code-phase:code:report": "npm-run-all dev:code-phase:code:report:action",</v>
      </c>
      <c r="L92" s="2"/>
      <c r="M92" s="2" t="str">
        <f t="shared" si="41"/>
        <v>npm-run-all</v>
      </c>
      <c r="N92" s="2" t="str">
        <f t="shared" si="40"/>
        <v xml:space="preserve"> </v>
      </c>
      <c r="O92" t="str">
        <f t="shared" ref="O92" si="45" xml:space="preserve"> _xlfn.TEXTJOIN(":",TRUE,I92,"action")</f>
        <v>dev:code-phase:code:report:action</v>
      </c>
    </row>
    <row r="93" spans="1:16" x14ac:dyDescent="0.25">
      <c r="A93">
        <v>3</v>
      </c>
      <c r="C93" t="s">
        <v>122</v>
      </c>
      <c r="D93" t="s">
        <v>111</v>
      </c>
      <c r="E93" t="s">
        <v>114</v>
      </c>
      <c r="I93" s="1" t="str">
        <f t="shared" si="39"/>
        <v>dev:build-phase</v>
      </c>
      <c r="J93" t="str">
        <f t="shared" si="35"/>
        <v>npm-run-all dev:build-phase:*</v>
      </c>
      <c r="K93" t="str">
        <f t="shared" si="36"/>
        <v xml:space="preserve">    "dev:build-phase": "npm-run-all dev:build-phase:*",</v>
      </c>
      <c r="L93" s="2"/>
      <c r="M93" s="2" t="str">
        <f t="shared" si="41"/>
        <v>npm-run-all</v>
      </c>
      <c r="N93" s="2" t="str">
        <f t="shared" si="40"/>
        <v xml:space="preserve"> </v>
      </c>
      <c r="O93" t="str">
        <f t="shared" si="43"/>
        <v>dev:build-phase:*</v>
      </c>
    </row>
    <row r="94" spans="1:16" x14ac:dyDescent="0.25">
      <c r="B94">
        <v>1</v>
      </c>
      <c r="D94" t="s">
        <v>111</v>
      </c>
      <c r="E94" t="s">
        <v>114</v>
      </c>
      <c r="F94" t="s">
        <v>5</v>
      </c>
      <c r="I94" s="1" t="str">
        <f t="shared" si="39"/>
        <v>dev:build-phase:install</v>
      </c>
      <c r="J94" t="str">
        <f t="shared" si="35"/>
        <v>npm-run-all dev:build-phase:install:*</v>
      </c>
      <c r="K94" t="str">
        <f t="shared" si="36"/>
        <v xml:space="preserve">    "dev:build-phase:install": "npm-run-all dev:build-phase:install:*",</v>
      </c>
      <c r="L94" s="2"/>
      <c r="M94" s="2" t="str">
        <f t="shared" si="41"/>
        <v>npm-run-all</v>
      </c>
      <c r="N94" s="2" t="str">
        <f t="shared" si="40"/>
        <v xml:space="preserve"> </v>
      </c>
      <c r="O94" t="str">
        <f t="shared" si="43"/>
        <v>dev:build-phase:install:*</v>
      </c>
    </row>
    <row r="95" spans="1:16" x14ac:dyDescent="0.25">
      <c r="D95" t="s">
        <v>111</v>
      </c>
      <c r="E95" t="s">
        <v>114</v>
      </c>
      <c r="F95" t="s">
        <v>5</v>
      </c>
      <c r="G95" t="s">
        <v>32</v>
      </c>
      <c r="I95" s="1" t="str">
        <f t="shared" si="39"/>
        <v>dev:build-phase:install:prepare</v>
      </c>
      <c r="J95" t="str">
        <f t="shared" si="35"/>
        <v>npm-run-all dev:build-phase:install:prepare:action</v>
      </c>
      <c r="K95" t="str">
        <f t="shared" si="36"/>
        <v xml:space="preserve">    "dev:build-phase:install:prepare": "npm-run-all dev:build-phase:install:prepare:action",</v>
      </c>
      <c r="L95" s="2"/>
      <c r="M95" s="2" t="str">
        <f t="shared" si="41"/>
        <v>npm-run-all</v>
      </c>
      <c r="N95" s="2" t="str">
        <f t="shared" si="40"/>
        <v xml:space="preserve"> </v>
      </c>
      <c r="O95" t="str">
        <f t="shared" ref="O95" si="46" xml:space="preserve"> _xlfn.TEXTJOIN(":",TRUE,I95,"action")</f>
        <v>dev:build-phase:install:prepare:action</v>
      </c>
    </row>
    <row r="96" spans="1:16" x14ac:dyDescent="0.25">
      <c r="D96" t="s">
        <v>111</v>
      </c>
      <c r="E96" t="s">
        <v>114</v>
      </c>
      <c r="F96" t="s">
        <v>5</v>
      </c>
      <c r="G96" t="s">
        <v>7</v>
      </c>
      <c r="I96" s="1" t="str">
        <f t="shared" si="39"/>
        <v>dev:build-phase:install:package</v>
      </c>
      <c r="J96" t="str">
        <f t="shared" si="35"/>
        <v>npm-run-all dev:build-phase:install:package:*</v>
      </c>
      <c r="K96" t="str">
        <f t="shared" si="36"/>
        <v xml:space="preserve">    "dev:build-phase:install:package": "npm-run-all dev:build-phase:install:package:*",</v>
      </c>
      <c r="L96" s="2"/>
      <c r="M96" s="2" t="str">
        <f t="shared" si="41"/>
        <v>npm-run-all</v>
      </c>
      <c r="N96" s="2" t="str">
        <f t="shared" si="40"/>
        <v xml:space="preserve"> </v>
      </c>
      <c r="O96" t="str">
        <f t="shared" si="43"/>
        <v>dev:build-phase:install:package:*</v>
      </c>
    </row>
    <row r="97" spans="1:15" x14ac:dyDescent="0.25">
      <c r="D97" t="s">
        <v>111</v>
      </c>
      <c r="E97" t="s">
        <v>114</v>
      </c>
      <c r="F97" t="s">
        <v>5</v>
      </c>
      <c r="G97" t="s">
        <v>7</v>
      </c>
      <c r="H97" t="s">
        <v>6</v>
      </c>
      <c r="I97" s="1" t="str">
        <f t="shared" si="39"/>
        <v>dev:build-phase:install:package:environment</v>
      </c>
      <c r="J97" t="str">
        <f t="shared" si="35"/>
        <v>:</v>
      </c>
      <c r="K97" t="str">
        <f t="shared" si="36"/>
        <v xml:space="preserve">    "dev:build-phase:install:package:environment": ":",</v>
      </c>
      <c r="L97" s="2"/>
      <c r="M97" s="2" t="str">
        <f t="shared" si="41"/>
        <v/>
      </c>
      <c r="N97" s="2" t="str">
        <f t="shared" si="40"/>
        <v xml:space="preserve"> </v>
      </c>
    </row>
    <row r="98" spans="1:15" x14ac:dyDescent="0.25">
      <c r="D98" t="s">
        <v>111</v>
      </c>
      <c r="E98" t="s">
        <v>114</v>
      </c>
      <c r="F98" t="s">
        <v>5</v>
      </c>
      <c r="G98" t="s">
        <v>7</v>
      </c>
      <c r="H98" t="s">
        <v>7</v>
      </c>
      <c r="I98" s="1" t="str">
        <f t="shared" si="39"/>
        <v>dev:build-phase:install:package:package</v>
      </c>
      <c r="J98" t="str">
        <f t="shared" si="35"/>
        <v>npm-run-all dev:build-phase:install:package:package:action</v>
      </c>
      <c r="K98" t="str">
        <f t="shared" si="36"/>
        <v xml:space="preserve">    "dev:build-phase:install:package:package": "npm-run-all dev:build-phase:install:package:package:action",</v>
      </c>
      <c r="L98" s="2"/>
      <c r="M98" s="2" t="str">
        <f t="shared" si="41"/>
        <v>npm-run-all</v>
      </c>
      <c r="N98" s="2" t="str">
        <f t="shared" si="40"/>
        <v xml:space="preserve"> </v>
      </c>
      <c r="O98" t="str">
        <f t="shared" ref="O98:O99" si="47" xml:space="preserve"> _xlfn.TEXTJOIN(":",TRUE,I98,"action")</f>
        <v>dev:build-phase:install:package:package:action</v>
      </c>
    </row>
    <row r="99" spans="1:15" x14ac:dyDescent="0.25">
      <c r="D99" t="s">
        <v>111</v>
      </c>
      <c r="E99" t="s">
        <v>114</v>
      </c>
      <c r="F99" t="s">
        <v>5</v>
      </c>
      <c r="G99" t="s">
        <v>11</v>
      </c>
      <c r="I99" s="1" t="str">
        <f t="shared" si="39"/>
        <v>dev:build-phase:install:report</v>
      </c>
      <c r="J99" t="str">
        <f t="shared" si="35"/>
        <v>npm-run-all dev:build-phase:install:report:action</v>
      </c>
      <c r="K99" t="str">
        <f t="shared" si="36"/>
        <v xml:space="preserve">    "dev:build-phase:install:report": "npm-run-all dev:build-phase:install:report:action",</v>
      </c>
      <c r="L99" s="2"/>
      <c r="M99" s="2" t="str">
        <f t="shared" si="41"/>
        <v>npm-run-all</v>
      </c>
      <c r="N99" s="2" t="str">
        <f t="shared" si="40"/>
        <v xml:space="preserve"> </v>
      </c>
      <c r="O99" t="str">
        <f t="shared" si="47"/>
        <v>dev:build-phase:install:report:action</v>
      </c>
    </row>
    <row r="100" spans="1:15" x14ac:dyDescent="0.25">
      <c r="B100">
        <v>2</v>
      </c>
      <c r="D100" t="s">
        <v>111</v>
      </c>
      <c r="E100" t="s">
        <v>114</v>
      </c>
      <c r="F100" t="s">
        <v>1</v>
      </c>
      <c r="I100" s="1" t="str">
        <f t="shared" si="39"/>
        <v>dev:build-phase:build</v>
      </c>
      <c r="J100" t="str">
        <f t="shared" si="35"/>
        <v>npm-run-all dev:build-phase:build:*</v>
      </c>
      <c r="K100" t="str">
        <f t="shared" si="36"/>
        <v xml:space="preserve">    "dev:build-phase:build": "npm-run-all dev:build-phase:build:*",</v>
      </c>
      <c r="L100" s="2"/>
      <c r="M100" s="2" t="str">
        <f t="shared" si="41"/>
        <v>npm-run-all</v>
      </c>
      <c r="N100" s="2" t="str">
        <f t="shared" si="40"/>
        <v xml:space="preserve"> </v>
      </c>
      <c r="O100" t="str">
        <f t="shared" si="43"/>
        <v>dev:build-phase:build:*</v>
      </c>
    </row>
    <row r="101" spans="1:15" x14ac:dyDescent="0.25">
      <c r="D101" t="s">
        <v>111</v>
      </c>
      <c r="E101" t="s">
        <v>114</v>
      </c>
      <c r="F101" t="s">
        <v>1</v>
      </c>
      <c r="G101" t="s">
        <v>7</v>
      </c>
      <c r="I101" s="1" t="str">
        <f t="shared" si="39"/>
        <v>dev:build-phase:build:package</v>
      </c>
      <c r="J101" t="str">
        <f t="shared" si="35"/>
        <v>npm-run-all dev:build-phase:build:package:action</v>
      </c>
      <c r="K101" t="str">
        <f t="shared" si="36"/>
        <v xml:space="preserve">    "dev:build-phase:build:package": "npm-run-all dev:build-phase:build:package:action",</v>
      </c>
      <c r="L101" s="2"/>
      <c r="M101" s="2" t="str">
        <f t="shared" si="41"/>
        <v>npm-run-all</v>
      </c>
      <c r="N101" s="2" t="str">
        <f t="shared" si="40"/>
        <v xml:space="preserve"> </v>
      </c>
      <c r="O101" t="str">
        <f xml:space="preserve"> _xlfn.TEXTJOIN(":",TRUE,I101,"action")</f>
        <v>dev:build-phase:build:package:action</v>
      </c>
    </row>
    <row r="102" spans="1:15" x14ac:dyDescent="0.25">
      <c r="D102" t="s">
        <v>111</v>
      </c>
      <c r="E102" t="s">
        <v>114</v>
      </c>
      <c r="F102" t="s">
        <v>1</v>
      </c>
      <c r="G102" t="s">
        <v>11</v>
      </c>
      <c r="I102" s="1" t="str">
        <f t="shared" si="39"/>
        <v>dev:build-phase:build:report</v>
      </c>
      <c r="J102" t="str">
        <f t="shared" si="35"/>
        <v>npm-run-all dev:build-phase:build:report:action</v>
      </c>
      <c r="K102" t="str">
        <f t="shared" si="36"/>
        <v xml:space="preserve">    "dev:build-phase:build:report": "npm-run-all dev:build-phase:build:report:action",</v>
      </c>
      <c r="L102" s="2"/>
      <c r="M102" s="2" t="str">
        <f t="shared" si="41"/>
        <v>npm-run-all</v>
      </c>
      <c r="N102" s="2" t="str">
        <f t="shared" si="40"/>
        <v xml:space="preserve"> </v>
      </c>
      <c r="O102" t="str">
        <f t="shared" ref="O102" si="48" xml:space="preserve"> _xlfn.TEXTJOIN(":",TRUE,I102,"action")</f>
        <v>dev:build-phase:build:report:action</v>
      </c>
    </row>
    <row r="103" spans="1:15" x14ac:dyDescent="0.25">
      <c r="A103">
        <v>4</v>
      </c>
      <c r="B103">
        <v>3</v>
      </c>
      <c r="C103" t="s">
        <v>118</v>
      </c>
      <c r="D103" t="s">
        <v>111</v>
      </c>
      <c r="E103" t="s">
        <v>113</v>
      </c>
      <c r="I103" s="1" t="str">
        <f t="shared" si="39"/>
        <v>dev:test-phase</v>
      </c>
      <c r="J103" t="str">
        <f t="shared" si="35"/>
        <v>npm-run-all dev:test-phase:*</v>
      </c>
      <c r="K103" t="str">
        <f t="shared" si="36"/>
        <v xml:space="preserve">    "dev:test-phase": "npm-run-all dev:test-phase:*",</v>
      </c>
      <c r="L103" s="2"/>
      <c r="M103" s="2" t="str">
        <f t="shared" si="41"/>
        <v>npm-run-all</v>
      </c>
      <c r="N103" s="2" t="str">
        <f t="shared" si="40"/>
        <v xml:space="preserve"> </v>
      </c>
      <c r="O103" t="str">
        <f t="shared" ref="O103:O105" si="49">CONCATENATE(IF(CODE(I103)-CODE("a")&lt;0,LOWER(LEFT(I103,IF(ISERR(FIND(":",I103)),LEN(I103)+1,FIND(":",I103))-1)),I103),":*")</f>
        <v>dev:test-phase:*</v>
      </c>
    </row>
    <row r="104" spans="1:15" x14ac:dyDescent="0.25">
      <c r="D104" t="s">
        <v>111</v>
      </c>
      <c r="E104" t="s">
        <v>113</v>
      </c>
      <c r="F104" t="s">
        <v>2</v>
      </c>
      <c r="I104" s="1" t="str">
        <f t="shared" si="39"/>
        <v>dev:test-phase:test</v>
      </c>
      <c r="J104" t="str">
        <f t="shared" si="35"/>
        <v>npm-run-all dev:test-phase:test:*</v>
      </c>
      <c r="K104" t="str">
        <f t="shared" si="36"/>
        <v xml:space="preserve">    "dev:test-phase:test": "npm-run-all dev:test-phase:test:*",</v>
      </c>
      <c r="L104" s="2"/>
      <c r="M104" s="2" t="str">
        <f t="shared" si="41"/>
        <v>npm-run-all</v>
      </c>
      <c r="N104" s="2" t="str">
        <f t="shared" si="40"/>
        <v xml:space="preserve"> </v>
      </c>
      <c r="O104" t="str">
        <f t="shared" si="49"/>
        <v>dev:test-phase:test:*</v>
      </c>
    </row>
    <row r="105" spans="1:15" x14ac:dyDescent="0.25">
      <c r="D105" t="s">
        <v>111</v>
      </c>
      <c r="E105" t="s">
        <v>113</v>
      </c>
      <c r="F105" t="s">
        <v>2</v>
      </c>
      <c r="G105" t="s">
        <v>7</v>
      </c>
      <c r="I105" s="1" t="str">
        <f t="shared" si="39"/>
        <v>dev:test-phase:test:package</v>
      </c>
      <c r="J105" t="str">
        <f t="shared" si="35"/>
        <v>npm-run-all dev:test-phase:test:package:*</v>
      </c>
      <c r="K105" t="str">
        <f t="shared" si="36"/>
        <v xml:space="preserve">    "dev:test-phase:test:package": "npm-run-all dev:test-phase:test:package:*",</v>
      </c>
      <c r="L105" s="2"/>
      <c r="M105" s="2" t="str">
        <f t="shared" si="41"/>
        <v>npm-run-all</v>
      </c>
      <c r="N105" s="2" t="str">
        <f t="shared" si="40"/>
        <v xml:space="preserve"> </v>
      </c>
      <c r="O105" t="str">
        <f t="shared" si="49"/>
        <v>dev:test-phase:test:package:*</v>
      </c>
    </row>
    <row r="106" spans="1:15" x14ac:dyDescent="0.25">
      <c r="D106" t="s">
        <v>111</v>
      </c>
      <c r="E106" t="s">
        <v>113</v>
      </c>
      <c r="F106" t="s">
        <v>2</v>
      </c>
      <c r="G106" t="s">
        <v>7</v>
      </c>
      <c r="H106" t="s">
        <v>8</v>
      </c>
      <c r="I106" s="1" t="str">
        <f t="shared" si="39"/>
        <v>dev:test-phase:test:package:vulnerability</v>
      </c>
      <c r="J106" t="str">
        <f t="shared" si="35"/>
        <v>npm-run-all dev:test-phase:test:package:vulnerability:action</v>
      </c>
      <c r="K106" t="str">
        <f t="shared" si="36"/>
        <v xml:space="preserve">    "dev:test-phase:test:package:vulnerability": "npm-run-all dev:test-phase:test:package:vulnerability:action",</v>
      </c>
      <c r="L106" s="2"/>
      <c r="M106" s="2" t="str">
        <f t="shared" si="41"/>
        <v>npm-run-all</v>
      </c>
      <c r="N106" s="2" t="str">
        <f t="shared" si="40"/>
        <v xml:space="preserve"> </v>
      </c>
      <c r="O106" t="str">
        <f t="shared" ref="O106" si="50" xml:space="preserve"> _xlfn.TEXTJOIN(":",TRUE,I106,"action")</f>
        <v>dev:test-phase:test:package:vulnerability:action</v>
      </c>
    </row>
    <row r="107" spans="1:15" x14ac:dyDescent="0.25">
      <c r="D107" t="s">
        <v>111</v>
      </c>
      <c r="E107" t="s">
        <v>113</v>
      </c>
      <c r="F107" t="s">
        <v>2</v>
      </c>
      <c r="G107" t="s">
        <v>7</v>
      </c>
      <c r="H107" t="s">
        <v>9</v>
      </c>
      <c r="I107" s="1" t="str">
        <f t="shared" si="39"/>
        <v>dev:test-phase:test:package:unit</v>
      </c>
      <c r="J107" t="str">
        <f t="shared" si="35"/>
        <v>npm-run-all dev:test-phase:test:package:unit:action</v>
      </c>
      <c r="K107" t="str">
        <f t="shared" si="36"/>
        <v xml:space="preserve">    "dev:test-phase:test:package:unit": "npm-run-all dev:test-phase:test:package:unit:action",</v>
      </c>
      <c r="L107" s="2"/>
      <c r="M107" s="2" t="str">
        <f t="shared" si="41"/>
        <v>npm-run-all</v>
      </c>
      <c r="N107" s="2" t="str">
        <f t="shared" si="40"/>
        <v xml:space="preserve"> </v>
      </c>
      <c r="O107" t="str">
        <f t="shared" ref="O107:O109" si="51" xml:space="preserve"> _xlfn.TEXTJOIN(":",TRUE,I107,"action")</f>
        <v>dev:test-phase:test:package:unit:action</v>
      </c>
    </row>
    <row r="108" spans="1:15" x14ac:dyDescent="0.25">
      <c r="D108" t="s">
        <v>111</v>
      </c>
      <c r="E108" t="s">
        <v>113</v>
      </c>
      <c r="F108" t="s">
        <v>2</v>
      </c>
      <c r="G108" t="s">
        <v>7</v>
      </c>
      <c r="H108" t="s">
        <v>10</v>
      </c>
      <c r="I108" s="1" t="str">
        <f t="shared" si="39"/>
        <v>dev:test-phase:test:package:integration</v>
      </c>
      <c r="J108" t="str">
        <f t="shared" si="35"/>
        <v>npm-run-all dev:test-phase:test:package:integration:action</v>
      </c>
      <c r="K108" t="str">
        <f t="shared" si="36"/>
        <v xml:space="preserve">    "dev:test-phase:test:package:integration": "npm-run-all dev:test-phase:test:package:integration:action",</v>
      </c>
      <c r="L108" s="2"/>
      <c r="M108" s="2" t="str">
        <f t="shared" si="41"/>
        <v>npm-run-all</v>
      </c>
      <c r="N108" s="2" t="str">
        <f t="shared" si="40"/>
        <v xml:space="preserve"> </v>
      </c>
      <c r="O108" t="str">
        <f t="shared" si="51"/>
        <v>dev:test-phase:test:package:integration:action</v>
      </c>
    </row>
    <row r="109" spans="1:15" x14ac:dyDescent="0.25">
      <c r="D109" t="s">
        <v>111</v>
      </c>
      <c r="E109" t="s">
        <v>113</v>
      </c>
      <c r="F109" t="s">
        <v>2</v>
      </c>
      <c r="G109" t="s">
        <v>77</v>
      </c>
      <c r="I109" s="1" t="str">
        <f t="shared" si="39"/>
        <v>dev:test-phase:test:measure</v>
      </c>
      <c r="J109" t="str">
        <f t="shared" si="35"/>
        <v>npm-run-all dev:test-phase:test:measure:action</v>
      </c>
      <c r="K109" t="str">
        <f t="shared" si="36"/>
        <v xml:space="preserve">    "dev:test-phase:test:measure": "npm-run-all dev:test-phase:test:measure:action",</v>
      </c>
      <c r="L109" s="2"/>
      <c r="M109" s="2" t="str">
        <f t="shared" si="41"/>
        <v>npm-run-all</v>
      </c>
      <c r="N109" s="2" t="str">
        <f t="shared" si="40"/>
        <v xml:space="preserve"> </v>
      </c>
      <c r="O109" t="str">
        <f t="shared" si="51"/>
        <v>dev:test-phase:test:measure:action</v>
      </c>
    </row>
    <row r="110" spans="1:15" x14ac:dyDescent="0.25">
      <c r="D110" t="s">
        <v>111</v>
      </c>
      <c r="E110" t="s">
        <v>113</v>
      </c>
      <c r="F110" t="s">
        <v>2</v>
      </c>
      <c r="G110" t="s">
        <v>11</v>
      </c>
      <c r="I110" s="1" t="str">
        <f t="shared" si="39"/>
        <v>dev:test-phase:test:report</v>
      </c>
      <c r="J110" t="str">
        <f t="shared" si="35"/>
        <v>:</v>
      </c>
      <c r="K110" t="str">
        <f t="shared" si="36"/>
        <v xml:space="preserve">    "dev:test-phase:test:report": ":",</v>
      </c>
      <c r="L110" s="2"/>
      <c r="M110" s="2" t="str">
        <f t="shared" si="41"/>
        <v/>
      </c>
      <c r="N110" s="2" t="str">
        <f t="shared" si="40"/>
        <v xml:space="preserve"> </v>
      </c>
    </row>
    <row r="111" spans="1:15" x14ac:dyDescent="0.25">
      <c r="B111">
        <v>4</v>
      </c>
      <c r="D111" t="s">
        <v>111</v>
      </c>
      <c r="E111" t="s">
        <v>113</v>
      </c>
      <c r="F111" t="s">
        <v>16</v>
      </c>
      <c r="I111" s="1" t="str">
        <f t="shared" si="39"/>
        <v>dev:test-phase:codecover</v>
      </c>
      <c r="J111" t="str">
        <f t="shared" si="35"/>
        <v>:</v>
      </c>
      <c r="K111" t="str">
        <f t="shared" si="36"/>
        <v xml:space="preserve">    "dev:test-phase:codecover": ":",</v>
      </c>
      <c r="L111" s="2"/>
      <c r="M111" s="2" t="str">
        <f t="shared" si="41"/>
        <v/>
      </c>
      <c r="N111" s="2" t="str">
        <f t="shared" si="40"/>
        <v xml:space="preserve"> </v>
      </c>
    </row>
    <row r="112" spans="1:15" x14ac:dyDescent="0.25">
      <c r="D112" t="s">
        <v>111</v>
      </c>
      <c r="E112" t="s">
        <v>113</v>
      </c>
      <c r="F112" t="s">
        <v>16</v>
      </c>
      <c r="G112" t="s">
        <v>7</v>
      </c>
      <c r="I112" s="1" t="str">
        <f t="shared" si="39"/>
        <v>dev:test-phase:codecover:package</v>
      </c>
      <c r="J112" t="str">
        <f t="shared" si="35"/>
        <v>npm-run-all dev:test-phase:codecover:package:action</v>
      </c>
      <c r="K112" t="str">
        <f t="shared" si="36"/>
        <v xml:space="preserve">    "dev:test-phase:codecover:package": "npm-run-all dev:test-phase:codecover:package:action",</v>
      </c>
      <c r="L112" s="2"/>
      <c r="M112" s="2" t="str">
        <f t="shared" si="41"/>
        <v>npm-run-all</v>
      </c>
      <c r="N112" s="2" t="str">
        <f t="shared" si="40"/>
        <v xml:space="preserve"> </v>
      </c>
      <c r="O112" t="str">
        <f t="shared" ref="O112" si="52" xml:space="preserve"> _xlfn.TEXTJOIN(":",TRUE,I112,"action")</f>
        <v>dev:test-phase:codecover:package:action</v>
      </c>
    </row>
    <row r="113" spans="1:15" x14ac:dyDescent="0.25">
      <c r="D113" t="s">
        <v>111</v>
      </c>
      <c r="E113" t="s">
        <v>113</v>
      </c>
      <c r="F113" t="s">
        <v>16</v>
      </c>
      <c r="G113" t="s">
        <v>11</v>
      </c>
      <c r="I113" s="1" t="str">
        <f t="shared" si="39"/>
        <v>dev:test-phase:codecover:report</v>
      </c>
      <c r="J113" t="str">
        <f t="shared" si="35"/>
        <v>:</v>
      </c>
      <c r="K113" t="str">
        <f t="shared" si="36"/>
        <v xml:space="preserve">    "dev:test-phase:codecover:report": ":",</v>
      </c>
      <c r="L113" s="2"/>
      <c r="M113" s="2" t="str">
        <f t="shared" si="41"/>
        <v/>
      </c>
      <c r="N113" s="2" t="str">
        <f t="shared" si="40"/>
        <v xml:space="preserve"> </v>
      </c>
    </row>
    <row r="114" spans="1:15" x14ac:dyDescent="0.25">
      <c r="B114">
        <v>5</v>
      </c>
      <c r="D114" t="s">
        <v>111</v>
      </c>
      <c r="E114" t="s">
        <v>113</v>
      </c>
      <c r="F114" t="s">
        <v>3</v>
      </c>
      <c r="I114" s="1" t="str">
        <f t="shared" si="39"/>
        <v>dev:test-phase:document</v>
      </c>
      <c r="J114" t="str">
        <f t="shared" si="35"/>
        <v>npm-run-all dev:test-phase:document:*</v>
      </c>
      <c r="K114" t="str">
        <f t="shared" si="36"/>
        <v xml:space="preserve">    "dev:test-phase:document": "npm-run-all dev:test-phase:document:*",</v>
      </c>
      <c r="L114" s="2"/>
      <c r="M114" s="2" t="str">
        <f t="shared" si="41"/>
        <v>npm-run-all</v>
      </c>
      <c r="N114" s="2" t="str">
        <f t="shared" si="40"/>
        <v xml:space="preserve"> </v>
      </c>
      <c r="O114" t="str">
        <f t="shared" ref="O114" si="53">CONCATENATE(IF(CODE(I114)-CODE("a")&lt;0,LOWER(LEFT(I114,IF(ISERR(FIND(":",I114)),LEN(I114)+1,FIND(":",I114))-1)),I114),":*")</f>
        <v>dev:test-phase:document:*</v>
      </c>
    </row>
    <row r="115" spans="1:15" x14ac:dyDescent="0.25">
      <c r="D115" t="s">
        <v>111</v>
      </c>
      <c r="E115" t="s">
        <v>113</v>
      </c>
      <c r="F115" t="s">
        <v>3</v>
      </c>
      <c r="G115" t="s">
        <v>7</v>
      </c>
      <c r="I115" s="1" t="str">
        <f t="shared" ref="I115:I146" si="54" xml:space="preserve"> _xlfn.TEXTJOIN(":",TRUE,D115:H115)</f>
        <v>dev:test-phase:document:package</v>
      </c>
      <c r="J115" t="str">
        <f t="shared" si="35"/>
        <v>npm-run-all dev:test-phase:document:package:action</v>
      </c>
      <c r="K115" t="str">
        <f t="shared" si="36"/>
        <v xml:space="preserve">    "dev:test-phase:document:package": "npm-run-all dev:test-phase:document:package:action",</v>
      </c>
      <c r="L115" s="2"/>
      <c r="M115" s="2" t="str">
        <f t="shared" si="41"/>
        <v>npm-run-all</v>
      </c>
      <c r="N115" s="2" t="str">
        <f t="shared" si="40"/>
        <v xml:space="preserve"> </v>
      </c>
      <c r="O115" t="str">
        <f t="shared" ref="O115" si="55" xml:space="preserve"> _xlfn.TEXTJOIN(":",TRUE,I115,"action")</f>
        <v>dev:test-phase:document:package:action</v>
      </c>
    </row>
    <row r="116" spans="1:15" x14ac:dyDescent="0.25">
      <c r="D116" t="s">
        <v>111</v>
      </c>
      <c r="E116" t="s">
        <v>113</v>
      </c>
      <c r="F116" t="s">
        <v>3</v>
      </c>
      <c r="G116" t="s">
        <v>11</v>
      </c>
      <c r="I116" s="1" t="str">
        <f t="shared" si="54"/>
        <v>dev:test-phase:document:report</v>
      </c>
      <c r="J116" t="str">
        <f t="shared" si="35"/>
        <v>:</v>
      </c>
      <c r="K116" t="str">
        <f t="shared" si="36"/>
        <v xml:space="preserve">    "dev:test-phase:document:report": ":",</v>
      </c>
      <c r="L116" s="2"/>
      <c r="M116" s="2" t="str">
        <f t="shared" si="41"/>
        <v/>
      </c>
      <c r="N116" s="2" t="str">
        <f t="shared" si="40"/>
        <v xml:space="preserve"> </v>
      </c>
    </row>
    <row r="117" spans="1:15" x14ac:dyDescent="0.25">
      <c r="B117">
        <v>6</v>
      </c>
      <c r="D117" t="s">
        <v>111</v>
      </c>
      <c r="E117" t="s">
        <v>113</v>
      </c>
      <c r="F117" t="s">
        <v>23</v>
      </c>
      <c r="I117" s="1" t="str">
        <f t="shared" si="54"/>
        <v>dev:test-phase:integrate</v>
      </c>
      <c r="J117" t="str">
        <f t="shared" si="35"/>
        <v>npm-run-all dev:test-phase:integrate:*</v>
      </c>
      <c r="K117" t="str">
        <f t="shared" si="36"/>
        <v xml:space="preserve">    "dev:test-phase:integrate": "npm-run-all dev:test-phase:integrate:*",</v>
      </c>
      <c r="L117" s="2"/>
      <c r="M117" s="2" t="str">
        <f t="shared" si="41"/>
        <v>npm-run-all</v>
      </c>
      <c r="N117" s="2" t="str">
        <f t="shared" si="40"/>
        <v xml:space="preserve"> </v>
      </c>
      <c r="O117" t="str">
        <f t="shared" ref="O117" si="56">CONCATENATE(IF(CODE(I117)-CODE("a")&lt;0,LOWER(LEFT(I117,IF(ISERR(FIND(":",I117)),LEN(I117)+1,FIND(":",I117))-1)),I117),":*")</f>
        <v>dev:test-phase:integrate:*</v>
      </c>
    </row>
    <row r="118" spans="1:15" x14ac:dyDescent="0.25">
      <c r="D118" t="s">
        <v>111</v>
      </c>
      <c r="E118" t="s">
        <v>113</v>
      </c>
      <c r="F118" t="s">
        <v>23</v>
      </c>
      <c r="G118" t="s">
        <v>7</v>
      </c>
      <c r="I118" s="1" t="str">
        <f t="shared" si="54"/>
        <v>dev:test-phase:integrate:package</v>
      </c>
      <c r="J118" t="str">
        <f t="shared" si="35"/>
        <v>npm-run-all dev:test-phase:integrate:package:action</v>
      </c>
      <c r="K118" t="str">
        <f t="shared" si="36"/>
        <v xml:space="preserve">    "dev:test-phase:integrate:package": "npm-run-all dev:test-phase:integrate:package:action",</v>
      </c>
      <c r="L118" s="2"/>
      <c r="M118" s="2" t="str">
        <f t="shared" si="41"/>
        <v>npm-run-all</v>
      </c>
      <c r="N118" s="2" t="str">
        <f t="shared" si="40"/>
        <v xml:space="preserve"> </v>
      </c>
      <c r="O118" t="str">
        <f t="shared" ref="O118" si="57" xml:space="preserve"> _xlfn.TEXTJOIN(":",TRUE,I118,"action")</f>
        <v>dev:test-phase:integrate:package:action</v>
      </c>
    </row>
    <row r="119" spans="1:15" x14ac:dyDescent="0.25">
      <c r="D119" t="s">
        <v>111</v>
      </c>
      <c r="E119" t="s">
        <v>113</v>
      </c>
      <c r="F119" t="s">
        <v>23</v>
      </c>
      <c r="G119" t="s">
        <v>75</v>
      </c>
      <c r="I119" s="1" t="str">
        <f t="shared" si="54"/>
        <v>dev:test-phase:integrate:copy</v>
      </c>
      <c r="J119" t="str">
        <f t="shared" si="35"/>
        <v>:</v>
      </c>
      <c r="K119" t="str">
        <f t="shared" si="36"/>
        <v xml:space="preserve">    "dev:test-phase:integrate:copy": ":",</v>
      </c>
      <c r="L119" s="2"/>
      <c r="M119" s="2" t="str">
        <f t="shared" si="41"/>
        <v/>
      </c>
      <c r="N119" s="2" t="str">
        <f t="shared" si="40"/>
        <v xml:space="preserve"> </v>
      </c>
    </row>
    <row r="120" spans="1:15" x14ac:dyDescent="0.25">
      <c r="D120" t="s">
        <v>111</v>
      </c>
      <c r="E120" t="s">
        <v>113</v>
      </c>
      <c r="F120" t="s">
        <v>23</v>
      </c>
      <c r="G120" t="s">
        <v>2</v>
      </c>
      <c r="I120" s="1" t="str">
        <f t="shared" si="54"/>
        <v>dev:test-phase:integrate:test</v>
      </c>
      <c r="J120" t="str">
        <f t="shared" si="35"/>
        <v>:</v>
      </c>
      <c r="K120" t="str">
        <f t="shared" si="36"/>
        <v xml:space="preserve">    "dev:test-phase:integrate:test": ":",</v>
      </c>
      <c r="L120" s="2"/>
      <c r="M120" s="2" t="str">
        <f t="shared" si="41"/>
        <v/>
      </c>
      <c r="N120" s="2" t="str">
        <f t="shared" si="40"/>
        <v xml:space="preserve"> </v>
      </c>
    </row>
    <row r="121" spans="1:15" x14ac:dyDescent="0.25">
      <c r="D121" t="s">
        <v>111</v>
      </c>
      <c r="E121" t="s">
        <v>113</v>
      </c>
      <c r="F121" t="s">
        <v>23</v>
      </c>
      <c r="G121" t="s">
        <v>11</v>
      </c>
      <c r="I121" s="1" t="str">
        <f t="shared" si="54"/>
        <v>dev:test-phase:integrate:report</v>
      </c>
      <c r="J121" t="str">
        <f t="shared" si="35"/>
        <v>:</v>
      </c>
      <c r="K121" t="str">
        <f t="shared" si="36"/>
        <v xml:space="preserve">    "dev:test-phase:integrate:report": ":",</v>
      </c>
      <c r="L121" s="2"/>
      <c r="M121" s="2" t="str">
        <f t="shared" si="41"/>
        <v/>
      </c>
      <c r="N121" s="2" t="str">
        <f t="shared" si="40"/>
        <v xml:space="preserve"> </v>
      </c>
    </row>
    <row r="122" spans="1:15" x14ac:dyDescent="0.25">
      <c r="D122" t="s">
        <v>110</v>
      </c>
      <c r="I122" s="1" t="str">
        <f t="shared" si="54"/>
        <v>ops</v>
      </c>
      <c r="J122" t="str">
        <f t="shared" si="35"/>
        <v>npm-run-all ops:*</v>
      </c>
      <c r="K122" t="str">
        <f t="shared" si="36"/>
        <v xml:space="preserve">    "ops": "npm-run-all ops:*",</v>
      </c>
      <c r="L122" s="2"/>
      <c r="M122" s="2" t="str">
        <f t="shared" ref="M122:M123" si="58">IF(ISBLANK(O122),"",IF(ISNUMBER(SEARCH(":*",O122)),$M$5,$M$3))</f>
        <v>npm-run-all</v>
      </c>
      <c r="N122" s="2" t="str">
        <f t="shared" ref="N122" si="59">IF(ISBLANK(M122),CONCATENATE(" ",$N$3," ")," ")</f>
        <v xml:space="preserve"> </v>
      </c>
      <c r="O122" t="str">
        <f>CONCATENATE(IF(CODE(I122)-CODE("a")&lt;0,LOWER(LEFT(I122,IF(ISERR(FIND(":",I122)),LEN(I122)+1,FIND(":",I122))-1)),I122),":*")</f>
        <v>ops:*</v>
      </c>
    </row>
    <row r="123" spans="1:15" x14ac:dyDescent="0.25">
      <c r="A123">
        <v>5</v>
      </c>
      <c r="B123">
        <v>7</v>
      </c>
      <c r="C123" t="s">
        <v>119</v>
      </c>
      <c r="D123" t="s">
        <v>110</v>
      </c>
      <c r="E123" t="s">
        <v>83</v>
      </c>
      <c r="I123" s="1" t="str">
        <f t="shared" si="54"/>
        <v>ops:release</v>
      </c>
      <c r="J123" t="str">
        <f t="shared" si="35"/>
        <v>npm-run-all ops:release:*</v>
      </c>
      <c r="K123" t="str">
        <f t="shared" si="36"/>
        <v xml:space="preserve">    "ops:release": "npm-run-all ops:release:*",</v>
      </c>
      <c r="L123" s="2"/>
      <c r="M123" s="2" t="str">
        <f t="shared" si="58"/>
        <v>npm-run-all</v>
      </c>
      <c r="N123" s="2" t="str">
        <f t="shared" ref="N123" si="60">IF(ISBLANK(M123),CONCATENATE(" ",$N$3," ")," ")</f>
        <v xml:space="preserve"> </v>
      </c>
      <c r="O123" t="str">
        <f>CONCATENATE(IF(CODE(I123)-CODE("a")&lt;0,LOWER(LEFT(I123,IF(ISERR(FIND(":",I123)),LEN(I123)+1,FIND(":",I123))-1)),I123),":*")</f>
        <v>ops:release:*</v>
      </c>
    </row>
    <row r="124" spans="1:15" x14ac:dyDescent="0.25">
      <c r="D124" t="s">
        <v>110</v>
      </c>
      <c r="E124" t="s">
        <v>83</v>
      </c>
      <c r="F124" t="s">
        <v>7</v>
      </c>
      <c r="I124" s="1" t="str">
        <f t="shared" si="54"/>
        <v>ops:release:package</v>
      </c>
      <c r="J124" t="str">
        <f t="shared" si="35"/>
        <v>:</v>
      </c>
      <c r="K124" t="str">
        <f t="shared" si="36"/>
        <v xml:space="preserve">    "ops:release:package": ":",</v>
      </c>
      <c r="L124" s="2"/>
      <c r="M124" s="2" t="str">
        <f t="shared" ref="M124:M146" si="61">IF(ISBLANK(O124),"",IF(ISNUMBER(SEARCH(":*",O124)),$M$5,$M$3))</f>
        <v/>
      </c>
      <c r="N124" s="2" t="str">
        <f t="shared" ref="N124:N140" si="62">IF(ISBLANK(M124),CONCATENATE(" ",$N$3," ")," ")</f>
        <v xml:space="preserve"> </v>
      </c>
    </row>
    <row r="125" spans="1:15" x14ac:dyDescent="0.25">
      <c r="D125" t="s">
        <v>110</v>
      </c>
      <c r="E125" t="s">
        <v>83</v>
      </c>
      <c r="F125" t="s">
        <v>75</v>
      </c>
      <c r="I125" s="1" t="str">
        <f t="shared" si="54"/>
        <v>ops:release:copy</v>
      </c>
      <c r="J125" t="str">
        <f t="shared" si="35"/>
        <v>:</v>
      </c>
      <c r="K125" t="str">
        <f t="shared" si="36"/>
        <v xml:space="preserve">    "ops:release:copy": ":",</v>
      </c>
      <c r="L125" s="2"/>
      <c r="M125" s="2" t="str">
        <f t="shared" si="61"/>
        <v/>
      </c>
      <c r="N125" s="2" t="str">
        <f t="shared" si="62"/>
        <v xml:space="preserve"> </v>
      </c>
    </row>
    <row r="126" spans="1:15" x14ac:dyDescent="0.25">
      <c r="D126" t="s">
        <v>110</v>
      </c>
      <c r="E126" t="s">
        <v>83</v>
      </c>
      <c r="F126" t="s">
        <v>11</v>
      </c>
      <c r="I126" s="1" t="str">
        <f t="shared" si="54"/>
        <v>ops:release:report</v>
      </c>
      <c r="J126" t="str">
        <f t="shared" si="35"/>
        <v>:</v>
      </c>
      <c r="K126" t="str">
        <f t="shared" si="36"/>
        <v xml:space="preserve">    "ops:release:report": ":",</v>
      </c>
      <c r="L126" s="2"/>
      <c r="M126" s="2" t="str">
        <f t="shared" si="61"/>
        <v/>
      </c>
      <c r="N126" s="2" t="str">
        <f t="shared" si="62"/>
        <v xml:space="preserve"> </v>
      </c>
    </row>
    <row r="127" spans="1:15" x14ac:dyDescent="0.25">
      <c r="A127">
        <v>6</v>
      </c>
      <c r="B127">
        <v>8</v>
      </c>
      <c r="C127" t="s">
        <v>86</v>
      </c>
      <c r="D127" t="s">
        <v>110</v>
      </c>
      <c r="E127" t="s">
        <v>4</v>
      </c>
      <c r="I127" s="1" t="str">
        <f t="shared" si="54"/>
        <v>ops:deploy</v>
      </c>
      <c r="J127" t="str">
        <f t="shared" si="35"/>
        <v>npm-run-all ops:deploy:*</v>
      </c>
      <c r="K127" t="str">
        <f t="shared" si="36"/>
        <v xml:space="preserve">    "ops:deploy": "npm-run-all ops:deploy:*",</v>
      </c>
      <c r="L127" s="2"/>
      <c r="M127" s="2" t="str">
        <f t="shared" si="61"/>
        <v>npm-run-all</v>
      </c>
      <c r="N127" s="2" t="str">
        <f t="shared" si="62"/>
        <v xml:space="preserve"> </v>
      </c>
      <c r="O127" t="str">
        <f t="shared" ref="O127:O129" si="63">CONCATENATE(IF(CODE(I127)-CODE("a")&lt;0,LOWER(LEFT(I127,IF(ISERR(FIND(":",I127)),LEN(I127)+1,FIND(":",I127))-1)),I127),":*")</f>
        <v>ops:deploy:*</v>
      </c>
    </row>
    <row r="128" spans="1:15" x14ac:dyDescent="0.25">
      <c r="D128" t="s">
        <v>110</v>
      </c>
      <c r="E128" t="s">
        <v>4</v>
      </c>
      <c r="F128" t="s">
        <v>7</v>
      </c>
      <c r="I128" s="1" t="str">
        <f t="shared" si="54"/>
        <v>ops:deploy:package</v>
      </c>
      <c r="J128" t="str">
        <f t="shared" si="35"/>
        <v>npm-run-all ops:deploy:package:*</v>
      </c>
      <c r="K128" t="str">
        <f>IF(ISBLANK(I128),"",CONCATENATE("    """,I128,""": ",IF(L128,"""echo ",""""),J128,""","))</f>
        <v xml:space="preserve">    "ops:deploy:package": "echo npm-run-all ops:deploy:package:*",</v>
      </c>
      <c r="L128" s="2">
        <v>1</v>
      </c>
      <c r="M128" s="2" t="str">
        <f t="shared" si="61"/>
        <v>npm-run-all</v>
      </c>
      <c r="N128" s="2" t="str">
        <f t="shared" si="62"/>
        <v xml:space="preserve"> </v>
      </c>
      <c r="O128" t="str">
        <f t="shared" si="63"/>
        <v>ops:deploy:package:*</v>
      </c>
    </row>
    <row r="129" spans="1:15" x14ac:dyDescent="0.25">
      <c r="D129" t="s">
        <v>110</v>
      </c>
      <c r="E129" t="s">
        <v>4</v>
      </c>
      <c r="F129" t="s">
        <v>7</v>
      </c>
      <c r="G129" t="s">
        <v>63</v>
      </c>
      <c r="I129" s="1" t="str">
        <f t="shared" si="54"/>
        <v>ops:deploy:package:dockerize</v>
      </c>
      <c r="J129" t="str">
        <f t="shared" si="35"/>
        <v>npm-run-all ops:deploy:package:dockerize:*</v>
      </c>
      <c r="K129" t="str">
        <f t="shared" ref="K129:K149" si="64">IF(ISBLANK(I129),"",CONCATENATE("    """,I129,""": ",IF(L129,"""echo ",""""),J129,""","))</f>
        <v xml:space="preserve">    "ops:deploy:package:dockerize": "npm-run-all ops:deploy:package:dockerize:*",</v>
      </c>
      <c r="L129" s="2"/>
      <c r="M129" s="2" t="str">
        <f t="shared" si="61"/>
        <v>npm-run-all</v>
      </c>
      <c r="N129" s="2" t="str">
        <f t="shared" si="62"/>
        <v xml:space="preserve"> </v>
      </c>
      <c r="O129" t="str">
        <f t="shared" si="63"/>
        <v>ops:deploy:package:dockerize:*</v>
      </c>
    </row>
    <row r="130" spans="1:15" x14ac:dyDescent="0.25">
      <c r="D130" t="s">
        <v>110</v>
      </c>
      <c r="E130" t="s">
        <v>4</v>
      </c>
      <c r="F130" t="s">
        <v>7</v>
      </c>
      <c r="G130" t="s">
        <v>63</v>
      </c>
      <c r="H130" t="s">
        <v>1</v>
      </c>
      <c r="I130" s="1" t="str">
        <f t="shared" si="54"/>
        <v>ops:deploy:package:dockerize:build</v>
      </c>
      <c r="J130" t="str">
        <f t="shared" si="35"/>
        <v>npm-run-all ops:deploy:package:dockerize:build:action</v>
      </c>
      <c r="K130" t="str">
        <f t="shared" si="64"/>
        <v xml:space="preserve">    "ops:deploy:package:dockerize:build": "npm-run-all ops:deploy:package:dockerize:build:action",</v>
      </c>
      <c r="L130" s="2"/>
      <c r="M130" s="2" t="str">
        <f t="shared" si="61"/>
        <v>npm-run-all</v>
      </c>
      <c r="N130" s="2" t="str">
        <f t="shared" si="62"/>
        <v xml:space="preserve"> </v>
      </c>
      <c r="O130" t="str">
        <f xml:space="preserve"> _xlfn.TEXTJOIN(":",TRUE,I130,"action")</f>
        <v>ops:deploy:package:dockerize:build:action</v>
      </c>
    </row>
    <row r="131" spans="1:15" x14ac:dyDescent="0.25">
      <c r="D131" t="s">
        <v>110</v>
      </c>
      <c r="E131" t="s">
        <v>4</v>
      </c>
      <c r="F131" t="s">
        <v>7</v>
      </c>
      <c r="G131" t="s">
        <v>63</v>
      </c>
      <c r="H131" t="s">
        <v>70</v>
      </c>
      <c r="I131" s="1" t="str">
        <f t="shared" si="54"/>
        <v>ops:deploy:package:dockerize:push</v>
      </c>
      <c r="J131" t="str">
        <f t="shared" si="35"/>
        <v>npm-run-all ops:deploy:package:dockerize:push:action</v>
      </c>
      <c r="K131" t="str">
        <f t="shared" si="64"/>
        <v xml:space="preserve">    "ops:deploy:package:dockerize:push": "npm-run-all ops:deploy:package:dockerize:push:action",</v>
      </c>
      <c r="L131" s="2"/>
      <c r="M131" s="2" t="str">
        <f t="shared" si="61"/>
        <v>npm-run-all</v>
      </c>
      <c r="N131" s="2" t="str">
        <f t="shared" si="62"/>
        <v xml:space="preserve"> </v>
      </c>
      <c r="O131" t="str">
        <f xml:space="preserve"> _xlfn.TEXTJOIN(":",TRUE,I131,"action")</f>
        <v>ops:deploy:package:dockerize:push:action</v>
      </c>
    </row>
    <row r="132" spans="1:15" x14ac:dyDescent="0.25">
      <c r="D132" t="s">
        <v>110</v>
      </c>
      <c r="E132" t="s">
        <v>4</v>
      </c>
      <c r="F132" t="s">
        <v>7</v>
      </c>
      <c r="G132" t="s">
        <v>69</v>
      </c>
      <c r="I132" s="1" t="str">
        <f t="shared" si="54"/>
        <v>ops:deploy:package:provision</v>
      </c>
      <c r="J132" t="str">
        <f t="shared" si="35"/>
        <v>npm-run-all ops:deploy:package:provision:action</v>
      </c>
      <c r="K132" t="str">
        <f t="shared" si="64"/>
        <v xml:space="preserve">    "ops:deploy:package:provision": "npm-run-all ops:deploy:package:provision:action",</v>
      </c>
      <c r="L132" s="2"/>
      <c r="M132" s="2" t="str">
        <f t="shared" si="61"/>
        <v>npm-run-all</v>
      </c>
      <c r="N132" s="2" t="str">
        <f t="shared" si="62"/>
        <v xml:space="preserve"> </v>
      </c>
      <c r="O132" t="str">
        <f xml:space="preserve"> _xlfn.TEXTJOIN(":",TRUE,I132,"action")</f>
        <v>ops:deploy:package:provision:action</v>
      </c>
    </row>
    <row r="133" spans="1:15" x14ac:dyDescent="0.25">
      <c r="D133" t="s">
        <v>110</v>
      </c>
      <c r="E133" t="s">
        <v>4</v>
      </c>
      <c r="F133" t="s">
        <v>7</v>
      </c>
      <c r="G133" t="s">
        <v>95</v>
      </c>
      <c r="I133" s="1" t="str">
        <f t="shared" si="54"/>
        <v>ops:deploy:package:orchestrate</v>
      </c>
      <c r="J133" t="str">
        <f t="shared" si="35"/>
        <v>:</v>
      </c>
      <c r="K133" t="str">
        <f t="shared" si="64"/>
        <v xml:space="preserve">    "ops:deploy:package:orchestrate": ":",</v>
      </c>
      <c r="L133" s="2"/>
      <c r="M133" s="2" t="str">
        <f t="shared" si="61"/>
        <v/>
      </c>
      <c r="N133" s="2" t="str">
        <f t="shared" si="62"/>
        <v xml:space="preserve"> </v>
      </c>
    </row>
    <row r="134" spans="1:15" x14ac:dyDescent="0.25">
      <c r="D134" t="s">
        <v>110</v>
      </c>
      <c r="E134" t="s">
        <v>4</v>
      </c>
      <c r="F134" t="s">
        <v>11</v>
      </c>
      <c r="I134" s="1" t="str">
        <f t="shared" si="54"/>
        <v>ops:deploy:report</v>
      </c>
      <c r="J134" t="str">
        <f t="shared" si="35"/>
        <v>:</v>
      </c>
      <c r="K134" t="str">
        <f t="shared" si="64"/>
        <v xml:space="preserve">    "ops:deploy:report": ":",</v>
      </c>
      <c r="L134" s="2"/>
      <c r="M134" s="2" t="str">
        <f t="shared" si="61"/>
        <v/>
      </c>
      <c r="N134" s="2" t="str">
        <f t="shared" si="62"/>
        <v xml:space="preserve"> </v>
      </c>
    </row>
    <row r="135" spans="1:15" x14ac:dyDescent="0.25">
      <c r="A135">
        <v>7</v>
      </c>
      <c r="B135">
        <v>9</v>
      </c>
      <c r="C135" t="s">
        <v>85</v>
      </c>
      <c r="D135" t="s">
        <v>110</v>
      </c>
      <c r="E135" t="s">
        <v>12</v>
      </c>
      <c r="I135" s="1" t="str">
        <f t="shared" si="54"/>
        <v>ops:run</v>
      </c>
      <c r="J135" t="str">
        <f t="shared" si="35"/>
        <v>npm-run-all ops:run:*</v>
      </c>
      <c r="K135" t="str">
        <f t="shared" si="64"/>
        <v xml:space="preserve">    "ops:run": "npm-run-all ops:run:*",</v>
      </c>
      <c r="L135" s="2"/>
      <c r="M135" s="2" t="str">
        <f t="shared" si="61"/>
        <v>npm-run-all</v>
      </c>
      <c r="N135" s="2" t="str">
        <f t="shared" si="62"/>
        <v xml:space="preserve"> </v>
      </c>
      <c r="O135" t="str">
        <f t="shared" ref="O135" si="65">CONCATENATE(IF(CODE(I135)-CODE("a")&lt;0,LOWER(LEFT(I135,IF(ISERR(FIND(":",I135)),LEN(I135)+1,FIND(":",I135))-1)),I135),":*")</f>
        <v>ops:run:*</v>
      </c>
    </row>
    <row r="136" spans="1:15" x14ac:dyDescent="0.25">
      <c r="D136" t="s">
        <v>110</v>
      </c>
      <c r="E136" t="s">
        <v>12</v>
      </c>
      <c r="F136" t="s">
        <v>31</v>
      </c>
      <c r="I136" s="1" t="str">
        <f t="shared" si="54"/>
        <v>ops:run:platform</v>
      </c>
      <c r="J136" t="str">
        <f t="shared" si="35"/>
        <v>npm-run-all ops:run:platform:action</v>
      </c>
      <c r="K136" t="str">
        <f t="shared" si="64"/>
        <v xml:space="preserve">    "ops:run:platform": "npm-run-all ops:run:platform:action",</v>
      </c>
      <c r="L136" s="2"/>
      <c r="M136" s="2" t="str">
        <f t="shared" si="61"/>
        <v>npm-run-all</v>
      </c>
      <c r="N136" s="2" t="str">
        <f t="shared" si="62"/>
        <v xml:space="preserve"> </v>
      </c>
      <c r="O136" t="str">
        <f xml:space="preserve"> _xlfn.TEXTJOIN(":",TRUE,I136,"action")</f>
        <v>ops:run:platform:action</v>
      </c>
    </row>
    <row r="137" spans="1:15" x14ac:dyDescent="0.25">
      <c r="D137" t="s">
        <v>110</v>
      </c>
      <c r="E137" t="s">
        <v>12</v>
      </c>
      <c r="F137" t="s">
        <v>7</v>
      </c>
      <c r="I137" s="1" t="str">
        <f t="shared" si="54"/>
        <v>ops:run:package</v>
      </c>
      <c r="J137" t="str">
        <f t="shared" ref="J137:J150" si="66" xml:space="preserve"> IF(NOT(COUNTA(O137:U137)),":",_xlfn.TEXTJOIN(N137,TRUE,M137,_xlfn.TEXTJOIN(N137,TRUE,O137:U137)))</f>
        <v>:</v>
      </c>
      <c r="K137" t="str">
        <f t="shared" si="64"/>
        <v xml:space="preserve">    "ops:run:package": ":",</v>
      </c>
      <c r="L137" s="2"/>
      <c r="M137" s="2" t="str">
        <f t="shared" si="61"/>
        <v/>
      </c>
      <c r="N137" s="2" t="str">
        <f t="shared" si="62"/>
        <v xml:space="preserve"> </v>
      </c>
    </row>
    <row r="138" spans="1:15" x14ac:dyDescent="0.25">
      <c r="D138" t="s">
        <v>110</v>
      </c>
      <c r="E138" t="s">
        <v>12</v>
      </c>
      <c r="F138" t="s">
        <v>94</v>
      </c>
      <c r="I138" s="1" t="str">
        <f t="shared" si="54"/>
        <v>ops:run:chaos</v>
      </c>
      <c r="J138" t="str">
        <f t="shared" si="66"/>
        <v>:</v>
      </c>
      <c r="K138" t="str">
        <f t="shared" si="64"/>
        <v xml:space="preserve">    "ops:run:chaos": ":",</v>
      </c>
      <c r="L138" s="2"/>
      <c r="M138" s="2" t="str">
        <f t="shared" si="61"/>
        <v/>
      </c>
      <c r="N138" s="2" t="str">
        <f t="shared" si="62"/>
        <v xml:space="preserve"> </v>
      </c>
    </row>
    <row r="139" spans="1:15" x14ac:dyDescent="0.25">
      <c r="D139" t="s">
        <v>110</v>
      </c>
      <c r="E139" t="s">
        <v>12</v>
      </c>
      <c r="F139" t="s">
        <v>11</v>
      </c>
      <c r="I139" s="1" t="str">
        <f t="shared" si="54"/>
        <v>ops:run:report</v>
      </c>
      <c r="J139" t="str">
        <f t="shared" si="66"/>
        <v>:</v>
      </c>
      <c r="K139" t="str">
        <f t="shared" si="64"/>
        <v xml:space="preserve">    "ops:run:report": ":",</v>
      </c>
      <c r="L139" s="2"/>
      <c r="M139" s="2" t="str">
        <f t="shared" si="61"/>
        <v/>
      </c>
      <c r="N139" s="2" t="str">
        <f t="shared" si="62"/>
        <v xml:space="preserve"> </v>
      </c>
    </row>
    <row r="140" spans="1:15" x14ac:dyDescent="0.25">
      <c r="A140">
        <v>8</v>
      </c>
      <c r="B140">
        <v>10</v>
      </c>
      <c r="C140" t="s">
        <v>98</v>
      </c>
      <c r="D140" t="s">
        <v>110</v>
      </c>
      <c r="E140" t="s">
        <v>84</v>
      </c>
      <c r="I140" s="1" t="str">
        <f t="shared" si="54"/>
        <v>ops:monitor</v>
      </c>
      <c r="J140" t="str">
        <f t="shared" si="66"/>
        <v>npm-run-all ops:monitor:*</v>
      </c>
      <c r="K140" t="str">
        <f t="shared" si="64"/>
        <v xml:space="preserve">    "ops:monitor": "npm-run-all ops:monitor:*",</v>
      </c>
      <c r="L140" s="2"/>
      <c r="M140" s="2" t="str">
        <f t="shared" si="61"/>
        <v>npm-run-all</v>
      </c>
      <c r="N140" s="2" t="str">
        <f t="shared" si="62"/>
        <v xml:space="preserve"> </v>
      </c>
      <c r="O140" t="str">
        <f t="shared" ref="O140:O143" si="67">CONCATENATE(IF(CODE(I140)-CODE("a")&lt;0,LOWER(LEFT(I140,IF(ISERR(FIND(":",I140)),LEN(I140)+1,FIND(":",I140))-1)),I140),":*")</f>
        <v>ops:monitor:*</v>
      </c>
    </row>
    <row r="141" spans="1:15" x14ac:dyDescent="0.25">
      <c r="D141" t="s">
        <v>110</v>
      </c>
      <c r="E141" t="s">
        <v>84</v>
      </c>
      <c r="F141" t="s">
        <v>31</v>
      </c>
      <c r="I141" s="1" t="str">
        <f t="shared" si="54"/>
        <v>ops:monitor:platform</v>
      </c>
      <c r="J141" t="str">
        <f t="shared" si="66"/>
        <v>:</v>
      </c>
      <c r="K141" t="str">
        <f t="shared" si="64"/>
        <v xml:space="preserve">    "ops:monitor:platform": ":",</v>
      </c>
      <c r="L141" s="2"/>
      <c r="M141" s="2" t="str">
        <f t="shared" si="61"/>
        <v/>
      </c>
      <c r="N141" s="2" t="str">
        <f t="shared" ref="N141" si="68">IF(ISBLANK(M141),CONCATENATE(" ",$N$3," ")," ")</f>
        <v xml:space="preserve"> </v>
      </c>
    </row>
    <row r="142" spans="1:15" x14ac:dyDescent="0.25">
      <c r="D142" t="s">
        <v>110</v>
      </c>
      <c r="E142" t="s">
        <v>84</v>
      </c>
      <c r="F142" t="s">
        <v>7</v>
      </c>
      <c r="I142" s="1" t="str">
        <f t="shared" si="54"/>
        <v>ops:monitor:package</v>
      </c>
      <c r="J142" t="str">
        <f t="shared" si="66"/>
        <v>npm-run-all ops:monitor:package:*</v>
      </c>
      <c r="K142" t="str">
        <f t="shared" si="64"/>
        <v xml:space="preserve">    "ops:monitor:package": "npm-run-all ops:monitor:package:*",</v>
      </c>
      <c r="L142" s="2"/>
      <c r="M142" s="2" t="str">
        <f t="shared" si="61"/>
        <v>npm-run-all</v>
      </c>
      <c r="N142" s="2" t="str">
        <f t="shared" ref="N142" si="69">IF(ISBLANK(M142),CONCATENATE(" ",$N$3," ")," ")</f>
        <v xml:space="preserve"> </v>
      </c>
      <c r="O142" t="str">
        <f t="shared" si="67"/>
        <v>ops:monitor:package:*</v>
      </c>
    </row>
    <row r="143" spans="1:15" x14ac:dyDescent="0.25">
      <c r="D143" t="s">
        <v>110</v>
      </c>
      <c r="E143" t="s">
        <v>84</v>
      </c>
      <c r="F143" t="s">
        <v>7</v>
      </c>
      <c r="G143" t="s">
        <v>96</v>
      </c>
      <c r="I143" s="1" t="str">
        <f t="shared" si="54"/>
        <v>ops:monitor:package:trail</v>
      </c>
      <c r="J143" t="str">
        <f t="shared" si="66"/>
        <v>npm-run-all ops:monitor:package:trail:*</v>
      </c>
      <c r="K143" t="str">
        <f t="shared" si="64"/>
        <v xml:space="preserve">    "ops:monitor:package:trail": "npm-run-all ops:monitor:package:trail:*",</v>
      </c>
      <c r="L143" s="2"/>
      <c r="M143" s="2" t="str">
        <f t="shared" si="61"/>
        <v>npm-run-all</v>
      </c>
      <c r="N143" s="2" t="str">
        <f t="shared" ref="N143" si="70">IF(ISBLANK(M143),CONCATENATE(" ",$N$3," ")," ")</f>
        <v xml:space="preserve"> </v>
      </c>
      <c r="O143" t="str">
        <f t="shared" si="67"/>
        <v>ops:monitor:package:trail:*</v>
      </c>
    </row>
    <row r="144" spans="1:15" x14ac:dyDescent="0.25">
      <c r="D144" t="s">
        <v>110</v>
      </c>
      <c r="E144" t="s">
        <v>84</v>
      </c>
      <c r="F144" t="s">
        <v>7</v>
      </c>
      <c r="G144" t="s">
        <v>96</v>
      </c>
      <c r="H144" t="s">
        <v>90</v>
      </c>
      <c r="I144" s="1" t="str">
        <f t="shared" si="54"/>
        <v>ops:monitor:package:trail:health</v>
      </c>
      <c r="J144" t="str">
        <f t="shared" si="66"/>
        <v>:</v>
      </c>
      <c r="K144" t="str">
        <f t="shared" si="64"/>
        <v xml:space="preserve">    "ops:monitor:package:trail:health": ":",</v>
      </c>
      <c r="L144" s="2"/>
      <c r="M144" s="2" t="str">
        <f t="shared" si="61"/>
        <v/>
      </c>
      <c r="N144" s="2" t="str">
        <f t="shared" ref="N144" si="71">IF(ISBLANK(M144),CONCATENATE(" ",$N$3," ")," ")</f>
        <v xml:space="preserve"> </v>
      </c>
    </row>
    <row r="145" spans="1:21" x14ac:dyDescent="0.25">
      <c r="D145" t="s">
        <v>110</v>
      </c>
      <c r="E145" t="s">
        <v>84</v>
      </c>
      <c r="F145" t="s">
        <v>7</v>
      </c>
      <c r="G145" t="s">
        <v>96</v>
      </c>
      <c r="H145" t="s">
        <v>91</v>
      </c>
      <c r="I145" s="1" t="str">
        <f t="shared" si="54"/>
        <v>ops:monitor:package:trail:performance</v>
      </c>
      <c r="J145" t="str">
        <f t="shared" si="66"/>
        <v>:</v>
      </c>
      <c r="K145" t="str">
        <f t="shared" si="64"/>
        <v xml:space="preserve">    "ops:monitor:package:trail:performance": ":",</v>
      </c>
      <c r="L145" s="2"/>
      <c r="M145" s="2" t="str">
        <f t="shared" si="61"/>
        <v/>
      </c>
      <c r="N145" s="2" t="str">
        <f t="shared" ref="N145" si="72">IF(ISBLANK(M145),CONCATENATE(" ",$N$3," ")," ")</f>
        <v xml:space="preserve"> </v>
      </c>
    </row>
    <row r="146" spans="1:21" x14ac:dyDescent="0.25">
      <c r="D146" t="s">
        <v>110</v>
      </c>
      <c r="E146" t="s">
        <v>84</v>
      </c>
      <c r="F146" t="s">
        <v>7</v>
      </c>
      <c r="G146" t="s">
        <v>96</v>
      </c>
      <c r="H146" t="s">
        <v>92</v>
      </c>
      <c r="I146" s="1" t="str">
        <f t="shared" si="54"/>
        <v>ops:monitor:package:trail:resilience</v>
      </c>
      <c r="J146" t="str">
        <f t="shared" si="66"/>
        <v>:</v>
      </c>
      <c r="K146" t="str">
        <f t="shared" si="64"/>
        <v xml:space="preserve">    "ops:monitor:package:trail:resilience": ":",</v>
      </c>
      <c r="L146" s="2"/>
      <c r="M146" s="2" t="str">
        <f t="shared" si="61"/>
        <v/>
      </c>
      <c r="N146" s="2" t="str">
        <f t="shared" ref="N146" si="73">IF(ISBLANK(M146),CONCATENATE(" ",$N$3," ")," ")</f>
        <v xml:space="preserve"> </v>
      </c>
    </row>
    <row r="147" spans="1:21" x14ac:dyDescent="0.25">
      <c r="D147" t="s">
        <v>110</v>
      </c>
      <c r="E147" t="s">
        <v>84</v>
      </c>
      <c r="F147" t="s">
        <v>7</v>
      </c>
      <c r="G147" t="s">
        <v>96</v>
      </c>
      <c r="H147" t="s">
        <v>93</v>
      </c>
      <c r="I147" s="1" t="str">
        <f t="shared" ref="I147:I150" si="74" xml:space="preserve"> _xlfn.TEXTJOIN(":",TRUE,D147:H147)</f>
        <v>ops:monitor:package:trail:security</v>
      </c>
      <c r="J147" t="str">
        <f t="shared" si="66"/>
        <v>:</v>
      </c>
      <c r="K147" t="str">
        <f t="shared" si="64"/>
        <v xml:space="preserve">    "ops:monitor:package:trail:security": ":",</v>
      </c>
      <c r="L147" s="2"/>
      <c r="M147" s="2" t="str">
        <f t="shared" ref="M147:M149" si="75">IF(ISBLANK(O147),"",IF(ISNUMBER(SEARCH(":*",O147)),$M$5,$M$3))</f>
        <v/>
      </c>
      <c r="N147" s="2" t="str">
        <f t="shared" ref="N147" si="76">IF(ISBLANK(M147),CONCATENATE(" ",$N$3," ")," ")</f>
        <v xml:space="preserve"> </v>
      </c>
    </row>
    <row r="148" spans="1:21" x14ac:dyDescent="0.25">
      <c r="D148" t="s">
        <v>110</v>
      </c>
      <c r="E148" t="s">
        <v>84</v>
      </c>
      <c r="F148" t="s">
        <v>7</v>
      </c>
      <c r="G148" t="s">
        <v>97</v>
      </c>
      <c r="I148" s="1" t="str">
        <f t="shared" si="74"/>
        <v>ops:monitor:package:showcase</v>
      </c>
      <c r="J148" t="str">
        <f t="shared" si="66"/>
        <v>:</v>
      </c>
      <c r="K148" t="str">
        <f t="shared" si="64"/>
        <v xml:space="preserve">    "ops:monitor:package:showcase": ":",</v>
      </c>
      <c r="L148" s="2"/>
      <c r="M148" s="2" t="str">
        <f t="shared" si="75"/>
        <v/>
      </c>
      <c r="N148" s="2" t="str">
        <f>IF(ISBLANK(M148),CONCATENATE(" ",$N$3," ")," ")</f>
        <v xml:space="preserve"> </v>
      </c>
    </row>
    <row r="149" spans="1:21" x14ac:dyDescent="0.25">
      <c r="D149" t="s">
        <v>110</v>
      </c>
      <c r="E149" t="s">
        <v>84</v>
      </c>
      <c r="F149" t="s">
        <v>11</v>
      </c>
      <c r="I149" s="1" t="str">
        <f t="shared" si="74"/>
        <v>ops:monitor:report</v>
      </c>
      <c r="J149" t="str">
        <f t="shared" si="66"/>
        <v>npm-run-all ops:monitor:report:action</v>
      </c>
      <c r="K149" t="str">
        <f t="shared" si="64"/>
        <v xml:space="preserve">    "ops:monitor:report": "npm-run-all ops:monitor:report:action",</v>
      </c>
      <c r="L149" s="2"/>
      <c r="M149" s="2" t="str">
        <f t="shared" si="75"/>
        <v>npm-run-all</v>
      </c>
      <c r="N149" s="2" t="str">
        <f>IF(ISBLANK(M149),CONCATENATE(" ",$N$3," ")," ")</f>
        <v xml:space="preserve"> </v>
      </c>
      <c r="O149" t="str">
        <f xml:space="preserve"> _xlfn.TEXTJOIN(":",TRUE,I149,"action")</f>
        <v>ops:monitor:report:action</v>
      </c>
    </row>
    <row r="150" spans="1:21" x14ac:dyDescent="0.25">
      <c r="E150" t="s">
        <v>155</v>
      </c>
      <c r="I150" s="1" t="str">
        <f t="shared" si="74"/>
        <v>// END PIPELINE</v>
      </c>
      <c r="J150" t="str">
        <f t="shared" si="66"/>
        <v>:</v>
      </c>
      <c r="K150" t="str">
        <f>IF(ISBLANK(I150),"",CONCATENATE("    """,I150,""": ",IF(L150,"""echo ",""""),J150,""""))</f>
        <v xml:space="preserve">    "// END PIPELINE": ":"</v>
      </c>
      <c r="L150" s="2"/>
      <c r="M150" s="2"/>
      <c r="N150" s="2" t="str">
        <f t="shared" ref="N150" si="77">IF(ISBLANK(M150),CONCATENATE(" ",$N$3," ")," ")</f>
        <v xml:space="preserve"> &amp;&amp; </v>
      </c>
    </row>
    <row r="152" spans="1:21" x14ac:dyDescent="0.25">
      <c r="A152">
        <f>COUNTA(A7:A150)</f>
        <v>8</v>
      </c>
      <c r="B152">
        <f>COUNTA(B7:B150)</f>
        <v>13</v>
      </c>
      <c r="D152">
        <f>COUNTA(D7:D150)</f>
        <v>87</v>
      </c>
      <c r="E152">
        <f>COUNTA(E7:E150)</f>
        <v>74</v>
      </c>
      <c r="F152">
        <f>COUNTA(F7:F150)</f>
        <v>94</v>
      </c>
      <c r="G152">
        <f>COUNTA(G7:G150)</f>
        <v>41</v>
      </c>
      <c r="H152">
        <f>COUNTA(H7:H150)</f>
        <v>11</v>
      </c>
      <c r="I152" s="1">
        <f>COUNTA(I7:I150)</f>
        <v>135</v>
      </c>
      <c r="J152">
        <f>COUNTA(J7:J150)</f>
        <v>144</v>
      </c>
      <c r="K152">
        <f>COUNTA(K7:K150)</f>
        <v>144</v>
      </c>
      <c r="L152">
        <f>COUNTA(L7:L150)</f>
        <v>1</v>
      </c>
      <c r="M152">
        <f>COUNTA(M7:M150)</f>
        <v>85</v>
      </c>
      <c r="N152">
        <f>COUNTA(N7:N150)</f>
        <v>144</v>
      </c>
      <c r="O152">
        <f>COUNTA(O7:O150)</f>
        <v>103</v>
      </c>
      <c r="P152">
        <f>COUNTA(P7:P150)</f>
        <v>6</v>
      </c>
      <c r="Q152">
        <f>COUNTA(Q7:Q150)</f>
        <v>2</v>
      </c>
      <c r="R152">
        <f>COUNTA(R7:R150)</f>
        <v>2</v>
      </c>
      <c r="S152">
        <f>COUNTA(S7:S150)</f>
        <v>2</v>
      </c>
      <c r="T152">
        <f>COUNTA(T7:T150)</f>
        <v>1</v>
      </c>
      <c r="U152">
        <f>COUNTA(U7:U150)</f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Marinov</dc:creator>
  <cp:lastModifiedBy>Georgi Marinov</cp:lastModifiedBy>
  <dcterms:created xsi:type="dcterms:W3CDTF">2020-06-10T13:04:57Z</dcterms:created>
  <dcterms:modified xsi:type="dcterms:W3CDTF">2020-06-12T19:22:10Z</dcterms:modified>
</cp:coreProperties>
</file>