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AppData\Local\Packages\C27EB4BA.DROPBOX_xbfy0k16fey96\LocalState\users\85455724\FilesCache\2\"/>
    </mc:Choice>
  </mc:AlternateContent>
  <xr:revisionPtr revIDLastSave="0" documentId="13_ncr:1_{089337B2-7F2A-4BC4-B168-C7E705838F4E}" xr6:coauthVersionLast="45" xr6:coauthVersionMax="45" xr10:uidLastSave="{00000000-0000-0000-0000-000000000000}"/>
  <bookViews>
    <workbookView xWindow="-120" yWindow="-120" windowWidth="15600" windowHeight="10845" xr2:uid="{85A6193D-6764-4870-9E6C-E861DF98152E}"/>
  </bookViews>
  <sheets>
    <sheet name="Sheet1" sheetId="1" r:id="rId1"/>
  </sheets>
  <definedNames>
    <definedName name="_xlnm._FilterDatabase" localSheetId="0" hidden="1">Sheet1!$A$1:$V$175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4" i="1" l="1"/>
  <c r="I38" i="1" l="1"/>
  <c r="O38" i="1"/>
  <c r="J38" i="1" s="1"/>
  <c r="O34" i="1"/>
  <c r="J34" i="1" s="1"/>
  <c r="I34" i="1"/>
  <c r="O39" i="1"/>
  <c r="J39" i="1" s="1"/>
  <c r="O36" i="1"/>
  <c r="J36" i="1" s="1"/>
  <c r="I36" i="1"/>
  <c r="O37" i="1"/>
  <c r="J37" i="1" s="1"/>
  <c r="I37" i="1"/>
  <c r="O35" i="1"/>
  <c r="J35" i="1" s="1"/>
  <c r="I35" i="1"/>
  <c r="O33" i="1"/>
  <c r="J33" i="1" s="1"/>
  <c r="I33" i="1"/>
  <c r="I39" i="1"/>
  <c r="K101" i="1"/>
  <c r="K98" i="1"/>
  <c r="K92" i="1"/>
  <c r="K84" i="1"/>
  <c r="K82" i="1"/>
  <c r="K58" i="1"/>
  <c r="K44" i="1"/>
  <c r="K41" i="1"/>
  <c r="K21" i="1"/>
  <c r="L177" i="1"/>
  <c r="P29" i="1"/>
  <c r="O29" i="1"/>
  <c r="I29" i="1"/>
  <c r="P30" i="1"/>
  <c r="O30" i="1"/>
  <c r="I30" i="1"/>
  <c r="P28" i="1"/>
  <c r="O28" i="1"/>
  <c r="I28" i="1"/>
  <c r="Q24" i="1"/>
  <c r="P25" i="1"/>
  <c r="P26" i="1"/>
  <c r="P27" i="1"/>
  <c r="O27" i="1"/>
  <c r="I27" i="1"/>
  <c r="O25" i="1"/>
  <c r="I25" i="1"/>
  <c r="O26" i="1"/>
  <c r="I26" i="1"/>
  <c r="N102" i="1"/>
  <c r="I14" i="1"/>
  <c r="I174" i="1"/>
  <c r="I103" i="1"/>
  <c r="N173" i="1"/>
  <c r="O173" i="1" s="1"/>
  <c r="J173" i="1"/>
  <c r="I173" i="1"/>
  <c r="N143" i="1"/>
  <c r="O143" i="1" s="1"/>
  <c r="J143" i="1"/>
  <c r="I143" i="1"/>
  <c r="N142" i="1"/>
  <c r="O142" i="1" s="1"/>
  <c r="J142" i="1"/>
  <c r="I142" i="1"/>
  <c r="N175" i="1"/>
  <c r="O175" i="1" s="1"/>
  <c r="N172" i="1"/>
  <c r="O172" i="1" s="1"/>
  <c r="I171" i="1"/>
  <c r="P171" i="1" s="1"/>
  <c r="I172" i="1"/>
  <c r="O20" i="1"/>
  <c r="J20" i="1" s="1"/>
  <c r="I20" i="1"/>
  <c r="O19" i="1"/>
  <c r="J19" i="1" s="1"/>
  <c r="I19" i="1"/>
  <c r="O24" i="1"/>
  <c r="I24" i="1"/>
  <c r="I23" i="1"/>
  <c r="O11" i="1"/>
  <c r="J11" i="1" s="1"/>
  <c r="I11" i="1"/>
  <c r="O49" i="1"/>
  <c r="O50" i="1"/>
  <c r="O51" i="1"/>
  <c r="O52" i="1"/>
  <c r="O53" i="1"/>
  <c r="O54" i="1"/>
  <c r="O55" i="1"/>
  <c r="O56" i="1"/>
  <c r="O57" i="1"/>
  <c r="O58" i="1"/>
  <c r="O59" i="1"/>
  <c r="O61" i="1"/>
  <c r="O63" i="1"/>
  <c r="O64" i="1"/>
  <c r="O66" i="1"/>
  <c r="O68" i="1"/>
  <c r="O70" i="1"/>
  <c r="O71" i="1"/>
  <c r="O73" i="1"/>
  <c r="O75" i="1"/>
  <c r="O76" i="1"/>
  <c r="O77" i="1"/>
  <c r="O78" i="1"/>
  <c r="O79" i="1"/>
  <c r="K38" i="1" l="1"/>
  <c r="K34" i="1"/>
  <c r="J30" i="1"/>
  <c r="K30" i="1" s="1"/>
  <c r="K39" i="1"/>
  <c r="K37" i="1"/>
  <c r="K11" i="1"/>
  <c r="K19" i="1"/>
  <c r="K20" i="1"/>
  <c r="K142" i="1"/>
  <c r="K143" i="1"/>
  <c r="K173" i="1"/>
  <c r="J29" i="1"/>
  <c r="K29" i="1" s="1"/>
  <c r="K36" i="1"/>
  <c r="K35" i="1"/>
  <c r="K33" i="1"/>
  <c r="J28" i="1"/>
  <c r="K28" i="1" s="1"/>
  <c r="J25" i="1"/>
  <c r="K25" i="1" s="1"/>
  <c r="J26" i="1"/>
  <c r="K26" i="1" s="1"/>
  <c r="J27" i="1"/>
  <c r="K27" i="1" s="1"/>
  <c r="J24" i="1"/>
  <c r="K24" i="1" s="1"/>
  <c r="P103" i="1"/>
  <c r="N103" i="1" s="1"/>
  <c r="O103" i="1" s="1"/>
  <c r="J103" i="1" s="1"/>
  <c r="K103" i="1" s="1"/>
  <c r="N23" i="1"/>
  <c r="O23" i="1" s="1"/>
  <c r="J23" i="1" s="1"/>
  <c r="K23" i="1" s="1"/>
  <c r="P174" i="1"/>
  <c r="N174" i="1" s="1"/>
  <c r="O174" i="1" s="1"/>
  <c r="J174" i="1" s="1"/>
  <c r="K174" i="1" s="1"/>
  <c r="N171" i="1"/>
  <c r="O171" i="1" s="1"/>
  <c r="J171" i="1" s="1"/>
  <c r="K171" i="1" s="1"/>
  <c r="J172" i="1"/>
  <c r="K172" i="1" s="1"/>
  <c r="J54" i="1"/>
  <c r="I54" i="1"/>
  <c r="N17" i="1"/>
  <c r="O17" i="1" s="1"/>
  <c r="J17" i="1" s="1"/>
  <c r="I17" i="1"/>
  <c r="N15" i="1"/>
  <c r="O15" i="1" s="1"/>
  <c r="J15" i="1" s="1"/>
  <c r="I15" i="1"/>
  <c r="N13" i="1"/>
  <c r="O13" i="1" s="1"/>
  <c r="J13" i="1" s="1"/>
  <c r="I13" i="1"/>
  <c r="N14" i="1"/>
  <c r="O14" i="1" s="1"/>
  <c r="J14" i="1" s="1"/>
  <c r="K14" i="1" s="1"/>
  <c r="N12" i="1"/>
  <c r="O12" i="1" s="1"/>
  <c r="J12" i="1" s="1"/>
  <c r="I12" i="1"/>
  <c r="N16" i="1"/>
  <c r="O16" i="1" s="1"/>
  <c r="J16" i="1" s="1"/>
  <c r="I16" i="1"/>
  <c r="J55" i="1"/>
  <c r="I55" i="1"/>
  <c r="O83" i="1"/>
  <c r="J83" i="1"/>
  <c r="E83" i="1"/>
  <c r="I83" i="1" s="1"/>
  <c r="O82" i="1"/>
  <c r="J82" i="1"/>
  <c r="O42" i="1"/>
  <c r="J42" i="1"/>
  <c r="E42" i="1"/>
  <c r="I42" i="1" s="1"/>
  <c r="O45" i="1"/>
  <c r="J45" i="1"/>
  <c r="E45" i="1"/>
  <c r="I45" i="1" s="1"/>
  <c r="J59" i="1"/>
  <c r="E59" i="1"/>
  <c r="I59" i="1" s="1"/>
  <c r="O85" i="1"/>
  <c r="J85" i="1"/>
  <c r="E85" i="1"/>
  <c r="I85" i="1" s="1"/>
  <c r="O93" i="1"/>
  <c r="J93" i="1"/>
  <c r="E93" i="1"/>
  <c r="I93" i="1" s="1"/>
  <c r="O99" i="1"/>
  <c r="J99" i="1"/>
  <c r="E99" i="1"/>
  <c r="I99" i="1" s="1"/>
  <c r="E22" i="1"/>
  <c r="I22" i="1" s="1"/>
  <c r="O22" i="1"/>
  <c r="J22" i="1"/>
  <c r="J50" i="1"/>
  <c r="I50" i="1"/>
  <c r="I49" i="1"/>
  <c r="J49" i="1"/>
  <c r="O44" i="1"/>
  <c r="J44" i="1"/>
  <c r="O92" i="1"/>
  <c r="J92" i="1"/>
  <c r="J58" i="1"/>
  <c r="N72" i="1"/>
  <c r="O72" i="1" s="1"/>
  <c r="J175" i="1"/>
  <c r="I175" i="1"/>
  <c r="O46" i="1"/>
  <c r="J46" i="1" s="1"/>
  <c r="I46" i="1"/>
  <c r="J53" i="1"/>
  <c r="I53" i="1"/>
  <c r="K49" i="1" l="1"/>
  <c r="K99" i="1"/>
  <c r="K85" i="1"/>
  <c r="K42" i="1"/>
  <c r="K55" i="1"/>
  <c r="K16" i="1"/>
  <c r="K12" i="1"/>
  <c r="K53" i="1"/>
  <c r="K46" i="1"/>
  <c r="K175" i="1"/>
  <c r="K50" i="1"/>
  <c r="K22" i="1"/>
  <c r="K93" i="1"/>
  <c r="K59" i="1"/>
  <c r="K45" i="1"/>
  <c r="K83" i="1"/>
  <c r="K13" i="1"/>
  <c r="K15" i="1"/>
  <c r="K17" i="1"/>
  <c r="K54" i="1"/>
  <c r="N48" i="1"/>
  <c r="O48" i="1" s="1"/>
  <c r="O96" i="1" l="1"/>
  <c r="J96" i="1" s="1"/>
  <c r="I96" i="1"/>
  <c r="N18" i="1"/>
  <c r="O18" i="1" s="1"/>
  <c r="J18" i="1" s="1"/>
  <c r="I18" i="1"/>
  <c r="J170" i="1"/>
  <c r="J169" i="1"/>
  <c r="J168" i="1"/>
  <c r="J167" i="1"/>
  <c r="J166" i="1"/>
  <c r="J163" i="1"/>
  <c r="J161" i="1"/>
  <c r="J160" i="1"/>
  <c r="J159" i="1"/>
  <c r="J156" i="1"/>
  <c r="J155" i="1"/>
  <c r="J148" i="1"/>
  <c r="J147" i="1"/>
  <c r="J146" i="1"/>
  <c r="J141" i="1"/>
  <c r="J140" i="1"/>
  <c r="J139" i="1"/>
  <c r="J136" i="1"/>
  <c r="J133" i="1"/>
  <c r="J131" i="1"/>
  <c r="J130" i="1"/>
  <c r="J117" i="1"/>
  <c r="J101" i="1"/>
  <c r="J98" i="1"/>
  <c r="J41" i="1"/>
  <c r="J21" i="1"/>
  <c r="J84" i="1"/>
  <c r="J57" i="1"/>
  <c r="I57" i="1"/>
  <c r="O101" i="1"/>
  <c r="I100" i="1"/>
  <c r="I43" i="1"/>
  <c r="I32" i="1"/>
  <c r="O100" i="1"/>
  <c r="J100" i="1" s="1"/>
  <c r="O43" i="1"/>
  <c r="J43" i="1" s="1"/>
  <c r="O32" i="1"/>
  <c r="J32" i="1" s="1"/>
  <c r="I31" i="1"/>
  <c r="O31" i="1"/>
  <c r="J31" i="1" s="1"/>
  <c r="O98" i="1"/>
  <c r="N90" i="1"/>
  <c r="N88" i="1"/>
  <c r="N86" i="1"/>
  <c r="N62" i="1"/>
  <c r="O62" i="1" s="1"/>
  <c r="N69" i="1"/>
  <c r="O69" i="1" s="1"/>
  <c r="N94" i="1"/>
  <c r="N67" i="1"/>
  <c r="O67" i="1" s="1"/>
  <c r="N65" i="1"/>
  <c r="O65" i="1" s="1"/>
  <c r="N60" i="1"/>
  <c r="O60" i="1" s="1"/>
  <c r="K31" i="1" l="1"/>
  <c r="K100" i="1"/>
  <c r="K18" i="1"/>
  <c r="K96" i="1"/>
  <c r="K32" i="1"/>
  <c r="K43" i="1"/>
  <c r="K57" i="1"/>
  <c r="O74" i="1"/>
  <c r="J74" i="1" s="1"/>
  <c r="O91" i="1"/>
  <c r="J91" i="1" s="1"/>
  <c r="O90" i="1"/>
  <c r="J90" i="1" s="1"/>
  <c r="O89" i="1"/>
  <c r="J89" i="1" s="1"/>
  <c r="O88" i="1"/>
  <c r="J88" i="1" s="1"/>
  <c r="O87" i="1"/>
  <c r="J87" i="1" s="1"/>
  <c r="O86" i="1"/>
  <c r="J86" i="1" s="1"/>
  <c r="J64" i="1"/>
  <c r="J62" i="1"/>
  <c r="J52" i="1"/>
  <c r="J51" i="1"/>
  <c r="J63" i="1"/>
  <c r="J71" i="1"/>
  <c r="J70" i="1"/>
  <c r="J69" i="1"/>
  <c r="O41" i="1"/>
  <c r="J48" i="1"/>
  <c r="O47" i="1"/>
  <c r="J47" i="1" s="1"/>
  <c r="J56" i="1"/>
  <c r="O95" i="1"/>
  <c r="J95" i="1" s="1"/>
  <c r="O94" i="1"/>
  <c r="J94" i="1" s="1"/>
  <c r="J68" i="1"/>
  <c r="J67" i="1"/>
  <c r="J66" i="1"/>
  <c r="J65" i="1"/>
  <c r="J61" i="1"/>
  <c r="J60" i="1"/>
  <c r="J72" i="1"/>
  <c r="O21" i="1"/>
  <c r="O80" i="1"/>
  <c r="J80" i="1" s="1"/>
  <c r="O81" i="1"/>
  <c r="J81" i="1" s="1"/>
  <c r="O84" i="1"/>
  <c r="J79" i="1"/>
  <c r="J78" i="1"/>
  <c r="J77" i="1"/>
  <c r="J76" i="1"/>
  <c r="J75" i="1"/>
  <c r="J73" i="1"/>
  <c r="O10" i="1"/>
  <c r="J10" i="1" s="1"/>
  <c r="O9" i="1"/>
  <c r="J9" i="1" s="1"/>
  <c r="O97" i="1"/>
  <c r="J97" i="1" s="1"/>
  <c r="O8" i="1"/>
  <c r="I146" i="1"/>
  <c r="K146" i="1" s="1"/>
  <c r="I74" i="1"/>
  <c r="I69" i="1"/>
  <c r="K69" i="1" s="1"/>
  <c r="I72" i="1"/>
  <c r="K72" i="1" s="1"/>
  <c r="I65" i="1"/>
  <c r="K65" i="1" s="1"/>
  <c r="I67" i="1"/>
  <c r="I60" i="1"/>
  <c r="K60" i="1" s="1"/>
  <c r="I61" i="1"/>
  <c r="K61" i="1" s="1"/>
  <c r="I94" i="1"/>
  <c r="K94" i="1" s="1"/>
  <c r="I90" i="1"/>
  <c r="I88" i="1"/>
  <c r="K88" i="1" s="1"/>
  <c r="I86" i="1"/>
  <c r="I62" i="1"/>
  <c r="K62" i="1" s="1"/>
  <c r="I40" i="1"/>
  <c r="I91" i="1"/>
  <c r="I89" i="1"/>
  <c r="K89" i="1" s="1"/>
  <c r="I87" i="1"/>
  <c r="I64" i="1"/>
  <c r="K64" i="1" s="1"/>
  <c r="I52" i="1"/>
  <c r="I51" i="1"/>
  <c r="I63" i="1"/>
  <c r="I71" i="1"/>
  <c r="I70" i="1"/>
  <c r="I48" i="1"/>
  <c r="I47" i="1"/>
  <c r="I56" i="1"/>
  <c r="I66" i="1"/>
  <c r="I68" i="1"/>
  <c r="K68" i="1" s="1"/>
  <c r="I95" i="1"/>
  <c r="I80" i="1"/>
  <c r="I81" i="1"/>
  <c r="K81" i="1" s="1"/>
  <c r="I79" i="1"/>
  <c r="I78" i="1"/>
  <c r="I77" i="1"/>
  <c r="I76" i="1"/>
  <c r="I75" i="1"/>
  <c r="I73" i="1"/>
  <c r="I10" i="1"/>
  <c r="I9" i="1"/>
  <c r="I97" i="1"/>
  <c r="I8" i="1"/>
  <c r="O40" i="1"/>
  <c r="J40" i="1" s="1"/>
  <c r="J8" i="1"/>
  <c r="O102" i="1"/>
  <c r="J102" i="1" s="1"/>
  <c r="I162" i="1"/>
  <c r="I123" i="1"/>
  <c r="I114" i="1"/>
  <c r="I110" i="1"/>
  <c r="I108" i="1"/>
  <c r="N170" i="1"/>
  <c r="O170" i="1" s="1"/>
  <c r="N168" i="1"/>
  <c r="O168" i="1" s="1"/>
  <c r="N166" i="1"/>
  <c r="O166" i="1" s="1"/>
  <c r="N169" i="1"/>
  <c r="O169" i="1" s="1"/>
  <c r="N167" i="1"/>
  <c r="O167" i="1" s="1"/>
  <c r="N163" i="1"/>
  <c r="O163" i="1" s="1"/>
  <c r="N161" i="1"/>
  <c r="O161" i="1" s="1"/>
  <c r="N160" i="1"/>
  <c r="O160" i="1" s="1"/>
  <c r="N159" i="1"/>
  <c r="O159" i="1" s="1"/>
  <c r="N156" i="1"/>
  <c r="O156" i="1" s="1"/>
  <c r="N155" i="1"/>
  <c r="O155" i="1" s="1"/>
  <c r="N148" i="1"/>
  <c r="O148" i="1" s="1"/>
  <c r="N147" i="1"/>
  <c r="O147" i="1" s="1"/>
  <c r="N141" i="1"/>
  <c r="O141" i="1" s="1"/>
  <c r="N140" i="1"/>
  <c r="O140" i="1" s="1"/>
  <c r="N139" i="1"/>
  <c r="O139" i="1" s="1"/>
  <c r="N136" i="1"/>
  <c r="O136" i="1" s="1"/>
  <c r="N133" i="1"/>
  <c r="O133" i="1" s="1"/>
  <c r="N131" i="1"/>
  <c r="O131" i="1" s="1"/>
  <c r="N130" i="1"/>
  <c r="O130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I164" i="1"/>
  <c r="I163" i="1"/>
  <c r="K163" i="1" s="1"/>
  <c r="I161" i="1"/>
  <c r="K161" i="1" s="1"/>
  <c r="I160" i="1"/>
  <c r="K160" i="1" s="1"/>
  <c r="I159" i="1"/>
  <c r="K159" i="1" s="1"/>
  <c r="I158" i="1"/>
  <c r="I157" i="1"/>
  <c r="I156" i="1"/>
  <c r="K156" i="1" s="1"/>
  <c r="I155" i="1"/>
  <c r="K155" i="1" s="1"/>
  <c r="I154" i="1"/>
  <c r="I153" i="1"/>
  <c r="I152" i="1"/>
  <c r="I151" i="1"/>
  <c r="I150" i="1"/>
  <c r="I149" i="1"/>
  <c r="I148" i="1"/>
  <c r="K148" i="1" s="1"/>
  <c r="I147" i="1"/>
  <c r="K147" i="1" s="1"/>
  <c r="I145" i="1"/>
  <c r="I144" i="1"/>
  <c r="I141" i="1"/>
  <c r="K141" i="1" s="1"/>
  <c r="I140" i="1"/>
  <c r="K140" i="1" s="1"/>
  <c r="I139" i="1"/>
  <c r="K139" i="1" s="1"/>
  <c r="I138" i="1"/>
  <c r="I137" i="1"/>
  <c r="I136" i="1"/>
  <c r="K136" i="1" s="1"/>
  <c r="I135" i="1"/>
  <c r="I134" i="1"/>
  <c r="I133" i="1"/>
  <c r="K133" i="1" s="1"/>
  <c r="I132" i="1"/>
  <c r="I131" i="1"/>
  <c r="K131" i="1" s="1"/>
  <c r="I130" i="1"/>
  <c r="K130" i="1" s="1"/>
  <c r="I129" i="1"/>
  <c r="I128" i="1"/>
  <c r="I127" i="1"/>
  <c r="I126" i="1"/>
  <c r="I125" i="1"/>
  <c r="I124" i="1"/>
  <c r="I122" i="1"/>
  <c r="I121" i="1"/>
  <c r="I120" i="1"/>
  <c r="I119" i="1"/>
  <c r="I118" i="1"/>
  <c r="I117" i="1"/>
  <c r="K117" i="1" s="1"/>
  <c r="I116" i="1"/>
  <c r="I115" i="1"/>
  <c r="I113" i="1"/>
  <c r="I112" i="1"/>
  <c r="I111" i="1"/>
  <c r="I109" i="1"/>
  <c r="I107" i="1"/>
  <c r="I106" i="1"/>
  <c r="I105" i="1"/>
  <c r="I104" i="1"/>
  <c r="I102" i="1"/>
  <c r="V177" i="1"/>
  <c r="T177" i="1"/>
  <c r="H177" i="1"/>
  <c r="G177" i="1"/>
  <c r="F177" i="1"/>
  <c r="B177" i="1"/>
  <c r="A177" i="1"/>
  <c r="K97" i="1" l="1"/>
  <c r="K10" i="1"/>
  <c r="K75" i="1"/>
  <c r="K77" i="1"/>
  <c r="K79" i="1"/>
  <c r="K56" i="1"/>
  <c r="K48" i="1"/>
  <c r="K71" i="1"/>
  <c r="K51" i="1"/>
  <c r="K86" i="1"/>
  <c r="K90" i="1"/>
  <c r="K67" i="1"/>
  <c r="K74" i="1"/>
  <c r="K63" i="1"/>
  <c r="K40" i="1"/>
  <c r="K80" i="1"/>
  <c r="K102" i="1"/>
  <c r="K8" i="1"/>
  <c r="K9" i="1"/>
  <c r="K73" i="1"/>
  <c r="K76" i="1"/>
  <c r="K78" i="1"/>
  <c r="K95" i="1"/>
  <c r="K66" i="1"/>
  <c r="K47" i="1"/>
  <c r="K70" i="1"/>
  <c r="K52" i="1"/>
  <c r="K87" i="1"/>
  <c r="K91" i="1"/>
  <c r="P164" i="1"/>
  <c r="N164" i="1" s="1"/>
  <c r="O164" i="1" s="1"/>
  <c r="J164" i="1" s="1"/>
  <c r="K164" i="1" s="1"/>
  <c r="P165" i="1"/>
  <c r="N165" i="1" s="1"/>
  <c r="O165" i="1" s="1"/>
  <c r="J165" i="1" s="1"/>
  <c r="K165" i="1" s="1"/>
  <c r="P162" i="1"/>
  <c r="N162" i="1" s="1"/>
  <c r="O162" i="1" s="1"/>
  <c r="J162" i="1" s="1"/>
  <c r="K162" i="1" s="1"/>
  <c r="P105" i="1"/>
  <c r="N105" i="1" s="1"/>
  <c r="O105" i="1" s="1"/>
  <c r="J105" i="1" s="1"/>
  <c r="K105" i="1" s="1"/>
  <c r="P107" i="1"/>
  <c r="N107" i="1" s="1"/>
  <c r="O107" i="1" s="1"/>
  <c r="J107" i="1" s="1"/>
  <c r="K107" i="1" s="1"/>
  <c r="P111" i="1"/>
  <c r="N111" i="1" s="1"/>
  <c r="O111" i="1" s="1"/>
  <c r="J111" i="1" s="1"/>
  <c r="K111" i="1" s="1"/>
  <c r="P113" i="1"/>
  <c r="N113" i="1" s="1"/>
  <c r="O113" i="1" s="1"/>
  <c r="J113" i="1" s="1"/>
  <c r="K113" i="1" s="1"/>
  <c r="P116" i="1"/>
  <c r="N116" i="1" s="1"/>
  <c r="O116" i="1" s="1"/>
  <c r="J116" i="1" s="1"/>
  <c r="K116" i="1" s="1"/>
  <c r="P118" i="1"/>
  <c r="N118" i="1" s="1"/>
  <c r="O118" i="1" s="1"/>
  <c r="J118" i="1" s="1"/>
  <c r="K118" i="1" s="1"/>
  <c r="P120" i="1"/>
  <c r="N120" i="1" s="1"/>
  <c r="O120" i="1" s="1"/>
  <c r="J120" i="1" s="1"/>
  <c r="K120" i="1" s="1"/>
  <c r="P122" i="1"/>
  <c r="N122" i="1" s="1"/>
  <c r="O122" i="1" s="1"/>
  <c r="J122" i="1" s="1"/>
  <c r="K122" i="1" s="1"/>
  <c r="P125" i="1"/>
  <c r="N125" i="1" s="1"/>
  <c r="O125" i="1" s="1"/>
  <c r="J125" i="1" s="1"/>
  <c r="K125" i="1" s="1"/>
  <c r="P127" i="1"/>
  <c r="N127" i="1" s="1"/>
  <c r="O127" i="1" s="1"/>
  <c r="J127" i="1" s="1"/>
  <c r="K127" i="1" s="1"/>
  <c r="P129" i="1"/>
  <c r="N129" i="1" s="1"/>
  <c r="O129" i="1" s="1"/>
  <c r="J129" i="1" s="1"/>
  <c r="K129" i="1" s="1"/>
  <c r="P137" i="1"/>
  <c r="N137" i="1" s="1"/>
  <c r="O137" i="1" s="1"/>
  <c r="J137" i="1" s="1"/>
  <c r="K137" i="1" s="1"/>
  <c r="P145" i="1"/>
  <c r="N145" i="1" s="1"/>
  <c r="O145" i="1" s="1"/>
  <c r="J145" i="1" s="1"/>
  <c r="K145" i="1" s="1"/>
  <c r="P150" i="1"/>
  <c r="N150" i="1" s="1"/>
  <c r="O150" i="1" s="1"/>
  <c r="J150" i="1" s="1"/>
  <c r="K150" i="1" s="1"/>
  <c r="P152" i="1"/>
  <c r="N152" i="1" s="1"/>
  <c r="O152" i="1" s="1"/>
  <c r="J152" i="1" s="1"/>
  <c r="K152" i="1" s="1"/>
  <c r="P154" i="1"/>
  <c r="N154" i="1" s="1"/>
  <c r="O154" i="1" s="1"/>
  <c r="J154" i="1" s="1"/>
  <c r="K154" i="1" s="1"/>
  <c r="P158" i="1"/>
  <c r="N158" i="1" s="1"/>
  <c r="O158" i="1" s="1"/>
  <c r="J158" i="1" s="1"/>
  <c r="K158" i="1" s="1"/>
  <c r="P108" i="1"/>
  <c r="N108" i="1" s="1"/>
  <c r="O108" i="1" s="1"/>
  <c r="J108" i="1" s="1"/>
  <c r="K108" i="1" s="1"/>
  <c r="P114" i="1"/>
  <c r="N114" i="1" s="1"/>
  <c r="O114" i="1" s="1"/>
  <c r="J114" i="1" s="1"/>
  <c r="K114" i="1" s="1"/>
  <c r="P104" i="1"/>
  <c r="N104" i="1" s="1"/>
  <c r="O104" i="1" s="1"/>
  <c r="J104" i="1" s="1"/>
  <c r="K104" i="1" s="1"/>
  <c r="P106" i="1"/>
  <c r="N106" i="1" s="1"/>
  <c r="O106" i="1" s="1"/>
  <c r="J106" i="1" s="1"/>
  <c r="K106" i="1" s="1"/>
  <c r="P109" i="1"/>
  <c r="N109" i="1" s="1"/>
  <c r="O109" i="1" s="1"/>
  <c r="J109" i="1" s="1"/>
  <c r="K109" i="1" s="1"/>
  <c r="P112" i="1"/>
  <c r="N112" i="1" s="1"/>
  <c r="O112" i="1" s="1"/>
  <c r="J112" i="1" s="1"/>
  <c r="K112" i="1" s="1"/>
  <c r="P119" i="1"/>
  <c r="N119" i="1" s="1"/>
  <c r="O119" i="1" s="1"/>
  <c r="J119" i="1" s="1"/>
  <c r="K119" i="1" s="1"/>
  <c r="P121" i="1"/>
  <c r="N121" i="1" s="1"/>
  <c r="O121" i="1" s="1"/>
  <c r="J121" i="1" s="1"/>
  <c r="K121" i="1" s="1"/>
  <c r="P124" i="1"/>
  <c r="N124" i="1" s="1"/>
  <c r="O124" i="1" s="1"/>
  <c r="J124" i="1" s="1"/>
  <c r="K124" i="1" s="1"/>
  <c r="P126" i="1"/>
  <c r="N126" i="1" s="1"/>
  <c r="O126" i="1" s="1"/>
  <c r="J126" i="1" s="1"/>
  <c r="K126" i="1" s="1"/>
  <c r="P128" i="1"/>
  <c r="N128" i="1" s="1"/>
  <c r="O128" i="1" s="1"/>
  <c r="J128" i="1" s="1"/>
  <c r="K128" i="1" s="1"/>
  <c r="P132" i="1"/>
  <c r="P134" i="1"/>
  <c r="N134" i="1" s="1"/>
  <c r="O134" i="1" s="1"/>
  <c r="J134" i="1" s="1"/>
  <c r="K134" i="1" s="1"/>
  <c r="P138" i="1"/>
  <c r="P144" i="1"/>
  <c r="N144" i="1" s="1"/>
  <c r="O144" i="1" s="1"/>
  <c r="J144" i="1" s="1"/>
  <c r="K144" i="1" s="1"/>
  <c r="P149" i="1"/>
  <c r="N149" i="1" s="1"/>
  <c r="O149" i="1" s="1"/>
  <c r="J149" i="1" s="1"/>
  <c r="K149" i="1" s="1"/>
  <c r="P151" i="1"/>
  <c r="N151" i="1" s="1"/>
  <c r="O151" i="1" s="1"/>
  <c r="J151" i="1" s="1"/>
  <c r="K151" i="1" s="1"/>
  <c r="P153" i="1"/>
  <c r="N153" i="1" s="1"/>
  <c r="O153" i="1" s="1"/>
  <c r="J153" i="1" s="1"/>
  <c r="K153" i="1" s="1"/>
  <c r="P157" i="1"/>
  <c r="N157" i="1" s="1"/>
  <c r="O157" i="1" s="1"/>
  <c r="J157" i="1" s="1"/>
  <c r="K157" i="1" s="1"/>
  <c r="P110" i="1"/>
  <c r="N110" i="1" s="1"/>
  <c r="O110" i="1" s="1"/>
  <c r="J110" i="1" s="1"/>
  <c r="K110" i="1" s="1"/>
  <c r="P123" i="1"/>
  <c r="N123" i="1" s="1"/>
  <c r="O123" i="1" s="1"/>
  <c r="J123" i="1" s="1"/>
  <c r="K123" i="1" s="1"/>
  <c r="P115" i="1"/>
  <c r="N115" i="1" s="1"/>
  <c r="O115" i="1" s="1"/>
  <c r="J115" i="1" s="1"/>
  <c r="K115" i="1" s="1"/>
  <c r="N146" i="1"/>
  <c r="O146" i="1" s="1"/>
  <c r="N138" i="1"/>
  <c r="O138" i="1" s="1"/>
  <c r="J138" i="1" s="1"/>
  <c r="K138" i="1" s="1"/>
  <c r="P135" i="1"/>
  <c r="N135" i="1" s="1"/>
  <c r="O135" i="1" s="1"/>
  <c r="J135" i="1" s="1"/>
  <c r="K135" i="1" s="1"/>
  <c r="N132" i="1"/>
  <c r="O132" i="1" s="1"/>
  <c r="J132" i="1" s="1"/>
  <c r="K132" i="1" s="1"/>
  <c r="E177" i="1"/>
  <c r="N117" i="1"/>
  <c r="O117" i="1" s="1"/>
  <c r="Q177" i="1"/>
  <c r="S177" i="1"/>
  <c r="U177" i="1"/>
  <c r="M177" i="1" l="1"/>
  <c r="D177" i="1"/>
  <c r="I177" i="1"/>
  <c r="R177" i="1"/>
  <c r="N177" i="1" l="1"/>
  <c r="P177" i="1"/>
  <c r="O177" i="1" l="1"/>
  <c r="J177" i="1" l="1"/>
  <c r="K177" i="1"/>
</calcChain>
</file>

<file path=xl/sharedStrings.xml><?xml version="1.0" encoding="utf-8"?>
<sst xmlns="http://schemas.openxmlformats.org/spreadsheetml/2006/main" count="494" uniqueCount="225">
  <si>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</si>
  <si>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</si>
  <si>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</si>
  <si>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</si>
  <si>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</si>
  <si>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</si>
  <si>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</si>
  <si>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</si>
  <si>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</si>
  <si>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</si>
  <si>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</si>
  <si>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</si>
  <si>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</si>
  <si>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</si>
  <si>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</si>
  <si>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</si>
  <si>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</si>
  <si>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</si>
  <si>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</si>
  <si>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</si>
  <si>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</si>
  <si>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</si>
  <si>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</si>
  <si>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</si>
  <si>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</si>
  <si>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</si>
  <si>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</si>
  <si>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</si>
  <si>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</si>
  <si>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Tool 6</t>
  </si>
  <si>
    <t>Tool 7</t>
  </si>
  <si>
    <t>platform</t>
  </si>
  <si>
    <t>prepare</t>
  </si>
  <si>
    <t>npm run</t>
  </si>
  <si>
    <t>ng</t>
  </si>
  <si>
    <t>ver</t>
  </si>
  <si>
    <t>nvm v</t>
  </si>
  <si>
    <t>npm -v</t>
  </si>
  <si>
    <t>node -v</t>
  </si>
  <si>
    <t>ng version</t>
  </si>
  <si>
    <t>echo Node, NPM and NVM version:</t>
  </si>
  <si>
    <t>node server.js</t>
  </si>
  <si>
    <t>doc-copy</t>
  </si>
  <si>
    <t>cov-copy</t>
  </si>
  <si>
    <t>google-copy</t>
  </si>
  <si>
    <t>manifest-copy</t>
  </si>
  <si>
    <t>test-once</t>
  </si>
  <si>
    <t>cp src/manifest.json dist/</t>
  </si>
  <si>
    <t>cp src/google/*.* dist/</t>
  </si>
  <si>
    <t>cp -r documentation dist/documentation/</t>
  </si>
  <si>
    <t>cp src/favicon/* dist/favicon/</t>
  </si>
  <si>
    <t>vulnerability-check</t>
  </si>
  <si>
    <t>snyk test</t>
  </si>
  <si>
    <t>lint</t>
  </si>
  <si>
    <t>e2e</t>
  </si>
  <si>
    <t>update</t>
  </si>
  <si>
    <t>git add CHANGELOG.md</t>
  </si>
  <si>
    <t>auto-changelog -p</t>
  </si>
  <si>
    <t>version</t>
  </si>
  <si>
    <t>snyk-protect</t>
  </si>
  <si>
    <t>snyk protect</t>
  </si>
  <si>
    <t>dockerize</t>
  </si>
  <si>
    <t>docker image build -t jorich/cv-generator-fe:%npm_package_version% -t jorich/cv-generator-fe .</t>
  </si>
  <si>
    <t>docker push jorich/cv-generator-fe:%npm_package_version% &amp;&amp; docker push jorich/cv-generator-fe:latest</t>
  </si>
  <si>
    <t>cd ../cv-generator-life-terraform &amp;&amp; terraform apply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</si>
  <si>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</si>
  <si>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</si>
  <si>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</si>
  <si>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</si>
  <si>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</si>
  <si>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</si>
  <si>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</si>
  <si>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</si>
  <si>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copy</t>
  </si>
  <si>
    <t>cp</t>
  </si>
  <si>
    <t>measure</t>
  </si>
  <si>
    <t>dockerize-build</t>
  </si>
  <si>
    <t>dockerize-push</t>
  </si>
  <si>
    <t>node wipe-dependencies.js &amp;&amp; rm -rf node_modules &amp;&amp; npm update --save-dev &amp;&amp; npm update --save</t>
  </si>
  <si>
    <t>PIPELINE</t>
  </si>
  <si>
    <t>compodoc -p src/tsconfig.app.json --theme vagrant --hideGenerator --disableSourceCode --disablePrivate --disableTemplateTab --customFavicon \"./src/favicon/android-chrome-512x512.png\" -n \"CV Generator Documentation\"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</si>
  <si>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</si>
  <si>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</si>
  <si>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</si>
  <si>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</si>
  <si>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</si>
  <si>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</si>
  <si>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</si>
  <si>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</si>
  <si>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</si>
  <si>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</si>
  <si>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</si>
  <si>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</si>
  <si>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</si>
  <si>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</si>
  <si>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</si>
  <si>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</si>
  <si>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</si>
  <si>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</si>
  <si>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</si>
  <si>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</si>
  <si>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</si>
  <si>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</si>
  <si>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</si>
  <si>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</si>
  <si>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</si>
  <si>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</si>
  <si>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</si>
  <si>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</si>
  <si>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</si>
  <si>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</si>
  <si>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test-phase</t>
  </si>
  <si>
    <t>build-phase</t>
  </si>
  <si>
    <t>code-phase</t>
  </si>
  <si>
    <t>plan-phase</t>
  </si>
  <si>
    <t>Level 0</t>
  </si>
  <si>
    <t>Test</t>
  </si>
  <si>
    <t>Release</t>
  </si>
  <si>
    <t>Plan</t>
  </si>
  <si>
    <t>Code</t>
  </si>
  <si>
    <t>Build</t>
  </si>
  <si>
    <t>dev:test-phase:integrate:package:action</t>
  </si>
  <si>
    <t>echo Plan: Include a full SD process in CI/CD pipeline</t>
  </si>
  <si>
    <t>echo TODO: Code: Implement the new features planned</t>
  </si>
  <si>
    <t>echo Build: TODO: Link to Build logs</t>
  </si>
  <si>
    <t>echo Install: TODO: Link to install logs</t>
  </si>
  <si>
    <t>echo Observe: TODO: Lanch the observability dashboard</t>
  </si>
  <si>
    <t>Opt-out</t>
  </si>
  <si>
    <t>START-PIPELINE</t>
  </si>
  <si>
    <t>wake-up-the-dynos:*</t>
  </si>
  <si>
    <t>dev:build-phase:install:prepare:action</t>
  </si>
  <si>
    <t>dev:plan-phase:plan:report:action</t>
  </si>
  <si>
    <t>dev:plan-phase:update:report:action</t>
  </si>
  <si>
    <t>dev:code-phase:code:report:action</t>
  </si>
  <si>
    <t>dev:build-phase:install:report:action</t>
  </si>
  <si>
    <t>dev:build-phase:build:report:action</t>
  </si>
  <si>
    <t>ops:monitor:report:action</t>
  </si>
  <si>
    <t>dev:test-phase:codecover:package:action</t>
  </si>
  <si>
    <t>dev:test-phase:document:package:action</t>
  </si>
  <si>
    <t>dev:test-phase:test:package:vulnerability:action</t>
  </si>
  <si>
    <t>dev:test-phase:test:package:integration:action</t>
  </si>
  <si>
    <t>dev:test-phase:test:measure:action</t>
  </si>
  <si>
    <t>ops:run:platform:action</t>
  </si>
  <si>
    <t>dev:test-phase:test:package:unit:action</t>
  </si>
  <si>
    <t>dev:build-phase:build:package:action</t>
  </si>
  <si>
    <t>ops:deploy:package:dockerize:build:action</t>
  </si>
  <si>
    <t>ops:deploy:package:dockerize:push:action</t>
  </si>
  <si>
    <t>ops:deploy:package:provision:action</t>
  </si>
  <si>
    <t>// END PIPELINE</t>
  </si>
  <si>
    <t>update-packages</t>
  </si>
  <si>
    <t>echo Update: TODO: Update the dependencies to latest</t>
  </si>
  <si>
    <t>H</t>
  </si>
  <si>
    <t>dev:build-phase:install:package:package:action</t>
  </si>
  <si>
    <t>npm install</t>
  </si>
  <si>
    <t>BUILD</t>
  </si>
  <si>
    <t>TEST</t>
  </si>
  <si>
    <t>PLAN</t>
  </si>
  <si>
    <t>CODE</t>
  </si>
  <si>
    <t>OPERATE</t>
  </si>
  <si>
    <t>OBSERVE</t>
  </si>
  <si>
    <t>RELEASE</t>
  </si>
  <si>
    <t>CONFIGURE</t>
  </si>
  <si>
    <t>ng build --configuration=\"heroku\"</t>
  </si>
  <si>
    <t>build-ci</t>
  </si>
  <si>
    <t>build-prod</t>
  </si>
  <si>
    <t>ng build --configuration=\"production\"</t>
  </si>
  <si>
    <t>full</t>
  </si>
  <si>
    <t>ops:run</t>
  </si>
  <si>
    <t>dev:test-phase</t>
  </si>
  <si>
    <t>dev:build-phase</t>
  </si>
  <si>
    <t>plain</t>
  </si>
  <si>
    <t>rebuild-heroku</t>
  </si>
  <si>
    <t>git commit --allow-empty -m \"empty commit\"</t>
  </si>
  <si>
    <t>git push heroku master</t>
  </si>
  <si>
    <t>if [ ! \"$TRAVIS\" ] &amp;&amp; [ ! \"$HEROKU\" ] ; then ng test --code-coverage ; fi</t>
  </si>
  <si>
    <t>if [ ! \"$HEROKU\" ] ; then ng e2e ; fi</t>
  </si>
  <si>
    <t>if [ ! \"$HEROKU\" ] ; then curl https://cv-generator-fe.herokuapp.com/Webpage ; fi</t>
  </si>
  <si>
    <t>if [ ! \"$CI\" ] ; then curl cvgenerator.ml ; fi</t>
  </si>
  <si>
    <t>heroku-config</t>
  </si>
  <si>
    <t>heroku config</t>
  </si>
  <si>
    <t>heroku</t>
  </si>
  <si>
    <t>ml</t>
  </si>
  <si>
    <t>wake-up-the-dynos</t>
  </si>
  <si>
    <t>sys-info</t>
  </si>
  <si>
    <t>sys-info:*</t>
  </si>
  <si>
    <t>report-goal</t>
  </si>
  <si>
    <t>npm</t>
  </si>
  <si>
    <t>echo CI/CD pipeline START</t>
  </si>
  <si>
    <t>echo CI/CD pipeline FINISH</t>
  </si>
  <si>
    <t>pipeline</t>
  </si>
  <si>
    <t>finish</t>
  </si>
  <si>
    <t>pipeline:finish:action</t>
  </si>
  <si>
    <t>pipeline:start:action</t>
  </si>
  <si>
    <t>pipeline:start</t>
  </si>
  <si>
    <t>pipeline:finish</t>
  </si>
  <si>
    <t>date &amp;&amp; time</t>
  </si>
  <si>
    <t>appveyor</t>
  </si>
  <si>
    <t>travis</t>
  </si>
  <si>
    <t>node</t>
  </si>
  <si>
    <t>angular</t>
  </si>
  <si>
    <t>nvm</t>
  </si>
  <si>
    <t>Time opt-out</t>
  </si>
  <si>
    <t>env singleRun=true ng test --code-coverage</t>
  </si>
  <si>
    <t>cp -r coverage dist/coverage/</t>
  </si>
  <si>
    <t>npm outdated</t>
  </si>
  <si>
    <t>ng update</t>
  </si>
  <si>
    <t>npm update --save-dev</t>
  </si>
  <si>
    <t>npm update --save</t>
  </si>
  <si>
    <t>ng-update</t>
  </si>
  <si>
    <t>ng-update-all</t>
  </si>
  <si>
    <t>npm-update-save</t>
  </si>
  <si>
    <t>npx-npm-check-updates-u</t>
  </si>
  <si>
    <t>npm-outdated</t>
  </si>
  <si>
    <t>if [ \"$CI\" ] ; then snyk auth $SNYK_TOKEN ; fi</t>
  </si>
  <si>
    <t>if [ \"$CI\" ] ; then npm run build-ci ; else npm run build ; fi</t>
  </si>
  <si>
    <t>if [ \"$CI\" ] ; then npm run PIPELINE ; else ng build ; fi</t>
  </si>
  <si>
    <t>if [ \"$HEROKU\" ] ; then npm run heroku-config | grep -v _TOKEN ; fi</t>
  </si>
  <si>
    <t>if [ ! \"$CI\" ] ; then npm-run-all update-packages:* ; fi</t>
  </si>
  <si>
    <t>deprecated</t>
  </si>
  <si>
    <t>npm-update-save-dev</t>
  </si>
  <si>
    <t>off</t>
  </si>
  <si>
    <t>ng update --all --allowDirty --force</t>
  </si>
  <si>
    <t>npx npm-check-updates -u -x typescript</t>
  </si>
  <si>
    <t>if [ \"$production\" ] ; then node_modules/.bin/ngsw-config dist src/ngsw-config.json ; fi</t>
  </si>
  <si>
    <t>if [ \"$production\" ] ; then cp node_modules/@angular/service-worker/ngsw-worker.js dist/ ;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</si>
</sst>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V177"/>
  <sheetViews>
    <sheetView tabSelected="1" zoomScale="55" zoomScaleNormal="55" workbookViewId="0">
      <pane xSplit="9" ySplit="7" topLeftCell="K46" activePane="bottomRight" state="frozen"/>
      <selection pane="topRight" activeCell="I1" sqref="I1"/>
      <selection pane="bottomLeft" activeCell="A8" sqref="A8"/>
      <selection pane="bottomRight" activeCell="K46" sqref="K46"/>
    </sheetView>
  </sheetViews>
  <sheetFormatPr defaultRowHeight="15" x14ac:dyDescent="0.25"/>
  <cols>
    <col min="1" max="1" width="9.140625" customWidth="1"/>
    <col min="2" max="2" width="3.42578125" customWidth="1"/>
    <col min="3" max="8" width="4.140625" customWidth="1"/>
    <col min="9" max="9" width="38.85546875" style="1" bestFit="1" customWidth="1"/>
    <col min="10" max="10" width="76.42578125" customWidth="1"/>
    <col min="11" max="11" width="108.140625" customWidth="1"/>
    <col min="12" max="13" width="11.7109375" bestFit="1" customWidth="1"/>
    <col min="14" max="14" width="24.28515625" bestFit="1" customWidth="1"/>
    <col min="15" max="15" width="11.7109375" bestFit="1" customWidth="1"/>
    <col min="16" max="16" width="11.7109375" customWidth="1"/>
    <col min="17" max="17" width="10.28515625" bestFit="1" customWidth="1"/>
    <col min="18" max="18" width="12.28515625" bestFit="1" customWidth="1"/>
    <col min="19" max="19" width="10.28515625" bestFit="1" customWidth="1"/>
    <col min="20" max="20" width="12.28515625" bestFit="1" customWidth="1"/>
    <col min="21" max="21" width="10.28515625" bestFit="1" customWidth="1"/>
    <col min="22" max="22" width="12.28515625" bestFit="1" customWidth="1"/>
  </cols>
  <sheetData>
    <row r="1" spans="1:22" x14ac:dyDescent="0.25">
      <c r="I1" s="1" t="s">
        <v>13</v>
      </c>
      <c r="P1" t="s">
        <v>19</v>
      </c>
    </row>
    <row r="2" spans="1:22" s="1" customFormat="1" x14ac:dyDescent="0.25">
      <c r="A2" s="1" t="s">
        <v>98</v>
      </c>
      <c r="B2" s="1" t="s">
        <v>97</v>
      </c>
      <c r="C2" s="1" t="s">
        <v>110</v>
      </c>
      <c r="D2" s="1" t="s">
        <v>115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14</v>
      </c>
      <c r="J2" s="1" t="s">
        <v>15</v>
      </c>
      <c r="K2" s="1" t="s">
        <v>99</v>
      </c>
      <c r="L2" s="1" t="s">
        <v>201</v>
      </c>
      <c r="M2" s="1" t="s">
        <v>127</v>
      </c>
      <c r="N2" s="1" t="s">
        <v>103</v>
      </c>
      <c r="O2" s="1" t="s">
        <v>104</v>
      </c>
      <c r="P2" s="1" t="s">
        <v>18</v>
      </c>
      <c r="Q2" s="1" t="s">
        <v>20</v>
      </c>
      <c r="R2" s="1" t="s">
        <v>21</v>
      </c>
      <c r="S2" s="1" t="s">
        <v>27</v>
      </c>
      <c r="T2" s="1" t="s">
        <v>28</v>
      </c>
      <c r="U2" s="1" t="s">
        <v>29</v>
      </c>
      <c r="V2" s="1" t="s">
        <v>30</v>
      </c>
    </row>
    <row r="3" spans="1:22" s="1" customFormat="1" x14ac:dyDescent="0.25">
      <c r="N3" s="2" t="s">
        <v>195</v>
      </c>
    </row>
    <row r="4" spans="1:22" s="2" customFormat="1" x14ac:dyDescent="0.25">
      <c r="N4" s="2" t="s">
        <v>33</v>
      </c>
      <c r="O4" s="2" t="s">
        <v>105</v>
      </c>
    </row>
    <row r="5" spans="1:22" s="2" customFormat="1" x14ac:dyDescent="0.25">
      <c r="N5" s="2" t="s">
        <v>74</v>
      </c>
    </row>
    <row r="6" spans="1:22" s="2" customFormat="1" x14ac:dyDescent="0.25">
      <c r="N6" s="2" t="s">
        <v>107</v>
      </c>
    </row>
    <row r="7" spans="1:22" s="2" customFormat="1" x14ac:dyDescent="0.25">
      <c r="N7" s="2" t="s">
        <v>106</v>
      </c>
    </row>
    <row r="8" spans="1:22" x14ac:dyDescent="0.25">
      <c r="C8" t="s">
        <v>100</v>
      </c>
      <c r="E8" t="s">
        <v>101</v>
      </c>
      <c r="I8" s="1" t="str">
        <f t="shared" ref="I8:I11" si="0" xml:space="preserve"> _xlfn.TEXTJOIN(":",TRUE,D8:H8)</f>
        <v>// TOOLS</v>
      </c>
      <c r="J8" t="str">
        <f t="shared" ref="J8:J91" si="1" xml:space="preserve"> IF(NOT(COUNTA(P8:V8)),":",_xlfn.TEXTJOIN(O8,TRUE,N8,_xlfn.TEXTJOIN(O8,TRUE,P8:V8)))</f>
        <v>:</v>
      </c>
      <c r="K8" t="str">
        <f t="shared" ref="K8" si="2">IF(ISBLANK(I8),"",CONCATENATE("    """,I8,""": ","""",IF(LEN(J8)&gt;1,CONCATENATE(IF(L8,"",CONCATENATE(N$3," ")),""),""),IF(M8,"echo ",""),J8,""","))</f>
        <v xml:space="preserve">    "// TOOLS": ":",</v>
      </c>
      <c r="L8" s="2"/>
      <c r="M8" s="2"/>
      <c r="N8" s="2"/>
      <c r="O8" s="2" t="str">
        <f t="shared" ref="O8:O43" si="3">IF(ISBLANK(N8),CONCATENATE(" ",$O$4," ")," ")</f>
        <v xml:space="preserve"> &amp;&amp; </v>
      </c>
    </row>
    <row r="9" spans="1:22" x14ac:dyDescent="0.25">
      <c r="F9" t="s">
        <v>34</v>
      </c>
      <c r="I9" s="1" t="str">
        <f t="shared" si="0"/>
        <v>ng</v>
      </c>
      <c r="J9" t="str">
        <f t="shared" si="1"/>
        <v>ng</v>
      </c>
      <c r="K9" t="str">
        <f>IF(ISBLANK(I9),"",CONCATENATE("    """,I9,""": ","""",IF(LEN(J9)&gt;1,CONCATENATE(IF(L9,"",CONCATENATE(N$3," ")),""),""),IF(M9,"echo ",""),J9,""","))</f>
        <v xml:space="preserve">    "ng": "ng",</v>
      </c>
      <c r="L9" s="2">
        <v>1</v>
      </c>
      <c r="M9" s="2"/>
      <c r="N9" s="2"/>
      <c r="O9" s="2" t="str">
        <f t="shared" si="3"/>
        <v xml:space="preserve"> &amp;&amp; </v>
      </c>
      <c r="P9" t="s">
        <v>34</v>
      </c>
    </row>
    <row r="10" spans="1:22" x14ac:dyDescent="0.25">
      <c r="F10" t="s">
        <v>35</v>
      </c>
      <c r="I10" s="1" t="str">
        <f t="shared" si="0"/>
        <v>ver</v>
      </c>
      <c r="J10" t="str">
        <f t="shared" si="1"/>
        <v>ng version &amp;&amp; echo Node, NPM and NVM version: &amp;&amp; node -v &amp;&amp; npm -v &amp;&amp; nvm v</v>
      </c>
      <c r="K10" t="str">
        <f t="shared" ref="K10:K80" si="4">IF(ISBLANK(I10),"",CONCATENATE("    """,I10,""": ","""",IF(LEN(J10)&gt;1,CONCATENATE(IF(L10,"",CONCATENATE(N$3," ")),""),""),IF(M10,"echo ",""),J10,""","))</f>
        <v xml:space="preserve">    "ver": "date &amp;&amp; time ng version &amp;&amp; echo Node, NPM and NVM version: &amp;&amp; node -v &amp;&amp; npm -v &amp;&amp; nvm v",</v>
      </c>
      <c r="L10" s="2"/>
      <c r="M10" s="2"/>
      <c r="N10" s="2"/>
      <c r="O10" s="2" t="str">
        <f t="shared" si="3"/>
        <v xml:space="preserve"> &amp;&amp; </v>
      </c>
      <c r="P10" t="s">
        <v>39</v>
      </c>
      <c r="Q10" t="s">
        <v>40</v>
      </c>
      <c r="R10" t="s">
        <v>38</v>
      </c>
      <c r="S10" t="s">
        <v>37</v>
      </c>
      <c r="T10" t="s">
        <v>36</v>
      </c>
    </row>
    <row r="11" spans="1:22" x14ac:dyDescent="0.25">
      <c r="F11" t="s">
        <v>178</v>
      </c>
      <c r="I11" s="1" t="str">
        <f t="shared" si="0"/>
        <v>heroku-config</v>
      </c>
      <c r="J11" t="str">
        <f t="shared" si="1"/>
        <v>heroku config</v>
      </c>
      <c r="K11" t="str">
        <f t="shared" si="4"/>
        <v xml:space="preserve">    "heroku-config": "date &amp;&amp; time heroku config",</v>
      </c>
      <c r="L11" s="2"/>
      <c r="M11" s="2"/>
      <c r="N11" s="2"/>
      <c r="O11" s="2" t="str">
        <f t="shared" si="3"/>
        <v xml:space="preserve"> &amp;&amp; </v>
      </c>
      <c r="P11" t="s">
        <v>179</v>
      </c>
    </row>
    <row r="12" spans="1:22" x14ac:dyDescent="0.25">
      <c r="F12" t="s">
        <v>1</v>
      </c>
      <c r="G12" t="s">
        <v>170</v>
      </c>
      <c r="I12" s="1" t="str">
        <f t="shared" ref="I12:I18" si="5" xml:space="preserve"> _xlfn.TEXTJOIN(":",TRUE,D12:H12)</f>
        <v>build:plain</v>
      </c>
      <c r="J12" t="str">
        <f t="shared" ref="J12:J18" si="6" xml:space="preserve"> IF(NOT(COUNTA(P12:V12)),":",_xlfn.TEXTJOIN(O12,TRUE,N12,_xlfn.TEXTJOIN(O12,TRUE,P12:V12)))</f>
        <v>npm-run-all build</v>
      </c>
      <c r="K12" t="str">
        <f t="shared" si="4"/>
        <v xml:space="preserve">    "build:plain": "npm-run-all build",</v>
      </c>
      <c r="L12" s="2">
        <v>1</v>
      </c>
      <c r="M12" s="2"/>
      <c r="N12" s="2" t="str">
        <f t="shared" ref="N12:N18" si="7">IF(ISBLANK(P12),"",$N$6)</f>
        <v>npm-run-all</v>
      </c>
      <c r="O12" s="2" t="str">
        <f t="shared" si="3"/>
        <v xml:space="preserve"> </v>
      </c>
      <c r="P12" t="s">
        <v>1</v>
      </c>
    </row>
    <row r="13" spans="1:22" x14ac:dyDescent="0.25">
      <c r="F13" t="s">
        <v>1</v>
      </c>
      <c r="G13" t="s">
        <v>166</v>
      </c>
      <c r="I13" s="1" t="str">
        <f t="shared" si="5"/>
        <v>build:full</v>
      </c>
      <c r="J13" t="str">
        <f t="shared" si="6"/>
        <v>npm-run-all dev:build-phase</v>
      </c>
      <c r="K13" t="str">
        <f t="shared" si="4"/>
        <v xml:space="preserve">    "build:full": "date &amp;&amp; time npm-run-all dev:build-phase",</v>
      </c>
      <c r="L13" s="2"/>
      <c r="M13" s="2"/>
      <c r="N13" s="2" t="str">
        <f t="shared" si="7"/>
        <v>npm-run-all</v>
      </c>
      <c r="O13" s="2" t="str">
        <f t="shared" si="3"/>
        <v xml:space="preserve"> </v>
      </c>
      <c r="P13" t="s">
        <v>169</v>
      </c>
    </row>
    <row r="14" spans="1:22" x14ac:dyDescent="0.25">
      <c r="F14" t="s">
        <v>2</v>
      </c>
      <c r="G14" t="s">
        <v>170</v>
      </c>
      <c r="I14" s="1" t="str">
        <f>N4</f>
        <v>npm run</v>
      </c>
      <c r="J14" t="str">
        <f t="shared" si="6"/>
        <v>npm-run-all test</v>
      </c>
      <c r="K14" t="str">
        <f t="shared" si="4"/>
        <v xml:space="preserve">    "npm run": "npm-run-all test",</v>
      </c>
      <c r="L14" s="2">
        <v>1</v>
      </c>
      <c r="M14" s="2"/>
      <c r="N14" s="2" t="str">
        <f t="shared" si="7"/>
        <v>npm-run-all</v>
      </c>
      <c r="O14" s="2" t="str">
        <f t="shared" si="3"/>
        <v xml:space="preserve"> </v>
      </c>
      <c r="P14" t="s">
        <v>2</v>
      </c>
    </row>
    <row r="15" spans="1:22" x14ac:dyDescent="0.25">
      <c r="F15" t="s">
        <v>2</v>
      </c>
      <c r="G15" t="s">
        <v>166</v>
      </c>
      <c r="I15" s="1" t="str">
        <f t="shared" si="5"/>
        <v>test:full</v>
      </c>
      <c r="J15" t="str">
        <f t="shared" si="6"/>
        <v>npm-run-all dev:test-phase</v>
      </c>
      <c r="K15" t="str">
        <f t="shared" si="4"/>
        <v xml:space="preserve">    "test:full": "date &amp;&amp; time npm-run-all dev:test-phase",</v>
      </c>
      <c r="L15" s="2"/>
      <c r="M15" s="2"/>
      <c r="N15" s="2" t="str">
        <f t="shared" si="7"/>
        <v>npm-run-all</v>
      </c>
      <c r="O15" s="2" t="str">
        <f t="shared" si="3"/>
        <v xml:space="preserve"> </v>
      </c>
      <c r="P15" t="s">
        <v>168</v>
      </c>
    </row>
    <row r="16" spans="1:22" x14ac:dyDescent="0.25">
      <c r="F16" t="s">
        <v>0</v>
      </c>
      <c r="G16" t="s">
        <v>170</v>
      </c>
      <c r="I16" s="1" t="str">
        <f t="shared" si="5"/>
        <v>start:plain</v>
      </c>
      <c r="J16" t="str">
        <f t="shared" si="6"/>
        <v>npm-run-all start</v>
      </c>
      <c r="K16" t="str">
        <f t="shared" si="4"/>
        <v xml:space="preserve">    "start:plain": "npm-run-all start",</v>
      </c>
      <c r="L16" s="2">
        <v>1</v>
      </c>
      <c r="M16" s="2"/>
      <c r="N16" s="2" t="str">
        <f t="shared" si="7"/>
        <v>npm-run-all</v>
      </c>
      <c r="O16" s="2" t="str">
        <f t="shared" si="3"/>
        <v xml:space="preserve"> </v>
      </c>
      <c r="P16" t="s">
        <v>0</v>
      </c>
    </row>
    <row r="17" spans="3:17" x14ac:dyDescent="0.25">
      <c r="F17" t="s">
        <v>0</v>
      </c>
      <c r="G17" t="s">
        <v>166</v>
      </c>
      <c r="I17" s="1" t="str">
        <f t="shared" si="5"/>
        <v>start:full</v>
      </c>
      <c r="J17" t="str">
        <f t="shared" si="6"/>
        <v>npm-run-all ops:run</v>
      </c>
      <c r="K17" t="str">
        <f t="shared" si="4"/>
        <v xml:space="preserve">    "start:full": "date &amp;&amp; time npm-run-all ops:run",</v>
      </c>
      <c r="L17" s="2"/>
      <c r="M17" s="2"/>
      <c r="N17" s="2" t="str">
        <f t="shared" si="7"/>
        <v>npm-run-all</v>
      </c>
      <c r="O17" s="2" t="str">
        <f t="shared" si="3"/>
        <v xml:space="preserve"> </v>
      </c>
      <c r="P17" t="s">
        <v>167</v>
      </c>
    </row>
    <row r="18" spans="3:17" x14ac:dyDescent="0.25">
      <c r="F18" t="s">
        <v>128</v>
      </c>
      <c r="I18" s="1" t="str">
        <f t="shared" si="5"/>
        <v>START-PIPELINE</v>
      </c>
      <c r="J18" t="str">
        <f t="shared" si="6"/>
        <v>npm-run-all PIPELINE</v>
      </c>
      <c r="K18" t="str">
        <f t="shared" si="4"/>
        <v xml:space="preserve">    "START-PIPELINE": "date &amp;&amp; time npm-run-all PIPELINE",</v>
      </c>
      <c r="L18" s="2"/>
      <c r="M18" s="2"/>
      <c r="N18" s="2" t="str">
        <f t="shared" si="7"/>
        <v>npm-run-all</v>
      </c>
      <c r="O18" s="2" t="str">
        <f t="shared" si="3"/>
        <v xml:space="preserve"> </v>
      </c>
      <c r="P18" t="s">
        <v>79</v>
      </c>
    </row>
    <row r="19" spans="3:17" x14ac:dyDescent="0.25">
      <c r="F19" t="s">
        <v>192</v>
      </c>
      <c r="I19" s="1" t="str">
        <f xml:space="preserve"> _xlfn.TEXTJOIN(":",TRUE,D19:H19)</f>
        <v>pipeline:start:action</v>
      </c>
      <c r="J19" t="str">
        <f xml:space="preserve"> IF(NOT(COUNTA(P19:V19)),":",_xlfn.TEXTJOIN(O19,TRUE,N19,_xlfn.TEXTJOIN(O19,TRUE,P19:V19)))</f>
        <v>echo CI/CD pipeline START</v>
      </c>
      <c r="K19" t="str">
        <f t="shared" si="4"/>
        <v xml:space="preserve">    "pipeline:start:action": "echo CI/CD pipeline START",</v>
      </c>
      <c r="L19" s="2">
        <v>1</v>
      </c>
      <c r="M19" s="2"/>
      <c r="N19" s="2"/>
      <c r="O19" s="2" t="str">
        <f t="shared" si="3"/>
        <v xml:space="preserve"> &amp;&amp; </v>
      </c>
      <c r="P19" t="s">
        <v>187</v>
      </c>
    </row>
    <row r="20" spans="3:17" x14ac:dyDescent="0.25">
      <c r="F20" t="s">
        <v>191</v>
      </c>
      <c r="I20" s="1" t="str">
        <f xml:space="preserve"> _xlfn.TEXTJOIN(":",TRUE,D20:H20)</f>
        <v>pipeline:finish:action</v>
      </c>
      <c r="J20" t="str">
        <f xml:space="preserve"> IF(NOT(COUNTA(P20:V20)),":",_xlfn.TEXTJOIN(O20,TRUE,N20,_xlfn.TEXTJOIN(O20,TRUE,P20:V20)))</f>
        <v>echo CI/CD pipeline FINISH</v>
      </c>
      <c r="K20" t="str">
        <f t="shared" si="4"/>
        <v xml:space="preserve">    "pipeline:finish:action": "echo CI/CD pipeline FINISH",</v>
      </c>
      <c r="L20" s="2">
        <v>1</v>
      </c>
      <c r="M20" s="2"/>
      <c r="N20" s="2"/>
      <c r="O20" s="2" t="str">
        <f t="shared" si="3"/>
        <v xml:space="preserve"> &amp;&amp; </v>
      </c>
      <c r="P20" t="s">
        <v>188</v>
      </c>
    </row>
    <row r="21" spans="3:17" x14ac:dyDescent="0.25">
      <c r="J21" t="str">
        <f t="shared" si="1"/>
        <v>:</v>
      </c>
      <c r="K21" t="str">
        <f t="shared" si="4"/>
        <v/>
      </c>
      <c r="L21" s="2"/>
      <c r="M21" s="2"/>
      <c r="N21" s="2"/>
      <c r="O21" s="2" t="str">
        <f t="shared" si="3"/>
        <v xml:space="preserve"> &amp;&amp; </v>
      </c>
    </row>
    <row r="22" spans="3:17" x14ac:dyDescent="0.25">
      <c r="C22" t="s">
        <v>156</v>
      </c>
      <c r="E22" t="str">
        <f xml:space="preserve"> CONCATENATE("// ",C22)</f>
        <v>// PLAN</v>
      </c>
      <c r="I22" s="1" t="str">
        <f t="shared" ref="I22" si="8" xml:space="preserve"> _xlfn.TEXTJOIN(":",TRUE,D22:H22)</f>
        <v>// PLAN</v>
      </c>
      <c r="J22" t="str">
        <f t="shared" ref="J22" si="9" xml:space="preserve"> IF(NOT(COUNTA(P22:V22)),":",_xlfn.TEXTJOIN(O22,TRUE,N22,_xlfn.TEXTJOIN(O22,TRUE,P22:V22)))</f>
        <v>:</v>
      </c>
      <c r="K22" t="str">
        <f t="shared" si="4"/>
        <v xml:space="preserve">    "// PLAN": ":",</v>
      </c>
      <c r="L22" s="2"/>
      <c r="M22" s="2"/>
      <c r="N22" s="2"/>
      <c r="O22" s="2" t="str">
        <f t="shared" si="3"/>
        <v xml:space="preserve"> &amp;&amp; </v>
      </c>
    </row>
    <row r="23" spans="3:17" x14ac:dyDescent="0.25">
      <c r="D23" t="s">
        <v>131</v>
      </c>
      <c r="I23" s="1" t="str">
        <f t="shared" ref="I23:I40" si="10" xml:space="preserve"> _xlfn.TEXTJOIN(":",TRUE,D23:H23)</f>
        <v>dev:plan-phase:plan:report:action</v>
      </c>
      <c r="J23" t="str">
        <f t="shared" ref="J23:J40" si="11" xml:space="preserve"> IF(NOT(COUNTA(P23:V23)),":",_xlfn.TEXTJOIN(O23,TRUE,N23,_xlfn.TEXTJOIN(O23,TRUE,P23:V23)))</f>
        <v>npm-run-all sys-info:* report-goal</v>
      </c>
      <c r="K23" t="str">
        <f t="shared" si="4"/>
        <v xml:space="preserve">    "dev:plan-phase:plan:report:action": "date &amp;&amp; time npm-run-all sys-info:* report-goal",</v>
      </c>
      <c r="L23" s="2"/>
      <c r="M23" s="2"/>
      <c r="N23" s="2" t="str">
        <f>IF(ISBLANK(P23),"",$N$6)</f>
        <v>npm-run-all</v>
      </c>
      <c r="O23" s="2" t="str">
        <f t="shared" si="3"/>
        <v xml:space="preserve"> </v>
      </c>
      <c r="P23" t="s">
        <v>184</v>
      </c>
      <c r="Q23" t="s">
        <v>185</v>
      </c>
    </row>
    <row r="24" spans="3:17" x14ac:dyDescent="0.25">
      <c r="F24" t="s">
        <v>183</v>
      </c>
      <c r="G24" t="s">
        <v>180</v>
      </c>
      <c r="I24" s="1" t="str">
        <f t="shared" si="10"/>
        <v>sys-info:heroku</v>
      </c>
      <c r="J24" t="str">
        <f t="shared" si="11"/>
        <v>if [ \"$HEROKU\" ] ; then npm run heroku-config | grep -v _TOKEN ; fi &amp;&amp; if [ \"$HEROKU\" ] ; then env | grep -F HEROKU | grep -Fv _TOKEN ; fi</v>
      </c>
      <c r="K24" t="str">
        <f t="shared" si="4"/>
        <v xml:space="preserve">    "sys-info:heroku": "if [ \"$HEROKU\" ] ; then npm run heroku-config | grep -v _TOKEN ; fi &amp;&amp; if [ \"$HEROKU\" ] ; then env | grep -F HEROKU | grep -Fv _TOKEN ; fi",</v>
      </c>
      <c r="L24" s="2">
        <v>1</v>
      </c>
      <c r="M24" s="2"/>
      <c r="N24" s="2"/>
      <c r="O24" s="2" t="str">
        <f t="shared" si="3"/>
        <v xml:space="preserve"> &amp;&amp; </v>
      </c>
      <c r="P24" t="s">
        <v>216</v>
      </c>
      <c r="Q24" t="str">
        <f xml:space="preserve"> CONCATENATE("if [ \""$",UPPER($G24),"\"" ] ; then env | grep -F ",UPPER($G24)," | grep -Fv _TOKEN ; fi", "")</f>
        <v>if [ \"$HEROKU\" ] ; then env | grep -F HEROKU | grep -Fv _TOKEN ; fi</v>
      </c>
    </row>
    <row r="25" spans="3:17" x14ac:dyDescent="0.25">
      <c r="F25" t="s">
        <v>183</v>
      </c>
      <c r="G25" t="s">
        <v>196</v>
      </c>
      <c r="I25" s="1" t="str">
        <f t="shared" si="10"/>
        <v>sys-info:appveyor</v>
      </c>
      <c r="J25" t="str">
        <f t="shared" si="11"/>
        <v>if [ \"$APPVEYOR\" ] ; then env | grep -F APPVEYOR | grep -Fv _TOKEN ; fi</v>
      </c>
      <c r="K25" t="str">
        <f t="shared" si="4"/>
        <v xml:space="preserve">    "sys-info:appveyor": "if [ \"$APPVEYOR\" ] ; then env | grep -F APPVEYOR | grep -Fv _TOKEN ; fi",</v>
      </c>
      <c r="L25" s="2">
        <v>1</v>
      </c>
      <c r="M25" s="2"/>
      <c r="N25" s="2"/>
      <c r="O25" s="2" t="str">
        <f t="shared" si="3"/>
        <v xml:space="preserve"> &amp;&amp; </v>
      </c>
      <c r="P25" t="str">
        <f t="shared" ref="P25:P30" si="12" xml:space="preserve"> CONCATENATE("if [ \""$",UPPER($G25),"\"" ] ; then env | grep -F ",UPPER($G25)," | grep -Fv _TOKEN ; fi", "")</f>
        <v>if [ \"$APPVEYOR\" ] ; then env | grep -F APPVEYOR | grep -Fv _TOKEN ; fi</v>
      </c>
    </row>
    <row r="26" spans="3:17" x14ac:dyDescent="0.25">
      <c r="F26" t="s">
        <v>183</v>
      </c>
      <c r="G26" t="s">
        <v>197</v>
      </c>
      <c r="I26" s="1" t="str">
        <f t="shared" si="10"/>
        <v>sys-info:travis</v>
      </c>
      <c r="J26" t="str">
        <f t="shared" si="11"/>
        <v>if [ \"$TRAVIS\" ] ; then env | grep -F TRAVIS | grep -Fv _TOKEN ; fi</v>
      </c>
      <c r="K26" t="str">
        <f t="shared" si="4"/>
        <v xml:space="preserve">    "sys-info:travis": "if [ \"$TRAVIS\" ] ; then env | grep -F TRAVIS | grep -Fv _TOKEN ; fi",</v>
      </c>
      <c r="L26" s="2">
        <v>1</v>
      </c>
      <c r="M26" s="2"/>
      <c r="N26" s="2"/>
      <c r="O26" s="2" t="str">
        <f t="shared" si="3"/>
        <v xml:space="preserve"> &amp;&amp; </v>
      </c>
      <c r="P26" t="str">
        <f t="shared" si="12"/>
        <v>if [ \"$TRAVIS\" ] ; then env | grep -F TRAVIS | grep -Fv _TOKEN ; fi</v>
      </c>
    </row>
    <row r="27" spans="3:17" x14ac:dyDescent="0.25">
      <c r="F27" t="s">
        <v>183</v>
      </c>
      <c r="G27" t="s">
        <v>199</v>
      </c>
      <c r="I27" s="1" t="str">
        <f t="shared" si="10"/>
        <v>sys-info:angular</v>
      </c>
      <c r="J27" t="str">
        <f t="shared" si="11"/>
        <v>if [ \"$ANGULAR\" ] ; then env | grep -F ANGULAR | grep -Fv _TOKEN ; fi</v>
      </c>
      <c r="K27" t="str">
        <f t="shared" si="4"/>
        <v xml:space="preserve">    "sys-info:angular": "if [ \"$ANGULAR\" ] ; then env | grep -F ANGULAR | grep -Fv _TOKEN ; fi",</v>
      </c>
      <c r="L27" s="2">
        <v>1</v>
      </c>
      <c r="M27" s="2"/>
      <c r="N27" s="2"/>
      <c r="O27" s="2" t="str">
        <f t="shared" si="3"/>
        <v xml:space="preserve"> &amp;&amp; </v>
      </c>
      <c r="P27" t="str">
        <f t="shared" si="12"/>
        <v>if [ \"$ANGULAR\" ] ; then env | grep -F ANGULAR | grep -Fv _TOKEN ; fi</v>
      </c>
    </row>
    <row r="28" spans="3:17" x14ac:dyDescent="0.25">
      <c r="F28" t="s">
        <v>183</v>
      </c>
      <c r="G28" t="s">
        <v>198</v>
      </c>
      <c r="I28" s="1" t="str">
        <f t="shared" si="10"/>
        <v>sys-info:node</v>
      </c>
      <c r="J28" t="str">
        <f t="shared" si="11"/>
        <v>if [ \"$NODE\" ] ; then env | grep -F NODE | grep -Fv _TOKEN ; fi</v>
      </c>
      <c r="K28" t="str">
        <f t="shared" si="4"/>
        <v xml:space="preserve">    "sys-info:node": "if [ \"$NODE\" ] ; then env | grep -F NODE | grep -Fv _TOKEN ; fi",</v>
      </c>
      <c r="L28" s="2">
        <v>1</v>
      </c>
      <c r="M28" s="2"/>
      <c r="N28" s="2"/>
      <c r="O28" s="2" t="str">
        <f t="shared" si="3"/>
        <v xml:space="preserve"> &amp;&amp; </v>
      </c>
      <c r="P28" t="str">
        <f t="shared" si="12"/>
        <v>if [ \"$NODE\" ] ; then env | grep -F NODE | grep -Fv _TOKEN ; fi</v>
      </c>
    </row>
    <row r="29" spans="3:17" x14ac:dyDescent="0.25">
      <c r="F29" t="s">
        <v>183</v>
      </c>
      <c r="G29" t="s">
        <v>186</v>
      </c>
      <c r="I29" s="1" t="str">
        <f t="shared" si="10"/>
        <v>sys-info:npm</v>
      </c>
      <c r="J29" t="str">
        <f t="shared" si="11"/>
        <v>if [ \"$NPM\" ] ; then env | grep -F NPM | grep -Fv _TOKEN ; fi</v>
      </c>
      <c r="K29" t="str">
        <f t="shared" si="4"/>
        <v xml:space="preserve">    "sys-info:npm": "if [ \"$NPM\" ] ; then env | grep -F NPM | grep -Fv _TOKEN ; fi",</v>
      </c>
      <c r="L29" s="2">
        <v>1</v>
      </c>
      <c r="M29" s="2"/>
      <c r="N29" s="2"/>
      <c r="O29" s="2" t="str">
        <f t="shared" si="3"/>
        <v xml:space="preserve"> &amp;&amp; </v>
      </c>
      <c r="P29" t="str">
        <f t="shared" si="12"/>
        <v>if [ \"$NPM\" ] ; then env | grep -F NPM | grep -Fv _TOKEN ; fi</v>
      </c>
    </row>
    <row r="30" spans="3:17" x14ac:dyDescent="0.25">
      <c r="F30" t="s">
        <v>183</v>
      </c>
      <c r="G30" t="s">
        <v>200</v>
      </c>
      <c r="I30" s="1" t="str">
        <f t="shared" si="10"/>
        <v>sys-info:nvm</v>
      </c>
      <c r="J30" t="str">
        <f t="shared" si="11"/>
        <v>if [ \"$NVM\" ] ; then env | grep -F NVM | grep -Fv _TOKEN ; fi</v>
      </c>
      <c r="K30" t="str">
        <f t="shared" si="4"/>
        <v xml:space="preserve">    "sys-info:nvm": "if [ \"$NVM\" ] ; then env | grep -F NVM | grep -Fv _TOKEN ; fi",</v>
      </c>
      <c r="L30" s="2">
        <v>1</v>
      </c>
      <c r="M30" s="2"/>
      <c r="N30" s="2"/>
      <c r="O30" s="2" t="str">
        <f t="shared" si="3"/>
        <v xml:space="preserve"> &amp;&amp; </v>
      </c>
      <c r="P30" t="str">
        <f t="shared" si="12"/>
        <v>if [ \"$NVM\" ] ; then env | grep -F NVM | grep -Fv _TOKEN ; fi</v>
      </c>
    </row>
    <row r="31" spans="3:17" x14ac:dyDescent="0.25">
      <c r="F31" t="s">
        <v>185</v>
      </c>
      <c r="I31" s="1" t="str">
        <f t="shared" si="10"/>
        <v>report-goal</v>
      </c>
      <c r="J31" t="str">
        <f t="shared" si="11"/>
        <v>echo Plan: Include a full SD process in CI/CD pipeline</v>
      </c>
      <c r="K31" t="str">
        <f t="shared" si="4"/>
        <v xml:space="preserve">    "report-goal": "date &amp;&amp; time echo Plan: Include a full SD process in CI/CD pipeline",</v>
      </c>
      <c r="L31" s="2"/>
      <c r="M31" s="2"/>
      <c r="N31" s="2"/>
      <c r="O31" s="2" t="str">
        <f t="shared" si="3"/>
        <v xml:space="preserve"> &amp;&amp; </v>
      </c>
      <c r="P31" t="s">
        <v>122</v>
      </c>
    </row>
    <row r="32" spans="3:17" x14ac:dyDescent="0.25">
      <c r="D32" t="s">
        <v>132</v>
      </c>
      <c r="I32" s="1" t="str">
        <f t="shared" si="10"/>
        <v>dev:plan-phase:update:report:action</v>
      </c>
      <c r="J32" t="str">
        <f t="shared" si="11"/>
        <v>if [ ! \"$CI\" ] ; then npm-run-all update-packages:* ; fi</v>
      </c>
      <c r="K32" t="str">
        <f t="shared" si="4"/>
        <v xml:space="preserve">    "dev:plan-phase:update:report:action": "date &amp;&amp; time if [ ! \"$CI\" ] ; then npm-run-all update-packages:* ; fi",</v>
      </c>
      <c r="L32" s="2"/>
      <c r="M32" s="2"/>
      <c r="N32" s="2"/>
      <c r="O32" s="2" t="str">
        <f t="shared" si="3"/>
        <v xml:space="preserve"> &amp;&amp; </v>
      </c>
      <c r="P32" t="s">
        <v>217</v>
      </c>
    </row>
    <row r="33" spans="3:16" x14ac:dyDescent="0.25">
      <c r="E33" t="s">
        <v>220</v>
      </c>
      <c r="F33" t="s">
        <v>149</v>
      </c>
      <c r="G33" t="s">
        <v>212</v>
      </c>
      <c r="I33" s="1" t="str">
        <f t="shared" si="10"/>
        <v>off:update-packages:npm-outdated</v>
      </c>
      <c r="J33" t="str">
        <f t="shared" si="11"/>
        <v>npm outdated</v>
      </c>
      <c r="K33" t="str">
        <f t="shared" ref="K33" si="13">IF(ISBLANK(I33),"",CONCATENATE("    """,I33,""": ","""",IF(LEN(J33)&gt;1,CONCATENATE(IF(L33,"",CONCATENATE(N$3," ")),""),""),IF(M33,"echo ",""),J33,""","))</f>
        <v xml:space="preserve">    "off:update-packages:npm-outdated": "npm outdated",</v>
      </c>
      <c r="L33" s="2">
        <v>1</v>
      </c>
      <c r="M33" s="2"/>
      <c r="N33" s="2"/>
      <c r="O33" s="2" t="str">
        <f t="shared" si="3"/>
        <v xml:space="preserve"> &amp;&amp; </v>
      </c>
      <c r="P33" t="s">
        <v>204</v>
      </c>
    </row>
    <row r="34" spans="3:16" x14ac:dyDescent="0.25">
      <c r="E34" t="s">
        <v>220</v>
      </c>
      <c r="F34" t="s">
        <v>149</v>
      </c>
      <c r="G34" t="s">
        <v>219</v>
      </c>
      <c r="I34" s="1" t="str">
        <f t="shared" si="10"/>
        <v>off:update-packages:npm-update-save-dev</v>
      </c>
      <c r="J34" t="str">
        <f t="shared" si="11"/>
        <v>npm update --save-dev</v>
      </c>
      <c r="K34" t="str">
        <f t="shared" ref="K34:K39" si="14">IF(ISBLANK(I34),"",CONCATENATE("    """,I34,""": ","""",IF(LEN(J34)&gt;1,CONCATENATE(IF(L34,"",CONCATENATE(N$3," ")),""),""),IF(M34,"echo ",""),J34,""","))</f>
        <v xml:space="preserve">    "off:update-packages:npm-update-save-dev": "npm update --save-dev",</v>
      </c>
      <c r="L34" s="2">
        <v>1</v>
      </c>
      <c r="M34" s="2"/>
      <c r="N34" s="2"/>
      <c r="O34" s="2" t="str">
        <f t="shared" si="3"/>
        <v xml:space="preserve"> &amp;&amp; </v>
      </c>
      <c r="P34" t="s">
        <v>206</v>
      </c>
    </row>
    <row r="35" spans="3:16" x14ac:dyDescent="0.25">
      <c r="E35" t="s">
        <v>220</v>
      </c>
      <c r="F35" t="s">
        <v>149</v>
      </c>
      <c r="G35" t="s">
        <v>210</v>
      </c>
      <c r="I35" s="1" t="str">
        <f t="shared" si="10"/>
        <v>off:update-packages:npm-update-save</v>
      </c>
      <c r="J35" t="str">
        <f t="shared" si="11"/>
        <v>npm update --save</v>
      </c>
      <c r="K35" t="str">
        <f t="shared" si="14"/>
        <v xml:space="preserve">    "off:update-packages:npm-update-save": "npm update --save",</v>
      </c>
      <c r="L35" s="2">
        <v>1</v>
      </c>
      <c r="M35" s="2"/>
      <c r="N35" s="2"/>
      <c r="O35" s="2" t="str">
        <f t="shared" si="3"/>
        <v xml:space="preserve"> &amp;&amp; </v>
      </c>
      <c r="P35" t="s">
        <v>207</v>
      </c>
    </row>
    <row r="36" spans="3:16" x14ac:dyDescent="0.25">
      <c r="E36" t="s">
        <v>220</v>
      </c>
      <c r="F36" t="s">
        <v>149</v>
      </c>
      <c r="G36" t="s">
        <v>209</v>
      </c>
      <c r="I36" s="1" t="str">
        <f xml:space="preserve"> _xlfn.TEXTJOIN(":",TRUE,D36:H36)</f>
        <v>off:update-packages:ng-update-all</v>
      </c>
      <c r="J36" t="str">
        <f xml:space="preserve"> IF(NOT(COUNTA(P36:V36)),":",_xlfn.TEXTJOIN(O36,TRUE,N36,_xlfn.TEXTJOIN(O36,TRUE,P36:V36)))</f>
        <v>ng update --all --allowDirty --force</v>
      </c>
      <c r="K36" t="str">
        <f>IF(ISBLANK(I36),"",CONCATENATE("    """,I36,""": ","""",IF(LEN(J36)&gt;1,CONCATENATE(IF(L36,"",CONCATENATE(N$3," ")),""),""),IF(M36,"echo ",""),J36,""","))</f>
        <v xml:space="preserve">    "off:update-packages:ng-update-all": "ng update --all --allowDirty --force",</v>
      </c>
      <c r="L36" s="2">
        <v>1</v>
      </c>
      <c r="M36" s="2"/>
      <c r="N36" s="2"/>
      <c r="O36" s="2" t="str">
        <f>IF(ISBLANK(N36),CONCATENATE(" ",$O$4," ")," ")</f>
        <v xml:space="preserve"> &amp;&amp; </v>
      </c>
      <c r="P36" t="s">
        <v>221</v>
      </c>
    </row>
    <row r="37" spans="3:16" x14ac:dyDescent="0.25">
      <c r="F37" t="s">
        <v>149</v>
      </c>
      <c r="G37" t="s">
        <v>208</v>
      </c>
      <c r="I37" s="1" t="str">
        <f xml:space="preserve"> _xlfn.TEXTJOIN(":",TRUE,D37:H37)</f>
        <v>update-packages:ng-update</v>
      </c>
      <c r="J37" t="str">
        <f xml:space="preserve"> IF(NOT(COUNTA(P37:V37)),":",_xlfn.TEXTJOIN(O37,TRUE,N37,_xlfn.TEXTJOIN(O37,TRUE,P37:V37)))</f>
        <v>ng update</v>
      </c>
      <c r="K37" t="str">
        <f>IF(ISBLANK(I37),"",CONCATENATE("    """,I37,""": ","""",IF(LEN(J37)&gt;1,CONCATENATE(IF(L37,"",CONCATENATE(N$3," ")),""),""),IF(M37,"echo ",""),J37,""","))</f>
        <v xml:space="preserve">    "update-packages:ng-update": "ng update",</v>
      </c>
      <c r="L37" s="2">
        <v>1</v>
      </c>
      <c r="M37" s="2"/>
      <c r="N37" s="2"/>
      <c r="O37" s="2" t="str">
        <f>IF(ISBLANK(N37),CONCATENATE(" ",$O$4," ")," ")</f>
        <v xml:space="preserve"> &amp;&amp; </v>
      </c>
      <c r="P37" t="s">
        <v>205</v>
      </c>
    </row>
    <row r="38" spans="3:16" x14ac:dyDescent="0.25">
      <c r="F38" t="s">
        <v>149</v>
      </c>
      <c r="G38" t="s">
        <v>211</v>
      </c>
      <c r="I38" s="1" t="str">
        <f xml:space="preserve"> _xlfn.TEXTJOIN(":",TRUE,D38:H38)</f>
        <v>update-packages:npx-npm-check-updates-u</v>
      </c>
      <c r="J38" t="str">
        <f xml:space="preserve"> IF(NOT(COUNTA(P38:V38)),":",_xlfn.TEXTJOIN(O38,TRUE,N38,_xlfn.TEXTJOIN(O38,TRUE,P38:V38)))</f>
        <v>npx npm-check-updates -u -x typescript</v>
      </c>
      <c r="K38" t="str">
        <f>IF(ISBLANK(I38),"",CONCATENATE("    """,I38,""": ","""",IF(LEN(J38)&gt;1,CONCATENATE(IF(L38,"",CONCATENATE(N$3," ")),""),""),IF(M38,"echo ",""),J38,""","))</f>
        <v xml:space="preserve">    "update-packages:npx-npm-check-updates-u": "date &amp;&amp; time npx npm-check-updates -u -x typescript",</v>
      </c>
      <c r="L38" s="2"/>
      <c r="M38" s="2"/>
      <c r="N38" s="2"/>
      <c r="O38" s="2" t="str">
        <f>IF(ISBLANK(N38),CONCATENATE(" ",$O$4," ")," ")</f>
        <v xml:space="preserve"> &amp;&amp; </v>
      </c>
      <c r="P38" t="s">
        <v>222</v>
      </c>
    </row>
    <row r="39" spans="3:16" x14ac:dyDescent="0.25">
      <c r="E39" t="s">
        <v>218</v>
      </c>
      <c r="F39" t="s">
        <v>149</v>
      </c>
      <c r="I39" s="1" t="str">
        <f t="shared" si="10"/>
        <v>deprecated:update-packages</v>
      </c>
      <c r="J39" t="str">
        <f t="shared" si="11"/>
        <v>node wipe-dependencies.js &amp;&amp; rm -rf node_modules &amp;&amp; npm update --save-dev &amp;&amp; npm update --save</v>
      </c>
      <c r="K39" t="str">
        <f t="shared" si="14"/>
        <v xml:space="preserve">    "deprecated:update-packages": "node wipe-dependencies.js &amp;&amp; rm -rf node_modules &amp;&amp; npm update --save-dev &amp;&amp; npm update --save",</v>
      </c>
      <c r="L39" s="2">
        <v>1</v>
      </c>
      <c r="M39" s="2"/>
      <c r="N39" s="2"/>
      <c r="O39" s="2" t="str">
        <f t="shared" si="3"/>
        <v xml:space="preserve"> &amp;&amp; </v>
      </c>
      <c r="P39" t="s">
        <v>78</v>
      </c>
    </row>
    <row r="40" spans="3:16" x14ac:dyDescent="0.25">
      <c r="F40" t="s">
        <v>149</v>
      </c>
      <c r="G40" t="s">
        <v>11</v>
      </c>
      <c r="I40" s="1" t="str">
        <f t="shared" si="10"/>
        <v>update-packages:report</v>
      </c>
      <c r="J40" t="str">
        <f t="shared" si="11"/>
        <v>echo Update: TODO: Update the dependencies to latest</v>
      </c>
      <c r="K40" t="str">
        <f t="shared" si="4"/>
        <v xml:space="preserve">    "update-packages:report": "echo Update: TODO: Update the dependencies to latest",</v>
      </c>
      <c r="L40" s="2">
        <v>1</v>
      </c>
      <c r="M40" s="2"/>
      <c r="N40" s="2"/>
      <c r="O40" s="2" t="str">
        <f t="shared" si="3"/>
        <v xml:space="preserve"> &amp;&amp; </v>
      </c>
      <c r="P40" t="s">
        <v>150</v>
      </c>
    </row>
    <row r="41" spans="3:16" x14ac:dyDescent="0.25">
      <c r="J41" t="str">
        <f t="shared" si="1"/>
        <v>:</v>
      </c>
      <c r="K41" t="str">
        <f t="shared" si="4"/>
        <v/>
      </c>
      <c r="L41" s="2"/>
      <c r="M41" s="2"/>
      <c r="N41" s="2"/>
      <c r="O41" s="2" t="str">
        <f t="shared" si="3"/>
        <v xml:space="preserve"> &amp;&amp; </v>
      </c>
    </row>
    <row r="42" spans="3:16" x14ac:dyDescent="0.25">
      <c r="C42" t="s">
        <v>157</v>
      </c>
      <c r="E42" t="str">
        <f xml:space="preserve"> CONCATENATE("// ",C42)</f>
        <v>// CODE</v>
      </c>
      <c r="I42" s="1" t="str">
        <f t="shared" ref="I42" si="15" xml:space="preserve"> _xlfn.TEXTJOIN(":",TRUE,D42:H42)</f>
        <v>// CODE</v>
      </c>
      <c r="J42" t="str">
        <f t="shared" si="1"/>
        <v>:</v>
      </c>
      <c r="K42" t="str">
        <f t="shared" si="4"/>
        <v xml:space="preserve">    "// CODE": ":",</v>
      </c>
      <c r="L42" s="2"/>
      <c r="M42" s="2"/>
      <c r="N42" s="2"/>
      <c r="O42" s="2" t="str">
        <f t="shared" si="3"/>
        <v xml:space="preserve"> &amp;&amp; </v>
      </c>
    </row>
    <row r="43" spans="3:16" x14ac:dyDescent="0.25">
      <c r="D43" t="s">
        <v>133</v>
      </c>
      <c r="I43" s="1" t="str">
        <f xml:space="preserve"> _xlfn.TEXTJOIN(":",TRUE,D43:H43)</f>
        <v>dev:code-phase:code:report:action</v>
      </c>
      <c r="J43" t="str">
        <f xml:space="preserve"> IF(NOT(COUNTA(P43:V43)),":",_xlfn.TEXTJOIN(O43,TRUE,N43,_xlfn.TEXTJOIN(O43,TRUE,P43:V43)))</f>
        <v>echo TODO: Code: Implement the new features planned</v>
      </c>
      <c r="K43" t="str">
        <f t="shared" si="4"/>
        <v xml:space="preserve">    "dev:code-phase:code:report:action": "date &amp;&amp; time echo TODO: Code: Implement the new features planned",</v>
      </c>
      <c r="L43" s="2"/>
      <c r="M43" s="2"/>
      <c r="N43" s="2"/>
      <c r="O43" s="2" t="str">
        <f t="shared" si="3"/>
        <v xml:space="preserve"> &amp;&amp; </v>
      </c>
      <c r="P43" t="s">
        <v>123</v>
      </c>
    </row>
    <row r="44" spans="3:16" x14ac:dyDescent="0.25">
      <c r="J44" t="str">
        <f t="shared" ref="J44:J45" si="16" xml:space="preserve"> IF(NOT(COUNTA(P44:V44)),":",_xlfn.TEXTJOIN(O44,TRUE,N44,_xlfn.TEXTJOIN(O44,TRUE,P44:V44)))</f>
        <v>:</v>
      </c>
      <c r="K44" t="str">
        <f t="shared" si="4"/>
        <v/>
      </c>
      <c r="L44" s="2"/>
      <c r="M44" s="2"/>
      <c r="N44" s="2"/>
      <c r="O44" s="2" t="str">
        <f t="shared" ref="O44" si="17">IF(ISBLANK(N44),CONCATENATE(" ",$O$4," ")," ")</f>
        <v xml:space="preserve"> &amp;&amp; </v>
      </c>
    </row>
    <row r="45" spans="3:16" x14ac:dyDescent="0.25">
      <c r="C45" t="s">
        <v>154</v>
      </c>
      <c r="E45" t="str">
        <f xml:space="preserve"> CONCATENATE("// ",C45)</f>
        <v>// BUILD</v>
      </c>
      <c r="I45" s="1" t="str">
        <f t="shared" ref="I45" si="18" xml:space="preserve"> _xlfn.TEXTJOIN(":",TRUE,D45:H45)</f>
        <v>// BUILD</v>
      </c>
      <c r="J45" t="str">
        <f t="shared" si="16"/>
        <v>:</v>
      </c>
      <c r="K45" t="str">
        <f t="shared" si="4"/>
        <v xml:space="preserve">    "// BUILD": ":",</v>
      </c>
      <c r="L45" s="2"/>
      <c r="M45" s="2"/>
      <c r="N45" s="2"/>
      <c r="O45" s="2" t="str">
        <f>IF(ISBLANK(N45),CONCATENATE(" ",$O$4," ")," ")</f>
        <v xml:space="preserve"> &amp;&amp; </v>
      </c>
    </row>
    <row r="46" spans="3:16" x14ac:dyDescent="0.25">
      <c r="D46" t="s">
        <v>130</v>
      </c>
      <c r="I46" s="1" t="str">
        <f t="shared" ref="I46:I55" si="19" xml:space="preserve"> _xlfn.TEXTJOIN(":",TRUE,D46:H46)</f>
        <v>dev:build-phase:install:prepare:action</v>
      </c>
      <c r="J46" t="str">
        <f t="shared" ref="J46" si="20" xml:space="preserve"> IF(NOT(COUNTA(P46:V46)),":",_xlfn.TEXTJOIN(O46,TRUE,N46,_xlfn.TEXTJOIN(O46,TRUE,P46:V46)))</f>
        <v>if [ \"$CI\" ] ; then snyk auth $SNYK_TOKEN ; fi</v>
      </c>
      <c r="K46" t="str">
        <f t="shared" si="4"/>
        <v xml:space="preserve">    "dev:build-phase:install:prepare:action": "date &amp;&amp; time if [ \"$CI\" ] ; then snyk auth $SNYK_TOKEN ; fi",</v>
      </c>
      <c r="L46" s="2"/>
      <c r="M46" s="2"/>
      <c r="N46" s="2"/>
      <c r="O46" s="2" t="str">
        <f t="shared" ref="O46" si="21">IF(ISBLANK(N46),CONCATENATE(" ",$O$4," ")," ")</f>
        <v xml:space="preserve"> &amp;&amp; </v>
      </c>
      <c r="P46" t="s">
        <v>213</v>
      </c>
    </row>
    <row r="47" spans="3:16" x14ac:dyDescent="0.25">
      <c r="F47" t="s">
        <v>59</v>
      </c>
      <c r="I47" s="1" t="str">
        <f t="shared" si="19"/>
        <v>snyk-protect</v>
      </c>
      <c r="J47" t="str">
        <f t="shared" ref="J47:J58" si="22" xml:space="preserve"> IF(NOT(COUNTA(P47:V47)),":",_xlfn.TEXTJOIN(O47,TRUE,N47,_xlfn.TEXTJOIN(O47,TRUE,P47:V47)))</f>
        <v>snyk protect</v>
      </c>
      <c r="K47" t="str">
        <f t="shared" si="4"/>
        <v xml:space="preserve">    "snyk-protect": "date &amp;&amp; time snyk protect",</v>
      </c>
      <c r="L47" s="2"/>
      <c r="M47" s="2"/>
      <c r="N47" s="2"/>
      <c r="O47" s="2" t="str">
        <f t="shared" ref="O47:O56" si="23">IF(ISBLANK(N47),CONCATENATE(" ",$O$4," ")," ")</f>
        <v xml:space="preserve"> &amp;&amp; </v>
      </c>
      <c r="P47" t="s">
        <v>60</v>
      </c>
    </row>
    <row r="48" spans="3:16" x14ac:dyDescent="0.25">
      <c r="C48" t="s">
        <v>151</v>
      </c>
      <c r="F48" t="s">
        <v>32</v>
      </c>
      <c r="I48" s="1" t="str">
        <f t="shared" si="19"/>
        <v>prepare</v>
      </c>
      <c r="J48" t="str">
        <f t="shared" si="22"/>
        <v>npm-run-all snyk-protect</v>
      </c>
      <c r="K48" t="str">
        <f t="shared" si="4"/>
        <v xml:space="preserve">    "prepare": "date &amp;&amp; time npm-run-all snyk-protect",</v>
      </c>
      <c r="L48" s="2"/>
      <c r="M48" s="2"/>
      <c r="N48" s="2" t="str">
        <f>IF(ISBLANK(P48),"",$N$6)</f>
        <v>npm-run-all</v>
      </c>
      <c r="O48" s="2" t="str">
        <f t="shared" si="23"/>
        <v xml:space="preserve"> </v>
      </c>
      <c r="P48" t="s">
        <v>59</v>
      </c>
    </row>
    <row r="49" spans="3:17" x14ac:dyDescent="0.25">
      <c r="D49" t="s">
        <v>152</v>
      </c>
      <c r="I49" s="1" t="str">
        <f t="shared" si="19"/>
        <v>dev:build-phase:install:package:package:action</v>
      </c>
      <c r="J49" t="str">
        <f t="shared" si="22"/>
        <v>npm install</v>
      </c>
      <c r="K49" t="str">
        <f t="shared" si="4"/>
        <v xml:space="preserve">    "dev:build-phase:install:package:package:action": "date &amp;&amp; time npm install",</v>
      </c>
      <c r="L49" s="2"/>
      <c r="M49" s="2"/>
      <c r="N49" s="2"/>
      <c r="O49" s="2" t="str">
        <f t="shared" si="23"/>
        <v xml:space="preserve"> &amp;&amp; </v>
      </c>
      <c r="P49" t="s">
        <v>153</v>
      </c>
    </row>
    <row r="50" spans="3:17" x14ac:dyDescent="0.25">
      <c r="D50" t="s">
        <v>134</v>
      </c>
      <c r="I50" s="1" t="str">
        <f t="shared" si="19"/>
        <v>dev:build-phase:install:report:action</v>
      </c>
      <c r="J50" t="str">
        <f t="shared" si="22"/>
        <v>echo Install: TODO: Link to install logs</v>
      </c>
      <c r="K50" t="str">
        <f t="shared" si="4"/>
        <v xml:space="preserve">    "dev:build-phase:install:report:action": "date &amp;&amp; time echo Install: TODO: Link to install logs",</v>
      </c>
      <c r="L50" s="2"/>
      <c r="M50" s="2"/>
      <c r="N50" s="2"/>
      <c r="O50" s="2" t="str">
        <f t="shared" si="23"/>
        <v xml:space="preserve"> &amp;&amp; </v>
      </c>
      <c r="P50" t="s">
        <v>125</v>
      </c>
    </row>
    <row r="51" spans="3:17" x14ac:dyDescent="0.25">
      <c r="D51" t="s">
        <v>144</v>
      </c>
      <c r="I51" s="1" t="str">
        <f t="shared" si="19"/>
        <v>dev:build-phase:build:package:action</v>
      </c>
      <c r="J51" t="str">
        <f t="shared" si="22"/>
        <v>if [ \"$CI\" ] ; then npm run build-ci ; else npm run build ; fi</v>
      </c>
      <c r="K51" t="str">
        <f t="shared" si="4"/>
        <v xml:space="preserve">    "dev:build-phase:build:package:action": "date &amp;&amp; time if [ \"$CI\" ] ; then npm run build-ci ; else npm run build ; fi",</v>
      </c>
      <c r="L51" s="2"/>
      <c r="M51" s="2"/>
      <c r="N51" s="2"/>
      <c r="O51" s="2" t="str">
        <f t="shared" si="23"/>
        <v xml:space="preserve"> &amp;&amp; </v>
      </c>
      <c r="P51" t="s">
        <v>214</v>
      </c>
    </row>
    <row r="52" spans="3:17" x14ac:dyDescent="0.25">
      <c r="F52" t="s">
        <v>1</v>
      </c>
      <c r="I52" s="1" t="str">
        <f t="shared" si="19"/>
        <v>build</v>
      </c>
      <c r="J52" t="str">
        <f t="shared" si="22"/>
        <v>if [ \"$CI\" ] ; then npm run PIPELINE ; else ng build ; fi</v>
      </c>
      <c r="K52" t="str">
        <f t="shared" si="4"/>
        <v xml:space="preserve">    "build": "date &amp;&amp; time if [ \"$CI\" ] ; then npm run PIPELINE ; else ng build ; fi",</v>
      </c>
      <c r="L52" s="2"/>
      <c r="M52" s="2"/>
      <c r="N52" s="2"/>
      <c r="O52" s="2" t="str">
        <f t="shared" si="23"/>
        <v xml:space="preserve"> &amp;&amp; </v>
      </c>
      <c r="P52" t="s">
        <v>215</v>
      </c>
    </row>
    <row r="53" spans="3:17" x14ac:dyDescent="0.25">
      <c r="F53" t="s">
        <v>164</v>
      </c>
      <c r="I53" s="1" t="str">
        <f t="shared" si="19"/>
        <v>build-prod</v>
      </c>
      <c r="J53" t="str">
        <f t="shared" si="22"/>
        <v>ng build --configuration=\"production\"</v>
      </c>
      <c r="K53" t="str">
        <f t="shared" si="4"/>
        <v xml:space="preserve">    "build-prod": "date &amp;&amp; time ng build --configuration=\"production\"",</v>
      </c>
      <c r="L53" s="2"/>
      <c r="M53" s="2"/>
      <c r="N53" s="2"/>
      <c r="O53" s="2" t="str">
        <f t="shared" si="23"/>
        <v xml:space="preserve"> &amp;&amp; </v>
      </c>
      <c r="P53" t="s">
        <v>165</v>
      </c>
    </row>
    <row r="54" spans="3:17" x14ac:dyDescent="0.25">
      <c r="F54" t="s">
        <v>163</v>
      </c>
      <c r="I54" s="1" t="str">
        <f t="shared" si="19"/>
        <v>build-ci</v>
      </c>
      <c r="J54" t="str">
        <f t="shared" si="22"/>
        <v>ng build --configuration=\"heroku\"</v>
      </c>
      <c r="K54" t="str">
        <f t="shared" si="4"/>
        <v xml:space="preserve">    "build-ci": "date &amp;&amp; time ng build --configuration=\"heroku\"",</v>
      </c>
      <c r="L54" s="2"/>
      <c r="M54" s="2"/>
      <c r="N54" s="2"/>
      <c r="O54" s="2" t="str">
        <f t="shared" si="23"/>
        <v xml:space="preserve"> &amp;&amp; </v>
      </c>
      <c r="P54" t="s">
        <v>162</v>
      </c>
    </row>
    <row r="55" spans="3:17" x14ac:dyDescent="0.25">
      <c r="F55" t="s">
        <v>171</v>
      </c>
      <c r="I55" s="1" t="str">
        <f t="shared" si="19"/>
        <v>rebuild-heroku</v>
      </c>
      <c r="J55" t="str">
        <f t="shared" si="22"/>
        <v>git commit --allow-empty -m \"empty commit\" &amp;&amp; git push heroku master</v>
      </c>
      <c r="K55" t="str">
        <f t="shared" si="4"/>
        <v xml:space="preserve">    "rebuild-heroku": "date &amp;&amp; time git commit --allow-empty -m \"empty commit\" &amp;&amp; git push heroku master",</v>
      </c>
      <c r="L55" s="2"/>
      <c r="M55" s="2"/>
      <c r="N55" s="2"/>
      <c r="O55" s="2" t="str">
        <f t="shared" si="23"/>
        <v xml:space="preserve"> &amp;&amp; </v>
      </c>
      <c r="P55" t="s">
        <v>172</v>
      </c>
      <c r="Q55" t="s">
        <v>173</v>
      </c>
    </row>
    <row r="56" spans="3:17" x14ac:dyDescent="0.25">
      <c r="C56" t="s">
        <v>151</v>
      </c>
      <c r="F56" t="s">
        <v>58</v>
      </c>
      <c r="I56" s="1" t="str">
        <f t="shared" ref="I56" si="24" xml:space="preserve"> _xlfn.TEXTJOIN(":",TRUE,D56:H56)</f>
        <v>version</v>
      </c>
      <c r="J56" t="str">
        <f t="shared" si="22"/>
        <v>auto-changelog -p &amp;&amp; git add CHANGELOG.md</v>
      </c>
      <c r="K56" t="str">
        <f t="shared" si="4"/>
        <v xml:space="preserve">    "version": "date &amp;&amp; time auto-changelog -p &amp;&amp; git add CHANGELOG.md",</v>
      </c>
      <c r="L56" s="2"/>
      <c r="M56" s="2"/>
      <c r="N56" s="2"/>
      <c r="O56" s="2" t="str">
        <f t="shared" si="23"/>
        <v xml:space="preserve"> &amp;&amp; </v>
      </c>
      <c r="P56" t="s">
        <v>57</v>
      </c>
      <c r="Q56" t="s">
        <v>56</v>
      </c>
    </row>
    <row r="57" spans="3:17" x14ac:dyDescent="0.25">
      <c r="D57" t="s">
        <v>135</v>
      </c>
      <c r="I57" s="1" t="str">
        <f xml:space="preserve"> _xlfn.TEXTJOIN(":",TRUE,D57:H57)</f>
        <v>dev:build-phase:build:report:action</v>
      </c>
      <c r="J57" t="str">
        <f t="shared" si="22"/>
        <v>echo Build: TODO: Link to Build logs</v>
      </c>
      <c r="K57" t="str">
        <f t="shared" si="4"/>
        <v xml:space="preserve">    "dev:build-phase:build:report:action": "date &amp;&amp; time echo Build: TODO: Link to Build logs",</v>
      </c>
      <c r="L57" s="2"/>
      <c r="M57" s="2"/>
      <c r="N57" s="2"/>
      <c r="O57" s="2" t="str">
        <f t="shared" ref="O57" si="25">IF(ISBLANK(N57),CONCATENATE(" ",$O$4," ")," ")</f>
        <v xml:space="preserve"> &amp;&amp; </v>
      </c>
      <c r="P57" t="s">
        <v>124</v>
      </c>
    </row>
    <row r="58" spans="3:17" x14ac:dyDescent="0.25">
      <c r="J58" t="str">
        <f t="shared" si="22"/>
        <v>:</v>
      </c>
      <c r="K58" t="str">
        <f t="shared" si="4"/>
        <v/>
      </c>
      <c r="L58" s="2"/>
      <c r="M58" s="2"/>
      <c r="N58" s="2"/>
      <c r="O58" s="2" t="str">
        <f t="shared" ref="O58:O99" si="26">IF(ISBLANK(N58),CONCATENATE(" ",$O$4," ")," ")</f>
        <v xml:space="preserve"> &amp;&amp; </v>
      </c>
    </row>
    <row r="59" spans="3:17" x14ac:dyDescent="0.25">
      <c r="C59" t="s">
        <v>155</v>
      </c>
      <c r="E59" t="str">
        <f xml:space="preserve"> CONCATENATE("// ",C59)</f>
        <v>// TEST</v>
      </c>
      <c r="I59" s="1" t="str">
        <f t="shared" ref="I59" si="27" xml:space="preserve"> _xlfn.TEXTJOIN(":",TRUE,D59:H59)</f>
        <v>// TEST</v>
      </c>
      <c r="J59" t="str">
        <f t="shared" ref="J59" si="28" xml:space="preserve"> IF(NOT(COUNTA(P59:V59)),":",_xlfn.TEXTJOIN(O59,TRUE,N59,_xlfn.TEXTJOIN(O59,TRUE,P59:V59)))</f>
        <v>:</v>
      </c>
      <c r="K59" t="str">
        <f t="shared" si="4"/>
        <v xml:space="preserve">    "// TEST": ":",</v>
      </c>
      <c r="L59" s="2"/>
      <c r="M59" s="2"/>
      <c r="N59" s="2"/>
      <c r="O59" s="2" t="str">
        <f t="shared" si="26"/>
        <v xml:space="preserve"> &amp;&amp; </v>
      </c>
    </row>
    <row r="60" spans="3:17" x14ac:dyDescent="0.25">
      <c r="D60" t="s">
        <v>139</v>
      </c>
      <c r="I60" s="1" t="str">
        <f t="shared" ref="I60:I81" si="29" xml:space="preserve"> _xlfn.TEXTJOIN(":",TRUE,D60:H60)</f>
        <v>dev:test-phase:test:package:vulnerability:action</v>
      </c>
      <c r="J60" t="str">
        <f t="shared" ref="J60:J82" si="30" xml:space="preserve"> IF(NOT(COUNTA(P60:V60)),":",_xlfn.TEXTJOIN(O60,TRUE,N60,_xlfn.TEXTJOIN(O60,TRUE,P60:V60)))</f>
        <v>npm-run-all vulnerability-check</v>
      </c>
      <c r="K60" t="str">
        <f t="shared" si="4"/>
        <v xml:space="preserve">    "dev:test-phase:test:package:vulnerability:action": "date &amp;&amp; time npm-run-all vulnerability-check",</v>
      </c>
      <c r="L60" s="2"/>
      <c r="M60" s="2"/>
      <c r="N60" s="2" t="str">
        <f>IF(ISBLANK(P60),"",$N$6)</f>
        <v>npm-run-all</v>
      </c>
      <c r="O60" s="2" t="str">
        <f t="shared" si="26"/>
        <v xml:space="preserve"> </v>
      </c>
      <c r="P60" t="s">
        <v>51</v>
      </c>
    </row>
    <row r="61" spans="3:17" x14ac:dyDescent="0.25">
      <c r="F61" t="s">
        <v>51</v>
      </c>
      <c r="I61" s="1" t="str">
        <f t="shared" si="29"/>
        <v>vulnerability-check</v>
      </c>
      <c r="J61" t="str">
        <f t="shared" si="30"/>
        <v>snyk test</v>
      </c>
      <c r="K61" t="str">
        <f t="shared" si="4"/>
        <v xml:space="preserve">    "vulnerability-check": "date &amp;&amp; time snyk test",</v>
      </c>
      <c r="L61" s="2"/>
      <c r="M61" s="2"/>
      <c r="N61" s="2"/>
      <c r="O61" s="2" t="str">
        <f t="shared" si="26"/>
        <v xml:space="preserve"> &amp;&amp; </v>
      </c>
      <c r="P61" t="s">
        <v>52</v>
      </c>
    </row>
    <row r="62" spans="3:17" x14ac:dyDescent="0.25">
      <c r="D62" t="s">
        <v>143</v>
      </c>
      <c r="I62" s="1" t="str">
        <f t="shared" si="29"/>
        <v>dev:test-phase:test:package:unit:action</v>
      </c>
      <c r="J62" t="str">
        <f t="shared" si="30"/>
        <v>npm-run-all test-once</v>
      </c>
      <c r="K62" t="str">
        <f t="shared" si="4"/>
        <v xml:space="preserve">    "dev:test-phase:test:package:unit:action": "date &amp;&amp; time npm-run-all test-once",</v>
      </c>
      <c r="L62" s="2"/>
      <c r="M62" s="2"/>
      <c r="N62" s="2" t="str">
        <f>IF(ISBLANK(P62),"",$N$6)</f>
        <v>npm-run-all</v>
      </c>
      <c r="O62" s="2" t="str">
        <f t="shared" si="26"/>
        <v xml:space="preserve"> </v>
      </c>
      <c r="P62" t="s">
        <v>46</v>
      </c>
    </row>
    <row r="63" spans="3:17" x14ac:dyDescent="0.25">
      <c r="F63" t="s">
        <v>46</v>
      </c>
      <c r="I63" s="1" t="str">
        <f t="shared" si="29"/>
        <v>test-once</v>
      </c>
      <c r="J63" t="str">
        <f t="shared" si="30"/>
        <v>env singleRun=true ng test --code-coverage</v>
      </c>
      <c r="K63" t="str">
        <f t="shared" si="4"/>
        <v xml:space="preserve">    "test-once": "date &amp;&amp; time env singleRun=true ng test --code-coverage",</v>
      </c>
      <c r="L63" s="2"/>
      <c r="M63" s="2"/>
      <c r="N63" s="2"/>
      <c r="O63" s="2" t="str">
        <f t="shared" si="26"/>
        <v xml:space="preserve"> &amp;&amp; </v>
      </c>
      <c r="P63" t="s">
        <v>202</v>
      </c>
    </row>
    <row r="64" spans="3:17" x14ac:dyDescent="0.25">
      <c r="C64" t="s">
        <v>151</v>
      </c>
      <c r="F64" t="s">
        <v>2</v>
      </c>
      <c r="I64" s="1" t="str">
        <f t="shared" si="29"/>
        <v>test</v>
      </c>
      <c r="J64" t="str">
        <f t="shared" si="30"/>
        <v>if [ ! \"$TRAVIS\" ] &amp;&amp; [ ! \"$HEROKU\" ] ; then ng test --code-coverage ; fi</v>
      </c>
      <c r="K64" t="str">
        <f t="shared" si="4"/>
        <v xml:space="preserve">    "test": "if [ ! \"$TRAVIS\" ] &amp;&amp; [ ! \"$HEROKU\" ] ; then ng test --code-coverage ; fi",</v>
      </c>
      <c r="L64" s="2">
        <v>1</v>
      </c>
      <c r="M64" s="2"/>
      <c r="N64" s="2"/>
      <c r="O64" s="2" t="str">
        <f t="shared" si="26"/>
        <v xml:space="preserve"> &amp;&amp; </v>
      </c>
      <c r="P64" t="s">
        <v>174</v>
      </c>
    </row>
    <row r="65" spans="4:22" x14ac:dyDescent="0.25">
      <c r="D65" t="s">
        <v>140</v>
      </c>
      <c r="I65" s="1" t="str">
        <f t="shared" si="29"/>
        <v>dev:test-phase:test:package:integration:action</v>
      </c>
      <c r="J65" t="str">
        <f t="shared" si="30"/>
        <v>npm-run-all e2e</v>
      </c>
      <c r="K65" t="str">
        <f t="shared" si="4"/>
        <v xml:space="preserve">    "dev:test-phase:test:package:integration:action": "date &amp;&amp; time npm-run-all e2e",</v>
      </c>
      <c r="L65" s="2"/>
      <c r="M65" s="2"/>
      <c r="N65" s="2" t="str">
        <f>IF(ISBLANK(P65),"",$N$6)</f>
        <v>npm-run-all</v>
      </c>
      <c r="O65" s="2" t="str">
        <f t="shared" si="26"/>
        <v xml:space="preserve"> </v>
      </c>
      <c r="P65" t="s">
        <v>54</v>
      </c>
    </row>
    <row r="66" spans="4:22" x14ac:dyDescent="0.25">
      <c r="F66" t="s">
        <v>54</v>
      </c>
      <c r="I66" s="1" t="str">
        <f t="shared" si="29"/>
        <v>e2e</v>
      </c>
      <c r="J66" t="str">
        <f t="shared" si="30"/>
        <v>if [ ! \"$HEROKU\" ] ; then ng e2e ; fi</v>
      </c>
      <c r="K66" t="str">
        <f t="shared" si="4"/>
        <v xml:space="preserve">    "e2e": "date &amp;&amp; time if [ ! \"$HEROKU\" ] ; then ng e2e ; fi",</v>
      </c>
      <c r="L66" s="2"/>
      <c r="M66" s="2"/>
      <c r="N66" s="2"/>
      <c r="O66" s="2" t="str">
        <f t="shared" si="26"/>
        <v xml:space="preserve"> &amp;&amp; </v>
      </c>
      <c r="P66" t="s">
        <v>175</v>
      </c>
    </row>
    <row r="67" spans="4:22" x14ac:dyDescent="0.25">
      <c r="D67" t="s">
        <v>141</v>
      </c>
      <c r="I67" s="1" t="str">
        <f t="shared" si="29"/>
        <v>dev:test-phase:test:measure:action</v>
      </c>
      <c r="J67" t="str">
        <f t="shared" si="30"/>
        <v>npm-run-all lint</v>
      </c>
      <c r="K67" t="str">
        <f t="shared" si="4"/>
        <v xml:space="preserve">    "dev:test-phase:test:measure:action": "date &amp;&amp; time npm-run-all lint",</v>
      </c>
      <c r="L67" s="2"/>
      <c r="M67" s="2"/>
      <c r="N67" s="2" t="str">
        <f>IF(ISBLANK(P67),"",$N$6)</f>
        <v>npm-run-all</v>
      </c>
      <c r="O67" s="2" t="str">
        <f t="shared" si="26"/>
        <v xml:space="preserve"> </v>
      </c>
      <c r="P67" t="s">
        <v>53</v>
      </c>
    </row>
    <row r="68" spans="4:22" x14ac:dyDescent="0.25">
      <c r="F68" t="s">
        <v>53</v>
      </c>
      <c r="I68" s="1" t="str">
        <f t="shared" si="29"/>
        <v>lint</v>
      </c>
      <c r="J68" t="str">
        <f t="shared" si="30"/>
        <v>ng  lint</v>
      </c>
      <c r="K68" t="str">
        <f t="shared" si="4"/>
        <v xml:space="preserve">    "lint": "date &amp;&amp; time ng  lint",</v>
      </c>
      <c r="L68" s="2"/>
      <c r="M68" s="2"/>
      <c r="N68" s="2"/>
      <c r="O68" s="2" t="str">
        <f t="shared" si="26"/>
        <v xml:space="preserve"> &amp;&amp; </v>
      </c>
      <c r="P68" t="s">
        <v>102</v>
      </c>
    </row>
    <row r="69" spans="4:22" x14ac:dyDescent="0.25">
      <c r="D69" t="s">
        <v>137</v>
      </c>
      <c r="I69" s="1" t="str">
        <f t="shared" si="29"/>
        <v>dev:test-phase:codecover:package:action</v>
      </c>
      <c r="J69" t="str">
        <f t="shared" si="30"/>
        <v>npm-run-all codecov coveralls</v>
      </c>
      <c r="K69" t="str">
        <f t="shared" si="4"/>
        <v xml:space="preserve">    "dev:test-phase:codecover:package:action": "date &amp;&amp; time npm-run-all codecov coveralls",</v>
      </c>
      <c r="L69" s="2"/>
      <c r="M69" s="2"/>
      <c r="N69" s="2" t="str">
        <f>IF(ISBLANK(P69),"",$N$6)</f>
        <v>npm-run-all</v>
      </c>
      <c r="O69" s="2" t="str">
        <f t="shared" si="26"/>
        <v xml:space="preserve"> </v>
      </c>
      <c r="P69" t="s">
        <v>65</v>
      </c>
      <c r="Q69" t="s">
        <v>17</v>
      </c>
    </row>
    <row r="70" spans="4:22" x14ac:dyDescent="0.25">
      <c r="F70" t="s">
        <v>65</v>
      </c>
      <c r="I70" s="1" t="str">
        <f t="shared" si="29"/>
        <v>codecov</v>
      </c>
      <c r="J70" t="str">
        <f t="shared" si="30"/>
        <v>codecov</v>
      </c>
      <c r="K70" t="str">
        <f t="shared" si="4"/>
        <v xml:space="preserve">    "codecov": "date &amp;&amp; time codecov",</v>
      </c>
      <c r="L70" s="2"/>
      <c r="M70" s="2"/>
      <c r="N70" s="2"/>
      <c r="O70" s="2" t="str">
        <f t="shared" si="26"/>
        <v xml:space="preserve"> &amp;&amp; </v>
      </c>
      <c r="P70" t="s">
        <v>65</v>
      </c>
    </row>
    <row r="71" spans="4:22" x14ac:dyDescent="0.25">
      <c r="F71" t="s">
        <v>17</v>
      </c>
      <c r="I71" s="1" t="str">
        <f t="shared" si="29"/>
        <v>coveralls</v>
      </c>
      <c r="J71" t="str">
        <f t="shared" si="30"/>
        <v>node ./node_modules/coveralls/bin/coveralls.js &lt; ./coverage/lcov.info</v>
      </c>
      <c r="K71" t="str">
        <f t="shared" si="4"/>
        <v xml:space="preserve">    "coveralls": "date &amp;&amp; time node ./node_modules/coveralls/bin/coveralls.js &lt; ./coverage/lcov.info",</v>
      </c>
      <c r="L71" s="2"/>
      <c r="M71" s="2"/>
      <c r="N71" s="2"/>
      <c r="O71" s="2" t="str">
        <f t="shared" si="26"/>
        <v xml:space="preserve"> &amp;&amp; </v>
      </c>
      <c r="P71" t="s">
        <v>66</v>
      </c>
    </row>
    <row r="72" spans="4:22" x14ac:dyDescent="0.25">
      <c r="D72" t="s">
        <v>138</v>
      </c>
      <c r="I72" s="1" t="str">
        <f t="shared" si="29"/>
        <v>dev:test-phase:document:package:action</v>
      </c>
      <c r="J72" t="str">
        <f t="shared" si="30"/>
        <v>npm-run-all compodoc</v>
      </c>
      <c r="K72" t="str">
        <f t="shared" si="4"/>
        <v xml:space="preserve">    "dev:test-phase:document:package:action": "date &amp;&amp; time npm-run-all compodoc",</v>
      </c>
      <c r="L72" s="2"/>
      <c r="M72" s="2"/>
      <c r="N72" s="2" t="str">
        <f t="shared" ref="N72" si="31">IF(ISBLANK(P72),"",$N$6)</f>
        <v>npm-run-all</v>
      </c>
      <c r="O72" s="2" t="str">
        <f t="shared" si="26"/>
        <v xml:space="preserve"> </v>
      </c>
      <c r="P72" t="s">
        <v>22</v>
      </c>
    </row>
    <row r="73" spans="4:22" x14ac:dyDescent="0.25">
      <c r="F73" t="s">
        <v>22</v>
      </c>
      <c r="I73" s="1" t="str">
        <f t="shared" si="29"/>
        <v>compodoc</v>
      </c>
      <c r="J73" t="str">
        <f t="shared" si="30"/>
        <v>compodoc -p src/tsconfig.app.json --theme vagrant --hideGenerator --disableSourceCode --disablePrivate --disableTemplateTab --customFavicon \"./src/favicon/android-chrome-512x512.png\" -n \"CV Generator Documentation\"</v>
      </c>
      <c r="K73" t="str">
        <f t="shared" si="4"/>
        <v xml:space="preserve">    "compodoc": "date &amp;&amp; time compodoc -p src/tsconfig.app.json --theme vagrant --hideGenerator --disableSourceCode --disablePrivate --disableTemplateTab --customFavicon \"./src/favicon/android-chrome-512x512.png\" -n \"CV Generator Documentation\"",</v>
      </c>
      <c r="L73" s="2"/>
      <c r="M73" s="2"/>
      <c r="N73" s="2"/>
      <c r="O73" s="2" t="str">
        <f t="shared" si="26"/>
        <v xml:space="preserve"> &amp;&amp; </v>
      </c>
      <c r="P73" t="s">
        <v>80</v>
      </c>
    </row>
    <row r="74" spans="4:22" x14ac:dyDescent="0.25">
      <c r="D74" t="s">
        <v>121</v>
      </c>
      <c r="I74" s="1" t="str">
        <f t="shared" si="29"/>
        <v>dev:test-phase:integrate:package:action</v>
      </c>
      <c r="J74" t="str">
        <f t="shared" si="30"/>
        <v>npm-run-all ngsw-config ngsw-copy favicon-copy google-copy manifest-copy cov-copy doc-copy</v>
      </c>
      <c r="K74" t="str">
        <f t="shared" si="4"/>
        <v xml:space="preserve">    "dev:test-phase:integrate:package:action": "date &amp;&amp; time npm-run-all ngsw-config ngsw-copy favicon-copy google-copy manifest-copy cov-copy doc-copy",</v>
      </c>
      <c r="L74" s="2"/>
      <c r="M74" s="2"/>
      <c r="N74" s="2" t="str">
        <f t="shared" ref="N74" si="32">IF(ISBLANK(P74),"",$N$6)</f>
        <v>npm-run-all</v>
      </c>
      <c r="O74" s="2" t="str">
        <f t="shared" si="26"/>
        <v xml:space="preserve"> </v>
      </c>
      <c r="P74" t="s">
        <v>24</v>
      </c>
      <c r="Q74" t="s">
        <v>25</v>
      </c>
      <c r="R74" t="s">
        <v>26</v>
      </c>
      <c r="S74" t="s">
        <v>44</v>
      </c>
      <c r="T74" t="s">
        <v>45</v>
      </c>
      <c r="U74" t="s">
        <v>43</v>
      </c>
      <c r="V74" t="s">
        <v>42</v>
      </c>
    </row>
    <row r="75" spans="4:22" x14ac:dyDescent="0.25">
      <c r="F75" t="s">
        <v>24</v>
      </c>
      <c r="I75" s="1" t="str">
        <f t="shared" si="29"/>
        <v>ngsw-config</v>
      </c>
      <c r="J75" t="str">
        <f t="shared" si="30"/>
        <v>if [ \"$production\" ] ; then node_modules/.bin/ngsw-config dist src/ngsw-config.json ; fi</v>
      </c>
      <c r="K75" t="str">
        <f t="shared" si="4"/>
        <v xml:space="preserve">    "ngsw-config": "date &amp;&amp; time if [ \"$production\" ] ; then node_modules/.bin/ngsw-config dist src/ngsw-config.json ; fi",</v>
      </c>
      <c r="L75" s="2"/>
      <c r="M75" s="2"/>
      <c r="N75" s="2"/>
      <c r="O75" s="2" t="str">
        <f t="shared" si="26"/>
        <v xml:space="preserve"> &amp;&amp; </v>
      </c>
      <c r="P75" t="s">
        <v>223</v>
      </c>
    </row>
    <row r="76" spans="4:22" x14ac:dyDescent="0.25">
      <c r="F76" t="s">
        <v>25</v>
      </c>
      <c r="I76" s="1" t="str">
        <f t="shared" si="29"/>
        <v>ngsw-copy</v>
      </c>
      <c r="J76" t="str">
        <f t="shared" si="30"/>
        <v>if [ \"$production\" ] ; then cp node_modules/@angular/service-worker/ngsw-worker.js dist/ ; fi</v>
      </c>
      <c r="K76" t="str">
        <f t="shared" si="4"/>
        <v xml:space="preserve">    "ngsw-copy": "date &amp;&amp; time if [ \"$production\" ] ; then cp node_modules/@angular/service-worker/ngsw-worker.js dist/ ; fi",</v>
      </c>
      <c r="L76" s="2"/>
      <c r="M76" s="2"/>
      <c r="N76" s="2"/>
      <c r="O76" s="2" t="str">
        <f t="shared" si="26"/>
        <v xml:space="preserve"> &amp;&amp; </v>
      </c>
      <c r="P76" t="s">
        <v>224</v>
      </c>
    </row>
    <row r="77" spans="4:22" x14ac:dyDescent="0.25">
      <c r="F77" t="s">
        <v>26</v>
      </c>
      <c r="I77" s="1" t="str">
        <f t="shared" si="29"/>
        <v>favicon-copy</v>
      </c>
      <c r="J77" t="str">
        <f t="shared" si="30"/>
        <v>cp src/favicon/* dist/favicon/</v>
      </c>
      <c r="K77" t="str">
        <f t="shared" si="4"/>
        <v xml:space="preserve">    "favicon-copy": "date &amp;&amp; time cp src/favicon/* dist/favicon/",</v>
      </c>
      <c r="L77" s="2"/>
      <c r="M77" s="2"/>
      <c r="N77" s="2"/>
      <c r="O77" s="2" t="str">
        <f t="shared" si="26"/>
        <v xml:space="preserve"> &amp;&amp; </v>
      </c>
      <c r="P77" t="s">
        <v>50</v>
      </c>
    </row>
    <row r="78" spans="4:22" x14ac:dyDescent="0.25">
      <c r="F78" t="s">
        <v>44</v>
      </c>
      <c r="I78" s="1" t="str">
        <f t="shared" si="29"/>
        <v>google-copy</v>
      </c>
      <c r="J78" t="str">
        <f t="shared" si="30"/>
        <v>cp src/google/*.* dist/</v>
      </c>
      <c r="K78" t="str">
        <f t="shared" si="4"/>
        <v xml:space="preserve">    "google-copy": "date &amp;&amp; time cp src/google/*.* dist/",</v>
      </c>
      <c r="L78" s="2"/>
      <c r="M78" s="2"/>
      <c r="N78" s="2"/>
      <c r="O78" s="2" t="str">
        <f t="shared" si="26"/>
        <v xml:space="preserve"> &amp;&amp; </v>
      </c>
      <c r="P78" t="s">
        <v>48</v>
      </c>
    </row>
    <row r="79" spans="4:22" x14ac:dyDescent="0.25">
      <c r="F79" t="s">
        <v>45</v>
      </c>
      <c r="I79" s="1" t="str">
        <f t="shared" si="29"/>
        <v>manifest-copy</v>
      </c>
      <c r="J79" t="str">
        <f t="shared" si="30"/>
        <v>cp src/manifest.json dist/</v>
      </c>
      <c r="K79" t="str">
        <f t="shared" si="4"/>
        <v xml:space="preserve">    "manifest-copy": "date &amp;&amp; time cp src/manifest.json dist/",</v>
      </c>
      <c r="L79" s="2"/>
      <c r="M79" s="2"/>
      <c r="N79" s="2"/>
      <c r="O79" s="2" t="str">
        <f t="shared" si="26"/>
        <v xml:space="preserve"> &amp;&amp; </v>
      </c>
      <c r="P79" t="s">
        <v>47</v>
      </c>
    </row>
    <row r="80" spans="4:22" x14ac:dyDescent="0.25">
      <c r="F80" t="s">
        <v>43</v>
      </c>
      <c r="I80" s="1" t="str">
        <f t="shared" si="29"/>
        <v>cov-copy</v>
      </c>
      <c r="J80" t="str">
        <f t="shared" si="30"/>
        <v>cp -r coverage dist/coverage/</v>
      </c>
      <c r="K80" t="str">
        <f t="shared" si="4"/>
        <v xml:space="preserve">    "cov-copy": "date &amp;&amp; time cp -r coverage dist/coverage/",</v>
      </c>
      <c r="L80" s="2"/>
      <c r="M80" s="2"/>
      <c r="N80" s="2"/>
      <c r="O80" s="2" t="str">
        <f t="shared" si="26"/>
        <v xml:space="preserve"> &amp;&amp; </v>
      </c>
      <c r="P80" t="s">
        <v>203</v>
      </c>
    </row>
    <row r="81" spans="3:16" x14ac:dyDescent="0.25">
      <c r="F81" t="s">
        <v>42</v>
      </c>
      <c r="I81" s="1" t="str">
        <f t="shared" si="29"/>
        <v>doc-copy</v>
      </c>
      <c r="J81" t="str">
        <f t="shared" si="30"/>
        <v>cp -r documentation dist/documentation/</v>
      </c>
      <c r="K81" t="str">
        <f t="shared" ref="K81:K144" si="33">IF(ISBLANK(I81),"",CONCATENATE("    """,I81,""": ","""",IF(LEN(J81)&gt;1,CONCATENATE(IF(L81,"",CONCATENATE(N$3," ")),""),""),IF(M81,"echo ",""),J81,""","))</f>
        <v xml:space="preserve">    "doc-copy": "date &amp;&amp; time cp -r documentation dist/documentation/",</v>
      </c>
      <c r="L81" s="2"/>
      <c r="M81" s="2"/>
      <c r="N81" s="2"/>
      <c r="O81" s="2" t="str">
        <f t="shared" si="26"/>
        <v xml:space="preserve"> &amp;&amp; </v>
      </c>
      <c r="P81" t="s">
        <v>49</v>
      </c>
    </row>
    <row r="82" spans="3:16" x14ac:dyDescent="0.25">
      <c r="J82" t="str">
        <f t="shared" si="30"/>
        <v>:</v>
      </c>
      <c r="K82" t="str">
        <f t="shared" si="33"/>
        <v/>
      </c>
      <c r="L82" s="2"/>
      <c r="M82" s="2"/>
      <c r="N82" s="2"/>
      <c r="O82" s="2" t="str">
        <f t="shared" si="26"/>
        <v xml:space="preserve"> &amp;&amp; </v>
      </c>
    </row>
    <row r="83" spans="3:16" x14ac:dyDescent="0.25">
      <c r="C83" t="s">
        <v>160</v>
      </c>
      <c r="E83" t="str">
        <f xml:space="preserve"> CONCATENATE("// ",C83)</f>
        <v>// RELEASE</v>
      </c>
      <c r="I83" s="1" t="str">
        <f t="shared" ref="I83" si="34" xml:space="preserve"> _xlfn.TEXTJOIN(":",TRUE,D83:H83)</f>
        <v>// RELEASE</v>
      </c>
      <c r="J83" t="str">
        <f t="shared" ref="J83" si="35" xml:space="preserve"> IF(NOT(COUNTA(P83:V83)),":",_xlfn.TEXTJOIN(O83,TRUE,N83,_xlfn.TEXTJOIN(O83,TRUE,P83:V83)))</f>
        <v>:</v>
      </c>
      <c r="K83" t="str">
        <f t="shared" si="33"/>
        <v xml:space="preserve">    "// RELEASE": ":",</v>
      </c>
      <c r="L83" s="2"/>
      <c r="M83" s="2"/>
      <c r="N83" s="2"/>
      <c r="O83" s="2" t="str">
        <f t="shared" si="26"/>
        <v xml:space="preserve"> &amp;&amp; </v>
      </c>
    </row>
    <row r="84" spans="3:16" x14ac:dyDescent="0.25">
      <c r="J84" t="str">
        <f xml:space="preserve"> IF(NOT(COUNTA(P84:V84)),":",_xlfn.TEXTJOIN(O84,TRUE,N84,_xlfn.TEXTJOIN(O84,TRUE,P84:V84)))</f>
        <v>:</v>
      </c>
      <c r="K84" t="str">
        <f t="shared" si="33"/>
        <v/>
      </c>
      <c r="L84" s="2"/>
      <c r="M84" s="2"/>
      <c r="N84" s="2"/>
      <c r="O84" s="2" t="str">
        <f t="shared" si="26"/>
        <v xml:space="preserve"> &amp;&amp; </v>
      </c>
    </row>
    <row r="85" spans="3:16" x14ac:dyDescent="0.25">
      <c r="C85" t="s">
        <v>161</v>
      </c>
      <c r="E85" t="str">
        <f xml:space="preserve"> CONCATENATE("// ",C85)</f>
        <v>// CONFIGURE</v>
      </c>
      <c r="I85" s="1" t="str">
        <f t="shared" ref="I85" si="36" xml:space="preserve"> _xlfn.TEXTJOIN(":",TRUE,D85:H85)</f>
        <v>// CONFIGURE</v>
      </c>
      <c r="J85" t="str">
        <f t="shared" ref="J85" si="37" xml:space="preserve"> IF(NOT(COUNTA(P85:V85)),":",_xlfn.TEXTJOIN(O85,TRUE,N85,_xlfn.TEXTJOIN(O85,TRUE,P85:V85)))</f>
        <v>:</v>
      </c>
      <c r="K85" t="str">
        <f t="shared" si="33"/>
        <v xml:space="preserve">    "// CONFIGURE": ":",</v>
      </c>
      <c r="L85" s="2"/>
      <c r="M85" s="2"/>
      <c r="N85" s="2"/>
      <c r="O85" s="2" t="str">
        <f t="shared" si="26"/>
        <v xml:space="preserve"> &amp;&amp; </v>
      </c>
    </row>
    <row r="86" spans="3:16" x14ac:dyDescent="0.25">
      <c r="D86" t="s">
        <v>145</v>
      </c>
      <c r="I86" s="1" t="str">
        <f t="shared" ref="I86:I91" si="38" xml:space="preserve"> _xlfn.TEXTJOIN(":",TRUE,D86:H86)</f>
        <v>ops:deploy:package:dockerize:build:action</v>
      </c>
      <c r="J86" t="str">
        <f t="shared" si="1"/>
        <v>npm-run-all dockerize-build</v>
      </c>
      <c r="K86" t="str">
        <f t="shared" si="33"/>
        <v xml:space="preserve">    "ops:deploy:package:dockerize:build:action": "date &amp;&amp; time npm-run-all dockerize-build",</v>
      </c>
      <c r="L86" s="2"/>
      <c r="M86" s="2"/>
      <c r="N86" s="2" t="str">
        <f>IF(ISBLANK(P86),"",$N$6)</f>
        <v>npm-run-all</v>
      </c>
      <c r="O86" s="2" t="str">
        <f t="shared" si="26"/>
        <v xml:space="preserve"> </v>
      </c>
      <c r="P86" t="s">
        <v>76</v>
      </c>
    </row>
    <row r="87" spans="3:16" x14ac:dyDescent="0.25">
      <c r="E87" t="s">
        <v>220</v>
      </c>
      <c r="F87" t="s">
        <v>76</v>
      </c>
      <c r="I87" s="1" t="str">
        <f t="shared" si="38"/>
        <v>off:dockerize-build</v>
      </c>
      <c r="J87" t="str">
        <f t="shared" si="1"/>
        <v>docker image build -t jorich/cv-generator-fe:%npm_package_version% -t jorich/cv-generator-fe .</v>
      </c>
      <c r="K87" t="str">
        <f t="shared" si="33"/>
        <v xml:space="preserve">    "off:dockerize-build": "date &amp;&amp; time docker image build -t jorich/cv-generator-fe:%npm_package_version% -t jorich/cv-generator-fe .",</v>
      </c>
      <c r="L87" s="2"/>
      <c r="M87" s="2"/>
      <c r="N87" s="2"/>
      <c r="O87" s="2" t="str">
        <f t="shared" si="26"/>
        <v xml:space="preserve"> &amp;&amp; </v>
      </c>
      <c r="P87" t="s">
        <v>62</v>
      </c>
    </row>
    <row r="88" spans="3:16" x14ac:dyDescent="0.25">
      <c r="D88" t="s">
        <v>146</v>
      </c>
      <c r="I88" s="1" t="str">
        <f t="shared" si="38"/>
        <v>ops:deploy:package:dockerize:push:action</v>
      </c>
      <c r="J88" t="str">
        <f t="shared" si="1"/>
        <v>npm-run-all dockerize-push</v>
      </c>
      <c r="K88" t="str">
        <f t="shared" si="33"/>
        <v xml:space="preserve">    "ops:deploy:package:dockerize:push:action": "date &amp;&amp; time npm-run-all dockerize-push",</v>
      </c>
      <c r="L88" s="2"/>
      <c r="M88" s="2"/>
      <c r="N88" s="2" t="str">
        <f>IF(ISBLANK(P88),"",$N$6)</f>
        <v>npm-run-all</v>
      </c>
      <c r="O88" s="2" t="str">
        <f t="shared" si="26"/>
        <v xml:space="preserve"> </v>
      </c>
      <c r="P88" t="s">
        <v>77</v>
      </c>
    </row>
    <row r="89" spans="3:16" x14ac:dyDescent="0.25">
      <c r="E89" t="s">
        <v>220</v>
      </c>
      <c r="F89" t="s">
        <v>77</v>
      </c>
      <c r="I89" s="1" t="str">
        <f t="shared" si="38"/>
        <v>off:dockerize-push</v>
      </c>
      <c r="J89" t="str">
        <f t="shared" si="1"/>
        <v>docker push jorich/cv-generator-fe:%npm_package_version% &amp;&amp; docker push jorich/cv-generator-fe:latest</v>
      </c>
      <c r="K89" t="str">
        <f t="shared" si="33"/>
        <v xml:space="preserve">    "off:dockerize-push": "date &amp;&amp; time docker push jorich/cv-generator-fe:%npm_package_version% &amp;&amp; docker push jorich/cv-generator-fe:latest",</v>
      </c>
      <c r="L89" s="2"/>
      <c r="M89" s="2"/>
      <c r="N89" s="2"/>
      <c r="O89" s="2" t="str">
        <f t="shared" si="26"/>
        <v xml:space="preserve"> &amp;&amp; </v>
      </c>
      <c r="P89" t="s">
        <v>63</v>
      </c>
    </row>
    <row r="90" spans="3:16" x14ac:dyDescent="0.25">
      <c r="D90" t="s">
        <v>147</v>
      </c>
      <c r="I90" s="1" t="str">
        <f t="shared" si="38"/>
        <v>ops:deploy:package:provision:action</v>
      </c>
      <c r="J90" t="str">
        <f t="shared" si="1"/>
        <v>npm-run-all provision</v>
      </c>
      <c r="K90" t="str">
        <f t="shared" si="33"/>
        <v xml:space="preserve">    "ops:deploy:package:provision:action": "date &amp;&amp; time npm-run-all provision",</v>
      </c>
      <c r="L90" s="2"/>
      <c r="M90" s="2"/>
      <c r="N90" s="2" t="str">
        <f>IF(ISBLANK(P90),"",$N$6)</f>
        <v>npm-run-all</v>
      </c>
      <c r="O90" s="2" t="str">
        <f t="shared" si="26"/>
        <v xml:space="preserve"> </v>
      </c>
      <c r="P90" t="s">
        <v>67</v>
      </c>
    </row>
    <row r="91" spans="3:16" x14ac:dyDescent="0.25">
      <c r="E91" t="s">
        <v>220</v>
      </c>
      <c r="F91" t="s">
        <v>67</v>
      </c>
      <c r="I91" s="1" t="str">
        <f t="shared" si="38"/>
        <v>off:provision</v>
      </c>
      <c r="J91" t="str">
        <f t="shared" si="1"/>
        <v>cd ../cv-generator-life-terraform &amp;&amp; terraform apply</v>
      </c>
      <c r="K91" t="str">
        <f t="shared" si="33"/>
        <v xml:space="preserve">    "off:provision": "date &amp;&amp; time cd ../cv-generator-life-terraform &amp;&amp; terraform apply",</v>
      </c>
      <c r="L91" s="2"/>
      <c r="M91" s="2"/>
      <c r="N91" s="2"/>
      <c r="O91" s="2" t="str">
        <f t="shared" si="26"/>
        <v xml:space="preserve"> &amp;&amp; </v>
      </c>
      <c r="P91" t="s">
        <v>64</v>
      </c>
    </row>
    <row r="92" spans="3:16" x14ac:dyDescent="0.25">
      <c r="J92" t="str">
        <f xml:space="preserve"> IF(NOT(COUNTA(P92:V92)),":",_xlfn.TEXTJOIN(O92,TRUE,N92,_xlfn.TEXTJOIN(O92,TRUE,P92:V92)))</f>
        <v>:</v>
      </c>
      <c r="K92" t="str">
        <f t="shared" si="33"/>
        <v/>
      </c>
      <c r="L92" s="2"/>
      <c r="M92" s="2"/>
      <c r="N92" s="2"/>
      <c r="O92" s="2" t="str">
        <f t="shared" si="26"/>
        <v xml:space="preserve"> &amp;&amp; </v>
      </c>
    </row>
    <row r="93" spans="3:16" x14ac:dyDescent="0.25">
      <c r="C93" t="s">
        <v>158</v>
      </c>
      <c r="E93" t="str">
        <f xml:space="preserve"> CONCATENATE("// ",C93)</f>
        <v>// OPERATE</v>
      </c>
      <c r="I93" s="1" t="str">
        <f t="shared" ref="I93" si="39" xml:space="preserve"> _xlfn.TEXTJOIN(":",TRUE,D93:H93)</f>
        <v>// OPERATE</v>
      </c>
      <c r="J93" t="str">
        <f t="shared" ref="J93" si="40" xml:space="preserve"> IF(NOT(COUNTA(P93:V93)),":",_xlfn.TEXTJOIN(O93,TRUE,N93,_xlfn.TEXTJOIN(O93,TRUE,P93:V93)))</f>
        <v>:</v>
      </c>
      <c r="K93" t="str">
        <f t="shared" si="33"/>
        <v xml:space="preserve">    "// OPERATE": ":",</v>
      </c>
      <c r="L93" s="2"/>
      <c r="M93" s="2"/>
      <c r="N93" s="2"/>
      <c r="O93" s="2" t="str">
        <f t="shared" si="26"/>
        <v xml:space="preserve"> &amp;&amp; </v>
      </c>
    </row>
    <row r="94" spans="3:16" x14ac:dyDescent="0.25">
      <c r="D94" t="s">
        <v>142</v>
      </c>
      <c r="I94" s="1" t="str">
        <f xml:space="preserve"> _xlfn.TEXTJOIN(":",TRUE,D94:H94)</f>
        <v>ops:run:platform:action</v>
      </c>
      <c r="J94" t="str">
        <f xml:space="preserve"> IF(NOT(COUNTA(P94:V94)),":",_xlfn.TEXTJOIN(O94,TRUE,N94,_xlfn.TEXTJOIN(O94,TRUE,P94:V94)))</f>
        <v>npm-run-all wake-up-the-dynos:*</v>
      </c>
      <c r="K94" t="str">
        <f t="shared" si="33"/>
        <v xml:space="preserve">    "ops:run:platform:action": "date &amp;&amp; time npm-run-all wake-up-the-dynos:*",</v>
      </c>
      <c r="L94" s="2"/>
      <c r="M94" s="2"/>
      <c r="N94" s="2" t="str">
        <f>IF(ISBLANK(P94),"",$N$6)</f>
        <v>npm-run-all</v>
      </c>
      <c r="O94" s="2" t="str">
        <f t="shared" si="26"/>
        <v xml:space="preserve"> </v>
      </c>
      <c r="P94" t="s">
        <v>129</v>
      </c>
    </row>
    <row r="95" spans="3:16" x14ac:dyDescent="0.25">
      <c r="F95" t="s">
        <v>182</v>
      </c>
      <c r="G95" t="s">
        <v>180</v>
      </c>
      <c r="I95" s="1" t="str">
        <f xml:space="preserve"> _xlfn.TEXTJOIN(":",TRUE,D95:H95)</f>
        <v>wake-up-the-dynos:heroku</v>
      </c>
      <c r="J95" t="str">
        <f xml:space="preserve"> IF(NOT(COUNTA(P95:V95)),":",_xlfn.TEXTJOIN(O95,TRUE,N95,_xlfn.TEXTJOIN(O95,TRUE,P95:V95)))</f>
        <v>if [ ! \"$HEROKU\" ] ; then curl https://cv-generator-fe.herokuapp.com/Webpage ; fi</v>
      </c>
      <c r="K95" t="str">
        <f t="shared" si="33"/>
        <v xml:space="preserve">    "wake-up-the-dynos:heroku": "date &amp;&amp; time if [ ! \"$HEROKU\" ] ; then curl https://cv-generator-fe.herokuapp.com/Webpage ; fi",</v>
      </c>
      <c r="L95" s="2"/>
      <c r="M95" s="2"/>
      <c r="N95" s="2"/>
      <c r="O95" s="2" t="str">
        <f t="shared" si="26"/>
        <v xml:space="preserve"> &amp;&amp; </v>
      </c>
      <c r="P95" t="s">
        <v>176</v>
      </c>
    </row>
    <row r="96" spans="3:16" x14ac:dyDescent="0.25">
      <c r="F96" t="s">
        <v>182</v>
      </c>
      <c r="G96" t="s">
        <v>181</v>
      </c>
      <c r="I96" s="1" t="str">
        <f t="shared" ref="I96" si="41" xml:space="preserve"> _xlfn.TEXTJOIN(":",TRUE,D96:H96)</f>
        <v>wake-up-the-dynos:ml</v>
      </c>
      <c r="J96" t="str">
        <f t="shared" ref="J96" si="42" xml:space="preserve"> IF(NOT(COUNTA(P96:V96)),":",_xlfn.TEXTJOIN(O96,TRUE,N96,_xlfn.TEXTJOIN(O96,TRUE,P96:V96)))</f>
        <v>if [ ! \"$CI\" ] ; then curl cvgenerator.ml ; fi</v>
      </c>
      <c r="K96" t="str">
        <f t="shared" si="33"/>
        <v xml:space="preserve">    "wake-up-the-dynos:ml": "date &amp;&amp; time if [ ! \"$CI\" ] ; then curl cvgenerator.ml ; fi",</v>
      </c>
      <c r="L96" s="2"/>
      <c r="M96" s="2"/>
      <c r="N96" s="2"/>
      <c r="O96" s="2" t="str">
        <f t="shared" si="26"/>
        <v xml:space="preserve"> &amp;&amp; </v>
      </c>
      <c r="P96" t="s">
        <v>177</v>
      </c>
    </row>
    <row r="97" spans="1:20" x14ac:dyDescent="0.25">
      <c r="C97" t="s">
        <v>151</v>
      </c>
      <c r="F97" t="s">
        <v>0</v>
      </c>
      <c r="I97" s="1" t="str">
        <f xml:space="preserve"> _xlfn.TEXTJOIN(":",TRUE,D97:H97)</f>
        <v>start</v>
      </c>
      <c r="J97" t="str">
        <f xml:space="preserve"> IF(NOT(COUNTA(P97:V97)),":",_xlfn.TEXTJOIN(O97,TRUE,N97,_xlfn.TEXTJOIN(O97,TRUE,P97:V97)))</f>
        <v>node server.js</v>
      </c>
      <c r="K97" t="str">
        <f t="shared" si="33"/>
        <v xml:space="preserve">    "start": "node server.js",</v>
      </c>
      <c r="L97" s="2">
        <v>1</v>
      </c>
      <c r="M97" s="2"/>
      <c r="N97" s="2"/>
      <c r="O97" s="2" t="str">
        <f t="shared" si="26"/>
        <v xml:space="preserve"> &amp;&amp; </v>
      </c>
      <c r="P97" t="s">
        <v>41</v>
      </c>
    </row>
    <row r="98" spans="1:20" x14ac:dyDescent="0.25">
      <c r="J98" t="str">
        <f t="shared" ref="J98:J158" si="43" xml:space="preserve"> IF(NOT(COUNTA(P98:V98)),":",_xlfn.TEXTJOIN(O98,TRUE,N98,_xlfn.TEXTJOIN(O98,TRUE,P98:V98)))</f>
        <v>:</v>
      </c>
      <c r="K98" t="str">
        <f t="shared" si="33"/>
        <v/>
      </c>
      <c r="L98" s="2"/>
      <c r="M98" s="2"/>
      <c r="N98" s="2"/>
      <c r="O98" s="2" t="str">
        <f t="shared" si="26"/>
        <v xml:space="preserve"> &amp;&amp; </v>
      </c>
    </row>
    <row r="99" spans="1:20" x14ac:dyDescent="0.25">
      <c r="C99" t="s">
        <v>159</v>
      </c>
      <c r="E99" t="str">
        <f xml:space="preserve"> CONCATENATE("// ",C99)</f>
        <v>// OBSERVE</v>
      </c>
      <c r="I99" s="1" t="str">
        <f t="shared" ref="I99" si="44" xml:space="preserve"> _xlfn.TEXTJOIN(":",TRUE,D99:H99)</f>
        <v>// OBSERVE</v>
      </c>
      <c r="J99" t="str">
        <f t="shared" si="43"/>
        <v>:</v>
      </c>
      <c r="K99" t="str">
        <f t="shared" si="33"/>
        <v xml:space="preserve">    "// OBSERVE": ":",</v>
      </c>
      <c r="L99" s="2"/>
      <c r="M99" s="2"/>
      <c r="N99" s="2"/>
      <c r="O99" s="2" t="str">
        <f t="shared" si="26"/>
        <v xml:space="preserve"> &amp;&amp; </v>
      </c>
    </row>
    <row r="100" spans="1:20" x14ac:dyDescent="0.25">
      <c r="D100" t="s">
        <v>136</v>
      </c>
      <c r="I100" s="1" t="str">
        <f xml:space="preserve"> _xlfn.TEXTJOIN(":",TRUE,D100:H100)</f>
        <v>ops:monitor:report:action</v>
      </c>
      <c r="J100" t="str">
        <f t="shared" si="43"/>
        <v>echo Observe: TODO: Lanch the observability dashboard</v>
      </c>
      <c r="K100" t="str">
        <f t="shared" si="33"/>
        <v xml:space="preserve">    "ops:monitor:report:action": "date &amp;&amp; time echo Observe: TODO: Lanch the observability dashboard",</v>
      </c>
      <c r="L100" s="2"/>
      <c r="M100" s="2"/>
      <c r="N100" s="2"/>
      <c r="O100" s="2" t="str">
        <f t="shared" ref="O100:O101" si="45">IF(ISBLANK(N100),CONCATENATE(" ",$O$4," ")," ")</f>
        <v xml:space="preserve"> &amp;&amp; </v>
      </c>
      <c r="P100" t="s">
        <v>126</v>
      </c>
    </row>
    <row r="101" spans="1:20" x14ac:dyDescent="0.25">
      <c r="J101" t="str">
        <f t="shared" si="43"/>
        <v>:</v>
      </c>
      <c r="K101" t="str">
        <f t="shared" si="33"/>
        <v/>
      </c>
      <c r="L101" s="2"/>
      <c r="M101" s="2"/>
      <c r="N101" s="2"/>
      <c r="O101" s="2" t="str">
        <f t="shared" si="45"/>
        <v xml:space="preserve"> &amp;&amp; </v>
      </c>
    </row>
    <row r="102" spans="1:20" x14ac:dyDescent="0.25">
      <c r="C102" t="s">
        <v>85</v>
      </c>
      <c r="D102" t="s">
        <v>79</v>
      </c>
      <c r="I102" s="1" t="str">
        <f t="shared" ref="I102:I134" si="46" xml:space="preserve"> _xlfn.TEXTJOIN(":",TRUE,D102:H102)</f>
        <v>PIPELINE</v>
      </c>
      <c r="J102" t="str">
        <f t="shared" si="43"/>
        <v>npm-run-all pipeline:start dev ops report pipeline:finish</v>
      </c>
      <c r="K102" t="str">
        <f t="shared" si="33"/>
        <v xml:space="preserve">    "PIPELINE": "date &amp;&amp; time npm-run-all pipeline:start dev ops report pipeline:finish",</v>
      </c>
      <c r="L102" s="2"/>
      <c r="M102" s="2"/>
      <c r="N102" s="2" t="str">
        <f>IF(ISBLANK(P102),"",$N$6)</f>
        <v>npm-run-all</v>
      </c>
      <c r="O102" s="2" t="str">
        <f t="shared" ref="O102:O141" si="47">IF(ISBLANK(N102),CONCATENATE(" ",$O$4," ")," ")</f>
        <v xml:space="preserve"> </v>
      </c>
      <c r="P102" t="s">
        <v>193</v>
      </c>
      <c r="Q102" t="s">
        <v>109</v>
      </c>
      <c r="R102" t="s">
        <v>108</v>
      </c>
      <c r="S102" t="s">
        <v>11</v>
      </c>
      <c r="T102" t="s">
        <v>194</v>
      </c>
    </row>
    <row r="103" spans="1:20" x14ac:dyDescent="0.25">
      <c r="D103" t="s">
        <v>189</v>
      </c>
      <c r="E103" t="s">
        <v>0</v>
      </c>
      <c r="I103" s="1" t="str">
        <f t="shared" ref="I103" si="48" xml:space="preserve"> _xlfn.TEXTJOIN(":",TRUE,D103:H103)</f>
        <v>pipeline:start</v>
      </c>
      <c r="J103" t="str">
        <f t="shared" ref="J103" si="49" xml:space="preserve"> IF(NOT(COUNTA(P103:V103)),":",_xlfn.TEXTJOIN(O103,TRUE,N103,_xlfn.TEXTJOIN(O103,TRUE,P103:V103)))</f>
        <v>npm-run-all pipeline:start:action</v>
      </c>
      <c r="K103" t="str">
        <f t="shared" si="33"/>
        <v xml:space="preserve">    "pipeline:start": "date &amp;&amp; time npm-run-all pipeline:start:action",</v>
      </c>
      <c r="L103" s="2"/>
      <c r="M103" s="2"/>
      <c r="N103" s="2" t="str">
        <f t="shared" ref="N103" si="50">IF(ISBLANK(P103),"",IF(ISNUMBER(SEARCH(":*",P103)),$N$6,$N$4))</f>
        <v>npm-run-all</v>
      </c>
      <c r="O103" s="2" t="str">
        <f t="shared" ref="O103" si="51">IF(ISBLANK(N103),CONCATENATE(" ",$O$4," ")," ")</f>
        <v xml:space="preserve"> </v>
      </c>
      <c r="P103" t="str">
        <f t="shared" ref="P103" si="52" xml:space="preserve"> _xlfn.TEXTJOIN(":",TRUE,I103,"action")</f>
        <v>pipeline:start:action</v>
      </c>
    </row>
    <row r="104" spans="1:20" x14ac:dyDescent="0.25">
      <c r="D104" t="s">
        <v>109</v>
      </c>
      <c r="I104" s="1" t="str">
        <f t="shared" si="46"/>
        <v>dev</v>
      </c>
      <c r="J104" t="str">
        <f t="shared" si="43"/>
        <v>npm-run-all dev:*</v>
      </c>
      <c r="K104" t="str">
        <f t="shared" si="33"/>
        <v xml:space="preserve">    "dev": "date &amp;&amp; time npm-run-all dev:*",</v>
      </c>
      <c r="L104" s="2"/>
      <c r="M104" s="2"/>
      <c r="N104" s="2" t="str">
        <f t="shared" ref="N104:N141" si="53">IF(ISBLANK(P104),"",IF(ISNUMBER(SEARCH(":*",P104)),$N$6,$N$4))</f>
        <v>npm-run-all</v>
      </c>
      <c r="O104" s="2" t="str">
        <f t="shared" si="47"/>
        <v xml:space="preserve"> </v>
      </c>
      <c r="P104" t="str">
        <f t="shared" ref="P104" si="54">CONCATENATE(IF(CODE(I104)-CODE("a")&lt;0,LOWER(LEFT(I104,IF(ISERR(FIND(":",I104)),LEN(I104)+1,FIND(":",I104))-1)),I104),":*")</f>
        <v>dev:*</v>
      </c>
    </row>
    <row r="105" spans="1:20" x14ac:dyDescent="0.25">
      <c r="A105">
        <v>1</v>
      </c>
      <c r="B105">
        <v>11</v>
      </c>
      <c r="C105" t="s">
        <v>118</v>
      </c>
      <c r="D105" t="s">
        <v>109</v>
      </c>
      <c r="E105" t="s">
        <v>114</v>
      </c>
      <c r="I105" s="1" t="str">
        <f t="shared" si="46"/>
        <v>dev:plan-phase</v>
      </c>
      <c r="J105" t="str">
        <f t="shared" si="43"/>
        <v>npm-run-all dev:plan-phase:*</v>
      </c>
      <c r="K105" t="str">
        <f t="shared" si="33"/>
        <v xml:space="preserve">    "dev:plan-phase": "date &amp;&amp; time npm-run-all dev:plan-phase:*",</v>
      </c>
      <c r="L105" s="2"/>
      <c r="M105" s="2"/>
      <c r="N105" s="2" t="str">
        <f t="shared" si="53"/>
        <v>npm-run-all</v>
      </c>
      <c r="O105" s="2" t="str">
        <f t="shared" si="47"/>
        <v xml:space="preserve"> </v>
      </c>
      <c r="P105" t="str">
        <f>CONCATENATE(IF(CODE(I105)-CODE("a")&lt;0,LOWER(LEFT(I105,IF(ISERR(FIND(":",I105)),LEN(I105)+1,FIND(":",I105))-1)),I105),":*")</f>
        <v>dev:plan-phase:*</v>
      </c>
    </row>
    <row r="106" spans="1:20" x14ac:dyDescent="0.25">
      <c r="D106" t="s">
        <v>109</v>
      </c>
      <c r="E106" t="s">
        <v>114</v>
      </c>
      <c r="F106" t="s">
        <v>86</v>
      </c>
      <c r="I106" s="1" t="str">
        <f t="shared" si="46"/>
        <v>dev:plan-phase:plan</v>
      </c>
      <c r="J106" t="str">
        <f t="shared" si="43"/>
        <v>npm-run-all dev:plan-phase:plan:*</v>
      </c>
      <c r="K106" t="str">
        <f t="shared" si="33"/>
        <v xml:space="preserve">    "dev:plan-phase:plan": "date &amp;&amp; time npm-run-all dev:plan-phase:plan:*",</v>
      </c>
      <c r="L106" s="2"/>
      <c r="M106" s="2"/>
      <c r="N106" s="2" t="str">
        <f t="shared" si="53"/>
        <v>npm-run-all</v>
      </c>
      <c r="O106" s="2" t="str">
        <f t="shared" si="47"/>
        <v xml:space="preserve"> </v>
      </c>
      <c r="P106" t="str">
        <f t="shared" ref="P106:P120" si="55">CONCATENATE(IF(CODE(I106)-CODE("a")&lt;0,LOWER(LEFT(I106,IF(ISERR(FIND(":",I106)),LEN(I106)+1,FIND(":",I106))-1)),I106),":*")</f>
        <v>dev:plan-phase:plan:*</v>
      </c>
    </row>
    <row r="107" spans="1:20" x14ac:dyDescent="0.25">
      <c r="D107" t="s">
        <v>109</v>
      </c>
      <c r="E107" t="s">
        <v>114</v>
      </c>
      <c r="F107" t="s">
        <v>86</v>
      </c>
      <c r="G107" t="s">
        <v>11</v>
      </c>
      <c r="I107" s="1" t="str">
        <f t="shared" si="46"/>
        <v>dev:plan-phase:plan:report</v>
      </c>
      <c r="J107" t="str">
        <f t="shared" si="43"/>
        <v>npm-run-all dev:plan-phase:plan:report:action</v>
      </c>
      <c r="K107" t="str">
        <f t="shared" si="33"/>
        <v xml:space="preserve">    "dev:plan-phase:plan:report": "date &amp;&amp; time npm-run-all dev:plan-phase:plan:report:action",</v>
      </c>
      <c r="L107" s="2"/>
      <c r="M107" s="2"/>
      <c r="N107" s="2" t="str">
        <f t="shared" si="53"/>
        <v>npm-run-all</v>
      </c>
      <c r="O107" s="2" t="str">
        <f t="shared" si="47"/>
        <v xml:space="preserve"> </v>
      </c>
      <c r="P107" t="str">
        <f t="shared" ref="P107:P109" si="56" xml:space="preserve"> _xlfn.TEXTJOIN(":",TRUE,I107,"action")</f>
        <v>dev:plan-phase:plan:report:action</v>
      </c>
    </row>
    <row r="108" spans="1:20" x14ac:dyDescent="0.25">
      <c r="B108">
        <v>12</v>
      </c>
      <c r="D108" t="s">
        <v>109</v>
      </c>
      <c r="E108" t="s">
        <v>114</v>
      </c>
      <c r="F108" t="s">
        <v>55</v>
      </c>
      <c r="I108" s="1" t="str">
        <f t="shared" si="46"/>
        <v>dev:plan-phase:update</v>
      </c>
      <c r="J108" t="str">
        <f t="shared" si="43"/>
        <v>npm-run-all dev:plan-phase:update:*</v>
      </c>
      <c r="K108" t="str">
        <f t="shared" si="33"/>
        <v xml:space="preserve">    "dev:plan-phase:update": "date &amp;&amp; time npm-run-all dev:plan-phase:update:*",</v>
      </c>
      <c r="L108" s="2"/>
      <c r="M108" s="2"/>
      <c r="N108" s="2" t="str">
        <f t="shared" si="53"/>
        <v>npm-run-all</v>
      </c>
      <c r="O108" s="2" t="str">
        <f t="shared" si="47"/>
        <v xml:space="preserve"> </v>
      </c>
      <c r="P108" t="str">
        <f t="shared" si="55"/>
        <v>dev:plan-phase:update:*</v>
      </c>
    </row>
    <row r="109" spans="1:20" x14ac:dyDescent="0.25">
      <c r="D109" t="s">
        <v>109</v>
      </c>
      <c r="E109" t="s">
        <v>114</v>
      </c>
      <c r="F109" t="s">
        <v>55</v>
      </c>
      <c r="G109" t="s">
        <v>11</v>
      </c>
      <c r="I109" s="1" t="str">
        <f t="shared" si="46"/>
        <v>dev:plan-phase:update:report</v>
      </c>
      <c r="J109" t="str">
        <f t="shared" si="43"/>
        <v>npm-run-all dev:plan-phase:update:report:action</v>
      </c>
      <c r="K109" t="str">
        <f t="shared" si="33"/>
        <v xml:space="preserve">    "dev:plan-phase:update:report": "date &amp;&amp; time npm-run-all dev:plan-phase:update:report:action",</v>
      </c>
      <c r="L109" s="2"/>
      <c r="M109" s="2"/>
      <c r="N109" s="2" t="str">
        <f t="shared" si="53"/>
        <v>npm-run-all</v>
      </c>
      <c r="O109" s="2" t="str">
        <f t="shared" si="47"/>
        <v xml:space="preserve"> </v>
      </c>
      <c r="P109" t="str">
        <f t="shared" si="56"/>
        <v>dev:plan-phase:update:report:action</v>
      </c>
    </row>
    <row r="110" spans="1:20" x14ac:dyDescent="0.25">
      <c r="A110">
        <v>2</v>
      </c>
      <c r="B110">
        <v>13</v>
      </c>
      <c r="C110" t="s">
        <v>119</v>
      </c>
      <c r="D110" t="s">
        <v>109</v>
      </c>
      <c r="E110" t="s">
        <v>113</v>
      </c>
      <c r="I110" s="1" t="str">
        <f t="shared" si="46"/>
        <v>dev:code-phase</v>
      </c>
      <c r="J110" t="str">
        <f t="shared" si="43"/>
        <v>npm-run-all dev:code-phase:*</v>
      </c>
      <c r="K110" t="str">
        <f t="shared" si="33"/>
        <v xml:space="preserve">    "dev:code-phase": "date &amp;&amp; time npm-run-all dev:code-phase:*",</v>
      </c>
      <c r="L110" s="2"/>
      <c r="M110" s="2"/>
      <c r="N110" s="2" t="str">
        <f t="shared" si="53"/>
        <v>npm-run-all</v>
      </c>
      <c r="O110" s="2" t="str">
        <f t="shared" si="47"/>
        <v xml:space="preserve"> </v>
      </c>
      <c r="P110" t="str">
        <f t="shared" si="55"/>
        <v>dev:code-phase:*</v>
      </c>
    </row>
    <row r="111" spans="1:20" x14ac:dyDescent="0.25">
      <c r="D111" t="s">
        <v>109</v>
      </c>
      <c r="E111" t="s">
        <v>113</v>
      </c>
      <c r="F111" t="s">
        <v>87</v>
      </c>
      <c r="I111" s="1" t="str">
        <f t="shared" si="46"/>
        <v>dev:code-phase:code</v>
      </c>
      <c r="J111" t="str">
        <f t="shared" si="43"/>
        <v>npm-run-all dev:code-phase:code:*</v>
      </c>
      <c r="K111" t="str">
        <f t="shared" si="33"/>
        <v xml:space="preserve">    "dev:code-phase:code": "date &amp;&amp; time npm-run-all dev:code-phase:code:*",</v>
      </c>
      <c r="L111" s="2"/>
      <c r="M111" s="2"/>
      <c r="N111" s="2" t="str">
        <f t="shared" si="53"/>
        <v>npm-run-all</v>
      </c>
      <c r="O111" s="2" t="str">
        <f t="shared" si="47"/>
        <v xml:space="preserve"> </v>
      </c>
      <c r="P111" t="str">
        <f t="shared" si="55"/>
        <v>dev:code-phase:code:*</v>
      </c>
    </row>
    <row r="112" spans="1:20" x14ac:dyDescent="0.25">
      <c r="D112" t="s">
        <v>109</v>
      </c>
      <c r="E112" t="s">
        <v>113</v>
      </c>
      <c r="F112" t="s">
        <v>87</v>
      </c>
      <c r="G112" t="s">
        <v>11</v>
      </c>
      <c r="I112" s="1" t="str">
        <f t="shared" si="46"/>
        <v>dev:code-phase:code:report</v>
      </c>
      <c r="J112" t="str">
        <f t="shared" si="43"/>
        <v>npm-run-all dev:code-phase:code:report:action</v>
      </c>
      <c r="K112" t="str">
        <f t="shared" si="33"/>
        <v xml:space="preserve">    "dev:code-phase:code:report": "date &amp;&amp; time npm-run-all dev:code-phase:code:report:action",</v>
      </c>
      <c r="L112" s="2"/>
      <c r="M112" s="2"/>
      <c r="N112" s="2" t="str">
        <f t="shared" si="53"/>
        <v>npm-run-all</v>
      </c>
      <c r="O112" s="2" t="str">
        <f t="shared" si="47"/>
        <v xml:space="preserve"> </v>
      </c>
      <c r="P112" t="str">
        <f t="shared" ref="P112" si="57" xml:space="preserve"> _xlfn.TEXTJOIN(":",TRUE,I112,"action")</f>
        <v>dev:code-phase:code:report:action</v>
      </c>
    </row>
    <row r="113" spans="1:16" x14ac:dyDescent="0.25">
      <c r="A113">
        <v>3</v>
      </c>
      <c r="C113" t="s">
        <v>120</v>
      </c>
      <c r="D113" t="s">
        <v>109</v>
      </c>
      <c r="E113" t="s">
        <v>112</v>
      </c>
      <c r="I113" s="1" t="str">
        <f t="shared" si="46"/>
        <v>dev:build-phase</v>
      </c>
      <c r="J113" t="str">
        <f t="shared" si="43"/>
        <v>npm-run-all dev:build-phase:*</v>
      </c>
      <c r="K113" t="str">
        <f t="shared" si="33"/>
        <v xml:space="preserve">    "dev:build-phase": "date &amp;&amp; time npm-run-all dev:build-phase:*",</v>
      </c>
      <c r="L113" s="2"/>
      <c r="M113" s="2"/>
      <c r="N113" s="2" t="str">
        <f t="shared" si="53"/>
        <v>npm-run-all</v>
      </c>
      <c r="O113" s="2" t="str">
        <f t="shared" si="47"/>
        <v xml:space="preserve"> </v>
      </c>
      <c r="P113" t="str">
        <f t="shared" si="55"/>
        <v>dev:build-phase:*</v>
      </c>
    </row>
    <row r="114" spans="1:16" x14ac:dyDescent="0.25">
      <c r="B114">
        <v>1</v>
      </c>
      <c r="D114" t="s">
        <v>109</v>
      </c>
      <c r="E114" t="s">
        <v>112</v>
      </c>
      <c r="F114" t="s">
        <v>5</v>
      </c>
      <c r="I114" s="1" t="str">
        <f t="shared" si="46"/>
        <v>dev:build-phase:install</v>
      </c>
      <c r="J114" t="str">
        <f t="shared" si="43"/>
        <v>npm-run-all dev:build-phase:install:*</v>
      </c>
      <c r="K114" t="str">
        <f t="shared" si="33"/>
        <v xml:space="preserve">    "dev:build-phase:install": "date &amp;&amp; time npm-run-all dev:build-phase:install:*",</v>
      </c>
      <c r="L114" s="2"/>
      <c r="M114" s="2"/>
      <c r="N114" s="2" t="str">
        <f t="shared" si="53"/>
        <v>npm-run-all</v>
      </c>
      <c r="O114" s="2" t="str">
        <f t="shared" si="47"/>
        <v xml:space="preserve"> </v>
      </c>
      <c r="P114" t="str">
        <f t="shared" si="55"/>
        <v>dev:build-phase:install:*</v>
      </c>
    </row>
    <row r="115" spans="1:16" x14ac:dyDescent="0.25">
      <c r="D115" t="s">
        <v>109</v>
      </c>
      <c r="E115" t="s">
        <v>112</v>
      </c>
      <c r="F115" t="s">
        <v>5</v>
      </c>
      <c r="G115" t="s">
        <v>32</v>
      </c>
      <c r="I115" s="1" t="str">
        <f t="shared" si="46"/>
        <v>dev:build-phase:install:prepare</v>
      </c>
      <c r="J115" t="str">
        <f t="shared" si="43"/>
        <v>npm-run-all dev:build-phase:install:prepare:action</v>
      </c>
      <c r="K115" t="str">
        <f t="shared" si="33"/>
        <v xml:space="preserve">    "dev:build-phase:install:prepare": "date &amp;&amp; time npm-run-all dev:build-phase:install:prepare:action",</v>
      </c>
      <c r="L115" s="2"/>
      <c r="M115" s="2"/>
      <c r="N115" s="2" t="str">
        <f t="shared" si="53"/>
        <v>npm-run-all</v>
      </c>
      <c r="O115" s="2" t="str">
        <f t="shared" si="47"/>
        <v xml:space="preserve"> </v>
      </c>
      <c r="P115" t="str">
        <f t="shared" ref="P115" si="58" xml:space="preserve"> _xlfn.TEXTJOIN(":",TRUE,I115,"action")</f>
        <v>dev:build-phase:install:prepare:action</v>
      </c>
    </row>
    <row r="116" spans="1:16" x14ac:dyDescent="0.25">
      <c r="D116" t="s">
        <v>109</v>
      </c>
      <c r="E116" t="s">
        <v>112</v>
      </c>
      <c r="F116" t="s">
        <v>5</v>
      </c>
      <c r="G116" t="s">
        <v>7</v>
      </c>
      <c r="I116" s="1" t="str">
        <f t="shared" si="46"/>
        <v>dev:build-phase:install:package</v>
      </c>
      <c r="J116" t="str">
        <f t="shared" si="43"/>
        <v>npm-run-all dev:build-phase:install:package:*</v>
      </c>
      <c r="K116" t="str">
        <f t="shared" si="33"/>
        <v xml:space="preserve">    "dev:build-phase:install:package": "date &amp;&amp; time npm-run-all dev:build-phase:install:package:*",</v>
      </c>
      <c r="L116" s="2"/>
      <c r="M116" s="2"/>
      <c r="N116" s="2" t="str">
        <f t="shared" si="53"/>
        <v>npm-run-all</v>
      </c>
      <c r="O116" s="2" t="str">
        <f t="shared" si="47"/>
        <v xml:space="preserve"> </v>
      </c>
      <c r="P116" t="str">
        <f t="shared" si="55"/>
        <v>dev:build-phase:install:package:*</v>
      </c>
    </row>
    <row r="117" spans="1:16" x14ac:dyDescent="0.25">
      <c r="D117" t="s">
        <v>109</v>
      </c>
      <c r="E117" t="s">
        <v>112</v>
      </c>
      <c r="F117" t="s">
        <v>5</v>
      </c>
      <c r="G117" t="s">
        <v>7</v>
      </c>
      <c r="H117" t="s">
        <v>6</v>
      </c>
      <c r="I117" s="1" t="str">
        <f t="shared" si="46"/>
        <v>dev:build-phase:install:package:environment</v>
      </c>
      <c r="J117" t="str">
        <f t="shared" si="43"/>
        <v>:</v>
      </c>
      <c r="K117" t="str">
        <f t="shared" si="33"/>
        <v xml:space="preserve">    "dev:build-phase:install:package:environment": ":",</v>
      </c>
      <c r="L117" s="2"/>
      <c r="M117" s="2"/>
      <c r="N117" s="2" t="str">
        <f t="shared" si="53"/>
        <v/>
      </c>
      <c r="O117" s="2" t="str">
        <f t="shared" si="47"/>
        <v xml:space="preserve"> </v>
      </c>
    </row>
    <row r="118" spans="1:16" x14ac:dyDescent="0.25">
      <c r="D118" t="s">
        <v>109</v>
      </c>
      <c r="E118" t="s">
        <v>112</v>
      </c>
      <c r="F118" t="s">
        <v>5</v>
      </c>
      <c r="G118" t="s">
        <v>7</v>
      </c>
      <c r="H118" t="s">
        <v>7</v>
      </c>
      <c r="I118" s="1" t="str">
        <f t="shared" si="46"/>
        <v>dev:build-phase:install:package:package</v>
      </c>
      <c r="J118" t="str">
        <f t="shared" si="43"/>
        <v>npm-run-all dev:build-phase:install:package:package:action</v>
      </c>
      <c r="K118" t="str">
        <f t="shared" si="33"/>
        <v xml:space="preserve">    "dev:build-phase:install:package:package": "date &amp;&amp; time npm-run-all dev:build-phase:install:package:package:action",</v>
      </c>
      <c r="L118" s="2"/>
      <c r="M118" s="2"/>
      <c r="N118" s="2" t="str">
        <f t="shared" si="53"/>
        <v>npm-run-all</v>
      </c>
      <c r="O118" s="2" t="str">
        <f t="shared" si="47"/>
        <v xml:space="preserve"> </v>
      </c>
      <c r="P118" t="str">
        <f t="shared" ref="P118:P119" si="59" xml:space="preserve"> _xlfn.TEXTJOIN(":",TRUE,I118,"action")</f>
        <v>dev:build-phase:install:package:package:action</v>
      </c>
    </row>
    <row r="119" spans="1:16" x14ac:dyDescent="0.25">
      <c r="D119" t="s">
        <v>109</v>
      </c>
      <c r="E119" t="s">
        <v>112</v>
      </c>
      <c r="F119" t="s">
        <v>5</v>
      </c>
      <c r="G119" t="s">
        <v>11</v>
      </c>
      <c r="I119" s="1" t="str">
        <f t="shared" si="46"/>
        <v>dev:build-phase:install:report</v>
      </c>
      <c r="J119" t="str">
        <f t="shared" si="43"/>
        <v>npm-run-all dev:build-phase:install:report:action</v>
      </c>
      <c r="K119" t="str">
        <f t="shared" si="33"/>
        <v xml:space="preserve">    "dev:build-phase:install:report": "date &amp;&amp; time npm-run-all dev:build-phase:install:report:action",</v>
      </c>
      <c r="L119" s="2"/>
      <c r="M119" s="2"/>
      <c r="N119" s="2" t="str">
        <f t="shared" si="53"/>
        <v>npm-run-all</v>
      </c>
      <c r="O119" s="2" t="str">
        <f t="shared" si="47"/>
        <v xml:space="preserve"> </v>
      </c>
      <c r="P119" t="str">
        <f t="shared" si="59"/>
        <v>dev:build-phase:install:report:action</v>
      </c>
    </row>
    <row r="120" spans="1:16" x14ac:dyDescent="0.25">
      <c r="B120">
        <v>2</v>
      </c>
      <c r="D120" t="s">
        <v>109</v>
      </c>
      <c r="E120" t="s">
        <v>112</v>
      </c>
      <c r="F120" t="s">
        <v>1</v>
      </c>
      <c r="I120" s="1" t="str">
        <f t="shared" si="46"/>
        <v>dev:build-phase:build</v>
      </c>
      <c r="J120" t="str">
        <f t="shared" si="43"/>
        <v>npm-run-all dev:build-phase:build:*</v>
      </c>
      <c r="K120" t="str">
        <f t="shared" si="33"/>
        <v xml:space="preserve">    "dev:build-phase:build": "date &amp;&amp; time npm-run-all dev:build-phase:build:*",</v>
      </c>
      <c r="L120" s="2"/>
      <c r="M120" s="2"/>
      <c r="N120" s="2" t="str">
        <f t="shared" si="53"/>
        <v>npm-run-all</v>
      </c>
      <c r="O120" s="2" t="str">
        <f t="shared" si="47"/>
        <v xml:space="preserve"> </v>
      </c>
      <c r="P120" t="str">
        <f t="shared" si="55"/>
        <v>dev:build-phase:build:*</v>
      </c>
    </row>
    <row r="121" spans="1:16" x14ac:dyDescent="0.25">
      <c r="D121" t="s">
        <v>109</v>
      </c>
      <c r="E121" t="s">
        <v>112</v>
      </c>
      <c r="F121" t="s">
        <v>1</v>
      </c>
      <c r="G121" t="s">
        <v>7</v>
      </c>
      <c r="I121" s="1" t="str">
        <f t="shared" si="46"/>
        <v>dev:build-phase:build:package</v>
      </c>
      <c r="J121" t="str">
        <f t="shared" si="43"/>
        <v>npm-run-all dev:build-phase:build:package:action</v>
      </c>
      <c r="K121" t="str">
        <f t="shared" si="33"/>
        <v xml:space="preserve">    "dev:build-phase:build:package": "date &amp;&amp; time npm-run-all dev:build-phase:build:package:action",</v>
      </c>
      <c r="L121" s="2"/>
      <c r="M121" s="2"/>
      <c r="N121" s="2" t="str">
        <f t="shared" si="53"/>
        <v>npm-run-all</v>
      </c>
      <c r="O121" s="2" t="str">
        <f t="shared" si="47"/>
        <v xml:space="preserve"> </v>
      </c>
      <c r="P121" t="str">
        <f xml:space="preserve"> _xlfn.TEXTJOIN(":",TRUE,I121,"action")</f>
        <v>dev:build-phase:build:package:action</v>
      </c>
    </row>
    <row r="122" spans="1:16" x14ac:dyDescent="0.25">
      <c r="D122" t="s">
        <v>109</v>
      </c>
      <c r="E122" t="s">
        <v>112</v>
      </c>
      <c r="F122" t="s">
        <v>1</v>
      </c>
      <c r="G122" t="s">
        <v>11</v>
      </c>
      <c r="I122" s="1" t="str">
        <f t="shared" si="46"/>
        <v>dev:build-phase:build:report</v>
      </c>
      <c r="J122" t="str">
        <f t="shared" si="43"/>
        <v>npm-run-all dev:build-phase:build:report:action</v>
      </c>
      <c r="K122" t="str">
        <f t="shared" si="33"/>
        <v xml:space="preserve">    "dev:build-phase:build:report": "date &amp;&amp; time npm-run-all dev:build-phase:build:report:action",</v>
      </c>
      <c r="L122" s="2"/>
      <c r="M122" s="2"/>
      <c r="N122" s="2" t="str">
        <f t="shared" si="53"/>
        <v>npm-run-all</v>
      </c>
      <c r="O122" s="2" t="str">
        <f t="shared" si="47"/>
        <v xml:space="preserve"> </v>
      </c>
      <c r="P122" t="str">
        <f t="shared" ref="P122" si="60" xml:space="preserve"> _xlfn.TEXTJOIN(":",TRUE,I122,"action")</f>
        <v>dev:build-phase:build:report:action</v>
      </c>
    </row>
    <row r="123" spans="1:16" x14ac:dyDescent="0.25">
      <c r="A123">
        <v>4</v>
      </c>
      <c r="B123">
        <v>3</v>
      </c>
      <c r="C123" t="s">
        <v>116</v>
      </c>
      <c r="D123" t="s">
        <v>109</v>
      </c>
      <c r="E123" t="s">
        <v>111</v>
      </c>
      <c r="I123" s="1" t="str">
        <f t="shared" si="46"/>
        <v>dev:test-phase</v>
      </c>
      <c r="J123" t="str">
        <f t="shared" si="43"/>
        <v>npm-run-all dev:test-phase:*</v>
      </c>
      <c r="K123" t="str">
        <f t="shared" si="33"/>
        <v xml:space="preserve">    "dev:test-phase": "date &amp;&amp; time npm-run-all dev:test-phase:*",</v>
      </c>
      <c r="L123" s="2"/>
      <c r="M123" s="2"/>
      <c r="N123" s="2" t="str">
        <f t="shared" si="53"/>
        <v>npm-run-all</v>
      </c>
      <c r="O123" s="2" t="str">
        <f t="shared" si="47"/>
        <v xml:space="preserve"> </v>
      </c>
      <c r="P123" t="str">
        <f t="shared" ref="P123:P125" si="61">CONCATENATE(IF(CODE(I123)-CODE("a")&lt;0,LOWER(LEFT(I123,IF(ISERR(FIND(":",I123)),LEN(I123)+1,FIND(":",I123))-1)),I123),":*")</f>
        <v>dev:test-phase:*</v>
      </c>
    </row>
    <row r="124" spans="1:16" x14ac:dyDescent="0.25">
      <c r="D124" t="s">
        <v>109</v>
      </c>
      <c r="E124" t="s">
        <v>111</v>
      </c>
      <c r="F124" t="s">
        <v>2</v>
      </c>
      <c r="I124" s="1" t="str">
        <f t="shared" si="46"/>
        <v>dev:test-phase:test</v>
      </c>
      <c r="J124" t="str">
        <f t="shared" si="43"/>
        <v>npm-run-all dev:test-phase:test:*</v>
      </c>
      <c r="K124" t="str">
        <f t="shared" si="33"/>
        <v xml:space="preserve">    "dev:test-phase:test": "date &amp;&amp; time npm-run-all dev:test-phase:test:*",</v>
      </c>
      <c r="L124" s="2"/>
      <c r="M124" s="2"/>
      <c r="N124" s="2" t="str">
        <f t="shared" si="53"/>
        <v>npm-run-all</v>
      </c>
      <c r="O124" s="2" t="str">
        <f t="shared" si="47"/>
        <v xml:space="preserve"> </v>
      </c>
      <c r="P124" t="str">
        <f t="shared" si="61"/>
        <v>dev:test-phase:test:*</v>
      </c>
    </row>
    <row r="125" spans="1:16" x14ac:dyDescent="0.25">
      <c r="D125" t="s">
        <v>109</v>
      </c>
      <c r="E125" t="s">
        <v>111</v>
      </c>
      <c r="F125" t="s">
        <v>2</v>
      </c>
      <c r="G125" t="s">
        <v>7</v>
      </c>
      <c r="I125" s="1" t="str">
        <f t="shared" si="46"/>
        <v>dev:test-phase:test:package</v>
      </c>
      <c r="J125" t="str">
        <f t="shared" si="43"/>
        <v>npm-run-all dev:test-phase:test:package:*</v>
      </c>
      <c r="K125" t="str">
        <f t="shared" si="33"/>
        <v xml:space="preserve">    "dev:test-phase:test:package": "date &amp;&amp; time npm-run-all dev:test-phase:test:package:*",</v>
      </c>
      <c r="L125" s="2"/>
      <c r="M125" s="2"/>
      <c r="N125" s="2" t="str">
        <f t="shared" si="53"/>
        <v>npm-run-all</v>
      </c>
      <c r="O125" s="2" t="str">
        <f t="shared" si="47"/>
        <v xml:space="preserve"> </v>
      </c>
      <c r="P125" t="str">
        <f t="shared" si="61"/>
        <v>dev:test-phase:test:package:*</v>
      </c>
    </row>
    <row r="126" spans="1:16" x14ac:dyDescent="0.25">
      <c r="D126" t="s">
        <v>109</v>
      </c>
      <c r="E126" t="s">
        <v>111</v>
      </c>
      <c r="F126" t="s">
        <v>2</v>
      </c>
      <c r="G126" t="s">
        <v>7</v>
      </c>
      <c r="H126" t="s">
        <v>8</v>
      </c>
      <c r="I126" s="1" t="str">
        <f t="shared" si="46"/>
        <v>dev:test-phase:test:package:vulnerability</v>
      </c>
      <c r="J126" t="str">
        <f t="shared" si="43"/>
        <v>npm-run-all dev:test-phase:test:package:vulnerability:action</v>
      </c>
      <c r="K126" t="str">
        <f t="shared" si="33"/>
        <v xml:space="preserve">    "dev:test-phase:test:package:vulnerability": "date &amp;&amp; time npm-run-all dev:test-phase:test:package:vulnerability:action",</v>
      </c>
      <c r="L126" s="2"/>
      <c r="M126" s="2"/>
      <c r="N126" s="2" t="str">
        <f t="shared" si="53"/>
        <v>npm-run-all</v>
      </c>
      <c r="O126" s="2" t="str">
        <f t="shared" si="47"/>
        <v xml:space="preserve"> </v>
      </c>
      <c r="P126" t="str">
        <f t="shared" ref="P126" si="62" xml:space="preserve"> _xlfn.TEXTJOIN(":",TRUE,I126,"action")</f>
        <v>dev:test-phase:test:package:vulnerability:action</v>
      </c>
    </row>
    <row r="127" spans="1:16" x14ac:dyDescent="0.25">
      <c r="D127" t="s">
        <v>109</v>
      </c>
      <c r="E127" t="s">
        <v>111</v>
      </c>
      <c r="F127" t="s">
        <v>2</v>
      </c>
      <c r="G127" t="s">
        <v>7</v>
      </c>
      <c r="H127" t="s">
        <v>9</v>
      </c>
      <c r="I127" s="1" t="str">
        <f t="shared" si="46"/>
        <v>dev:test-phase:test:package:unit</v>
      </c>
      <c r="J127" t="str">
        <f t="shared" si="43"/>
        <v>npm-run-all dev:test-phase:test:package:unit:action</v>
      </c>
      <c r="K127" t="str">
        <f t="shared" si="33"/>
        <v xml:space="preserve">    "dev:test-phase:test:package:unit": "date &amp;&amp; time npm-run-all dev:test-phase:test:package:unit:action",</v>
      </c>
      <c r="L127" s="2"/>
      <c r="M127" s="2"/>
      <c r="N127" s="2" t="str">
        <f t="shared" si="53"/>
        <v>npm-run-all</v>
      </c>
      <c r="O127" s="2" t="str">
        <f t="shared" si="47"/>
        <v xml:space="preserve"> </v>
      </c>
      <c r="P127" t="str">
        <f t="shared" ref="P127:P129" si="63" xml:space="preserve"> _xlfn.TEXTJOIN(":",TRUE,I127,"action")</f>
        <v>dev:test-phase:test:package:unit:action</v>
      </c>
    </row>
    <row r="128" spans="1:16" x14ac:dyDescent="0.25">
      <c r="D128" t="s">
        <v>109</v>
      </c>
      <c r="E128" t="s">
        <v>111</v>
      </c>
      <c r="F128" t="s">
        <v>2</v>
      </c>
      <c r="G128" t="s">
        <v>7</v>
      </c>
      <c r="H128" t="s">
        <v>10</v>
      </c>
      <c r="I128" s="1" t="str">
        <f t="shared" si="46"/>
        <v>dev:test-phase:test:package:integration</v>
      </c>
      <c r="J128" t="str">
        <f t="shared" si="43"/>
        <v>npm-run-all dev:test-phase:test:package:integration:action</v>
      </c>
      <c r="K128" t="str">
        <f t="shared" si="33"/>
        <v xml:space="preserve">    "dev:test-phase:test:package:integration": "date &amp;&amp; time npm-run-all dev:test-phase:test:package:integration:action",</v>
      </c>
      <c r="L128" s="2"/>
      <c r="M128" s="2"/>
      <c r="N128" s="2" t="str">
        <f t="shared" si="53"/>
        <v>npm-run-all</v>
      </c>
      <c r="O128" s="2" t="str">
        <f t="shared" si="47"/>
        <v xml:space="preserve"> </v>
      </c>
      <c r="P128" t="str">
        <f t="shared" si="63"/>
        <v>dev:test-phase:test:package:integration:action</v>
      </c>
    </row>
    <row r="129" spans="2:16" x14ac:dyDescent="0.25">
      <c r="D129" t="s">
        <v>109</v>
      </c>
      <c r="E129" t="s">
        <v>111</v>
      </c>
      <c r="F129" t="s">
        <v>2</v>
      </c>
      <c r="G129" t="s">
        <v>75</v>
      </c>
      <c r="I129" s="1" t="str">
        <f t="shared" si="46"/>
        <v>dev:test-phase:test:measure</v>
      </c>
      <c r="J129" t="str">
        <f t="shared" si="43"/>
        <v>npm-run-all dev:test-phase:test:measure:action</v>
      </c>
      <c r="K129" t="str">
        <f t="shared" si="33"/>
        <v xml:space="preserve">    "dev:test-phase:test:measure": "date &amp;&amp; time npm-run-all dev:test-phase:test:measure:action",</v>
      </c>
      <c r="L129" s="2"/>
      <c r="M129" s="2"/>
      <c r="N129" s="2" t="str">
        <f t="shared" si="53"/>
        <v>npm-run-all</v>
      </c>
      <c r="O129" s="2" t="str">
        <f t="shared" si="47"/>
        <v xml:space="preserve"> </v>
      </c>
      <c r="P129" t="str">
        <f t="shared" si="63"/>
        <v>dev:test-phase:test:measure:action</v>
      </c>
    </row>
    <row r="130" spans="2:16" x14ac:dyDescent="0.25">
      <c r="D130" t="s">
        <v>109</v>
      </c>
      <c r="E130" t="s">
        <v>111</v>
      </c>
      <c r="F130" t="s">
        <v>2</v>
      </c>
      <c r="G130" t="s">
        <v>11</v>
      </c>
      <c r="I130" s="1" t="str">
        <f t="shared" si="46"/>
        <v>dev:test-phase:test:report</v>
      </c>
      <c r="J130" t="str">
        <f t="shared" si="43"/>
        <v>:</v>
      </c>
      <c r="K130" t="str">
        <f t="shared" si="33"/>
        <v xml:space="preserve">    "dev:test-phase:test:report": ":",</v>
      </c>
      <c r="L130" s="2"/>
      <c r="M130" s="2"/>
      <c r="N130" s="2" t="str">
        <f t="shared" si="53"/>
        <v/>
      </c>
      <c r="O130" s="2" t="str">
        <f t="shared" si="47"/>
        <v xml:space="preserve"> </v>
      </c>
    </row>
    <row r="131" spans="2:16" x14ac:dyDescent="0.25">
      <c r="B131">
        <v>4</v>
      </c>
      <c r="D131" t="s">
        <v>109</v>
      </c>
      <c r="E131" t="s">
        <v>111</v>
      </c>
      <c r="F131" t="s">
        <v>16</v>
      </c>
      <c r="I131" s="1" t="str">
        <f t="shared" si="46"/>
        <v>dev:test-phase:codecover</v>
      </c>
      <c r="J131" t="str">
        <f t="shared" si="43"/>
        <v>:</v>
      </c>
      <c r="K131" t="str">
        <f t="shared" si="33"/>
        <v xml:space="preserve">    "dev:test-phase:codecover": ":",</v>
      </c>
      <c r="L131" s="2"/>
      <c r="M131" s="2"/>
      <c r="N131" s="2" t="str">
        <f t="shared" si="53"/>
        <v/>
      </c>
      <c r="O131" s="2" t="str">
        <f t="shared" si="47"/>
        <v xml:space="preserve"> </v>
      </c>
    </row>
    <row r="132" spans="2:16" x14ac:dyDescent="0.25">
      <c r="D132" t="s">
        <v>109</v>
      </c>
      <c r="E132" t="s">
        <v>111</v>
      </c>
      <c r="F132" t="s">
        <v>16</v>
      </c>
      <c r="G132" t="s">
        <v>7</v>
      </c>
      <c r="I132" s="1" t="str">
        <f t="shared" si="46"/>
        <v>dev:test-phase:codecover:package</v>
      </c>
      <c r="J132" t="str">
        <f t="shared" si="43"/>
        <v>npm-run-all dev:test-phase:codecover:package:action</v>
      </c>
      <c r="K132" t="str">
        <f t="shared" si="33"/>
        <v xml:space="preserve">    "dev:test-phase:codecover:package": "date &amp;&amp; time npm-run-all dev:test-phase:codecover:package:action",</v>
      </c>
      <c r="L132" s="2"/>
      <c r="M132" s="2"/>
      <c r="N132" s="2" t="str">
        <f t="shared" si="53"/>
        <v>npm-run-all</v>
      </c>
      <c r="O132" s="2" t="str">
        <f t="shared" si="47"/>
        <v xml:space="preserve"> </v>
      </c>
      <c r="P132" t="str">
        <f t="shared" ref="P132" si="64" xml:space="preserve"> _xlfn.TEXTJOIN(":",TRUE,I132,"action")</f>
        <v>dev:test-phase:codecover:package:action</v>
      </c>
    </row>
    <row r="133" spans="2:16" x14ac:dyDescent="0.25">
      <c r="D133" t="s">
        <v>109</v>
      </c>
      <c r="E133" t="s">
        <v>111</v>
      </c>
      <c r="F133" t="s">
        <v>16</v>
      </c>
      <c r="G133" t="s">
        <v>11</v>
      </c>
      <c r="I133" s="1" t="str">
        <f t="shared" si="46"/>
        <v>dev:test-phase:codecover:report</v>
      </c>
      <c r="J133" t="str">
        <f t="shared" si="43"/>
        <v>:</v>
      </c>
      <c r="K133" t="str">
        <f t="shared" si="33"/>
        <v xml:space="preserve">    "dev:test-phase:codecover:report": ":",</v>
      </c>
      <c r="L133" s="2"/>
      <c r="M133" s="2"/>
      <c r="N133" s="2" t="str">
        <f t="shared" si="53"/>
        <v/>
      </c>
      <c r="O133" s="2" t="str">
        <f t="shared" si="47"/>
        <v xml:space="preserve"> </v>
      </c>
    </row>
    <row r="134" spans="2:16" x14ac:dyDescent="0.25">
      <c r="B134">
        <v>5</v>
      </c>
      <c r="D134" t="s">
        <v>109</v>
      </c>
      <c r="E134" t="s">
        <v>111</v>
      </c>
      <c r="F134" t="s">
        <v>3</v>
      </c>
      <c r="I134" s="1" t="str">
        <f t="shared" si="46"/>
        <v>dev:test-phase:document</v>
      </c>
      <c r="J134" t="str">
        <f t="shared" si="43"/>
        <v>npm-run-all dev:test-phase:document:*</v>
      </c>
      <c r="K134" t="str">
        <f t="shared" si="33"/>
        <v xml:space="preserve">    "dev:test-phase:document": "date &amp;&amp; time npm-run-all dev:test-phase:document:*",</v>
      </c>
      <c r="L134" s="2"/>
      <c r="M134" s="2"/>
      <c r="N134" s="2" t="str">
        <f t="shared" si="53"/>
        <v>npm-run-all</v>
      </c>
      <c r="O134" s="2" t="str">
        <f t="shared" si="47"/>
        <v xml:space="preserve"> </v>
      </c>
      <c r="P134" t="str">
        <f t="shared" ref="P134" si="65">CONCATENATE(IF(CODE(I134)-CODE("a")&lt;0,LOWER(LEFT(I134,IF(ISERR(FIND(":",I134)),LEN(I134)+1,FIND(":",I134))-1)),I134),":*")</f>
        <v>dev:test-phase:document:*</v>
      </c>
    </row>
    <row r="135" spans="2:16" x14ac:dyDescent="0.25">
      <c r="D135" t="s">
        <v>109</v>
      </c>
      <c r="E135" t="s">
        <v>111</v>
      </c>
      <c r="F135" t="s">
        <v>3</v>
      </c>
      <c r="G135" t="s">
        <v>7</v>
      </c>
      <c r="I135" s="1" t="str">
        <f t="shared" ref="I135:I168" si="66" xml:space="preserve"> _xlfn.TEXTJOIN(":",TRUE,D135:H135)</f>
        <v>dev:test-phase:document:package</v>
      </c>
      <c r="J135" t="str">
        <f t="shared" si="43"/>
        <v>npm-run-all dev:test-phase:document:package:action</v>
      </c>
      <c r="K135" t="str">
        <f t="shared" si="33"/>
        <v xml:space="preserve">    "dev:test-phase:document:package": "date &amp;&amp; time npm-run-all dev:test-phase:document:package:action",</v>
      </c>
      <c r="L135" s="2"/>
      <c r="M135" s="2"/>
      <c r="N135" s="2" t="str">
        <f t="shared" si="53"/>
        <v>npm-run-all</v>
      </c>
      <c r="O135" s="2" t="str">
        <f t="shared" si="47"/>
        <v xml:space="preserve"> </v>
      </c>
      <c r="P135" t="str">
        <f t="shared" ref="P135" si="67" xml:space="preserve"> _xlfn.TEXTJOIN(":",TRUE,I135,"action")</f>
        <v>dev:test-phase:document:package:action</v>
      </c>
    </row>
    <row r="136" spans="2:16" x14ac:dyDescent="0.25">
      <c r="D136" t="s">
        <v>109</v>
      </c>
      <c r="E136" t="s">
        <v>111</v>
      </c>
      <c r="F136" t="s">
        <v>3</v>
      </c>
      <c r="G136" t="s">
        <v>11</v>
      </c>
      <c r="I136" s="1" t="str">
        <f t="shared" si="66"/>
        <v>dev:test-phase:document:report</v>
      </c>
      <c r="J136" t="str">
        <f t="shared" si="43"/>
        <v>:</v>
      </c>
      <c r="K136" t="str">
        <f t="shared" si="33"/>
        <v xml:space="preserve">    "dev:test-phase:document:report": ":",</v>
      </c>
      <c r="L136" s="2"/>
      <c r="M136" s="2"/>
      <c r="N136" s="2" t="str">
        <f t="shared" si="53"/>
        <v/>
      </c>
      <c r="O136" s="2" t="str">
        <f t="shared" si="47"/>
        <v xml:space="preserve"> </v>
      </c>
    </row>
    <row r="137" spans="2:16" x14ac:dyDescent="0.25">
      <c r="B137">
        <v>6</v>
      </c>
      <c r="D137" t="s">
        <v>109</v>
      </c>
      <c r="E137" t="s">
        <v>111</v>
      </c>
      <c r="F137" t="s">
        <v>23</v>
      </c>
      <c r="I137" s="1" t="str">
        <f t="shared" si="66"/>
        <v>dev:test-phase:integrate</v>
      </c>
      <c r="J137" t="str">
        <f t="shared" si="43"/>
        <v>npm-run-all dev:test-phase:integrate:*</v>
      </c>
      <c r="K137" t="str">
        <f t="shared" si="33"/>
        <v xml:space="preserve">    "dev:test-phase:integrate": "date &amp;&amp; time npm-run-all dev:test-phase:integrate:*",</v>
      </c>
      <c r="L137" s="2"/>
      <c r="M137" s="2"/>
      <c r="N137" s="2" t="str">
        <f t="shared" si="53"/>
        <v>npm-run-all</v>
      </c>
      <c r="O137" s="2" t="str">
        <f t="shared" si="47"/>
        <v xml:space="preserve"> </v>
      </c>
      <c r="P137" t="str">
        <f t="shared" ref="P137" si="68">CONCATENATE(IF(CODE(I137)-CODE("a")&lt;0,LOWER(LEFT(I137,IF(ISERR(FIND(":",I137)),LEN(I137)+1,FIND(":",I137))-1)),I137),":*")</f>
        <v>dev:test-phase:integrate:*</v>
      </c>
    </row>
    <row r="138" spans="2:16" x14ac:dyDescent="0.25">
      <c r="D138" t="s">
        <v>109</v>
      </c>
      <c r="E138" t="s">
        <v>111</v>
      </c>
      <c r="F138" t="s">
        <v>23</v>
      </c>
      <c r="G138" t="s">
        <v>7</v>
      </c>
      <c r="I138" s="1" t="str">
        <f t="shared" si="66"/>
        <v>dev:test-phase:integrate:package</v>
      </c>
      <c r="J138" t="str">
        <f t="shared" si="43"/>
        <v>npm-run-all dev:test-phase:integrate:package:action</v>
      </c>
      <c r="K138" t="str">
        <f t="shared" si="33"/>
        <v xml:space="preserve">    "dev:test-phase:integrate:package": "date &amp;&amp; time npm-run-all dev:test-phase:integrate:package:action",</v>
      </c>
      <c r="L138" s="2"/>
      <c r="M138" s="2"/>
      <c r="N138" s="2" t="str">
        <f t="shared" si="53"/>
        <v>npm-run-all</v>
      </c>
      <c r="O138" s="2" t="str">
        <f t="shared" si="47"/>
        <v xml:space="preserve"> </v>
      </c>
      <c r="P138" t="str">
        <f t="shared" ref="P138" si="69" xml:space="preserve"> _xlfn.TEXTJOIN(":",TRUE,I138,"action")</f>
        <v>dev:test-phase:integrate:package:action</v>
      </c>
    </row>
    <row r="139" spans="2:16" x14ac:dyDescent="0.25">
      <c r="D139" t="s">
        <v>109</v>
      </c>
      <c r="E139" t="s">
        <v>111</v>
      </c>
      <c r="F139" t="s">
        <v>23</v>
      </c>
      <c r="G139" t="s">
        <v>73</v>
      </c>
      <c r="I139" s="1" t="str">
        <f t="shared" si="66"/>
        <v>dev:test-phase:integrate:copy</v>
      </c>
      <c r="J139" t="str">
        <f t="shared" si="43"/>
        <v>:</v>
      </c>
      <c r="K139" t="str">
        <f t="shared" si="33"/>
        <v xml:space="preserve">    "dev:test-phase:integrate:copy": ":",</v>
      </c>
      <c r="L139" s="2"/>
      <c r="M139" s="2"/>
      <c r="N139" s="2" t="str">
        <f t="shared" si="53"/>
        <v/>
      </c>
      <c r="O139" s="2" t="str">
        <f t="shared" si="47"/>
        <v xml:space="preserve"> </v>
      </c>
    </row>
    <row r="140" spans="2:16" x14ac:dyDescent="0.25">
      <c r="D140" t="s">
        <v>109</v>
      </c>
      <c r="E140" t="s">
        <v>111</v>
      </c>
      <c r="F140" t="s">
        <v>23</v>
      </c>
      <c r="G140" t="s">
        <v>2</v>
      </c>
      <c r="I140" s="1" t="str">
        <f t="shared" si="66"/>
        <v>dev:test-phase:integrate:test</v>
      </c>
      <c r="J140" t="str">
        <f t="shared" si="43"/>
        <v>:</v>
      </c>
      <c r="K140" t="str">
        <f t="shared" si="33"/>
        <v xml:space="preserve">    "dev:test-phase:integrate:test": ":",</v>
      </c>
      <c r="L140" s="2"/>
      <c r="M140" s="2"/>
      <c r="N140" s="2" t="str">
        <f t="shared" si="53"/>
        <v/>
      </c>
      <c r="O140" s="2" t="str">
        <f t="shared" si="47"/>
        <v xml:space="preserve"> </v>
      </c>
    </row>
    <row r="141" spans="2:16" x14ac:dyDescent="0.25">
      <c r="D141" t="s">
        <v>109</v>
      </c>
      <c r="E141" t="s">
        <v>111</v>
      </c>
      <c r="F141" t="s">
        <v>23</v>
      </c>
      <c r="G141" t="s">
        <v>11</v>
      </c>
      <c r="I141" s="1" t="str">
        <f t="shared" si="66"/>
        <v>dev:test-phase:integrate:report</v>
      </c>
      <c r="J141" t="str">
        <f t="shared" si="43"/>
        <v>:</v>
      </c>
      <c r="K141" t="str">
        <f t="shared" si="33"/>
        <v xml:space="preserve">    "dev:test-phase:integrate:report": ":",</v>
      </c>
      <c r="L141" s="2"/>
      <c r="M141" s="2"/>
      <c r="N141" s="2" t="str">
        <f t="shared" si="53"/>
        <v/>
      </c>
      <c r="O141" s="2" t="str">
        <f t="shared" si="47"/>
        <v xml:space="preserve"> </v>
      </c>
    </row>
    <row r="142" spans="2:16" x14ac:dyDescent="0.25">
      <c r="D142" t="s">
        <v>109</v>
      </c>
      <c r="E142" t="s">
        <v>111</v>
      </c>
      <c r="F142" t="s">
        <v>11</v>
      </c>
      <c r="I142" s="1" t="str">
        <f t="shared" ref="I142" si="70" xml:space="preserve"> _xlfn.TEXTJOIN(":",TRUE,D142:H142)</f>
        <v>dev:test-phase:report</v>
      </c>
      <c r="J142" t="str">
        <f t="shared" ref="J142" si="71" xml:space="preserve"> IF(NOT(COUNTA(P142:V142)),":",_xlfn.TEXTJOIN(O142,TRUE,N142,_xlfn.TEXTJOIN(O142,TRUE,P142:V142)))</f>
        <v>:</v>
      </c>
      <c r="K142" t="str">
        <f t="shared" si="33"/>
        <v xml:space="preserve">    "dev:test-phase:report": ":",</v>
      </c>
      <c r="L142" s="2"/>
      <c r="M142" s="2"/>
      <c r="N142" s="2" t="str">
        <f t="shared" ref="N142" si="72">IF(ISBLANK(P142),"",IF(ISNUMBER(SEARCH(":*",P142)),$N$6,$N$4))</f>
        <v/>
      </c>
      <c r="O142" s="2" t="str">
        <f t="shared" ref="O142" si="73">IF(ISBLANK(N142),CONCATENATE(" ",$O$4," ")," ")</f>
        <v xml:space="preserve"> </v>
      </c>
    </row>
    <row r="143" spans="2:16" x14ac:dyDescent="0.25">
      <c r="D143" t="s">
        <v>109</v>
      </c>
      <c r="E143" t="s">
        <v>11</v>
      </c>
      <c r="I143" s="1" t="str">
        <f t="shared" ref="I143" si="74" xml:space="preserve"> _xlfn.TEXTJOIN(":",TRUE,D143:H143)</f>
        <v>dev:report</v>
      </c>
      <c r="J143" t="str">
        <f t="shared" ref="J143" si="75" xml:space="preserve"> IF(NOT(COUNTA(P143:V143)),":",_xlfn.TEXTJOIN(O143,TRUE,N143,_xlfn.TEXTJOIN(O143,TRUE,P143:V143)))</f>
        <v>:</v>
      </c>
      <c r="K143" t="str">
        <f t="shared" si="33"/>
        <v xml:space="preserve">    "dev:report": ":",</v>
      </c>
      <c r="L143" s="2"/>
      <c r="M143" s="2"/>
      <c r="N143" s="2" t="str">
        <f t="shared" ref="N143" si="76">IF(ISBLANK(P143),"",IF(ISNUMBER(SEARCH(":*",P143)),$N$6,$N$4))</f>
        <v/>
      </c>
      <c r="O143" s="2" t="str">
        <f t="shared" ref="O143" si="77">IF(ISBLANK(N143),CONCATENATE(" ",$O$4," ")," ")</f>
        <v xml:space="preserve"> </v>
      </c>
    </row>
    <row r="144" spans="2:16" x14ac:dyDescent="0.25">
      <c r="D144" t="s">
        <v>108</v>
      </c>
      <c r="I144" s="1" t="str">
        <f t="shared" si="66"/>
        <v>ops</v>
      </c>
      <c r="J144" t="str">
        <f t="shared" si="43"/>
        <v>npm-run-all ops:*</v>
      </c>
      <c r="K144" t="str">
        <f t="shared" si="33"/>
        <v xml:space="preserve">    "ops": "date &amp;&amp; time npm-run-all ops:*",</v>
      </c>
      <c r="L144" s="2"/>
      <c r="M144" s="2"/>
      <c r="N144" s="2" t="str">
        <f t="shared" ref="N144:N145" si="78">IF(ISBLANK(P144),"",IF(ISNUMBER(SEARCH(":*",P144)),$N$6,$N$4))</f>
        <v>npm-run-all</v>
      </c>
      <c r="O144" s="2" t="str">
        <f t="shared" ref="O144" si="79">IF(ISBLANK(N144),CONCATENATE(" ",$O$4," ")," ")</f>
        <v xml:space="preserve"> </v>
      </c>
      <c r="P144" t="str">
        <f>CONCATENATE(IF(CODE(I144)-CODE("a")&lt;0,LOWER(LEFT(I144,IF(ISERR(FIND(":",I144)),LEN(I144)+1,FIND(":",I144))-1)),I144),":*")</f>
        <v>ops:*</v>
      </c>
    </row>
    <row r="145" spans="1:16" x14ac:dyDescent="0.25">
      <c r="A145">
        <v>5</v>
      </c>
      <c r="B145">
        <v>7</v>
      </c>
      <c r="C145" t="s">
        <v>117</v>
      </c>
      <c r="D145" t="s">
        <v>108</v>
      </c>
      <c r="E145" t="s">
        <v>81</v>
      </c>
      <c r="I145" s="1" t="str">
        <f t="shared" si="66"/>
        <v>ops:release</v>
      </c>
      <c r="J145" t="str">
        <f t="shared" si="43"/>
        <v>npm-run-all ops:release:*</v>
      </c>
      <c r="K145" t="str">
        <f t="shared" ref="K145:K174" si="80">IF(ISBLANK(I145),"",CONCATENATE("    """,I145,""": ","""",IF(LEN(J145)&gt;1,CONCATENATE(IF(L145,"",CONCATENATE(N$3," ")),""),""),IF(M145,"echo ",""),J145,""","))</f>
        <v xml:space="preserve">    "ops:release": "date &amp;&amp; time npm-run-all ops:release:*",</v>
      </c>
      <c r="L145" s="2"/>
      <c r="M145" s="2"/>
      <c r="N145" s="2" t="str">
        <f t="shared" si="78"/>
        <v>npm-run-all</v>
      </c>
      <c r="O145" s="2" t="str">
        <f t="shared" ref="O145" si="81">IF(ISBLANK(N145),CONCATENATE(" ",$O$4," ")," ")</f>
        <v xml:space="preserve"> </v>
      </c>
      <c r="P145" t="str">
        <f>CONCATENATE(IF(CODE(I145)-CODE("a")&lt;0,LOWER(LEFT(I145,IF(ISERR(FIND(":",I145)),LEN(I145)+1,FIND(":",I145))-1)),I145),":*")</f>
        <v>ops:release:*</v>
      </c>
    </row>
    <row r="146" spans="1:16" x14ac:dyDescent="0.25">
      <c r="D146" t="s">
        <v>108</v>
      </c>
      <c r="E146" t="s">
        <v>81</v>
      </c>
      <c r="F146" t="s">
        <v>7</v>
      </c>
      <c r="I146" s="1" t="str">
        <f t="shared" si="66"/>
        <v>ops:release:package</v>
      </c>
      <c r="J146" t="str">
        <f t="shared" si="43"/>
        <v>:</v>
      </c>
      <c r="K146" t="str">
        <f t="shared" si="80"/>
        <v xml:space="preserve">    "ops:release:package": ":",</v>
      </c>
      <c r="L146" s="2"/>
      <c r="M146" s="2"/>
      <c r="N146" s="2" t="str">
        <f t="shared" ref="N146:N168" si="82">IF(ISBLANK(P146),"",IF(ISNUMBER(SEARCH(":*",P146)),$N$6,$N$4))</f>
        <v/>
      </c>
      <c r="O146" s="2" t="str">
        <f t="shared" ref="O146:O162" si="83">IF(ISBLANK(N146),CONCATENATE(" ",$O$4," ")," ")</f>
        <v xml:space="preserve"> </v>
      </c>
    </row>
    <row r="147" spans="1:16" x14ac:dyDescent="0.25">
      <c r="D147" t="s">
        <v>108</v>
      </c>
      <c r="E147" t="s">
        <v>81</v>
      </c>
      <c r="F147" t="s">
        <v>73</v>
      </c>
      <c r="I147" s="1" t="str">
        <f t="shared" si="66"/>
        <v>ops:release:copy</v>
      </c>
      <c r="J147" t="str">
        <f t="shared" si="43"/>
        <v>:</v>
      </c>
      <c r="K147" t="str">
        <f t="shared" si="80"/>
        <v xml:space="preserve">    "ops:release:copy": ":",</v>
      </c>
      <c r="L147" s="2"/>
      <c r="M147" s="2"/>
      <c r="N147" s="2" t="str">
        <f t="shared" si="82"/>
        <v/>
      </c>
      <c r="O147" s="2" t="str">
        <f t="shared" si="83"/>
        <v xml:space="preserve"> </v>
      </c>
    </row>
    <row r="148" spans="1:16" x14ac:dyDescent="0.25">
      <c r="D148" t="s">
        <v>108</v>
      </c>
      <c r="E148" t="s">
        <v>81</v>
      </c>
      <c r="F148" t="s">
        <v>11</v>
      </c>
      <c r="I148" s="1" t="str">
        <f t="shared" si="66"/>
        <v>ops:release:report</v>
      </c>
      <c r="J148" t="str">
        <f t="shared" si="43"/>
        <v>:</v>
      </c>
      <c r="K148" t="str">
        <f t="shared" si="80"/>
        <v xml:space="preserve">    "ops:release:report": ":",</v>
      </c>
      <c r="L148" s="2"/>
      <c r="M148" s="2"/>
      <c r="N148" s="2" t="str">
        <f t="shared" si="82"/>
        <v/>
      </c>
      <c r="O148" s="2" t="str">
        <f t="shared" si="83"/>
        <v xml:space="preserve"> </v>
      </c>
    </row>
    <row r="149" spans="1:16" x14ac:dyDescent="0.25">
      <c r="A149">
        <v>6</v>
      </c>
      <c r="B149">
        <v>8</v>
      </c>
      <c r="C149" t="s">
        <v>84</v>
      </c>
      <c r="D149" t="s">
        <v>108</v>
      </c>
      <c r="E149" t="s">
        <v>4</v>
      </c>
      <c r="I149" s="1" t="str">
        <f t="shared" si="66"/>
        <v>ops:deploy</v>
      </c>
      <c r="J149" t="str">
        <f t="shared" si="43"/>
        <v>npm-run-all ops:deploy:*</v>
      </c>
      <c r="K149" t="str">
        <f t="shared" si="80"/>
        <v xml:space="preserve">    "ops:deploy": "date &amp;&amp; time npm-run-all ops:deploy:*",</v>
      </c>
      <c r="L149" s="2"/>
      <c r="M149" s="2"/>
      <c r="N149" s="2" t="str">
        <f t="shared" si="82"/>
        <v>npm-run-all</v>
      </c>
      <c r="O149" s="2" t="str">
        <f t="shared" si="83"/>
        <v xml:space="preserve"> </v>
      </c>
      <c r="P149" t="str">
        <f t="shared" ref="P149:P151" si="84">CONCATENATE(IF(CODE(I149)-CODE("a")&lt;0,LOWER(LEFT(I149,IF(ISERR(FIND(":",I149)),LEN(I149)+1,FIND(":",I149))-1)),I149),":*")</f>
        <v>ops:deploy:*</v>
      </c>
    </row>
    <row r="150" spans="1:16" x14ac:dyDescent="0.25">
      <c r="D150" t="s">
        <v>108</v>
      </c>
      <c r="E150" t="s">
        <v>4</v>
      </c>
      <c r="F150" t="s">
        <v>7</v>
      </c>
      <c r="I150" s="1" t="str">
        <f t="shared" si="66"/>
        <v>ops:deploy:package</v>
      </c>
      <c r="J150" t="str">
        <f t="shared" si="43"/>
        <v>npm-run-all ops:deploy:package:*</v>
      </c>
      <c r="K150" t="str">
        <f t="shared" si="80"/>
        <v xml:space="preserve">    "ops:deploy:package": "date &amp;&amp; time npm-run-all ops:deploy:package:*",</v>
      </c>
      <c r="L150" s="2"/>
      <c r="M150" s="2"/>
      <c r="N150" s="2" t="str">
        <f t="shared" si="82"/>
        <v>npm-run-all</v>
      </c>
      <c r="O150" s="2" t="str">
        <f t="shared" si="83"/>
        <v xml:space="preserve"> </v>
      </c>
      <c r="P150" t="str">
        <f t="shared" si="84"/>
        <v>ops:deploy:package:*</v>
      </c>
    </row>
    <row r="151" spans="1:16" x14ac:dyDescent="0.25">
      <c r="D151" t="s">
        <v>108</v>
      </c>
      <c r="E151" t="s">
        <v>4</v>
      </c>
      <c r="F151" t="s">
        <v>7</v>
      </c>
      <c r="G151" t="s">
        <v>61</v>
      </c>
      <c r="I151" s="1" t="str">
        <f t="shared" si="66"/>
        <v>ops:deploy:package:dockerize</v>
      </c>
      <c r="J151" t="str">
        <f t="shared" si="43"/>
        <v>npm-run-all ops:deploy:package:dockerize:*</v>
      </c>
      <c r="K151" t="str">
        <f t="shared" si="80"/>
        <v xml:space="preserve">    "ops:deploy:package:dockerize": "date &amp;&amp; time npm-run-all ops:deploy:package:dockerize:*",</v>
      </c>
      <c r="L151" s="2"/>
      <c r="M151" s="2"/>
      <c r="N151" s="2" t="str">
        <f t="shared" si="82"/>
        <v>npm-run-all</v>
      </c>
      <c r="O151" s="2" t="str">
        <f t="shared" si="83"/>
        <v xml:space="preserve"> </v>
      </c>
      <c r="P151" t="str">
        <f t="shared" si="84"/>
        <v>ops:deploy:package:dockerize:*</v>
      </c>
    </row>
    <row r="152" spans="1:16" x14ac:dyDescent="0.25">
      <c r="D152" t="s">
        <v>108</v>
      </c>
      <c r="E152" t="s">
        <v>4</v>
      </c>
      <c r="F152" t="s">
        <v>7</v>
      </c>
      <c r="G152" t="s">
        <v>61</v>
      </c>
      <c r="H152" t="s">
        <v>1</v>
      </c>
      <c r="I152" s="1" t="str">
        <f t="shared" si="66"/>
        <v>ops:deploy:package:dockerize:build</v>
      </c>
      <c r="J152" t="str">
        <f t="shared" si="43"/>
        <v>npm-run-all ops:deploy:package:dockerize:build:action</v>
      </c>
      <c r="K152" t="str">
        <f t="shared" si="80"/>
        <v xml:space="preserve">    "ops:deploy:package:dockerize:build": "date &amp;&amp; time npm-run-all ops:deploy:package:dockerize:build:action",</v>
      </c>
      <c r="L152" s="2"/>
      <c r="M152" s="2"/>
      <c r="N152" s="2" t="str">
        <f t="shared" si="82"/>
        <v>npm-run-all</v>
      </c>
      <c r="O152" s="2" t="str">
        <f t="shared" si="83"/>
        <v xml:space="preserve"> </v>
      </c>
      <c r="P152" t="str">
        <f xml:space="preserve"> _xlfn.TEXTJOIN(":",TRUE,I152,"action")</f>
        <v>ops:deploy:package:dockerize:build:action</v>
      </c>
    </row>
    <row r="153" spans="1:16" x14ac:dyDescent="0.25">
      <c r="D153" t="s">
        <v>108</v>
      </c>
      <c r="E153" t="s">
        <v>4</v>
      </c>
      <c r="F153" t="s">
        <v>7</v>
      </c>
      <c r="G153" t="s">
        <v>61</v>
      </c>
      <c r="H153" t="s">
        <v>68</v>
      </c>
      <c r="I153" s="1" t="str">
        <f t="shared" si="66"/>
        <v>ops:deploy:package:dockerize:push</v>
      </c>
      <c r="J153" t="str">
        <f t="shared" si="43"/>
        <v>npm-run-all ops:deploy:package:dockerize:push:action</v>
      </c>
      <c r="K153" t="str">
        <f t="shared" si="80"/>
        <v xml:space="preserve">    "ops:deploy:package:dockerize:push": "date &amp;&amp; time npm-run-all ops:deploy:package:dockerize:push:action",</v>
      </c>
      <c r="L153" s="2"/>
      <c r="M153" s="2"/>
      <c r="N153" s="2" t="str">
        <f t="shared" si="82"/>
        <v>npm-run-all</v>
      </c>
      <c r="O153" s="2" t="str">
        <f t="shared" si="83"/>
        <v xml:space="preserve"> </v>
      </c>
      <c r="P153" t="str">
        <f xml:space="preserve"> _xlfn.TEXTJOIN(":",TRUE,I153,"action")</f>
        <v>ops:deploy:package:dockerize:push:action</v>
      </c>
    </row>
    <row r="154" spans="1:16" x14ac:dyDescent="0.25">
      <c r="D154" t="s">
        <v>108</v>
      </c>
      <c r="E154" t="s">
        <v>4</v>
      </c>
      <c r="F154" t="s">
        <v>7</v>
      </c>
      <c r="G154" t="s">
        <v>67</v>
      </c>
      <c r="I154" s="1" t="str">
        <f t="shared" si="66"/>
        <v>ops:deploy:package:provision</v>
      </c>
      <c r="J154" t="str">
        <f t="shared" si="43"/>
        <v>npm-run-all ops:deploy:package:provision:action</v>
      </c>
      <c r="K154" t="str">
        <f t="shared" si="80"/>
        <v xml:space="preserve">    "ops:deploy:package:provision": "date &amp;&amp; time npm-run-all ops:deploy:package:provision:action",</v>
      </c>
      <c r="L154" s="2"/>
      <c r="M154" s="2"/>
      <c r="N154" s="2" t="str">
        <f t="shared" si="82"/>
        <v>npm-run-all</v>
      </c>
      <c r="O154" s="2" t="str">
        <f t="shared" si="83"/>
        <v xml:space="preserve"> </v>
      </c>
      <c r="P154" t="str">
        <f xml:space="preserve"> _xlfn.TEXTJOIN(":",TRUE,I154,"action")</f>
        <v>ops:deploy:package:provision:action</v>
      </c>
    </row>
    <row r="155" spans="1:16" x14ac:dyDescent="0.25">
      <c r="D155" t="s">
        <v>108</v>
      </c>
      <c r="E155" t="s">
        <v>4</v>
      </c>
      <c r="F155" t="s">
        <v>7</v>
      </c>
      <c r="G155" t="s">
        <v>93</v>
      </c>
      <c r="I155" s="1" t="str">
        <f t="shared" si="66"/>
        <v>ops:deploy:package:orchestrate</v>
      </c>
      <c r="J155" t="str">
        <f t="shared" si="43"/>
        <v>:</v>
      </c>
      <c r="K155" t="str">
        <f t="shared" si="80"/>
        <v xml:space="preserve">    "ops:deploy:package:orchestrate": ":",</v>
      </c>
      <c r="L155" s="2"/>
      <c r="M155" s="2"/>
      <c r="N155" s="2" t="str">
        <f t="shared" si="82"/>
        <v/>
      </c>
      <c r="O155" s="2" t="str">
        <f t="shared" si="83"/>
        <v xml:space="preserve"> </v>
      </c>
    </row>
    <row r="156" spans="1:16" x14ac:dyDescent="0.25">
      <c r="D156" t="s">
        <v>108</v>
      </c>
      <c r="E156" t="s">
        <v>4</v>
      </c>
      <c r="F156" t="s">
        <v>11</v>
      </c>
      <c r="I156" s="1" t="str">
        <f t="shared" si="66"/>
        <v>ops:deploy:report</v>
      </c>
      <c r="J156" t="str">
        <f t="shared" si="43"/>
        <v>:</v>
      </c>
      <c r="K156" t="str">
        <f t="shared" si="80"/>
        <v xml:space="preserve">    "ops:deploy:report": ":",</v>
      </c>
      <c r="L156" s="2"/>
      <c r="M156" s="2"/>
      <c r="N156" s="2" t="str">
        <f t="shared" si="82"/>
        <v/>
      </c>
      <c r="O156" s="2" t="str">
        <f t="shared" si="83"/>
        <v xml:space="preserve"> </v>
      </c>
    </row>
    <row r="157" spans="1:16" x14ac:dyDescent="0.25">
      <c r="A157">
        <v>7</v>
      </c>
      <c r="B157">
        <v>9</v>
      </c>
      <c r="C157" t="s">
        <v>83</v>
      </c>
      <c r="D157" t="s">
        <v>108</v>
      </c>
      <c r="E157" t="s">
        <v>12</v>
      </c>
      <c r="I157" s="1" t="str">
        <f t="shared" si="66"/>
        <v>ops:run</v>
      </c>
      <c r="J157" t="str">
        <f t="shared" si="43"/>
        <v>npm-run-all ops:run:*</v>
      </c>
      <c r="K157" t="str">
        <f t="shared" si="80"/>
        <v xml:space="preserve">    "ops:run": "date &amp;&amp; time npm-run-all ops:run:*",</v>
      </c>
      <c r="L157" s="2"/>
      <c r="M157" s="2"/>
      <c r="N157" s="2" t="str">
        <f t="shared" si="82"/>
        <v>npm-run-all</v>
      </c>
      <c r="O157" s="2" t="str">
        <f t="shared" si="83"/>
        <v xml:space="preserve"> </v>
      </c>
      <c r="P157" t="str">
        <f t="shared" ref="P157" si="85">CONCATENATE(IF(CODE(I157)-CODE("a")&lt;0,LOWER(LEFT(I157,IF(ISERR(FIND(":",I157)),LEN(I157)+1,FIND(":",I157))-1)),I157),":*")</f>
        <v>ops:run:*</v>
      </c>
    </row>
    <row r="158" spans="1:16" x14ac:dyDescent="0.25">
      <c r="D158" t="s">
        <v>108</v>
      </c>
      <c r="E158" t="s">
        <v>12</v>
      </c>
      <c r="F158" t="s">
        <v>31</v>
      </c>
      <c r="I158" s="1" t="str">
        <f t="shared" si="66"/>
        <v>ops:run:platform</v>
      </c>
      <c r="J158" t="str">
        <f t="shared" si="43"/>
        <v>npm-run-all ops:run:platform:action</v>
      </c>
      <c r="K158" t="str">
        <f t="shared" si="80"/>
        <v xml:space="preserve">    "ops:run:platform": "date &amp;&amp; time npm-run-all ops:run:platform:action",</v>
      </c>
      <c r="L158" s="2"/>
      <c r="M158" s="2"/>
      <c r="N158" s="2" t="str">
        <f t="shared" si="82"/>
        <v>npm-run-all</v>
      </c>
      <c r="O158" s="2" t="str">
        <f t="shared" si="83"/>
        <v xml:space="preserve"> </v>
      </c>
      <c r="P158" t="str">
        <f xml:space="preserve"> _xlfn.TEXTJOIN(":",TRUE,I158,"action")</f>
        <v>ops:run:platform:action</v>
      </c>
    </row>
    <row r="159" spans="1:16" x14ac:dyDescent="0.25">
      <c r="D159" t="s">
        <v>108</v>
      </c>
      <c r="E159" t="s">
        <v>12</v>
      </c>
      <c r="F159" t="s">
        <v>7</v>
      </c>
      <c r="I159" s="1" t="str">
        <f t="shared" si="66"/>
        <v>ops:run:package</v>
      </c>
      <c r="J159" t="str">
        <f t="shared" ref="J159:J175" si="86" xml:space="preserve"> IF(NOT(COUNTA(P159:V159)),":",_xlfn.TEXTJOIN(O159,TRUE,N159,_xlfn.TEXTJOIN(O159,TRUE,P159:V159)))</f>
        <v>:</v>
      </c>
      <c r="K159" t="str">
        <f t="shared" si="80"/>
        <v xml:space="preserve">    "ops:run:package": ":",</v>
      </c>
      <c r="L159" s="2"/>
      <c r="M159" s="2"/>
      <c r="N159" s="2" t="str">
        <f t="shared" si="82"/>
        <v/>
      </c>
      <c r="O159" s="2" t="str">
        <f t="shared" si="83"/>
        <v xml:space="preserve"> </v>
      </c>
    </row>
    <row r="160" spans="1:16" x14ac:dyDescent="0.25">
      <c r="D160" t="s">
        <v>108</v>
      </c>
      <c r="E160" t="s">
        <v>12</v>
      </c>
      <c r="F160" t="s">
        <v>92</v>
      </c>
      <c r="I160" s="1" t="str">
        <f t="shared" si="66"/>
        <v>ops:run:chaos</v>
      </c>
      <c r="J160" t="str">
        <f t="shared" si="86"/>
        <v>:</v>
      </c>
      <c r="K160" t="str">
        <f t="shared" si="80"/>
        <v xml:space="preserve">    "ops:run:chaos": ":",</v>
      </c>
      <c r="L160" s="2"/>
      <c r="M160" s="2"/>
      <c r="N160" s="2" t="str">
        <f t="shared" si="82"/>
        <v/>
      </c>
      <c r="O160" s="2" t="str">
        <f t="shared" si="83"/>
        <v xml:space="preserve"> </v>
      </c>
    </row>
    <row r="161" spans="1:16" x14ac:dyDescent="0.25">
      <c r="D161" t="s">
        <v>108</v>
      </c>
      <c r="E161" t="s">
        <v>12</v>
      </c>
      <c r="F161" t="s">
        <v>11</v>
      </c>
      <c r="I161" s="1" t="str">
        <f t="shared" si="66"/>
        <v>ops:run:report</v>
      </c>
      <c r="J161" t="str">
        <f t="shared" si="86"/>
        <v>:</v>
      </c>
      <c r="K161" t="str">
        <f t="shared" si="80"/>
        <v xml:space="preserve">    "ops:run:report": ":",</v>
      </c>
      <c r="L161" s="2"/>
      <c r="M161" s="2"/>
      <c r="N161" s="2" t="str">
        <f t="shared" si="82"/>
        <v/>
      </c>
      <c r="O161" s="2" t="str">
        <f t="shared" si="83"/>
        <v xml:space="preserve"> </v>
      </c>
    </row>
    <row r="162" spans="1:16" x14ac:dyDescent="0.25">
      <c r="A162">
        <v>8</v>
      </c>
      <c r="B162">
        <v>10</v>
      </c>
      <c r="C162" t="s">
        <v>96</v>
      </c>
      <c r="D162" t="s">
        <v>108</v>
      </c>
      <c r="E162" t="s">
        <v>82</v>
      </c>
      <c r="I162" s="1" t="str">
        <f t="shared" si="66"/>
        <v>ops:monitor</v>
      </c>
      <c r="J162" t="str">
        <f t="shared" si="86"/>
        <v>npm-run-all ops:monitor:*</v>
      </c>
      <c r="K162" t="str">
        <f t="shared" si="80"/>
        <v xml:space="preserve">    "ops:monitor": "date &amp;&amp; time npm-run-all ops:monitor:*",</v>
      </c>
      <c r="L162" s="2"/>
      <c r="M162" s="2"/>
      <c r="N162" s="2" t="str">
        <f t="shared" si="82"/>
        <v>npm-run-all</v>
      </c>
      <c r="O162" s="2" t="str">
        <f t="shared" si="83"/>
        <v xml:space="preserve"> </v>
      </c>
      <c r="P162" t="str">
        <f t="shared" ref="P162:P165" si="87">CONCATENATE(IF(CODE(I162)-CODE("a")&lt;0,LOWER(LEFT(I162,IF(ISERR(FIND(":",I162)),LEN(I162)+1,FIND(":",I162))-1)),I162),":*")</f>
        <v>ops:monitor:*</v>
      </c>
    </row>
    <row r="163" spans="1:16" x14ac:dyDescent="0.25">
      <c r="D163" t="s">
        <v>108</v>
      </c>
      <c r="E163" t="s">
        <v>82</v>
      </c>
      <c r="F163" t="s">
        <v>31</v>
      </c>
      <c r="I163" s="1" t="str">
        <f t="shared" si="66"/>
        <v>ops:monitor:platform</v>
      </c>
      <c r="J163" t="str">
        <f t="shared" si="86"/>
        <v>:</v>
      </c>
      <c r="K163" t="str">
        <f t="shared" si="80"/>
        <v xml:space="preserve">    "ops:monitor:platform": ":",</v>
      </c>
      <c r="L163" s="2"/>
      <c r="M163" s="2"/>
      <c r="N163" s="2" t="str">
        <f t="shared" si="82"/>
        <v/>
      </c>
      <c r="O163" s="2" t="str">
        <f t="shared" ref="O163" si="88">IF(ISBLANK(N163),CONCATENATE(" ",$O$4," ")," ")</f>
        <v xml:space="preserve"> </v>
      </c>
    </row>
    <row r="164" spans="1:16" x14ac:dyDescent="0.25">
      <c r="D164" t="s">
        <v>108</v>
      </c>
      <c r="E164" t="s">
        <v>82</v>
      </c>
      <c r="F164" t="s">
        <v>7</v>
      </c>
      <c r="I164" s="1" t="str">
        <f t="shared" si="66"/>
        <v>ops:monitor:package</v>
      </c>
      <c r="J164" t="str">
        <f t="shared" si="86"/>
        <v>npm-run-all ops:monitor:package:*</v>
      </c>
      <c r="K164" t="str">
        <f t="shared" si="80"/>
        <v xml:space="preserve">    "ops:monitor:package": "date &amp;&amp; time npm-run-all ops:monitor:package:*",</v>
      </c>
      <c r="L164" s="2"/>
      <c r="M164" s="2"/>
      <c r="N164" s="2" t="str">
        <f t="shared" si="82"/>
        <v>npm-run-all</v>
      </c>
      <c r="O164" s="2" t="str">
        <f t="shared" ref="O164" si="89">IF(ISBLANK(N164),CONCATENATE(" ",$O$4," ")," ")</f>
        <v xml:space="preserve"> </v>
      </c>
      <c r="P164" t="str">
        <f t="shared" si="87"/>
        <v>ops:monitor:package:*</v>
      </c>
    </row>
    <row r="165" spans="1:16" x14ac:dyDescent="0.25">
      <c r="D165" t="s">
        <v>108</v>
      </c>
      <c r="E165" t="s">
        <v>82</v>
      </c>
      <c r="F165" t="s">
        <v>7</v>
      </c>
      <c r="G165" t="s">
        <v>94</v>
      </c>
      <c r="I165" s="1" t="str">
        <f t="shared" si="66"/>
        <v>ops:monitor:package:trail</v>
      </c>
      <c r="J165" t="str">
        <f t="shared" si="86"/>
        <v>npm-run-all ops:monitor:package:trail:*</v>
      </c>
      <c r="K165" t="str">
        <f t="shared" si="80"/>
        <v xml:space="preserve">    "ops:monitor:package:trail": "date &amp;&amp; time npm-run-all ops:monitor:package:trail:*",</v>
      </c>
      <c r="L165" s="2"/>
      <c r="M165" s="2"/>
      <c r="N165" s="2" t="str">
        <f t="shared" si="82"/>
        <v>npm-run-all</v>
      </c>
      <c r="O165" s="2" t="str">
        <f t="shared" ref="O165" si="90">IF(ISBLANK(N165),CONCATENATE(" ",$O$4," ")," ")</f>
        <v xml:space="preserve"> </v>
      </c>
      <c r="P165" t="str">
        <f t="shared" si="87"/>
        <v>ops:monitor:package:trail:*</v>
      </c>
    </row>
    <row r="166" spans="1:16" x14ac:dyDescent="0.25">
      <c r="D166" t="s">
        <v>108</v>
      </c>
      <c r="E166" t="s">
        <v>82</v>
      </c>
      <c r="F166" t="s">
        <v>7</v>
      </c>
      <c r="G166" t="s">
        <v>94</v>
      </c>
      <c r="H166" t="s">
        <v>88</v>
      </c>
      <c r="I166" s="1" t="str">
        <f t="shared" si="66"/>
        <v>ops:monitor:package:trail:health</v>
      </c>
      <c r="J166" t="str">
        <f t="shared" si="86"/>
        <v>:</v>
      </c>
      <c r="K166" t="str">
        <f t="shared" si="80"/>
        <v xml:space="preserve">    "ops:monitor:package:trail:health": ":",</v>
      </c>
      <c r="L166" s="2"/>
      <c r="M166" s="2"/>
      <c r="N166" s="2" t="str">
        <f t="shared" si="82"/>
        <v/>
      </c>
      <c r="O166" s="2" t="str">
        <f t="shared" ref="O166" si="91">IF(ISBLANK(N166),CONCATENATE(" ",$O$4," ")," ")</f>
        <v xml:space="preserve"> </v>
      </c>
    </row>
    <row r="167" spans="1:16" x14ac:dyDescent="0.25">
      <c r="D167" t="s">
        <v>108</v>
      </c>
      <c r="E167" t="s">
        <v>82</v>
      </c>
      <c r="F167" t="s">
        <v>7</v>
      </c>
      <c r="G167" t="s">
        <v>94</v>
      </c>
      <c r="H167" t="s">
        <v>89</v>
      </c>
      <c r="I167" s="1" t="str">
        <f t="shared" si="66"/>
        <v>ops:monitor:package:trail:performance</v>
      </c>
      <c r="J167" t="str">
        <f t="shared" si="86"/>
        <v>:</v>
      </c>
      <c r="K167" t="str">
        <f t="shared" si="80"/>
        <v xml:space="preserve">    "ops:monitor:package:trail:performance": ":",</v>
      </c>
      <c r="L167" s="2"/>
      <c r="M167" s="2"/>
      <c r="N167" s="2" t="str">
        <f t="shared" si="82"/>
        <v/>
      </c>
      <c r="O167" s="2" t="str">
        <f t="shared" ref="O167" si="92">IF(ISBLANK(N167),CONCATENATE(" ",$O$4," ")," ")</f>
        <v xml:space="preserve"> </v>
      </c>
    </row>
    <row r="168" spans="1:16" x14ac:dyDescent="0.25">
      <c r="D168" t="s">
        <v>108</v>
      </c>
      <c r="E168" t="s">
        <v>82</v>
      </c>
      <c r="F168" t="s">
        <v>7</v>
      </c>
      <c r="G168" t="s">
        <v>94</v>
      </c>
      <c r="H168" t="s">
        <v>90</v>
      </c>
      <c r="I168" s="1" t="str">
        <f t="shared" si="66"/>
        <v>ops:monitor:package:trail:resilience</v>
      </c>
      <c r="J168" t="str">
        <f t="shared" si="86"/>
        <v>:</v>
      </c>
      <c r="K168" t="str">
        <f t="shared" si="80"/>
        <v xml:space="preserve">    "ops:monitor:package:trail:resilience": ":",</v>
      </c>
      <c r="L168" s="2"/>
      <c r="M168" s="2"/>
      <c r="N168" s="2" t="str">
        <f t="shared" si="82"/>
        <v/>
      </c>
      <c r="O168" s="2" t="str">
        <f t="shared" ref="O168" si="93">IF(ISBLANK(N168),CONCATENATE(" ",$O$4," ")," ")</f>
        <v xml:space="preserve"> </v>
      </c>
    </row>
    <row r="169" spans="1:16" x14ac:dyDescent="0.25">
      <c r="D169" t="s">
        <v>108</v>
      </c>
      <c r="E169" t="s">
        <v>82</v>
      </c>
      <c r="F169" t="s">
        <v>7</v>
      </c>
      <c r="G169" t="s">
        <v>94</v>
      </c>
      <c r="H169" t="s">
        <v>91</v>
      </c>
      <c r="I169" s="1" t="str">
        <f t="shared" ref="I169:I175" si="94" xml:space="preserve"> _xlfn.TEXTJOIN(":",TRUE,D169:H169)</f>
        <v>ops:monitor:package:trail:security</v>
      </c>
      <c r="J169" t="str">
        <f t="shared" si="86"/>
        <v>:</v>
      </c>
      <c r="K169" t="str">
        <f t="shared" si="80"/>
        <v xml:space="preserve">    "ops:monitor:package:trail:security": ":",</v>
      </c>
      <c r="L169" s="2"/>
      <c r="M169" s="2"/>
      <c r="N169" s="2" t="str">
        <f>IF(ISBLANK(P169),"",IF(ISNUMBER(SEARCH(":*",P169)),$N$6,$N$4))</f>
        <v/>
      </c>
      <c r="O169" s="2" t="str">
        <f t="shared" ref="O169" si="95">IF(ISBLANK(N169),CONCATENATE(" ",$O$4," ")," ")</f>
        <v xml:space="preserve"> </v>
      </c>
    </row>
    <row r="170" spans="1:16" x14ac:dyDescent="0.25">
      <c r="D170" t="s">
        <v>108</v>
      </c>
      <c r="E170" t="s">
        <v>82</v>
      </c>
      <c r="F170" t="s">
        <v>7</v>
      </c>
      <c r="G170" t="s">
        <v>95</v>
      </c>
      <c r="I170" s="1" t="str">
        <f t="shared" si="94"/>
        <v>ops:monitor:package:showcase</v>
      </c>
      <c r="J170" t="str">
        <f t="shared" si="86"/>
        <v>:</v>
      </c>
      <c r="K170" t="str">
        <f t="shared" si="80"/>
        <v xml:space="preserve">    "ops:monitor:package:showcase": ":",</v>
      </c>
      <c r="L170" s="2"/>
      <c r="M170" s="2"/>
      <c r="N170" s="2" t="str">
        <f>IF(ISBLANK(P170),"",IF(ISNUMBER(SEARCH(":*",P170)),$N$6,$N$4))</f>
        <v/>
      </c>
      <c r="O170" s="2" t="str">
        <f t="shared" ref="O170:O175" si="96">IF(ISBLANK(N170),CONCATENATE(" ",$O$4," ")," ")</f>
        <v xml:space="preserve"> </v>
      </c>
    </row>
    <row r="171" spans="1:16" x14ac:dyDescent="0.25">
      <c r="D171" t="s">
        <v>108</v>
      </c>
      <c r="E171" t="s">
        <v>82</v>
      </c>
      <c r="F171" t="s">
        <v>11</v>
      </c>
      <c r="I171" s="1" t="str">
        <f t="shared" si="94"/>
        <v>ops:monitor:report</v>
      </c>
      <c r="J171" t="str">
        <f t="shared" si="86"/>
        <v>npm-run-all ops:monitor:report:action</v>
      </c>
      <c r="K171" t="str">
        <f t="shared" si="80"/>
        <v xml:space="preserve">    "ops:monitor:report": "date &amp;&amp; time npm-run-all ops:monitor:report:action",</v>
      </c>
      <c r="L171" s="2"/>
      <c r="M171" s="2"/>
      <c r="N171" s="2" t="str">
        <f>IF(ISBLANK(P171),"",IF(ISNUMBER(SEARCH(":*",P171)),$N$6,$N$4))</f>
        <v>npm-run-all</v>
      </c>
      <c r="O171" s="2" t="str">
        <f t="shared" si="96"/>
        <v xml:space="preserve"> </v>
      </c>
      <c r="P171" t="str">
        <f xml:space="preserve"> _xlfn.TEXTJOIN(":",TRUE,I171,"action")</f>
        <v>ops:monitor:report:action</v>
      </c>
    </row>
    <row r="172" spans="1:16" x14ac:dyDescent="0.25">
      <c r="D172" t="s">
        <v>108</v>
      </c>
      <c r="E172" t="s">
        <v>11</v>
      </c>
      <c r="I172" s="1" t="str">
        <f t="shared" ref="I172" si="97" xml:space="preserve"> _xlfn.TEXTJOIN(":",TRUE,D172:H172)</f>
        <v>ops:report</v>
      </c>
      <c r="J172" t="str">
        <f t="shared" ref="J172" si="98" xml:space="preserve"> IF(NOT(COUNTA(P172:V172)),":",_xlfn.TEXTJOIN(O172,TRUE,N172,_xlfn.TEXTJOIN(O172,TRUE,P172:V172)))</f>
        <v>:</v>
      </c>
      <c r="K172" t="str">
        <f t="shared" si="80"/>
        <v xml:space="preserve">    "ops:report": ":",</v>
      </c>
      <c r="L172" s="2"/>
      <c r="M172" s="2"/>
      <c r="N172" s="2" t="str">
        <f>IF(ISBLANK(P172),"",IF(ISNUMBER(SEARCH(":*",P172)),$N$6,$N$4))</f>
        <v/>
      </c>
      <c r="O172" s="2" t="str">
        <f t="shared" si="96"/>
        <v xml:space="preserve"> </v>
      </c>
    </row>
    <row r="173" spans="1:16" x14ac:dyDescent="0.25">
      <c r="D173" t="s">
        <v>11</v>
      </c>
      <c r="I173" s="1" t="str">
        <f t="shared" ref="I173:I174" si="99" xml:space="preserve"> _xlfn.TEXTJOIN(":",TRUE,D173:H173)</f>
        <v>report</v>
      </c>
      <c r="J173" t="str">
        <f t="shared" ref="J173:J174" si="100" xml:space="preserve"> IF(NOT(COUNTA(P173:V173)),":",_xlfn.TEXTJOIN(O173,TRUE,N173,_xlfn.TEXTJOIN(O173,TRUE,P173:V173)))</f>
        <v>:</v>
      </c>
      <c r="K173" t="str">
        <f t="shared" si="80"/>
        <v xml:space="preserve">    "report": ":",</v>
      </c>
      <c r="L173" s="2"/>
      <c r="M173" s="2"/>
      <c r="N173" s="2" t="str">
        <f t="shared" ref="N173:N174" si="101">IF(ISBLANK(P173),"",IF(ISNUMBER(SEARCH(":*",P173)),$N$6,$N$4))</f>
        <v/>
      </c>
      <c r="O173" s="2" t="str">
        <f t="shared" si="96"/>
        <v xml:space="preserve"> </v>
      </c>
    </row>
    <row r="174" spans="1:16" x14ac:dyDescent="0.25">
      <c r="D174" t="s">
        <v>189</v>
      </c>
      <c r="E174" t="s">
        <v>190</v>
      </c>
      <c r="I174" s="1" t="str">
        <f t="shared" si="99"/>
        <v>pipeline:finish</v>
      </c>
      <c r="J174" t="str">
        <f t="shared" si="100"/>
        <v>npm-run-all pipeline:finish:action</v>
      </c>
      <c r="K174" t="str">
        <f t="shared" si="80"/>
        <v xml:space="preserve">    "pipeline:finish": "date &amp;&amp; time npm-run-all pipeline:finish:action",</v>
      </c>
      <c r="L174" s="2"/>
      <c r="M174" s="2"/>
      <c r="N174" s="2" t="str">
        <f t="shared" si="101"/>
        <v>npm-run-all</v>
      </c>
      <c r="O174" s="2" t="str">
        <f t="shared" si="96"/>
        <v xml:space="preserve"> </v>
      </c>
      <c r="P174" t="str">
        <f t="shared" ref="P174" si="102" xml:space="preserve"> _xlfn.TEXTJOIN(":",TRUE,I174,"action")</f>
        <v>pipeline:finish:action</v>
      </c>
    </row>
    <row r="175" spans="1:16" x14ac:dyDescent="0.25">
      <c r="E175" t="s">
        <v>148</v>
      </c>
      <c r="I175" s="1" t="str">
        <f t="shared" si="94"/>
        <v>// END PIPELINE</v>
      </c>
      <c r="J175" t="str">
        <f t="shared" si="86"/>
        <v>:</v>
      </c>
      <c r="K175" t="str">
        <f>IF(ISBLANK(I175),"",CONCATENATE("    """,I175,""": ","""",IF(LEN(J175)&gt;1,CONCATENATE(IF(L175,"",CONCATENATE(N$3," ")),""),""),IF(M175,"echo ",""),J175,""""))</f>
        <v xml:space="preserve">    "// END PIPELINE": ":"</v>
      </c>
      <c r="L175" s="2"/>
      <c r="M175" s="2"/>
      <c r="N175" s="2" t="str">
        <f>IF(ISBLANK(P175),"",IF(ISNUMBER(SEARCH(":*",P175)),$N$6,$N$4))</f>
        <v/>
      </c>
      <c r="O175" s="2" t="str">
        <f t="shared" si="96"/>
        <v xml:space="preserve"> </v>
      </c>
    </row>
    <row r="177" spans="1:22" x14ac:dyDescent="0.25">
      <c r="A177">
        <f>COUNTA(A8:A175)</f>
        <v>8</v>
      </c>
      <c r="B177">
        <f>COUNTA(B8:B175)</f>
        <v>13</v>
      </c>
      <c r="D177">
        <f t="shared" ref="D177:V177" si="103">COUNTA(D8:D175)</f>
        <v>93</v>
      </c>
      <c r="E177">
        <f t="shared" si="103"/>
        <v>87</v>
      </c>
      <c r="F177">
        <f t="shared" si="103"/>
        <v>113</v>
      </c>
      <c r="G177">
        <f t="shared" si="103"/>
        <v>57</v>
      </c>
      <c r="H177">
        <f t="shared" si="103"/>
        <v>11</v>
      </c>
      <c r="I177" s="1">
        <f t="shared" si="103"/>
        <v>159</v>
      </c>
      <c r="J177">
        <f t="shared" si="103"/>
        <v>168</v>
      </c>
      <c r="K177">
        <f t="shared" si="103"/>
        <v>168</v>
      </c>
      <c r="L177">
        <f t="shared" si="103"/>
        <v>22</v>
      </c>
      <c r="M177">
        <f t="shared" si="103"/>
        <v>0</v>
      </c>
      <c r="N177">
        <f t="shared" si="103"/>
        <v>94</v>
      </c>
      <c r="O177">
        <f t="shared" si="103"/>
        <v>168</v>
      </c>
      <c r="P177">
        <f t="shared" si="103"/>
        <v>123</v>
      </c>
      <c r="Q177">
        <f t="shared" si="103"/>
        <v>8</v>
      </c>
      <c r="R177">
        <f t="shared" si="103"/>
        <v>3</v>
      </c>
      <c r="S177">
        <f t="shared" si="103"/>
        <v>3</v>
      </c>
      <c r="T177">
        <f t="shared" si="103"/>
        <v>3</v>
      </c>
      <c r="U177">
        <f t="shared" si="103"/>
        <v>1</v>
      </c>
      <c r="V177">
        <f t="shared" si="103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2020-06-14T09:10:11Z</dcterms:modified>
</cp:coreProperties>
</file>