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ch\AppData\Local\Packages\C27EB4BA.DROPBOX_xbfy0k16fey96\LocalState\users\85455724\FilesCache\2\"/>
    </mc:Choice>
  </mc:AlternateContent>
  <xr:revisionPtr revIDLastSave="0" documentId="13_ncr:1_{AA813A50-12A6-497B-B850-29756AD9CBAD}" xr6:coauthVersionLast="45" xr6:coauthVersionMax="45" xr10:uidLastSave="{00000000-0000-0000-0000-000000000000}"/>
  <bookViews>
    <workbookView xWindow="-120" yWindow="-120" windowWidth="15600" windowHeight="10845" xr2:uid="{85A6193D-6764-4870-9E6C-E861DF98152E}"/>
  </bookViews>
  <sheets>
    <sheet name="Sheet1" sheetId="1" r:id="rId1"/>
  </sheets>
  <definedNames>
    <definedName name="_xlnm._FilterDatabase" localSheetId="0" hidden="1">Sheet1!$A$1:$V$177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1" i="1" l="1"/>
  <c r="J51" i="1"/>
  <c r="I51" i="1"/>
  <c r="K51" i="1" s="1"/>
  <c r="N14" i="1"/>
  <c r="O14" i="1" s="1"/>
  <c r="J14" i="1" s="1"/>
  <c r="I14" i="1"/>
  <c r="I15" i="1"/>
  <c r="N76" i="1"/>
  <c r="K14" i="1" l="1"/>
  <c r="I39" i="1"/>
  <c r="O39" i="1"/>
  <c r="J39" i="1" s="1"/>
  <c r="O35" i="1"/>
  <c r="J35" i="1" s="1"/>
  <c r="I35" i="1"/>
  <c r="O40" i="1"/>
  <c r="J40" i="1" s="1"/>
  <c r="O37" i="1"/>
  <c r="J37" i="1" s="1"/>
  <c r="I37" i="1"/>
  <c r="O38" i="1"/>
  <c r="J38" i="1" s="1"/>
  <c r="I38" i="1"/>
  <c r="O36" i="1"/>
  <c r="J36" i="1" s="1"/>
  <c r="I36" i="1"/>
  <c r="O34" i="1"/>
  <c r="J34" i="1" s="1"/>
  <c r="I34" i="1"/>
  <c r="I40" i="1"/>
  <c r="K103" i="1"/>
  <c r="K100" i="1"/>
  <c r="K94" i="1"/>
  <c r="K86" i="1"/>
  <c r="K84" i="1"/>
  <c r="K60" i="1"/>
  <c r="K45" i="1"/>
  <c r="K42" i="1"/>
  <c r="K22" i="1"/>
  <c r="L179" i="1"/>
  <c r="P30" i="1"/>
  <c r="O30" i="1"/>
  <c r="I30" i="1"/>
  <c r="P31" i="1"/>
  <c r="O31" i="1"/>
  <c r="I31" i="1"/>
  <c r="P29" i="1"/>
  <c r="O29" i="1"/>
  <c r="I29" i="1"/>
  <c r="Q25" i="1"/>
  <c r="P26" i="1"/>
  <c r="P27" i="1"/>
  <c r="P28" i="1"/>
  <c r="O28" i="1"/>
  <c r="I28" i="1"/>
  <c r="O26" i="1"/>
  <c r="I26" i="1"/>
  <c r="O27" i="1"/>
  <c r="I27" i="1"/>
  <c r="N104" i="1"/>
  <c r="I176" i="1"/>
  <c r="I105" i="1"/>
  <c r="N175" i="1"/>
  <c r="O175" i="1" s="1"/>
  <c r="J175" i="1"/>
  <c r="I175" i="1"/>
  <c r="N145" i="1"/>
  <c r="O145" i="1" s="1"/>
  <c r="J145" i="1"/>
  <c r="I145" i="1"/>
  <c r="N144" i="1"/>
  <c r="O144" i="1" s="1"/>
  <c r="J144" i="1"/>
  <c r="I144" i="1"/>
  <c r="N177" i="1"/>
  <c r="O177" i="1" s="1"/>
  <c r="N174" i="1"/>
  <c r="O174" i="1" s="1"/>
  <c r="I173" i="1"/>
  <c r="P173" i="1" s="1"/>
  <c r="I174" i="1"/>
  <c r="O21" i="1"/>
  <c r="J21" i="1" s="1"/>
  <c r="I21" i="1"/>
  <c r="O20" i="1"/>
  <c r="J20" i="1" s="1"/>
  <c r="I20" i="1"/>
  <c r="O25" i="1"/>
  <c r="I25" i="1"/>
  <c r="I24" i="1"/>
  <c r="O11" i="1"/>
  <c r="J11" i="1" s="1"/>
  <c r="I11" i="1"/>
  <c r="O50" i="1"/>
  <c r="O52" i="1"/>
  <c r="O53" i="1"/>
  <c r="O54" i="1"/>
  <c r="O55" i="1"/>
  <c r="O56" i="1"/>
  <c r="O57" i="1"/>
  <c r="O58" i="1"/>
  <c r="O59" i="1"/>
  <c r="O60" i="1"/>
  <c r="O61" i="1"/>
  <c r="O63" i="1"/>
  <c r="O65" i="1"/>
  <c r="O66" i="1"/>
  <c r="O68" i="1"/>
  <c r="O70" i="1"/>
  <c r="O72" i="1"/>
  <c r="O73" i="1"/>
  <c r="O75" i="1"/>
  <c r="O77" i="1"/>
  <c r="O78" i="1"/>
  <c r="O79" i="1"/>
  <c r="O80" i="1"/>
  <c r="O81" i="1"/>
  <c r="K39" i="1" l="1"/>
  <c r="K35" i="1"/>
  <c r="J31" i="1"/>
  <c r="K31" i="1" s="1"/>
  <c r="K40" i="1"/>
  <c r="K38" i="1"/>
  <c r="K11" i="1"/>
  <c r="K20" i="1"/>
  <c r="K21" i="1"/>
  <c r="K144" i="1"/>
  <c r="K145" i="1"/>
  <c r="K175" i="1"/>
  <c r="J30" i="1"/>
  <c r="K30" i="1" s="1"/>
  <c r="K37" i="1"/>
  <c r="K36" i="1"/>
  <c r="K34" i="1"/>
  <c r="J29" i="1"/>
  <c r="K29" i="1" s="1"/>
  <c r="J26" i="1"/>
  <c r="K26" i="1" s="1"/>
  <c r="J27" i="1"/>
  <c r="K27" i="1" s="1"/>
  <c r="J28" i="1"/>
  <c r="K28" i="1" s="1"/>
  <c r="J25" i="1"/>
  <c r="K25" i="1" s="1"/>
  <c r="P105" i="1"/>
  <c r="N105" i="1" s="1"/>
  <c r="O105" i="1" s="1"/>
  <c r="J105" i="1" s="1"/>
  <c r="K105" i="1" s="1"/>
  <c r="N24" i="1"/>
  <c r="O24" i="1" s="1"/>
  <c r="J24" i="1" s="1"/>
  <c r="K24" i="1" s="1"/>
  <c r="P176" i="1"/>
  <c r="N176" i="1" s="1"/>
  <c r="O176" i="1" s="1"/>
  <c r="J176" i="1" s="1"/>
  <c r="K176" i="1" s="1"/>
  <c r="N173" i="1"/>
  <c r="O173" i="1" s="1"/>
  <c r="J173" i="1" s="1"/>
  <c r="K173" i="1" s="1"/>
  <c r="J174" i="1"/>
  <c r="K174" i="1" s="1"/>
  <c r="J56" i="1"/>
  <c r="I56" i="1"/>
  <c r="N18" i="1"/>
  <c r="O18" i="1" s="1"/>
  <c r="J18" i="1" s="1"/>
  <c r="I18" i="1"/>
  <c r="N16" i="1"/>
  <c r="O16" i="1" s="1"/>
  <c r="J16" i="1" s="1"/>
  <c r="I16" i="1"/>
  <c r="N13" i="1"/>
  <c r="O13" i="1" s="1"/>
  <c r="J13" i="1" s="1"/>
  <c r="I13" i="1"/>
  <c r="N15" i="1"/>
  <c r="O15" i="1" s="1"/>
  <c r="J15" i="1" s="1"/>
  <c r="K15" i="1" s="1"/>
  <c r="N12" i="1"/>
  <c r="O12" i="1" s="1"/>
  <c r="J12" i="1" s="1"/>
  <c r="I12" i="1"/>
  <c r="N17" i="1"/>
  <c r="O17" i="1" s="1"/>
  <c r="J17" i="1" s="1"/>
  <c r="I17" i="1"/>
  <c r="J57" i="1"/>
  <c r="I57" i="1"/>
  <c r="O85" i="1"/>
  <c r="J85" i="1"/>
  <c r="E85" i="1"/>
  <c r="I85" i="1" s="1"/>
  <c r="O84" i="1"/>
  <c r="J84" i="1"/>
  <c r="O43" i="1"/>
  <c r="J43" i="1"/>
  <c r="E43" i="1"/>
  <c r="I43" i="1" s="1"/>
  <c r="O46" i="1"/>
  <c r="J46" i="1"/>
  <c r="E46" i="1"/>
  <c r="I46" i="1" s="1"/>
  <c r="J61" i="1"/>
  <c r="E61" i="1"/>
  <c r="I61" i="1" s="1"/>
  <c r="O87" i="1"/>
  <c r="J87" i="1"/>
  <c r="E87" i="1"/>
  <c r="I87" i="1" s="1"/>
  <c r="O95" i="1"/>
  <c r="J95" i="1"/>
  <c r="E95" i="1"/>
  <c r="I95" i="1" s="1"/>
  <c r="O101" i="1"/>
  <c r="J101" i="1"/>
  <c r="E101" i="1"/>
  <c r="I101" i="1" s="1"/>
  <c r="E23" i="1"/>
  <c r="I23" i="1" s="1"/>
  <c r="O23" i="1"/>
  <c r="J23" i="1"/>
  <c r="J52" i="1"/>
  <c r="I52" i="1"/>
  <c r="I50" i="1"/>
  <c r="J50" i="1"/>
  <c r="O45" i="1"/>
  <c r="J45" i="1"/>
  <c r="O94" i="1"/>
  <c r="J94" i="1"/>
  <c r="J60" i="1"/>
  <c r="N74" i="1"/>
  <c r="O74" i="1" s="1"/>
  <c r="J177" i="1"/>
  <c r="I177" i="1"/>
  <c r="O47" i="1"/>
  <c r="J47" i="1" s="1"/>
  <c r="I47" i="1"/>
  <c r="J55" i="1"/>
  <c r="I55" i="1"/>
  <c r="K50" i="1" l="1"/>
  <c r="K101" i="1"/>
  <c r="K87" i="1"/>
  <c r="K43" i="1"/>
  <c r="K57" i="1"/>
  <c r="K17" i="1"/>
  <c r="K12" i="1"/>
  <c r="K55" i="1"/>
  <c r="K47" i="1"/>
  <c r="K177" i="1"/>
  <c r="K52" i="1"/>
  <c r="K23" i="1"/>
  <c r="K95" i="1"/>
  <c r="K61" i="1"/>
  <c r="K46" i="1"/>
  <c r="K85" i="1"/>
  <c r="K13" i="1"/>
  <c r="K16" i="1"/>
  <c r="K18" i="1"/>
  <c r="K56" i="1"/>
  <c r="N49" i="1"/>
  <c r="O49" i="1" s="1"/>
  <c r="O98" i="1" l="1"/>
  <c r="J98" i="1" s="1"/>
  <c r="I98" i="1"/>
  <c r="N19" i="1"/>
  <c r="O19" i="1" s="1"/>
  <c r="J19" i="1" s="1"/>
  <c r="I19" i="1"/>
  <c r="J172" i="1"/>
  <c r="J171" i="1"/>
  <c r="J170" i="1"/>
  <c r="J169" i="1"/>
  <c r="J168" i="1"/>
  <c r="J165" i="1"/>
  <c r="J163" i="1"/>
  <c r="J162" i="1"/>
  <c r="J161" i="1"/>
  <c r="J158" i="1"/>
  <c r="J157" i="1"/>
  <c r="J150" i="1"/>
  <c r="J149" i="1"/>
  <c r="J148" i="1"/>
  <c r="J143" i="1"/>
  <c r="J142" i="1"/>
  <c r="J141" i="1"/>
  <c r="J138" i="1"/>
  <c r="J135" i="1"/>
  <c r="J133" i="1"/>
  <c r="J132" i="1"/>
  <c r="J119" i="1"/>
  <c r="J103" i="1"/>
  <c r="J100" i="1"/>
  <c r="J42" i="1"/>
  <c r="J22" i="1"/>
  <c r="J86" i="1"/>
  <c r="J59" i="1"/>
  <c r="I59" i="1"/>
  <c r="O103" i="1"/>
  <c r="I102" i="1"/>
  <c r="I44" i="1"/>
  <c r="I33" i="1"/>
  <c r="O102" i="1"/>
  <c r="J102" i="1" s="1"/>
  <c r="O44" i="1"/>
  <c r="J44" i="1" s="1"/>
  <c r="O33" i="1"/>
  <c r="J33" i="1" s="1"/>
  <c r="I32" i="1"/>
  <c r="O32" i="1"/>
  <c r="J32" i="1" s="1"/>
  <c r="O100" i="1"/>
  <c r="N92" i="1"/>
  <c r="N90" i="1"/>
  <c r="N88" i="1"/>
  <c r="N64" i="1"/>
  <c r="O64" i="1" s="1"/>
  <c r="N71" i="1"/>
  <c r="O71" i="1" s="1"/>
  <c r="N96" i="1"/>
  <c r="N69" i="1"/>
  <c r="O69" i="1" s="1"/>
  <c r="N67" i="1"/>
  <c r="O67" i="1" s="1"/>
  <c r="N62" i="1"/>
  <c r="O62" i="1" s="1"/>
  <c r="K32" i="1" l="1"/>
  <c r="K102" i="1"/>
  <c r="K19" i="1"/>
  <c r="K98" i="1"/>
  <c r="K33" i="1"/>
  <c r="K44" i="1"/>
  <c r="K59" i="1"/>
  <c r="O76" i="1"/>
  <c r="J76" i="1" s="1"/>
  <c r="O93" i="1"/>
  <c r="J93" i="1" s="1"/>
  <c r="O92" i="1"/>
  <c r="J92" i="1" s="1"/>
  <c r="O91" i="1"/>
  <c r="J91" i="1" s="1"/>
  <c r="O90" i="1"/>
  <c r="J90" i="1" s="1"/>
  <c r="O89" i="1"/>
  <c r="J89" i="1" s="1"/>
  <c r="O88" i="1"/>
  <c r="J88" i="1" s="1"/>
  <c r="J66" i="1"/>
  <c r="J64" i="1"/>
  <c r="J54" i="1"/>
  <c r="J53" i="1"/>
  <c r="J65" i="1"/>
  <c r="J73" i="1"/>
  <c r="J72" i="1"/>
  <c r="J71" i="1"/>
  <c r="O42" i="1"/>
  <c r="J49" i="1"/>
  <c r="O48" i="1"/>
  <c r="J48" i="1" s="1"/>
  <c r="J58" i="1"/>
  <c r="O97" i="1"/>
  <c r="J97" i="1" s="1"/>
  <c r="O96" i="1"/>
  <c r="J96" i="1" s="1"/>
  <c r="J70" i="1"/>
  <c r="J69" i="1"/>
  <c r="J68" i="1"/>
  <c r="J67" i="1"/>
  <c r="J63" i="1"/>
  <c r="J62" i="1"/>
  <c r="J74" i="1"/>
  <c r="O22" i="1"/>
  <c r="O82" i="1"/>
  <c r="J82" i="1" s="1"/>
  <c r="O83" i="1"/>
  <c r="J83" i="1" s="1"/>
  <c r="O86" i="1"/>
  <c r="J81" i="1"/>
  <c r="J80" i="1"/>
  <c r="J79" i="1"/>
  <c r="J78" i="1"/>
  <c r="J77" i="1"/>
  <c r="J75" i="1"/>
  <c r="O10" i="1"/>
  <c r="J10" i="1" s="1"/>
  <c r="O9" i="1"/>
  <c r="J9" i="1" s="1"/>
  <c r="O99" i="1"/>
  <c r="J99" i="1" s="1"/>
  <c r="O8" i="1"/>
  <c r="I148" i="1"/>
  <c r="K148" i="1" s="1"/>
  <c r="I76" i="1"/>
  <c r="I71" i="1"/>
  <c r="K71" i="1" s="1"/>
  <c r="I74" i="1"/>
  <c r="K74" i="1" s="1"/>
  <c r="I67" i="1"/>
  <c r="K67" i="1" s="1"/>
  <c r="I69" i="1"/>
  <c r="I62" i="1"/>
  <c r="K62" i="1" s="1"/>
  <c r="I63" i="1"/>
  <c r="K63" i="1" s="1"/>
  <c r="I96" i="1"/>
  <c r="K96" i="1" s="1"/>
  <c r="I92" i="1"/>
  <c r="I90" i="1"/>
  <c r="K90" i="1" s="1"/>
  <c r="I88" i="1"/>
  <c r="I64" i="1"/>
  <c r="K64" i="1" s="1"/>
  <c r="I41" i="1"/>
  <c r="I93" i="1"/>
  <c r="I91" i="1"/>
  <c r="K91" i="1" s="1"/>
  <c r="I89" i="1"/>
  <c r="I66" i="1"/>
  <c r="K66" i="1" s="1"/>
  <c r="I54" i="1"/>
  <c r="I53" i="1"/>
  <c r="I65" i="1"/>
  <c r="I73" i="1"/>
  <c r="I72" i="1"/>
  <c r="I49" i="1"/>
  <c r="I48" i="1"/>
  <c r="I58" i="1"/>
  <c r="I68" i="1"/>
  <c r="I70" i="1"/>
  <c r="K70" i="1" s="1"/>
  <c r="I97" i="1"/>
  <c r="I82" i="1"/>
  <c r="I83" i="1"/>
  <c r="K83" i="1" s="1"/>
  <c r="I81" i="1"/>
  <c r="I80" i="1"/>
  <c r="I79" i="1"/>
  <c r="I78" i="1"/>
  <c r="I77" i="1"/>
  <c r="I75" i="1"/>
  <c r="I10" i="1"/>
  <c r="I9" i="1"/>
  <c r="I99" i="1"/>
  <c r="I8" i="1"/>
  <c r="O41" i="1"/>
  <c r="J41" i="1" s="1"/>
  <c r="J8" i="1"/>
  <c r="O104" i="1"/>
  <c r="J104" i="1" s="1"/>
  <c r="I164" i="1"/>
  <c r="I125" i="1"/>
  <c r="I116" i="1"/>
  <c r="I112" i="1"/>
  <c r="I110" i="1"/>
  <c r="N172" i="1"/>
  <c r="O172" i="1" s="1"/>
  <c r="N170" i="1"/>
  <c r="O170" i="1" s="1"/>
  <c r="N168" i="1"/>
  <c r="O168" i="1" s="1"/>
  <c r="N171" i="1"/>
  <c r="O171" i="1" s="1"/>
  <c r="N169" i="1"/>
  <c r="O169" i="1" s="1"/>
  <c r="N165" i="1"/>
  <c r="O165" i="1" s="1"/>
  <c r="N163" i="1"/>
  <c r="O163" i="1" s="1"/>
  <c r="N162" i="1"/>
  <c r="O162" i="1" s="1"/>
  <c r="N161" i="1"/>
  <c r="O161" i="1" s="1"/>
  <c r="N158" i="1"/>
  <c r="O158" i="1" s="1"/>
  <c r="N157" i="1"/>
  <c r="O157" i="1" s="1"/>
  <c r="N150" i="1"/>
  <c r="O150" i="1" s="1"/>
  <c r="N149" i="1"/>
  <c r="O149" i="1" s="1"/>
  <c r="N143" i="1"/>
  <c r="O143" i="1" s="1"/>
  <c r="N142" i="1"/>
  <c r="O142" i="1" s="1"/>
  <c r="N141" i="1"/>
  <c r="O141" i="1" s="1"/>
  <c r="N138" i="1"/>
  <c r="O138" i="1" s="1"/>
  <c r="N135" i="1"/>
  <c r="O135" i="1" s="1"/>
  <c r="N133" i="1"/>
  <c r="O133" i="1" s="1"/>
  <c r="N132" i="1"/>
  <c r="O132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I166" i="1"/>
  <c r="I165" i="1"/>
  <c r="K165" i="1" s="1"/>
  <c r="I163" i="1"/>
  <c r="K163" i="1" s="1"/>
  <c r="I162" i="1"/>
  <c r="K162" i="1" s="1"/>
  <c r="I161" i="1"/>
  <c r="K161" i="1" s="1"/>
  <c r="I160" i="1"/>
  <c r="I159" i="1"/>
  <c r="I158" i="1"/>
  <c r="K158" i="1" s="1"/>
  <c r="I157" i="1"/>
  <c r="K157" i="1" s="1"/>
  <c r="I156" i="1"/>
  <c r="I155" i="1"/>
  <c r="I154" i="1"/>
  <c r="I153" i="1"/>
  <c r="I152" i="1"/>
  <c r="I151" i="1"/>
  <c r="I150" i="1"/>
  <c r="K150" i="1" s="1"/>
  <c r="I149" i="1"/>
  <c r="K149" i="1" s="1"/>
  <c r="I147" i="1"/>
  <c r="I146" i="1"/>
  <c r="I143" i="1"/>
  <c r="K143" i="1" s="1"/>
  <c r="I142" i="1"/>
  <c r="K142" i="1" s="1"/>
  <c r="I141" i="1"/>
  <c r="K141" i="1" s="1"/>
  <c r="I140" i="1"/>
  <c r="I139" i="1"/>
  <c r="I138" i="1"/>
  <c r="K138" i="1" s="1"/>
  <c r="I137" i="1"/>
  <c r="I136" i="1"/>
  <c r="I135" i="1"/>
  <c r="K135" i="1" s="1"/>
  <c r="I134" i="1"/>
  <c r="I133" i="1"/>
  <c r="K133" i="1" s="1"/>
  <c r="I132" i="1"/>
  <c r="K132" i="1" s="1"/>
  <c r="I131" i="1"/>
  <c r="I130" i="1"/>
  <c r="I129" i="1"/>
  <c r="I128" i="1"/>
  <c r="I127" i="1"/>
  <c r="I126" i="1"/>
  <c r="I124" i="1"/>
  <c r="I123" i="1"/>
  <c r="I122" i="1"/>
  <c r="I121" i="1"/>
  <c r="I120" i="1"/>
  <c r="I119" i="1"/>
  <c r="K119" i="1" s="1"/>
  <c r="I118" i="1"/>
  <c r="I117" i="1"/>
  <c r="I115" i="1"/>
  <c r="I114" i="1"/>
  <c r="I113" i="1"/>
  <c r="I111" i="1"/>
  <c r="I109" i="1"/>
  <c r="I108" i="1"/>
  <c r="I107" i="1"/>
  <c r="I106" i="1"/>
  <c r="I104" i="1"/>
  <c r="V179" i="1"/>
  <c r="T179" i="1"/>
  <c r="H179" i="1"/>
  <c r="G179" i="1"/>
  <c r="F179" i="1"/>
  <c r="B179" i="1"/>
  <c r="A179" i="1"/>
  <c r="K99" i="1" l="1"/>
  <c r="K10" i="1"/>
  <c r="K77" i="1"/>
  <c r="K79" i="1"/>
  <c r="K81" i="1"/>
  <c r="K58" i="1"/>
  <c r="K49" i="1"/>
  <c r="K73" i="1"/>
  <c r="K53" i="1"/>
  <c r="K88" i="1"/>
  <c r="K92" i="1"/>
  <c r="K69" i="1"/>
  <c r="K76" i="1"/>
  <c r="K65" i="1"/>
  <c r="K41" i="1"/>
  <c r="K82" i="1"/>
  <c r="K104" i="1"/>
  <c r="K8" i="1"/>
  <c r="K9" i="1"/>
  <c r="K75" i="1"/>
  <c r="K78" i="1"/>
  <c r="K80" i="1"/>
  <c r="K97" i="1"/>
  <c r="K68" i="1"/>
  <c r="K48" i="1"/>
  <c r="K72" i="1"/>
  <c r="K54" i="1"/>
  <c r="K89" i="1"/>
  <c r="K93" i="1"/>
  <c r="P166" i="1"/>
  <c r="N166" i="1" s="1"/>
  <c r="O166" i="1" s="1"/>
  <c r="J166" i="1" s="1"/>
  <c r="K166" i="1" s="1"/>
  <c r="P167" i="1"/>
  <c r="N167" i="1" s="1"/>
  <c r="O167" i="1" s="1"/>
  <c r="J167" i="1" s="1"/>
  <c r="K167" i="1" s="1"/>
  <c r="P164" i="1"/>
  <c r="N164" i="1" s="1"/>
  <c r="O164" i="1" s="1"/>
  <c r="J164" i="1" s="1"/>
  <c r="K164" i="1" s="1"/>
  <c r="P107" i="1"/>
  <c r="N107" i="1" s="1"/>
  <c r="O107" i="1" s="1"/>
  <c r="J107" i="1" s="1"/>
  <c r="K107" i="1" s="1"/>
  <c r="P109" i="1"/>
  <c r="N109" i="1" s="1"/>
  <c r="O109" i="1" s="1"/>
  <c r="J109" i="1" s="1"/>
  <c r="K109" i="1" s="1"/>
  <c r="P113" i="1"/>
  <c r="N113" i="1" s="1"/>
  <c r="O113" i="1" s="1"/>
  <c r="J113" i="1" s="1"/>
  <c r="K113" i="1" s="1"/>
  <c r="P115" i="1"/>
  <c r="N115" i="1" s="1"/>
  <c r="O115" i="1" s="1"/>
  <c r="J115" i="1" s="1"/>
  <c r="K115" i="1" s="1"/>
  <c r="P118" i="1"/>
  <c r="N118" i="1" s="1"/>
  <c r="O118" i="1" s="1"/>
  <c r="J118" i="1" s="1"/>
  <c r="K118" i="1" s="1"/>
  <c r="P120" i="1"/>
  <c r="N120" i="1" s="1"/>
  <c r="O120" i="1" s="1"/>
  <c r="J120" i="1" s="1"/>
  <c r="K120" i="1" s="1"/>
  <c r="P122" i="1"/>
  <c r="N122" i="1" s="1"/>
  <c r="O122" i="1" s="1"/>
  <c r="J122" i="1" s="1"/>
  <c r="K122" i="1" s="1"/>
  <c r="P124" i="1"/>
  <c r="N124" i="1" s="1"/>
  <c r="O124" i="1" s="1"/>
  <c r="J124" i="1" s="1"/>
  <c r="K124" i="1" s="1"/>
  <c r="P127" i="1"/>
  <c r="N127" i="1" s="1"/>
  <c r="O127" i="1" s="1"/>
  <c r="J127" i="1" s="1"/>
  <c r="K127" i="1" s="1"/>
  <c r="P129" i="1"/>
  <c r="N129" i="1" s="1"/>
  <c r="O129" i="1" s="1"/>
  <c r="J129" i="1" s="1"/>
  <c r="K129" i="1" s="1"/>
  <c r="P131" i="1"/>
  <c r="N131" i="1" s="1"/>
  <c r="O131" i="1" s="1"/>
  <c r="J131" i="1" s="1"/>
  <c r="K131" i="1" s="1"/>
  <c r="P139" i="1"/>
  <c r="N139" i="1" s="1"/>
  <c r="O139" i="1" s="1"/>
  <c r="J139" i="1" s="1"/>
  <c r="K139" i="1" s="1"/>
  <c r="P147" i="1"/>
  <c r="N147" i="1" s="1"/>
  <c r="O147" i="1" s="1"/>
  <c r="J147" i="1" s="1"/>
  <c r="K147" i="1" s="1"/>
  <c r="P152" i="1"/>
  <c r="N152" i="1" s="1"/>
  <c r="O152" i="1" s="1"/>
  <c r="J152" i="1" s="1"/>
  <c r="K152" i="1" s="1"/>
  <c r="P154" i="1"/>
  <c r="N154" i="1" s="1"/>
  <c r="O154" i="1" s="1"/>
  <c r="J154" i="1" s="1"/>
  <c r="K154" i="1" s="1"/>
  <c r="P156" i="1"/>
  <c r="N156" i="1" s="1"/>
  <c r="O156" i="1" s="1"/>
  <c r="J156" i="1" s="1"/>
  <c r="K156" i="1" s="1"/>
  <c r="P160" i="1"/>
  <c r="N160" i="1" s="1"/>
  <c r="O160" i="1" s="1"/>
  <c r="J160" i="1" s="1"/>
  <c r="K160" i="1" s="1"/>
  <c r="P110" i="1"/>
  <c r="N110" i="1" s="1"/>
  <c r="O110" i="1" s="1"/>
  <c r="J110" i="1" s="1"/>
  <c r="K110" i="1" s="1"/>
  <c r="P116" i="1"/>
  <c r="N116" i="1" s="1"/>
  <c r="O116" i="1" s="1"/>
  <c r="J116" i="1" s="1"/>
  <c r="K116" i="1" s="1"/>
  <c r="P106" i="1"/>
  <c r="N106" i="1" s="1"/>
  <c r="O106" i="1" s="1"/>
  <c r="J106" i="1" s="1"/>
  <c r="K106" i="1" s="1"/>
  <c r="P108" i="1"/>
  <c r="N108" i="1" s="1"/>
  <c r="O108" i="1" s="1"/>
  <c r="J108" i="1" s="1"/>
  <c r="K108" i="1" s="1"/>
  <c r="P111" i="1"/>
  <c r="N111" i="1" s="1"/>
  <c r="O111" i="1" s="1"/>
  <c r="J111" i="1" s="1"/>
  <c r="K111" i="1" s="1"/>
  <c r="P114" i="1"/>
  <c r="N114" i="1" s="1"/>
  <c r="O114" i="1" s="1"/>
  <c r="J114" i="1" s="1"/>
  <c r="K114" i="1" s="1"/>
  <c r="P121" i="1"/>
  <c r="N121" i="1" s="1"/>
  <c r="O121" i="1" s="1"/>
  <c r="J121" i="1" s="1"/>
  <c r="K121" i="1" s="1"/>
  <c r="P123" i="1"/>
  <c r="N123" i="1" s="1"/>
  <c r="O123" i="1" s="1"/>
  <c r="J123" i="1" s="1"/>
  <c r="K123" i="1" s="1"/>
  <c r="P126" i="1"/>
  <c r="N126" i="1" s="1"/>
  <c r="O126" i="1" s="1"/>
  <c r="J126" i="1" s="1"/>
  <c r="K126" i="1" s="1"/>
  <c r="P128" i="1"/>
  <c r="N128" i="1" s="1"/>
  <c r="O128" i="1" s="1"/>
  <c r="J128" i="1" s="1"/>
  <c r="K128" i="1" s="1"/>
  <c r="P130" i="1"/>
  <c r="N130" i="1" s="1"/>
  <c r="O130" i="1" s="1"/>
  <c r="J130" i="1" s="1"/>
  <c r="K130" i="1" s="1"/>
  <c r="P134" i="1"/>
  <c r="P136" i="1"/>
  <c r="N136" i="1" s="1"/>
  <c r="O136" i="1" s="1"/>
  <c r="J136" i="1" s="1"/>
  <c r="K136" i="1" s="1"/>
  <c r="P140" i="1"/>
  <c r="P146" i="1"/>
  <c r="N146" i="1" s="1"/>
  <c r="O146" i="1" s="1"/>
  <c r="J146" i="1" s="1"/>
  <c r="K146" i="1" s="1"/>
  <c r="P151" i="1"/>
  <c r="N151" i="1" s="1"/>
  <c r="O151" i="1" s="1"/>
  <c r="J151" i="1" s="1"/>
  <c r="K151" i="1" s="1"/>
  <c r="P153" i="1"/>
  <c r="N153" i="1" s="1"/>
  <c r="O153" i="1" s="1"/>
  <c r="J153" i="1" s="1"/>
  <c r="K153" i="1" s="1"/>
  <c r="P155" i="1"/>
  <c r="N155" i="1" s="1"/>
  <c r="O155" i="1" s="1"/>
  <c r="J155" i="1" s="1"/>
  <c r="K155" i="1" s="1"/>
  <c r="P159" i="1"/>
  <c r="N159" i="1" s="1"/>
  <c r="O159" i="1" s="1"/>
  <c r="J159" i="1" s="1"/>
  <c r="K159" i="1" s="1"/>
  <c r="P112" i="1"/>
  <c r="N112" i="1" s="1"/>
  <c r="O112" i="1" s="1"/>
  <c r="J112" i="1" s="1"/>
  <c r="K112" i="1" s="1"/>
  <c r="P125" i="1"/>
  <c r="N125" i="1" s="1"/>
  <c r="O125" i="1" s="1"/>
  <c r="J125" i="1" s="1"/>
  <c r="K125" i="1" s="1"/>
  <c r="P117" i="1"/>
  <c r="N117" i="1" s="1"/>
  <c r="O117" i="1" s="1"/>
  <c r="J117" i="1" s="1"/>
  <c r="K117" i="1" s="1"/>
  <c r="N148" i="1"/>
  <c r="O148" i="1" s="1"/>
  <c r="N140" i="1"/>
  <c r="O140" i="1" s="1"/>
  <c r="J140" i="1" s="1"/>
  <c r="K140" i="1" s="1"/>
  <c r="P137" i="1"/>
  <c r="N137" i="1" s="1"/>
  <c r="O137" i="1" s="1"/>
  <c r="J137" i="1" s="1"/>
  <c r="K137" i="1" s="1"/>
  <c r="N134" i="1"/>
  <c r="O134" i="1" s="1"/>
  <c r="J134" i="1" s="1"/>
  <c r="K134" i="1" s="1"/>
  <c r="E179" i="1"/>
  <c r="N119" i="1"/>
  <c r="O119" i="1" s="1"/>
  <c r="Q179" i="1"/>
  <c r="S179" i="1"/>
  <c r="U179" i="1"/>
  <c r="M179" i="1" l="1"/>
  <c r="D179" i="1"/>
  <c r="I179" i="1"/>
  <c r="R179" i="1"/>
  <c r="N179" i="1" l="1"/>
  <c r="P179" i="1"/>
  <c r="O179" i="1" l="1"/>
  <c r="J179" i="1" l="1"/>
  <c r="K179" i="1"/>
</calcChain>
</file>

<file path=xl/sharedStrings.xml><?xml version="1.0" encoding="utf-8"?>
<sst xmlns="http://schemas.openxmlformats.org/spreadsheetml/2006/main" count="496" uniqueCount="228">
  <si>
    <t>start</t>
  </si>
  <si>
    <t>build</t>
  </si>
  <si>
    <t>test</t>
  </si>
  <si>
    <t>document</t>
  </si>
  <si>
    <t>deploy</t>
  </si>
  <si>
    <t>install</t>
  </si>
  <si>
    <t>environment</t>
  </si>
  <si>
    <t>package</t>
  </si>
  <si>
    <t>vulnerability</t>
  </si>
  <si>
    <t>unit</t>
  </si>
  <si>
    <t>integration</t>
  </si>
  <si>
    <t>report</t>
  </si>
  <si>
    <t>run</t>
  </si>
  <si>
    <t>Command</t>
  </si>
  <si>
    <t>Key</t>
  </si>
  <si>
    <t>Value</t>
  </si>
  <si>
    <t>codecover</t>
  </si>
  <si>
    <t>coveralls</t>
  </si>
  <si>
    <t>Tool 1</t>
  </si>
  <si>
    <t>Tools</t>
  </si>
  <si>
    <t>Tool 2</t>
  </si>
  <si>
    <t>Tool 3</t>
  </si>
  <si>
    <t>compodoc</t>
  </si>
  <si>
    <t>integrate</t>
  </si>
  <si>
    <t>ngsw-config</t>
  </si>
  <si>
    <t>ngsw-copy</t>
  </si>
  <si>
    <t>favicon-copy</t>
  </si>
  <si>
    <t>Tool 4</t>
  </si>
  <si>
    <t>Tool 5</t>
  </si>
  <si>
    <t>Tool 6</t>
  </si>
  <si>
    <t>Tool 7</t>
  </si>
  <si>
    <t>platform</t>
  </si>
  <si>
    <t>prepare</t>
  </si>
  <si>
    <t>npm run</t>
  </si>
  <si>
    <t>ng</t>
  </si>
  <si>
    <t>ver</t>
  </si>
  <si>
    <t>nvm v</t>
  </si>
  <si>
    <t>npm -v</t>
  </si>
  <si>
    <t>node -v</t>
  </si>
  <si>
    <t>ng version</t>
  </si>
  <si>
    <t>echo Node, NPM and NVM version:</t>
  </si>
  <si>
    <t>node server.js</t>
  </si>
  <si>
    <t>doc-copy</t>
  </si>
  <si>
    <t>cov-copy</t>
  </si>
  <si>
    <t>google-copy</t>
  </si>
  <si>
    <t>manifest-copy</t>
  </si>
  <si>
    <t>test-once</t>
  </si>
  <si>
    <t>cp src/manifest.json dist/</t>
  </si>
  <si>
    <t>cp src/google/*.* dist/</t>
  </si>
  <si>
    <t>cp -r documentation dist/documentation/</t>
  </si>
  <si>
    <t>cp src/favicon/* dist/favicon/</t>
  </si>
  <si>
    <t>vulnerability-check</t>
  </si>
  <si>
    <t>snyk test</t>
  </si>
  <si>
    <t>lint</t>
  </si>
  <si>
    <t>e2e</t>
  </si>
  <si>
    <t>update</t>
  </si>
  <si>
    <t>git add CHANGELOG.md</t>
  </si>
  <si>
    <t>auto-changelog -p</t>
  </si>
  <si>
    <t>version</t>
  </si>
  <si>
    <t>snyk-protect</t>
  </si>
  <si>
    <t>snyk protect</t>
  </si>
  <si>
    <t>dockerize</t>
  </si>
  <si>
    <t>docker image build -t jorich/cv-generator-fe:%npm_package_version% -t jorich/cv-generator-fe .</t>
  </si>
  <si>
    <t>docker push jorich/cv-generator-fe:%npm_package_version% &amp;&amp; docker push jorich/cv-generator-fe:latest</t>
  </si>
  <si>
    <t>cd ../cv-generator-life-terraform &amp;&amp; terraform apply</t>
  </si>
  <si>
    <t>codecov</t>
  </si>
  <si>
    <t>node ./node_modules/coveralls/bin/coveralls.js &lt; ./coverage/lcov.info</t>
  </si>
  <si>
    <t>provision</t>
  </si>
  <si>
    <t>push</t>
  </si>
  <si>
    <t>Level 1</t>
  </si>
  <si>
    <t>Level 2</t>
  </si>
  <si>
    <t>Level 3</t>
  </si>
  <si>
    <t>Level 4</t>
  </si>
  <si>
    <t>copy</t>
  </si>
  <si>
    <t>cp</t>
  </si>
  <si>
    <t>measure</t>
  </si>
  <si>
    <t>dockerize-build</t>
  </si>
  <si>
    <t>dockerize-push</t>
  </si>
  <si>
    <t>node wipe-dependencies.js &amp;&amp; rm -rf node_modules &amp;&amp; npm update --save-dev &amp;&amp; npm update --save</t>
  </si>
  <si>
    <t>PIPELINE</t>
  </si>
  <si>
    <t>compodoc -p src/tsconfig.app.json --theme vagrant --hideGenerator --disableSourceCode --disablePrivate --disableTemplateTab --customFavicon \"./src/favicon/android-chrome-512x512.png\" -n \"CV Generator Documentation\"</t>
  </si>
  <si>
    <t>release</t>
  </si>
  <si>
    <t>monitor</t>
  </si>
  <si>
    <t>Operate</t>
  </si>
  <si>
    <t>Configure</t>
  </si>
  <si>
    <t>Lifecycle hooks</t>
  </si>
  <si>
    <t>plan</t>
  </si>
  <si>
    <t>code</t>
  </si>
  <si>
    <t>health</t>
  </si>
  <si>
    <t>performance</t>
  </si>
  <si>
    <t>resilience</t>
  </si>
  <si>
    <t>security</t>
  </si>
  <si>
    <t>chaos</t>
  </si>
  <si>
    <t>orchestrate</t>
  </si>
  <si>
    <t>trail</t>
  </si>
  <si>
    <t>showcase</t>
  </si>
  <si>
    <t>Observe</t>
  </si>
  <si>
    <t>#</t>
  </si>
  <si>
    <t>Phases</t>
  </si>
  <si>
    <t>Package.json command</t>
  </si>
  <si>
    <t>Commands</t>
  </si>
  <si>
    <t>// TOOLS</t>
  </si>
  <si>
    <t>ng  lint</t>
  </si>
  <si>
    <t>Prefix</t>
  </si>
  <si>
    <t>Conjunction</t>
  </si>
  <si>
    <t>&amp;&amp;</t>
  </si>
  <si>
    <t>run-p</t>
  </si>
  <si>
    <t>npm-run-all</t>
  </si>
  <si>
    <t>ops</t>
  </si>
  <si>
    <t>dev</t>
  </si>
  <si>
    <t>Stage</t>
  </si>
  <si>
    <t>test-phase</t>
  </si>
  <si>
    <t>build-phase</t>
  </si>
  <si>
    <t>code-phase</t>
  </si>
  <si>
    <t>plan-phase</t>
  </si>
  <si>
    <t>Level 0</t>
  </si>
  <si>
    <t>Test</t>
  </si>
  <si>
    <t>Release</t>
  </si>
  <si>
    <t>Plan</t>
  </si>
  <si>
    <t>Code</t>
  </si>
  <si>
    <t>Build</t>
  </si>
  <si>
    <t>dev:test-phase:integrate:package:action</t>
  </si>
  <si>
    <t>echo Plan: Include a full SD process in CI/CD pipeline</t>
  </si>
  <si>
    <t>echo TODO: Code: Implement the new features planned</t>
  </si>
  <si>
    <t>echo Build: TODO: Link to Build logs</t>
  </si>
  <si>
    <t>echo Install: TODO: Link to install logs</t>
  </si>
  <si>
    <t>echo Observe: TODO: Lanch the observability dashboard</t>
  </si>
  <si>
    <t>Opt-out</t>
  </si>
  <si>
    <t>START-PIPELINE</t>
  </si>
  <si>
    <t>wake-up-the-dynos:*</t>
  </si>
  <si>
    <t>dev:build-phase:install:prepare:action</t>
  </si>
  <si>
    <t>dev:plan-phase:plan:report:action</t>
  </si>
  <si>
    <t>dev:plan-phase:update:report:action</t>
  </si>
  <si>
    <t>dev:code-phase:code:report:action</t>
  </si>
  <si>
    <t>dev:build-phase:install:report:action</t>
  </si>
  <si>
    <t>dev:build-phase:build:report:action</t>
  </si>
  <si>
    <t>ops:monitor:report:action</t>
  </si>
  <si>
    <t>dev:test-phase:codecover:package:action</t>
  </si>
  <si>
    <t>dev:test-phase:document:package:action</t>
  </si>
  <si>
    <t>dev:test-phase:test:package:vulnerability:action</t>
  </si>
  <si>
    <t>dev:test-phase:test:package:integration:action</t>
  </si>
  <si>
    <t>dev:test-phase:test:measure:action</t>
  </si>
  <si>
    <t>ops:run:platform:action</t>
  </si>
  <si>
    <t>dev:test-phase:test:package:unit:action</t>
  </si>
  <si>
    <t>dev:build-phase:build:package:action</t>
  </si>
  <si>
    <t>ops:deploy:package:dockerize:build:action</t>
  </si>
  <si>
    <t>ops:deploy:package:dockerize:push:action</t>
  </si>
  <si>
    <t>ops:deploy:package:provision:action</t>
  </si>
  <si>
    <t>// END PIPELINE</t>
  </si>
  <si>
    <t>update-packages</t>
  </si>
  <si>
    <t>echo Update: TODO: Update the dependencies to latest</t>
  </si>
  <si>
    <t>H</t>
  </si>
  <si>
    <t>dev:build-phase:install:package:package:action</t>
  </si>
  <si>
    <t>npm install</t>
  </si>
  <si>
    <t>BUILD</t>
  </si>
  <si>
    <t>TEST</t>
  </si>
  <si>
    <t>PLAN</t>
  </si>
  <si>
    <t>CODE</t>
  </si>
  <si>
    <t>OPERATE</t>
  </si>
  <si>
    <t>OBSERVE</t>
  </si>
  <si>
    <t>RELEASE</t>
  </si>
  <si>
    <t>CONFIGURE</t>
  </si>
  <si>
    <t>ng build --configuration=\"heroku\"</t>
  </si>
  <si>
    <t>build-ci</t>
  </si>
  <si>
    <t>build-prod</t>
  </si>
  <si>
    <t>ng build --configuration=\"production\"</t>
  </si>
  <si>
    <t>full</t>
  </si>
  <si>
    <t>ops:run</t>
  </si>
  <si>
    <t>dev:test-phase</t>
  </si>
  <si>
    <t>dev:build-phase</t>
  </si>
  <si>
    <t>plain</t>
  </si>
  <si>
    <t>rebuild-heroku</t>
  </si>
  <si>
    <t>git commit --allow-empty -m \"empty commit\"</t>
  </si>
  <si>
    <t>git push heroku master</t>
  </si>
  <si>
    <t>if [ ! \"$TRAVIS\" ] &amp;&amp; [ ! \"$HEROKU\" ] ; then ng test --code-coverage ; fi</t>
  </si>
  <si>
    <t>if [ ! \"$HEROKU\" ] ; then ng e2e ; fi</t>
  </si>
  <si>
    <t>if [ ! \"$HEROKU\" ] ; then curl https://cv-generator-fe.herokuapp.com/Webpage ; fi</t>
  </si>
  <si>
    <t>if [ ! \"$CI\" ] ; then curl cvgenerator.ml ; fi</t>
  </si>
  <si>
    <t>heroku-config</t>
  </si>
  <si>
    <t>heroku config</t>
  </si>
  <si>
    <t>heroku</t>
  </si>
  <si>
    <t>ml</t>
  </si>
  <si>
    <t>wake-up-the-dynos</t>
  </si>
  <si>
    <t>sys-info</t>
  </si>
  <si>
    <t>sys-info:*</t>
  </si>
  <si>
    <t>report-goal</t>
  </si>
  <si>
    <t>npm</t>
  </si>
  <si>
    <t>echo CI/CD pipeline START</t>
  </si>
  <si>
    <t>echo CI/CD pipeline FINISH</t>
  </si>
  <si>
    <t>pipeline</t>
  </si>
  <si>
    <t>finish</t>
  </si>
  <si>
    <t>pipeline:finish:action</t>
  </si>
  <si>
    <t>pipeline:start:action</t>
  </si>
  <si>
    <t>pipeline:start</t>
  </si>
  <si>
    <t>pipeline:finish</t>
  </si>
  <si>
    <t>date &amp;&amp; time</t>
  </si>
  <si>
    <t>appveyor</t>
  </si>
  <si>
    <t>travis</t>
  </si>
  <si>
    <t>node</t>
  </si>
  <si>
    <t>angular</t>
  </si>
  <si>
    <t>nvm</t>
  </si>
  <si>
    <t>Time opt-out</t>
  </si>
  <si>
    <t>env singleRun=true ng test --code-coverage</t>
  </si>
  <si>
    <t>cp -r coverage dist/coverage/</t>
  </si>
  <si>
    <t>npm outdated</t>
  </si>
  <si>
    <t>ng update</t>
  </si>
  <si>
    <t>npm update --save-dev</t>
  </si>
  <si>
    <t>npm update --save</t>
  </si>
  <si>
    <t>ng-update</t>
  </si>
  <si>
    <t>ng-update-all</t>
  </si>
  <si>
    <t>npm-update-save</t>
  </si>
  <si>
    <t>npx-npm-check-updates-u</t>
  </si>
  <si>
    <t>npm-outdated</t>
  </si>
  <si>
    <t>if [ \"$CI\" ] ; then npm run build-ci ; else npm run build ; fi</t>
  </si>
  <si>
    <t>if [ \"$CI\" ] ; then npm run PIPELINE ; else ng build ; fi</t>
  </si>
  <si>
    <t>if [ \"$HEROKU\" ] ; then npm run heroku-config | grep -v _TOKEN ; fi</t>
  </si>
  <si>
    <t>if [ ! \"$CI\" ] ; then npm-run-all update-packages:* ; fi</t>
  </si>
  <si>
    <t>deprecated</t>
  </si>
  <si>
    <t>npm-update-save-dev</t>
  </si>
  <si>
    <t>off</t>
  </si>
  <si>
    <t>ng update --all --allowDirty --force</t>
  </si>
  <si>
    <t>npx npm-check-updates -u -x typescript</t>
  </si>
  <si>
    <t>if [ \"$production\" ] ; then node_modules/.bin/ngsw-config dist src/ngsw-config.json ; fi</t>
  </si>
  <si>
    <t>if [ \"$production\" ] ; then cp node_modules/@angular/service-worker/ngsw-worker.js dist/ ; fi</t>
  </si>
  <si>
    <t>once</t>
  </si>
  <si>
    <t>postinstall</t>
  </si>
  <si>
    <t>ngcc</t>
  </si>
  <si>
    <t>if [ \"$CI\" ] ; then echo snyk auth $SNYK_TOKEN ;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</si>
</sst>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F8E8-C4F8-4500-8DB7-FA9EF76D4FDE}">
  <dimension ref="A1:V179"/>
  <sheetViews>
    <sheetView tabSelected="1" zoomScale="55" zoomScaleNormal="55" workbookViewId="0">
      <pane xSplit="9" ySplit="7" topLeftCell="K41" activePane="bottomRight" state="frozen"/>
      <selection pane="topRight" activeCell="I1" sqref="I1"/>
      <selection pane="bottomLeft" activeCell="A8" sqref="A8"/>
      <selection pane="bottomRight" activeCell="K47" sqref="K47"/>
    </sheetView>
  </sheetViews>
  <sheetFormatPr defaultRowHeight="15" x14ac:dyDescent="0.25"/>
  <cols>
    <col min="1" max="1" width="9.140625" customWidth="1"/>
    <col min="2" max="2" width="3.42578125" customWidth="1"/>
    <col min="3" max="8" width="4.140625" customWidth="1"/>
    <col min="9" max="9" width="38.85546875" style="1" bestFit="1" customWidth="1"/>
    <col min="10" max="10" width="76.42578125" customWidth="1"/>
    <col min="11" max="11" width="108.140625" customWidth="1"/>
    <col min="12" max="13" width="11.7109375" bestFit="1" customWidth="1"/>
    <col min="14" max="14" width="24.28515625" bestFit="1" customWidth="1"/>
    <col min="15" max="15" width="11.7109375" bestFit="1" customWidth="1"/>
    <col min="16" max="16" width="11.7109375" customWidth="1"/>
    <col min="17" max="17" width="10.28515625" bestFit="1" customWidth="1"/>
    <col min="18" max="18" width="12.28515625" bestFit="1" customWidth="1"/>
    <col min="19" max="19" width="10.28515625" bestFit="1" customWidth="1"/>
    <col min="20" max="20" width="12.28515625" bestFit="1" customWidth="1"/>
    <col min="21" max="21" width="10.28515625" bestFit="1" customWidth="1"/>
    <col min="22" max="22" width="12.28515625" bestFit="1" customWidth="1"/>
  </cols>
  <sheetData>
    <row r="1" spans="1:22" x14ac:dyDescent="0.25">
      <c r="I1" s="1" t="s">
        <v>13</v>
      </c>
      <c r="P1" t="s">
        <v>19</v>
      </c>
    </row>
    <row r="2" spans="1:22" s="1" customFormat="1" x14ac:dyDescent="0.25">
      <c r="A2" s="1" t="s">
        <v>98</v>
      </c>
      <c r="B2" s="1" t="s">
        <v>97</v>
      </c>
      <c r="C2" s="1" t="s">
        <v>110</v>
      </c>
      <c r="D2" s="1" t="s">
        <v>115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14</v>
      </c>
      <c r="J2" s="1" t="s">
        <v>15</v>
      </c>
      <c r="K2" s="1" t="s">
        <v>99</v>
      </c>
      <c r="L2" s="1" t="s">
        <v>201</v>
      </c>
      <c r="M2" s="1" t="s">
        <v>127</v>
      </c>
      <c r="N2" s="1" t="s">
        <v>103</v>
      </c>
      <c r="O2" s="1" t="s">
        <v>104</v>
      </c>
      <c r="P2" s="1" t="s">
        <v>18</v>
      </c>
      <c r="Q2" s="1" t="s">
        <v>20</v>
      </c>
      <c r="R2" s="1" t="s">
        <v>21</v>
      </c>
      <c r="S2" s="1" t="s">
        <v>27</v>
      </c>
      <c r="T2" s="1" t="s">
        <v>28</v>
      </c>
      <c r="U2" s="1" t="s">
        <v>29</v>
      </c>
      <c r="V2" s="1" t="s">
        <v>30</v>
      </c>
    </row>
    <row r="3" spans="1:22" s="1" customFormat="1" x14ac:dyDescent="0.25">
      <c r="N3" s="2" t="s">
        <v>195</v>
      </c>
    </row>
    <row r="4" spans="1:22" s="2" customFormat="1" x14ac:dyDescent="0.25">
      <c r="N4" s="2" t="s">
        <v>33</v>
      </c>
      <c r="O4" s="2" t="s">
        <v>105</v>
      </c>
    </row>
    <row r="5" spans="1:22" s="2" customFormat="1" x14ac:dyDescent="0.25">
      <c r="N5" s="2" t="s">
        <v>74</v>
      </c>
    </row>
    <row r="6" spans="1:22" s="2" customFormat="1" x14ac:dyDescent="0.25">
      <c r="N6" s="2" t="s">
        <v>107</v>
      </c>
    </row>
    <row r="7" spans="1:22" s="2" customFormat="1" x14ac:dyDescent="0.25">
      <c r="N7" s="2" t="s">
        <v>106</v>
      </c>
    </row>
    <row r="8" spans="1:22" x14ac:dyDescent="0.25">
      <c r="C8" t="s">
        <v>100</v>
      </c>
      <c r="E8" t="s">
        <v>101</v>
      </c>
      <c r="I8" s="1" t="str">
        <f t="shared" ref="I8:I11" si="0" xml:space="preserve"> _xlfn.TEXTJOIN(":",TRUE,D8:H8)</f>
        <v>// TOOLS</v>
      </c>
      <c r="J8" t="str">
        <f t="shared" ref="J8:J93" si="1" xml:space="preserve"> IF(NOT(COUNTA(P8:V8)),":",_xlfn.TEXTJOIN(O8,TRUE,N8,_xlfn.TEXTJOIN(O8,TRUE,P8:V8)))</f>
        <v>:</v>
      </c>
      <c r="K8" t="str">
        <f t="shared" ref="K8" si="2">IF(ISBLANK(I8),"",CONCATENATE("    """,I8,""": ","""",IF(LEN(J8)&gt;1,CONCATENATE(IF(L8,"",CONCATENATE(N$3," ")),""),""),IF(M8,"echo ",""),J8,""","))</f>
        <v xml:space="preserve">    "// TOOLS": ":",</v>
      </c>
      <c r="L8" s="2"/>
      <c r="M8" s="2"/>
      <c r="N8" s="2"/>
      <c r="O8" s="2" t="str">
        <f t="shared" ref="O8:O44" si="3">IF(ISBLANK(N8),CONCATENATE(" ",$O$4," ")," ")</f>
        <v xml:space="preserve"> &amp;&amp; </v>
      </c>
    </row>
    <row r="9" spans="1:22" x14ac:dyDescent="0.25">
      <c r="F9" t="s">
        <v>34</v>
      </c>
      <c r="I9" s="1" t="str">
        <f t="shared" si="0"/>
        <v>ng</v>
      </c>
      <c r="J9" t="str">
        <f t="shared" si="1"/>
        <v>ng</v>
      </c>
      <c r="K9" t="str">
        <f>IF(ISBLANK(I9),"",CONCATENATE("    """,I9,""": ","""",IF(LEN(J9)&gt;1,CONCATENATE(IF(L9,"",CONCATENATE(N$3," ")),""),""),IF(M9,"echo ",""),J9,""","))</f>
        <v xml:space="preserve">    "ng": "ng",</v>
      </c>
      <c r="L9" s="2">
        <v>1</v>
      </c>
      <c r="M9" s="2"/>
      <c r="N9" s="2"/>
      <c r="O9" s="2" t="str">
        <f t="shared" si="3"/>
        <v xml:space="preserve"> &amp;&amp; </v>
      </c>
      <c r="P9" t="s">
        <v>34</v>
      </c>
    </row>
    <row r="10" spans="1:22" x14ac:dyDescent="0.25">
      <c r="F10" t="s">
        <v>35</v>
      </c>
      <c r="I10" s="1" t="str">
        <f t="shared" si="0"/>
        <v>ver</v>
      </c>
      <c r="J10" t="str">
        <f t="shared" si="1"/>
        <v>ng version &amp;&amp; echo Node, NPM and NVM version: &amp;&amp; node -v &amp;&amp; npm -v &amp;&amp; nvm v</v>
      </c>
      <c r="K10" t="str">
        <f t="shared" ref="K10:K82" si="4">IF(ISBLANK(I10),"",CONCATENATE("    """,I10,""": ","""",IF(LEN(J10)&gt;1,CONCATENATE(IF(L10,"",CONCATENATE(N$3," ")),""),""),IF(M10,"echo ",""),J10,""","))</f>
        <v xml:space="preserve">    "ver": "date &amp;&amp; time ng version &amp;&amp; echo Node, NPM and NVM version: &amp;&amp; node -v &amp;&amp; npm -v &amp;&amp; nvm v",</v>
      </c>
      <c r="L10" s="2"/>
      <c r="M10" s="2"/>
      <c r="N10" s="2"/>
      <c r="O10" s="2" t="str">
        <f t="shared" si="3"/>
        <v xml:space="preserve"> &amp;&amp; </v>
      </c>
      <c r="P10" t="s">
        <v>39</v>
      </c>
      <c r="Q10" t="s">
        <v>40</v>
      </c>
      <c r="R10" t="s">
        <v>38</v>
      </c>
      <c r="S10" t="s">
        <v>37</v>
      </c>
      <c r="T10" t="s">
        <v>36</v>
      </c>
    </row>
    <row r="11" spans="1:22" x14ac:dyDescent="0.25">
      <c r="F11" t="s">
        <v>178</v>
      </c>
      <c r="I11" s="1" t="str">
        <f t="shared" si="0"/>
        <v>heroku-config</v>
      </c>
      <c r="J11" t="str">
        <f t="shared" si="1"/>
        <v>heroku config</v>
      </c>
      <c r="K11" t="str">
        <f t="shared" si="4"/>
        <v xml:space="preserve">    "heroku-config": "date &amp;&amp; time heroku config",</v>
      </c>
      <c r="L11" s="2"/>
      <c r="M11" s="2"/>
      <c r="N11" s="2"/>
      <c r="O11" s="2" t="str">
        <f t="shared" si="3"/>
        <v xml:space="preserve"> &amp;&amp; </v>
      </c>
      <c r="P11" t="s">
        <v>179</v>
      </c>
    </row>
    <row r="12" spans="1:22" x14ac:dyDescent="0.25">
      <c r="F12" t="s">
        <v>1</v>
      </c>
      <c r="G12" t="s">
        <v>170</v>
      </c>
      <c r="I12" s="1" t="str">
        <f t="shared" ref="I12:I19" si="5" xml:space="preserve"> _xlfn.TEXTJOIN(":",TRUE,D12:H12)</f>
        <v>build:plain</v>
      </c>
      <c r="J12" t="str">
        <f t="shared" ref="J12:J19" si="6" xml:space="preserve"> IF(NOT(COUNTA(P12:V12)),":",_xlfn.TEXTJOIN(O12,TRUE,N12,_xlfn.TEXTJOIN(O12,TRUE,P12:V12)))</f>
        <v>npm-run-all build</v>
      </c>
      <c r="K12" t="str">
        <f t="shared" si="4"/>
        <v xml:space="preserve">    "build:plain": "npm-run-all build",</v>
      </c>
      <c r="L12" s="2">
        <v>1</v>
      </c>
      <c r="M12" s="2"/>
      <c r="N12" s="2" t="str">
        <f t="shared" ref="N12:N19" si="7">IF(ISBLANK(P12),"",$N$6)</f>
        <v>npm-run-all</v>
      </c>
      <c r="O12" s="2" t="str">
        <f t="shared" si="3"/>
        <v xml:space="preserve"> </v>
      </c>
      <c r="P12" t="s">
        <v>1</v>
      </c>
    </row>
    <row r="13" spans="1:22" x14ac:dyDescent="0.25">
      <c r="F13" t="s">
        <v>1</v>
      </c>
      <c r="G13" t="s">
        <v>166</v>
      </c>
      <c r="I13" s="1" t="str">
        <f t="shared" si="5"/>
        <v>build:full</v>
      </c>
      <c r="J13" t="str">
        <f t="shared" si="6"/>
        <v>npm-run-all dev:build-phase</v>
      </c>
      <c r="K13" t="str">
        <f t="shared" si="4"/>
        <v xml:space="preserve">    "build:full": "date &amp;&amp; time npm-run-all dev:build-phase",</v>
      </c>
      <c r="L13" s="2"/>
      <c r="M13" s="2"/>
      <c r="N13" s="2" t="str">
        <f t="shared" si="7"/>
        <v>npm-run-all</v>
      </c>
      <c r="O13" s="2" t="str">
        <f t="shared" si="3"/>
        <v xml:space="preserve"> </v>
      </c>
      <c r="P13" t="s">
        <v>169</v>
      </c>
    </row>
    <row r="14" spans="1:22" x14ac:dyDescent="0.25">
      <c r="F14" t="s">
        <v>2</v>
      </c>
      <c r="G14" t="s">
        <v>224</v>
      </c>
      <c r="I14" s="1" t="str">
        <f t="shared" ref="I14" si="8" xml:space="preserve"> _xlfn.TEXTJOIN(":",TRUE,D14:H14)</f>
        <v>test:once</v>
      </c>
      <c r="J14" t="str">
        <f t="shared" ref="J14" si="9" xml:space="preserve"> IF(NOT(COUNTA(P14:V14)),":",_xlfn.TEXTJOIN(O14,TRUE,N14,_xlfn.TEXTJOIN(O14,TRUE,P14:V14)))</f>
        <v>npm-run-all test-once</v>
      </c>
      <c r="K14" t="str">
        <f t="shared" ref="K14" si="10">IF(ISBLANK(I14),"",CONCATENATE("    """,I14,""": ","""",IF(LEN(J14)&gt;1,CONCATENATE(IF(L14,"",CONCATENATE(N$3," ")),""),""),IF(M14,"echo ",""),J14,""","))</f>
        <v xml:space="preserve">    "test:once": "npm-run-all test-once",</v>
      </c>
      <c r="L14" s="2">
        <v>1</v>
      </c>
      <c r="M14" s="2"/>
      <c r="N14" s="2" t="str">
        <f t="shared" ref="N14" si="11">IF(ISBLANK(P14),"",$N$6)</f>
        <v>npm-run-all</v>
      </c>
      <c r="O14" s="2" t="str">
        <f t="shared" si="3"/>
        <v xml:space="preserve"> </v>
      </c>
      <c r="P14" t="s">
        <v>46</v>
      </c>
    </row>
    <row r="15" spans="1:22" x14ac:dyDescent="0.25">
      <c r="F15" t="s">
        <v>2</v>
      </c>
      <c r="G15" t="s">
        <v>170</v>
      </c>
      <c r="I15" s="1" t="str">
        <f t="shared" si="5"/>
        <v>test:plain</v>
      </c>
      <c r="J15" t="str">
        <f t="shared" si="6"/>
        <v>npm-run-all test</v>
      </c>
      <c r="K15" t="str">
        <f t="shared" si="4"/>
        <v xml:space="preserve">    "test:plain": "npm-run-all test",</v>
      </c>
      <c r="L15" s="2">
        <v>1</v>
      </c>
      <c r="M15" s="2"/>
      <c r="N15" s="2" t="str">
        <f t="shared" si="7"/>
        <v>npm-run-all</v>
      </c>
      <c r="O15" s="2" t="str">
        <f t="shared" si="3"/>
        <v xml:space="preserve"> </v>
      </c>
      <c r="P15" t="s">
        <v>2</v>
      </c>
    </row>
    <row r="16" spans="1:22" x14ac:dyDescent="0.25">
      <c r="F16" t="s">
        <v>2</v>
      </c>
      <c r="G16" t="s">
        <v>166</v>
      </c>
      <c r="I16" s="1" t="str">
        <f t="shared" si="5"/>
        <v>test:full</v>
      </c>
      <c r="J16" t="str">
        <f t="shared" si="6"/>
        <v>npm-run-all dev:test-phase</v>
      </c>
      <c r="K16" t="str">
        <f t="shared" si="4"/>
        <v xml:space="preserve">    "test:full": "date &amp;&amp; time npm-run-all dev:test-phase",</v>
      </c>
      <c r="L16" s="2"/>
      <c r="M16" s="2"/>
      <c r="N16" s="2" t="str">
        <f t="shared" si="7"/>
        <v>npm-run-all</v>
      </c>
      <c r="O16" s="2" t="str">
        <f t="shared" si="3"/>
        <v xml:space="preserve"> </v>
      </c>
      <c r="P16" t="s">
        <v>168</v>
      </c>
    </row>
    <row r="17" spans="3:17" x14ac:dyDescent="0.25">
      <c r="F17" t="s">
        <v>0</v>
      </c>
      <c r="G17" t="s">
        <v>170</v>
      </c>
      <c r="I17" s="1" t="str">
        <f t="shared" si="5"/>
        <v>start:plain</v>
      </c>
      <c r="J17" t="str">
        <f t="shared" si="6"/>
        <v>npm-run-all start</v>
      </c>
      <c r="K17" t="str">
        <f t="shared" si="4"/>
        <v xml:space="preserve">    "start:plain": "npm-run-all start",</v>
      </c>
      <c r="L17" s="2">
        <v>1</v>
      </c>
      <c r="M17" s="2"/>
      <c r="N17" s="2" t="str">
        <f t="shared" si="7"/>
        <v>npm-run-all</v>
      </c>
      <c r="O17" s="2" t="str">
        <f t="shared" si="3"/>
        <v xml:space="preserve"> </v>
      </c>
      <c r="P17" t="s">
        <v>0</v>
      </c>
    </row>
    <row r="18" spans="3:17" x14ac:dyDescent="0.25">
      <c r="F18" t="s">
        <v>0</v>
      </c>
      <c r="G18" t="s">
        <v>166</v>
      </c>
      <c r="I18" s="1" t="str">
        <f t="shared" si="5"/>
        <v>start:full</v>
      </c>
      <c r="J18" t="str">
        <f t="shared" si="6"/>
        <v>npm-run-all ops:run</v>
      </c>
      <c r="K18" t="str">
        <f t="shared" si="4"/>
        <v xml:space="preserve">    "start:full": "date &amp;&amp; time npm-run-all ops:run",</v>
      </c>
      <c r="L18" s="2"/>
      <c r="M18" s="2"/>
      <c r="N18" s="2" t="str">
        <f t="shared" si="7"/>
        <v>npm-run-all</v>
      </c>
      <c r="O18" s="2" t="str">
        <f t="shared" si="3"/>
        <v xml:space="preserve"> </v>
      </c>
      <c r="P18" t="s">
        <v>167</v>
      </c>
    </row>
    <row r="19" spans="3:17" x14ac:dyDescent="0.25">
      <c r="F19" t="s">
        <v>128</v>
      </c>
      <c r="I19" s="1" t="str">
        <f t="shared" si="5"/>
        <v>START-PIPELINE</v>
      </c>
      <c r="J19" t="str">
        <f t="shared" si="6"/>
        <v>npm-run-all PIPELINE</v>
      </c>
      <c r="K19" t="str">
        <f t="shared" si="4"/>
        <v xml:space="preserve">    "START-PIPELINE": "date &amp;&amp; time npm-run-all PIPELINE",</v>
      </c>
      <c r="L19" s="2"/>
      <c r="M19" s="2"/>
      <c r="N19" s="2" t="str">
        <f t="shared" si="7"/>
        <v>npm-run-all</v>
      </c>
      <c r="O19" s="2" t="str">
        <f t="shared" si="3"/>
        <v xml:space="preserve"> </v>
      </c>
      <c r="P19" t="s">
        <v>79</v>
      </c>
    </row>
    <row r="20" spans="3:17" x14ac:dyDescent="0.25">
      <c r="F20" t="s">
        <v>192</v>
      </c>
      <c r="I20" s="1" t="str">
        <f xml:space="preserve"> _xlfn.TEXTJOIN(":",TRUE,D20:H20)</f>
        <v>pipeline:start:action</v>
      </c>
      <c r="J20" t="str">
        <f xml:space="preserve"> IF(NOT(COUNTA(P20:V20)),":",_xlfn.TEXTJOIN(O20,TRUE,N20,_xlfn.TEXTJOIN(O20,TRUE,P20:V20)))</f>
        <v>echo CI/CD pipeline START</v>
      </c>
      <c r="K20" t="str">
        <f t="shared" si="4"/>
        <v xml:space="preserve">    "pipeline:start:action": "echo CI/CD pipeline START",</v>
      </c>
      <c r="L20" s="2">
        <v>1</v>
      </c>
      <c r="M20" s="2"/>
      <c r="N20" s="2"/>
      <c r="O20" s="2" t="str">
        <f t="shared" si="3"/>
        <v xml:space="preserve"> &amp;&amp; </v>
      </c>
      <c r="P20" t="s">
        <v>187</v>
      </c>
    </row>
    <row r="21" spans="3:17" x14ac:dyDescent="0.25">
      <c r="F21" t="s">
        <v>191</v>
      </c>
      <c r="I21" s="1" t="str">
        <f xml:space="preserve"> _xlfn.TEXTJOIN(":",TRUE,D21:H21)</f>
        <v>pipeline:finish:action</v>
      </c>
      <c r="J21" t="str">
        <f xml:space="preserve"> IF(NOT(COUNTA(P21:V21)),":",_xlfn.TEXTJOIN(O21,TRUE,N21,_xlfn.TEXTJOIN(O21,TRUE,P21:V21)))</f>
        <v>echo CI/CD pipeline FINISH</v>
      </c>
      <c r="K21" t="str">
        <f t="shared" si="4"/>
        <v xml:space="preserve">    "pipeline:finish:action": "echo CI/CD pipeline FINISH",</v>
      </c>
      <c r="L21" s="2">
        <v>1</v>
      </c>
      <c r="M21" s="2"/>
      <c r="N21" s="2"/>
      <c r="O21" s="2" t="str">
        <f t="shared" si="3"/>
        <v xml:space="preserve"> &amp;&amp; </v>
      </c>
      <c r="P21" t="s">
        <v>188</v>
      </c>
    </row>
    <row r="22" spans="3:17" x14ac:dyDescent="0.25">
      <c r="J22" t="str">
        <f t="shared" si="1"/>
        <v>:</v>
      </c>
      <c r="K22" t="str">
        <f t="shared" si="4"/>
        <v/>
      </c>
      <c r="L22" s="2"/>
      <c r="M22" s="2"/>
      <c r="N22" s="2"/>
      <c r="O22" s="2" t="str">
        <f t="shared" si="3"/>
        <v xml:space="preserve"> &amp;&amp; </v>
      </c>
    </row>
    <row r="23" spans="3:17" x14ac:dyDescent="0.25">
      <c r="C23" t="s">
        <v>156</v>
      </c>
      <c r="E23" t="str">
        <f xml:space="preserve"> CONCATENATE("// ",C23)</f>
        <v>// PLAN</v>
      </c>
      <c r="I23" s="1" t="str">
        <f t="shared" ref="I23" si="12" xml:space="preserve"> _xlfn.TEXTJOIN(":",TRUE,D23:H23)</f>
        <v>// PLAN</v>
      </c>
      <c r="J23" t="str">
        <f t="shared" ref="J23" si="13" xml:space="preserve"> IF(NOT(COUNTA(P23:V23)),":",_xlfn.TEXTJOIN(O23,TRUE,N23,_xlfn.TEXTJOIN(O23,TRUE,P23:V23)))</f>
        <v>:</v>
      </c>
      <c r="K23" t="str">
        <f t="shared" si="4"/>
        <v xml:space="preserve">    "// PLAN": ":",</v>
      </c>
      <c r="L23" s="2"/>
      <c r="M23" s="2"/>
      <c r="N23" s="2"/>
      <c r="O23" s="2" t="str">
        <f t="shared" si="3"/>
        <v xml:space="preserve"> &amp;&amp; </v>
      </c>
    </row>
    <row r="24" spans="3:17" x14ac:dyDescent="0.25">
      <c r="D24" t="s">
        <v>131</v>
      </c>
      <c r="I24" s="1" t="str">
        <f t="shared" ref="I24:I41" si="14" xml:space="preserve"> _xlfn.TEXTJOIN(":",TRUE,D24:H24)</f>
        <v>dev:plan-phase:plan:report:action</v>
      </c>
      <c r="J24" t="str">
        <f t="shared" ref="J24:J41" si="15" xml:space="preserve"> IF(NOT(COUNTA(P24:V24)),":",_xlfn.TEXTJOIN(O24,TRUE,N24,_xlfn.TEXTJOIN(O24,TRUE,P24:V24)))</f>
        <v>npm-run-all sys-info:* report-goal</v>
      </c>
      <c r="K24" t="str">
        <f t="shared" si="4"/>
        <v xml:space="preserve">    "dev:plan-phase:plan:report:action": "date &amp;&amp; time npm-run-all sys-info:* report-goal",</v>
      </c>
      <c r="L24" s="2"/>
      <c r="M24" s="2"/>
      <c r="N24" s="2" t="str">
        <f>IF(ISBLANK(P24),"",$N$6)</f>
        <v>npm-run-all</v>
      </c>
      <c r="O24" s="2" t="str">
        <f t="shared" si="3"/>
        <v xml:space="preserve"> </v>
      </c>
      <c r="P24" t="s">
        <v>184</v>
      </c>
      <c r="Q24" t="s">
        <v>185</v>
      </c>
    </row>
    <row r="25" spans="3:17" x14ac:dyDescent="0.25">
      <c r="F25" t="s">
        <v>183</v>
      </c>
      <c r="G25" t="s">
        <v>180</v>
      </c>
      <c r="I25" s="1" t="str">
        <f t="shared" si="14"/>
        <v>sys-info:heroku</v>
      </c>
      <c r="J25" t="str">
        <f t="shared" si="15"/>
        <v>if [ \"$HEROKU\" ] ; then npm run heroku-config | grep -v _TOKEN ; fi &amp;&amp; if [ \"$HEROKU\" ] ; then env | grep -F HEROKU | grep -Fv _TOKEN ; fi</v>
      </c>
      <c r="K25" t="str">
        <f t="shared" si="4"/>
        <v xml:space="preserve">    "sys-info:heroku": "if [ \"$HEROKU\" ] ; then npm run heroku-config | grep -v _TOKEN ; fi &amp;&amp; if [ \"$HEROKU\" ] ; then env | grep -F HEROKU | grep -Fv _TOKEN ; fi",</v>
      </c>
      <c r="L25" s="2">
        <v>1</v>
      </c>
      <c r="M25" s="2"/>
      <c r="N25" s="2"/>
      <c r="O25" s="2" t="str">
        <f t="shared" si="3"/>
        <v xml:space="preserve"> &amp;&amp; </v>
      </c>
      <c r="P25" t="s">
        <v>215</v>
      </c>
      <c r="Q25" t="str">
        <f xml:space="preserve"> CONCATENATE("if [ \""$",UPPER($G25),"\"" ] ; then env | grep -F ",UPPER($G25)," | grep -Fv _TOKEN ; fi", "")</f>
        <v>if [ \"$HEROKU\" ] ; then env | grep -F HEROKU | grep -Fv _TOKEN ; fi</v>
      </c>
    </row>
    <row r="26" spans="3:17" x14ac:dyDescent="0.25">
      <c r="F26" t="s">
        <v>183</v>
      </c>
      <c r="G26" t="s">
        <v>196</v>
      </c>
      <c r="I26" s="1" t="str">
        <f t="shared" si="14"/>
        <v>sys-info:appveyor</v>
      </c>
      <c r="J26" t="str">
        <f t="shared" si="15"/>
        <v>if [ \"$APPVEYOR\" ] ; then env | grep -F APPVEYOR | grep -Fv _TOKEN ; fi</v>
      </c>
      <c r="K26" t="str">
        <f t="shared" si="4"/>
        <v xml:space="preserve">    "sys-info:appveyor": "if [ \"$APPVEYOR\" ] ; then env | grep -F APPVEYOR | grep -Fv _TOKEN ; fi",</v>
      </c>
      <c r="L26" s="2">
        <v>1</v>
      </c>
      <c r="M26" s="2"/>
      <c r="N26" s="2"/>
      <c r="O26" s="2" t="str">
        <f t="shared" si="3"/>
        <v xml:space="preserve"> &amp;&amp; </v>
      </c>
      <c r="P26" t="str">
        <f t="shared" ref="P26:P31" si="16" xml:space="preserve"> CONCATENATE("if [ \""$",UPPER($G26),"\"" ] ; then env | grep -F ",UPPER($G26)," | grep -Fv _TOKEN ; fi", "")</f>
        <v>if [ \"$APPVEYOR\" ] ; then env | grep -F APPVEYOR | grep -Fv _TOKEN ; fi</v>
      </c>
    </row>
    <row r="27" spans="3:17" x14ac:dyDescent="0.25">
      <c r="F27" t="s">
        <v>183</v>
      </c>
      <c r="G27" t="s">
        <v>197</v>
      </c>
      <c r="I27" s="1" t="str">
        <f t="shared" si="14"/>
        <v>sys-info:travis</v>
      </c>
      <c r="J27" t="str">
        <f t="shared" si="15"/>
        <v>if [ \"$TRAVIS\" ] ; then env | grep -F TRAVIS | grep -Fv _TOKEN ; fi</v>
      </c>
      <c r="K27" t="str">
        <f t="shared" si="4"/>
        <v xml:space="preserve">    "sys-info:travis": "if [ \"$TRAVIS\" ] ; then env | grep -F TRAVIS | grep -Fv _TOKEN ; fi",</v>
      </c>
      <c r="L27" s="2">
        <v>1</v>
      </c>
      <c r="M27" s="2"/>
      <c r="N27" s="2"/>
      <c r="O27" s="2" t="str">
        <f t="shared" si="3"/>
        <v xml:space="preserve"> &amp;&amp; </v>
      </c>
      <c r="P27" t="str">
        <f t="shared" si="16"/>
        <v>if [ \"$TRAVIS\" ] ; then env | grep -F TRAVIS | grep -Fv _TOKEN ; fi</v>
      </c>
    </row>
    <row r="28" spans="3:17" x14ac:dyDescent="0.25">
      <c r="F28" t="s">
        <v>183</v>
      </c>
      <c r="G28" t="s">
        <v>199</v>
      </c>
      <c r="I28" s="1" t="str">
        <f t="shared" si="14"/>
        <v>sys-info:angular</v>
      </c>
      <c r="J28" t="str">
        <f t="shared" si="15"/>
        <v>if [ \"$ANGULAR\" ] ; then env | grep -F ANGULAR | grep -Fv _TOKEN ; fi</v>
      </c>
      <c r="K28" t="str">
        <f t="shared" si="4"/>
        <v xml:space="preserve">    "sys-info:angular": "if [ \"$ANGULAR\" ] ; then env | grep -F ANGULAR | grep -Fv _TOKEN ; fi",</v>
      </c>
      <c r="L28" s="2">
        <v>1</v>
      </c>
      <c r="M28" s="2"/>
      <c r="N28" s="2"/>
      <c r="O28" s="2" t="str">
        <f t="shared" si="3"/>
        <v xml:space="preserve"> &amp;&amp; </v>
      </c>
      <c r="P28" t="str">
        <f t="shared" si="16"/>
        <v>if [ \"$ANGULAR\" ] ; then env | grep -F ANGULAR | grep -Fv _TOKEN ; fi</v>
      </c>
    </row>
    <row r="29" spans="3:17" x14ac:dyDescent="0.25">
      <c r="F29" t="s">
        <v>183</v>
      </c>
      <c r="G29" t="s">
        <v>198</v>
      </c>
      <c r="I29" s="1" t="str">
        <f t="shared" si="14"/>
        <v>sys-info:node</v>
      </c>
      <c r="J29" t="str">
        <f t="shared" si="15"/>
        <v>if [ \"$NODE\" ] ; then env | grep -F NODE | grep -Fv _TOKEN ; fi</v>
      </c>
      <c r="K29" t="str">
        <f t="shared" si="4"/>
        <v xml:space="preserve">    "sys-info:node": "if [ \"$NODE\" ] ; then env | grep -F NODE | grep -Fv _TOKEN ; fi",</v>
      </c>
      <c r="L29" s="2">
        <v>1</v>
      </c>
      <c r="M29" s="2"/>
      <c r="N29" s="2"/>
      <c r="O29" s="2" t="str">
        <f t="shared" si="3"/>
        <v xml:space="preserve"> &amp;&amp; </v>
      </c>
      <c r="P29" t="str">
        <f t="shared" si="16"/>
        <v>if [ \"$NODE\" ] ; then env | grep -F NODE | grep -Fv _TOKEN ; fi</v>
      </c>
    </row>
    <row r="30" spans="3:17" x14ac:dyDescent="0.25">
      <c r="F30" t="s">
        <v>183</v>
      </c>
      <c r="G30" t="s">
        <v>186</v>
      </c>
      <c r="I30" s="1" t="str">
        <f t="shared" si="14"/>
        <v>sys-info:npm</v>
      </c>
      <c r="J30" t="str">
        <f t="shared" si="15"/>
        <v>if [ \"$NPM\" ] ; then env | grep -F NPM | grep -Fv _TOKEN ; fi</v>
      </c>
      <c r="K30" t="str">
        <f t="shared" si="4"/>
        <v xml:space="preserve">    "sys-info:npm": "if [ \"$NPM\" ] ; then env | grep -F NPM | grep -Fv _TOKEN ; fi",</v>
      </c>
      <c r="L30" s="2">
        <v>1</v>
      </c>
      <c r="M30" s="2"/>
      <c r="N30" s="2"/>
      <c r="O30" s="2" t="str">
        <f t="shared" si="3"/>
        <v xml:space="preserve"> &amp;&amp; </v>
      </c>
      <c r="P30" t="str">
        <f t="shared" si="16"/>
        <v>if [ \"$NPM\" ] ; then env | grep -F NPM | grep -Fv _TOKEN ; fi</v>
      </c>
    </row>
    <row r="31" spans="3:17" x14ac:dyDescent="0.25">
      <c r="F31" t="s">
        <v>183</v>
      </c>
      <c r="G31" t="s">
        <v>200</v>
      </c>
      <c r="I31" s="1" t="str">
        <f t="shared" si="14"/>
        <v>sys-info:nvm</v>
      </c>
      <c r="J31" t="str">
        <f t="shared" si="15"/>
        <v>if [ \"$NVM\" ] ; then env | grep -F NVM | grep -Fv _TOKEN ; fi</v>
      </c>
      <c r="K31" t="str">
        <f t="shared" si="4"/>
        <v xml:space="preserve">    "sys-info:nvm": "if [ \"$NVM\" ] ; then env | grep -F NVM | grep -Fv _TOKEN ; fi",</v>
      </c>
      <c r="L31" s="2">
        <v>1</v>
      </c>
      <c r="M31" s="2"/>
      <c r="N31" s="2"/>
      <c r="O31" s="2" t="str">
        <f t="shared" si="3"/>
        <v xml:space="preserve"> &amp;&amp; </v>
      </c>
      <c r="P31" t="str">
        <f t="shared" si="16"/>
        <v>if [ \"$NVM\" ] ; then env | grep -F NVM | grep -Fv _TOKEN ; fi</v>
      </c>
    </row>
    <row r="32" spans="3:17" x14ac:dyDescent="0.25">
      <c r="F32" t="s">
        <v>185</v>
      </c>
      <c r="I32" s="1" t="str">
        <f t="shared" si="14"/>
        <v>report-goal</v>
      </c>
      <c r="J32" t="str">
        <f t="shared" si="15"/>
        <v>echo Plan: Include a full SD process in CI/CD pipeline</v>
      </c>
      <c r="K32" t="str">
        <f t="shared" si="4"/>
        <v xml:space="preserve">    "report-goal": "date &amp;&amp; time echo Plan: Include a full SD process in CI/CD pipeline",</v>
      </c>
      <c r="L32" s="2"/>
      <c r="M32" s="2"/>
      <c r="N32" s="2"/>
      <c r="O32" s="2" t="str">
        <f t="shared" si="3"/>
        <v xml:space="preserve"> &amp;&amp; </v>
      </c>
      <c r="P32" t="s">
        <v>122</v>
      </c>
    </row>
    <row r="33" spans="3:16" x14ac:dyDescent="0.25">
      <c r="D33" t="s">
        <v>132</v>
      </c>
      <c r="I33" s="1" t="str">
        <f t="shared" si="14"/>
        <v>dev:plan-phase:update:report:action</v>
      </c>
      <c r="J33" t="str">
        <f t="shared" si="15"/>
        <v>if [ ! \"$CI\" ] ; then npm-run-all update-packages:* ; fi</v>
      </c>
      <c r="K33" t="str">
        <f t="shared" si="4"/>
        <v xml:space="preserve">    "dev:plan-phase:update:report:action": "date &amp;&amp; time if [ ! \"$CI\" ] ; then npm-run-all update-packages:* ; fi",</v>
      </c>
      <c r="L33" s="2"/>
      <c r="M33" s="2"/>
      <c r="N33" s="2"/>
      <c r="O33" s="2" t="str">
        <f t="shared" si="3"/>
        <v xml:space="preserve"> &amp;&amp; </v>
      </c>
      <c r="P33" t="s">
        <v>216</v>
      </c>
    </row>
    <row r="34" spans="3:16" x14ac:dyDescent="0.25">
      <c r="E34" t="s">
        <v>219</v>
      </c>
      <c r="F34" t="s">
        <v>149</v>
      </c>
      <c r="G34" t="s">
        <v>212</v>
      </c>
      <c r="I34" s="1" t="str">
        <f t="shared" si="14"/>
        <v>off:update-packages:npm-outdated</v>
      </c>
      <c r="J34" t="str">
        <f t="shared" si="15"/>
        <v>npm outdated</v>
      </c>
      <c r="K34" t="str">
        <f t="shared" ref="K34" si="17">IF(ISBLANK(I34),"",CONCATENATE("    """,I34,""": ","""",IF(LEN(J34)&gt;1,CONCATENATE(IF(L34,"",CONCATENATE(N$3," ")),""),""),IF(M34,"echo ",""),J34,""","))</f>
        <v xml:space="preserve">    "off:update-packages:npm-outdated": "npm outdated",</v>
      </c>
      <c r="L34" s="2">
        <v>1</v>
      </c>
      <c r="M34" s="2"/>
      <c r="N34" s="2"/>
      <c r="O34" s="2" t="str">
        <f t="shared" si="3"/>
        <v xml:space="preserve"> &amp;&amp; </v>
      </c>
      <c r="P34" t="s">
        <v>204</v>
      </c>
    </row>
    <row r="35" spans="3:16" x14ac:dyDescent="0.25">
      <c r="E35" t="s">
        <v>219</v>
      </c>
      <c r="F35" t="s">
        <v>149</v>
      </c>
      <c r="G35" t="s">
        <v>218</v>
      </c>
      <c r="I35" s="1" t="str">
        <f t="shared" si="14"/>
        <v>off:update-packages:npm-update-save-dev</v>
      </c>
      <c r="J35" t="str">
        <f t="shared" si="15"/>
        <v>npm update --save-dev</v>
      </c>
      <c r="K35" t="str">
        <f t="shared" ref="K35:K40" si="18">IF(ISBLANK(I35),"",CONCATENATE("    """,I35,""": ","""",IF(LEN(J35)&gt;1,CONCATENATE(IF(L35,"",CONCATENATE(N$3," ")),""),""),IF(M35,"echo ",""),J35,""","))</f>
        <v xml:space="preserve">    "off:update-packages:npm-update-save-dev": "npm update --save-dev",</v>
      </c>
      <c r="L35" s="2">
        <v>1</v>
      </c>
      <c r="M35" s="2"/>
      <c r="N35" s="2"/>
      <c r="O35" s="2" t="str">
        <f t="shared" si="3"/>
        <v xml:space="preserve"> &amp;&amp; </v>
      </c>
      <c r="P35" t="s">
        <v>206</v>
      </c>
    </row>
    <row r="36" spans="3:16" x14ac:dyDescent="0.25">
      <c r="E36" t="s">
        <v>219</v>
      </c>
      <c r="F36" t="s">
        <v>149</v>
      </c>
      <c r="G36" t="s">
        <v>210</v>
      </c>
      <c r="I36" s="1" t="str">
        <f t="shared" si="14"/>
        <v>off:update-packages:npm-update-save</v>
      </c>
      <c r="J36" t="str">
        <f t="shared" si="15"/>
        <v>npm update --save</v>
      </c>
      <c r="K36" t="str">
        <f t="shared" si="18"/>
        <v xml:space="preserve">    "off:update-packages:npm-update-save": "npm update --save",</v>
      </c>
      <c r="L36" s="2">
        <v>1</v>
      </c>
      <c r="M36" s="2"/>
      <c r="N36" s="2"/>
      <c r="O36" s="2" t="str">
        <f t="shared" si="3"/>
        <v xml:space="preserve"> &amp;&amp; </v>
      </c>
      <c r="P36" t="s">
        <v>207</v>
      </c>
    </row>
    <row r="37" spans="3:16" x14ac:dyDescent="0.25">
      <c r="E37" t="s">
        <v>219</v>
      </c>
      <c r="F37" t="s">
        <v>149</v>
      </c>
      <c r="G37" t="s">
        <v>209</v>
      </c>
      <c r="I37" s="1" t="str">
        <f xml:space="preserve"> _xlfn.TEXTJOIN(":",TRUE,D37:H37)</f>
        <v>off:update-packages:ng-update-all</v>
      </c>
      <c r="J37" t="str">
        <f xml:space="preserve"> IF(NOT(COUNTA(P37:V37)),":",_xlfn.TEXTJOIN(O37,TRUE,N37,_xlfn.TEXTJOIN(O37,TRUE,P37:V37)))</f>
        <v>ng update --all --allowDirty --force</v>
      </c>
      <c r="K37" t="str">
        <f>IF(ISBLANK(I37),"",CONCATENATE("    """,I37,""": ","""",IF(LEN(J37)&gt;1,CONCATENATE(IF(L37,"",CONCATENATE(N$3," ")),""),""),IF(M37,"echo ",""),J37,""","))</f>
        <v xml:space="preserve">    "off:update-packages:ng-update-all": "ng update --all --allowDirty --force",</v>
      </c>
      <c r="L37" s="2">
        <v>1</v>
      </c>
      <c r="M37" s="2"/>
      <c r="N37" s="2"/>
      <c r="O37" s="2" t="str">
        <f>IF(ISBLANK(N37),CONCATENATE(" ",$O$4," ")," ")</f>
        <v xml:space="preserve"> &amp;&amp; </v>
      </c>
      <c r="P37" t="s">
        <v>220</v>
      </c>
    </row>
    <row r="38" spans="3:16" x14ac:dyDescent="0.25">
      <c r="F38" t="s">
        <v>149</v>
      </c>
      <c r="G38" t="s">
        <v>208</v>
      </c>
      <c r="I38" s="1" t="str">
        <f xml:space="preserve"> _xlfn.TEXTJOIN(":",TRUE,D38:H38)</f>
        <v>update-packages:ng-update</v>
      </c>
      <c r="J38" t="str">
        <f xml:space="preserve"> IF(NOT(COUNTA(P38:V38)),":",_xlfn.TEXTJOIN(O38,TRUE,N38,_xlfn.TEXTJOIN(O38,TRUE,P38:V38)))</f>
        <v>ng update</v>
      </c>
      <c r="K38" t="str">
        <f>IF(ISBLANK(I38),"",CONCATENATE("    """,I38,""": ","""",IF(LEN(J38)&gt;1,CONCATENATE(IF(L38,"",CONCATENATE(N$3," ")),""),""),IF(M38,"echo ",""),J38,""","))</f>
        <v xml:space="preserve">    "update-packages:ng-update": "ng update",</v>
      </c>
      <c r="L38" s="2">
        <v>1</v>
      </c>
      <c r="M38" s="2"/>
      <c r="N38" s="2"/>
      <c r="O38" s="2" t="str">
        <f>IF(ISBLANK(N38),CONCATENATE(" ",$O$4," ")," ")</f>
        <v xml:space="preserve"> &amp;&amp; </v>
      </c>
      <c r="P38" t="s">
        <v>205</v>
      </c>
    </row>
    <row r="39" spans="3:16" x14ac:dyDescent="0.25">
      <c r="F39" t="s">
        <v>149</v>
      </c>
      <c r="G39" t="s">
        <v>211</v>
      </c>
      <c r="I39" s="1" t="str">
        <f xml:space="preserve"> _xlfn.TEXTJOIN(":",TRUE,D39:H39)</f>
        <v>update-packages:npx-npm-check-updates-u</v>
      </c>
      <c r="J39" t="str">
        <f xml:space="preserve"> IF(NOT(COUNTA(P39:V39)),":",_xlfn.TEXTJOIN(O39,TRUE,N39,_xlfn.TEXTJOIN(O39,TRUE,P39:V39)))</f>
        <v>npx npm-check-updates -u -x typescript</v>
      </c>
      <c r="K39" t="str">
        <f>IF(ISBLANK(I39),"",CONCATENATE("    """,I39,""": ","""",IF(LEN(J39)&gt;1,CONCATENATE(IF(L39,"",CONCATENATE(N$3," ")),""),""),IF(M39,"echo ",""),J39,""","))</f>
        <v xml:space="preserve">    "update-packages:npx-npm-check-updates-u": "date &amp;&amp; time npx npm-check-updates -u -x typescript",</v>
      </c>
      <c r="L39" s="2"/>
      <c r="M39" s="2"/>
      <c r="N39" s="2"/>
      <c r="O39" s="2" t="str">
        <f>IF(ISBLANK(N39),CONCATENATE(" ",$O$4," ")," ")</f>
        <v xml:space="preserve"> &amp;&amp; </v>
      </c>
      <c r="P39" t="s">
        <v>221</v>
      </c>
    </row>
    <row r="40" spans="3:16" x14ac:dyDescent="0.25">
      <c r="E40" t="s">
        <v>217</v>
      </c>
      <c r="F40" t="s">
        <v>149</v>
      </c>
      <c r="I40" s="1" t="str">
        <f t="shared" si="14"/>
        <v>deprecated:update-packages</v>
      </c>
      <c r="J40" t="str">
        <f t="shared" si="15"/>
        <v>node wipe-dependencies.js &amp;&amp; rm -rf node_modules &amp;&amp; npm update --save-dev &amp;&amp; npm update --save</v>
      </c>
      <c r="K40" t="str">
        <f t="shared" si="18"/>
        <v xml:space="preserve">    "deprecated:update-packages": "node wipe-dependencies.js &amp;&amp; rm -rf node_modules &amp;&amp; npm update --save-dev &amp;&amp; npm update --save",</v>
      </c>
      <c r="L40" s="2">
        <v>1</v>
      </c>
      <c r="M40" s="2"/>
      <c r="N40" s="2"/>
      <c r="O40" s="2" t="str">
        <f t="shared" si="3"/>
        <v xml:space="preserve"> &amp;&amp; </v>
      </c>
      <c r="P40" t="s">
        <v>78</v>
      </c>
    </row>
    <row r="41" spans="3:16" x14ac:dyDescent="0.25">
      <c r="F41" t="s">
        <v>149</v>
      </c>
      <c r="G41" t="s">
        <v>11</v>
      </c>
      <c r="I41" s="1" t="str">
        <f t="shared" si="14"/>
        <v>update-packages:report</v>
      </c>
      <c r="J41" t="str">
        <f t="shared" si="15"/>
        <v>echo Update: TODO: Update the dependencies to latest</v>
      </c>
      <c r="K41" t="str">
        <f t="shared" si="4"/>
        <v xml:space="preserve">    "update-packages:report": "echo Update: TODO: Update the dependencies to latest",</v>
      </c>
      <c r="L41" s="2">
        <v>1</v>
      </c>
      <c r="M41" s="2"/>
      <c r="N41" s="2"/>
      <c r="O41" s="2" t="str">
        <f t="shared" si="3"/>
        <v xml:space="preserve"> &amp;&amp; </v>
      </c>
      <c r="P41" t="s">
        <v>150</v>
      </c>
    </row>
    <row r="42" spans="3:16" x14ac:dyDescent="0.25">
      <c r="J42" t="str">
        <f t="shared" si="1"/>
        <v>:</v>
      </c>
      <c r="K42" t="str">
        <f t="shared" si="4"/>
        <v/>
      </c>
      <c r="L42" s="2"/>
      <c r="M42" s="2"/>
      <c r="N42" s="2"/>
      <c r="O42" s="2" t="str">
        <f t="shared" si="3"/>
        <v xml:space="preserve"> &amp;&amp; </v>
      </c>
    </row>
    <row r="43" spans="3:16" x14ac:dyDescent="0.25">
      <c r="C43" t="s">
        <v>157</v>
      </c>
      <c r="E43" t="str">
        <f xml:space="preserve"> CONCATENATE("// ",C43)</f>
        <v>// CODE</v>
      </c>
      <c r="I43" s="1" t="str">
        <f t="shared" ref="I43" si="19" xml:space="preserve"> _xlfn.TEXTJOIN(":",TRUE,D43:H43)</f>
        <v>// CODE</v>
      </c>
      <c r="J43" t="str">
        <f t="shared" si="1"/>
        <v>:</v>
      </c>
      <c r="K43" t="str">
        <f t="shared" si="4"/>
        <v xml:space="preserve">    "// CODE": ":",</v>
      </c>
      <c r="L43" s="2"/>
      <c r="M43" s="2"/>
      <c r="N43" s="2"/>
      <c r="O43" s="2" t="str">
        <f t="shared" si="3"/>
        <v xml:space="preserve"> &amp;&amp; </v>
      </c>
    </row>
    <row r="44" spans="3:16" x14ac:dyDescent="0.25">
      <c r="D44" t="s">
        <v>133</v>
      </c>
      <c r="I44" s="1" t="str">
        <f xml:space="preserve"> _xlfn.TEXTJOIN(":",TRUE,D44:H44)</f>
        <v>dev:code-phase:code:report:action</v>
      </c>
      <c r="J44" t="str">
        <f xml:space="preserve"> IF(NOT(COUNTA(P44:V44)),":",_xlfn.TEXTJOIN(O44,TRUE,N44,_xlfn.TEXTJOIN(O44,TRUE,P44:V44)))</f>
        <v>echo TODO: Code: Implement the new features planned</v>
      </c>
      <c r="K44" t="str">
        <f t="shared" si="4"/>
        <v xml:space="preserve">    "dev:code-phase:code:report:action": "date &amp;&amp; time echo TODO: Code: Implement the new features planned",</v>
      </c>
      <c r="L44" s="2"/>
      <c r="M44" s="2"/>
      <c r="N44" s="2"/>
      <c r="O44" s="2" t="str">
        <f t="shared" si="3"/>
        <v xml:space="preserve"> &amp;&amp; </v>
      </c>
      <c r="P44" t="s">
        <v>123</v>
      </c>
    </row>
    <row r="45" spans="3:16" x14ac:dyDescent="0.25">
      <c r="J45" t="str">
        <f t="shared" ref="J45:J46" si="20" xml:space="preserve"> IF(NOT(COUNTA(P45:V45)),":",_xlfn.TEXTJOIN(O45,TRUE,N45,_xlfn.TEXTJOIN(O45,TRUE,P45:V45)))</f>
        <v>:</v>
      </c>
      <c r="K45" t="str">
        <f t="shared" si="4"/>
        <v/>
      </c>
      <c r="L45" s="2"/>
      <c r="M45" s="2"/>
      <c r="N45" s="2"/>
      <c r="O45" s="2" t="str">
        <f t="shared" ref="O45" si="21">IF(ISBLANK(N45),CONCATENATE(" ",$O$4," ")," ")</f>
        <v xml:space="preserve"> &amp;&amp; </v>
      </c>
    </row>
    <row r="46" spans="3:16" x14ac:dyDescent="0.25">
      <c r="C46" t="s">
        <v>154</v>
      </c>
      <c r="E46" t="str">
        <f xml:space="preserve"> CONCATENATE("// ",C46)</f>
        <v>// BUILD</v>
      </c>
      <c r="I46" s="1" t="str">
        <f t="shared" ref="I46" si="22" xml:space="preserve"> _xlfn.TEXTJOIN(":",TRUE,D46:H46)</f>
        <v>// BUILD</v>
      </c>
      <c r="J46" t="str">
        <f t="shared" si="20"/>
        <v>:</v>
      </c>
      <c r="K46" t="str">
        <f t="shared" si="4"/>
        <v xml:space="preserve">    "// BUILD": ":",</v>
      </c>
      <c r="L46" s="2"/>
      <c r="M46" s="2"/>
      <c r="N46" s="2"/>
      <c r="O46" s="2" t="str">
        <f>IF(ISBLANK(N46),CONCATENATE(" ",$O$4," ")," ")</f>
        <v xml:space="preserve"> &amp;&amp; </v>
      </c>
    </row>
    <row r="47" spans="3:16" x14ac:dyDescent="0.25">
      <c r="D47" t="s">
        <v>130</v>
      </c>
      <c r="I47" s="1" t="str">
        <f t="shared" ref="I47:I57" si="23" xml:space="preserve"> _xlfn.TEXTJOIN(":",TRUE,D47:H47)</f>
        <v>dev:build-phase:install:prepare:action</v>
      </c>
      <c r="J47" t="str">
        <f t="shared" ref="J47" si="24" xml:space="preserve"> IF(NOT(COUNTA(P47:V47)),":",_xlfn.TEXTJOIN(O47,TRUE,N47,_xlfn.TEXTJOIN(O47,TRUE,P47:V47)))</f>
        <v>if [ \"$CI\" ] ; then echo snyk auth $SNYK_TOKEN ; fi</v>
      </c>
      <c r="K47" t="str">
        <f t="shared" si="4"/>
        <v xml:space="preserve">    "dev:build-phase:install:prepare:action": "date &amp;&amp; time if [ \"$CI\" ] ; then echo snyk auth $SNYK_TOKEN ; fi",</v>
      </c>
      <c r="L47" s="2"/>
      <c r="M47" s="2"/>
      <c r="N47" s="2"/>
      <c r="O47" s="2" t="str">
        <f t="shared" ref="O47" si="25">IF(ISBLANK(N47),CONCATENATE(" ",$O$4," ")," ")</f>
        <v xml:space="preserve"> &amp;&amp; </v>
      </c>
      <c r="P47" t="s">
        <v>227</v>
      </c>
    </row>
    <row r="48" spans="3:16" x14ac:dyDescent="0.25">
      <c r="F48" t="s">
        <v>59</v>
      </c>
      <c r="I48" s="1" t="str">
        <f t="shared" si="23"/>
        <v>snyk-protect</v>
      </c>
      <c r="J48" t="str">
        <f t="shared" ref="J48:J60" si="26" xml:space="preserve"> IF(NOT(COUNTA(P48:V48)),":",_xlfn.TEXTJOIN(O48,TRUE,N48,_xlfn.TEXTJOIN(O48,TRUE,P48:V48)))</f>
        <v>snyk protect</v>
      </c>
      <c r="K48" t="str">
        <f t="shared" si="4"/>
        <v xml:space="preserve">    "snyk-protect": "date &amp;&amp; time echo snyk protect",</v>
      </c>
      <c r="L48" s="2"/>
      <c r="M48" s="2">
        <v>1</v>
      </c>
      <c r="N48" s="2"/>
      <c r="O48" s="2" t="str">
        <f t="shared" ref="O48:O58" si="27">IF(ISBLANK(N48),CONCATENATE(" ",$O$4," ")," ")</f>
        <v xml:space="preserve"> &amp;&amp; </v>
      </c>
      <c r="P48" t="s">
        <v>60</v>
      </c>
    </row>
    <row r="49" spans="3:17" x14ac:dyDescent="0.25">
      <c r="C49" t="s">
        <v>151</v>
      </c>
      <c r="F49" t="s">
        <v>32</v>
      </c>
      <c r="I49" s="1" t="str">
        <f t="shared" si="23"/>
        <v>prepare</v>
      </c>
      <c r="J49" t="str">
        <f t="shared" si="26"/>
        <v>npm-run-all snyk-protect</v>
      </c>
      <c r="K49" t="str">
        <f t="shared" si="4"/>
        <v xml:space="preserve">    "prepare": "date &amp;&amp; time npm-run-all snyk-protect",</v>
      </c>
      <c r="L49" s="2"/>
      <c r="M49" s="2"/>
      <c r="N49" s="2" t="str">
        <f>IF(ISBLANK(P49),"",$N$6)</f>
        <v>npm-run-all</v>
      </c>
      <c r="O49" s="2" t="str">
        <f t="shared" si="27"/>
        <v xml:space="preserve"> </v>
      </c>
      <c r="P49" t="s">
        <v>59</v>
      </c>
    </row>
    <row r="50" spans="3:17" x14ac:dyDescent="0.25">
      <c r="D50" t="s">
        <v>152</v>
      </c>
      <c r="I50" s="1" t="str">
        <f t="shared" si="23"/>
        <v>dev:build-phase:install:package:package:action</v>
      </c>
      <c r="J50" t="str">
        <f t="shared" si="26"/>
        <v>npm install</v>
      </c>
      <c r="K50" t="str">
        <f t="shared" si="4"/>
        <v xml:space="preserve">    "dev:build-phase:install:package:package:action": "date &amp;&amp; time npm install",</v>
      </c>
      <c r="L50" s="2"/>
      <c r="M50" s="2"/>
      <c r="N50" s="2"/>
      <c r="O50" s="2" t="str">
        <f t="shared" si="27"/>
        <v xml:space="preserve"> &amp;&amp; </v>
      </c>
      <c r="P50" t="s">
        <v>153</v>
      </c>
    </row>
    <row r="51" spans="3:17" x14ac:dyDescent="0.25">
      <c r="D51" t="s">
        <v>134</v>
      </c>
      <c r="I51" s="1" t="str">
        <f t="shared" ref="I51" si="28" xml:space="preserve"> _xlfn.TEXTJOIN(":",TRUE,D51:H51)</f>
        <v>dev:build-phase:install:report:action</v>
      </c>
      <c r="J51" t="str">
        <f t="shared" ref="J51" si="29" xml:space="preserve"> IF(NOT(COUNTA(P51:V51)),":",_xlfn.TEXTJOIN(O51,TRUE,N51,_xlfn.TEXTJOIN(O51,TRUE,P51:V51)))</f>
        <v>echo Install: TODO: Link to install logs</v>
      </c>
      <c r="K51" t="str">
        <f t="shared" ref="K51" si="30">IF(ISBLANK(I51),"",CONCATENATE("    """,I51,""": ","""",IF(LEN(J51)&gt;1,CONCATENATE(IF(L51,"",CONCATENATE(N$3," ")),""),""),IF(M51,"echo ",""),J51,""","))</f>
        <v xml:space="preserve">    "dev:build-phase:install:report:action": "date &amp;&amp; time echo Install: TODO: Link to install logs",</v>
      </c>
      <c r="L51" s="2"/>
      <c r="M51" s="2"/>
      <c r="N51" s="2"/>
      <c r="O51" s="2" t="str">
        <f t="shared" ref="O51" si="31">IF(ISBLANK(N51),CONCATENATE(" ",$O$4," ")," ")</f>
        <v xml:space="preserve"> &amp;&amp; </v>
      </c>
      <c r="P51" t="s">
        <v>125</v>
      </c>
    </row>
    <row r="52" spans="3:17" x14ac:dyDescent="0.25">
      <c r="F52" t="s">
        <v>225</v>
      </c>
      <c r="I52" s="1" t="str">
        <f t="shared" si="23"/>
        <v>postinstall</v>
      </c>
      <c r="J52" t="str">
        <f t="shared" si="26"/>
        <v>ngcc</v>
      </c>
      <c r="K52" t="str">
        <f t="shared" si="4"/>
        <v xml:space="preserve">    "postinstall": "ngcc",</v>
      </c>
      <c r="L52" s="2">
        <v>1</v>
      </c>
      <c r="M52" s="2"/>
      <c r="N52" s="2"/>
      <c r="O52" s="2" t="str">
        <f t="shared" si="27"/>
        <v xml:space="preserve"> &amp;&amp; </v>
      </c>
      <c r="P52" t="s">
        <v>226</v>
      </c>
    </row>
    <row r="53" spans="3:17" x14ac:dyDescent="0.25">
      <c r="D53" t="s">
        <v>144</v>
      </c>
      <c r="I53" s="1" t="str">
        <f t="shared" si="23"/>
        <v>dev:build-phase:build:package:action</v>
      </c>
      <c r="J53" t="str">
        <f t="shared" si="26"/>
        <v>if [ \"$CI\" ] ; then npm run build-ci ; else npm run build ; fi</v>
      </c>
      <c r="K53" t="str">
        <f t="shared" si="4"/>
        <v xml:space="preserve">    "dev:build-phase:build:package:action": "date &amp;&amp; time if [ \"$CI\" ] ; then npm run build-ci ; else npm run build ; fi",</v>
      </c>
      <c r="L53" s="2"/>
      <c r="M53" s="2"/>
      <c r="N53" s="2"/>
      <c r="O53" s="2" t="str">
        <f t="shared" si="27"/>
        <v xml:space="preserve"> &amp;&amp; </v>
      </c>
      <c r="P53" t="s">
        <v>213</v>
      </c>
    </row>
    <row r="54" spans="3:17" x14ac:dyDescent="0.25">
      <c r="F54" t="s">
        <v>1</v>
      </c>
      <c r="I54" s="1" t="str">
        <f t="shared" si="23"/>
        <v>build</v>
      </c>
      <c r="J54" t="str">
        <f t="shared" si="26"/>
        <v>if [ \"$CI\" ] ; then npm run PIPELINE ; else ng build ; fi</v>
      </c>
      <c r="K54" t="str">
        <f t="shared" si="4"/>
        <v xml:space="preserve">    "build": "date &amp;&amp; time if [ \"$CI\" ] ; then npm run PIPELINE ; else ng build ; fi",</v>
      </c>
      <c r="L54" s="2"/>
      <c r="M54" s="2"/>
      <c r="N54" s="2"/>
      <c r="O54" s="2" t="str">
        <f t="shared" si="27"/>
        <v xml:space="preserve"> &amp;&amp; </v>
      </c>
      <c r="P54" t="s">
        <v>214</v>
      </c>
    </row>
    <row r="55" spans="3:17" x14ac:dyDescent="0.25">
      <c r="F55" t="s">
        <v>164</v>
      </c>
      <c r="I55" s="1" t="str">
        <f t="shared" si="23"/>
        <v>build-prod</v>
      </c>
      <c r="J55" t="str">
        <f t="shared" si="26"/>
        <v>ng build --configuration=\"production\"</v>
      </c>
      <c r="K55" t="str">
        <f t="shared" si="4"/>
        <v xml:space="preserve">    "build-prod": "date &amp;&amp; time ng build --configuration=\"production\"",</v>
      </c>
      <c r="L55" s="2"/>
      <c r="M55" s="2"/>
      <c r="N55" s="2"/>
      <c r="O55" s="2" t="str">
        <f t="shared" si="27"/>
        <v xml:space="preserve"> &amp;&amp; </v>
      </c>
      <c r="P55" t="s">
        <v>165</v>
      </c>
    </row>
    <row r="56" spans="3:17" x14ac:dyDescent="0.25">
      <c r="F56" t="s">
        <v>163</v>
      </c>
      <c r="I56" s="1" t="str">
        <f t="shared" si="23"/>
        <v>build-ci</v>
      </c>
      <c r="J56" t="str">
        <f t="shared" si="26"/>
        <v>ng build --configuration=\"heroku\"</v>
      </c>
      <c r="K56" t="str">
        <f t="shared" si="4"/>
        <v xml:space="preserve">    "build-ci": "date &amp;&amp; time ng build --configuration=\"heroku\"",</v>
      </c>
      <c r="L56" s="2"/>
      <c r="M56" s="2"/>
      <c r="N56" s="2"/>
      <c r="O56" s="2" t="str">
        <f t="shared" si="27"/>
        <v xml:space="preserve"> &amp;&amp; </v>
      </c>
      <c r="P56" t="s">
        <v>162</v>
      </c>
    </row>
    <row r="57" spans="3:17" x14ac:dyDescent="0.25">
      <c r="F57" t="s">
        <v>171</v>
      </c>
      <c r="I57" s="1" t="str">
        <f t="shared" si="23"/>
        <v>rebuild-heroku</v>
      </c>
      <c r="J57" t="str">
        <f t="shared" si="26"/>
        <v>git commit --allow-empty -m \"empty commit\" &amp;&amp; git push heroku master</v>
      </c>
      <c r="K57" t="str">
        <f t="shared" si="4"/>
        <v xml:space="preserve">    "rebuild-heroku": "date &amp;&amp; time git commit --allow-empty -m \"empty commit\" &amp;&amp; git push heroku master",</v>
      </c>
      <c r="L57" s="2"/>
      <c r="M57" s="2"/>
      <c r="N57" s="2"/>
      <c r="O57" s="2" t="str">
        <f t="shared" si="27"/>
        <v xml:space="preserve"> &amp;&amp; </v>
      </c>
      <c r="P57" t="s">
        <v>172</v>
      </c>
      <c r="Q57" t="s">
        <v>173</v>
      </c>
    </row>
    <row r="58" spans="3:17" x14ac:dyDescent="0.25">
      <c r="C58" t="s">
        <v>151</v>
      </c>
      <c r="F58" t="s">
        <v>58</v>
      </c>
      <c r="I58" s="1" t="str">
        <f t="shared" ref="I58" si="32" xml:space="preserve"> _xlfn.TEXTJOIN(":",TRUE,D58:H58)</f>
        <v>version</v>
      </c>
      <c r="J58" t="str">
        <f t="shared" si="26"/>
        <v>auto-changelog -p &amp;&amp; git add CHANGELOG.md</v>
      </c>
      <c r="K58" t="str">
        <f t="shared" si="4"/>
        <v xml:space="preserve">    "version": "date &amp;&amp; time auto-changelog -p &amp;&amp; git add CHANGELOG.md",</v>
      </c>
      <c r="L58" s="2"/>
      <c r="M58" s="2"/>
      <c r="N58" s="2"/>
      <c r="O58" s="2" t="str">
        <f t="shared" si="27"/>
        <v xml:space="preserve"> &amp;&amp; </v>
      </c>
      <c r="P58" t="s">
        <v>57</v>
      </c>
      <c r="Q58" t="s">
        <v>56</v>
      </c>
    </row>
    <row r="59" spans="3:17" x14ac:dyDescent="0.25">
      <c r="D59" t="s">
        <v>135</v>
      </c>
      <c r="I59" s="1" t="str">
        <f xml:space="preserve"> _xlfn.TEXTJOIN(":",TRUE,D59:H59)</f>
        <v>dev:build-phase:build:report:action</v>
      </c>
      <c r="J59" t="str">
        <f t="shared" si="26"/>
        <v>echo Build: TODO: Link to Build logs</v>
      </c>
      <c r="K59" t="str">
        <f t="shared" si="4"/>
        <v xml:space="preserve">    "dev:build-phase:build:report:action": "date &amp;&amp; time echo Build: TODO: Link to Build logs",</v>
      </c>
      <c r="L59" s="2"/>
      <c r="M59" s="2"/>
      <c r="N59" s="2"/>
      <c r="O59" s="2" t="str">
        <f t="shared" ref="O59" si="33">IF(ISBLANK(N59),CONCATENATE(" ",$O$4," ")," ")</f>
        <v xml:space="preserve"> &amp;&amp; </v>
      </c>
      <c r="P59" t="s">
        <v>124</v>
      </c>
    </row>
    <row r="60" spans="3:17" x14ac:dyDescent="0.25">
      <c r="J60" t="str">
        <f t="shared" si="26"/>
        <v>:</v>
      </c>
      <c r="K60" t="str">
        <f t="shared" si="4"/>
        <v/>
      </c>
      <c r="L60" s="2"/>
      <c r="M60" s="2"/>
      <c r="N60" s="2"/>
      <c r="O60" s="2" t="str">
        <f t="shared" ref="O60:O101" si="34">IF(ISBLANK(N60),CONCATENATE(" ",$O$4," ")," ")</f>
        <v xml:space="preserve"> &amp;&amp; </v>
      </c>
    </row>
    <row r="61" spans="3:17" x14ac:dyDescent="0.25">
      <c r="C61" t="s">
        <v>155</v>
      </c>
      <c r="E61" t="str">
        <f xml:space="preserve"> CONCATENATE("// ",C61)</f>
        <v>// TEST</v>
      </c>
      <c r="I61" s="1" t="str">
        <f t="shared" ref="I61" si="35" xml:space="preserve"> _xlfn.TEXTJOIN(":",TRUE,D61:H61)</f>
        <v>// TEST</v>
      </c>
      <c r="J61" t="str">
        <f t="shared" ref="J61" si="36" xml:space="preserve"> IF(NOT(COUNTA(P61:V61)),":",_xlfn.TEXTJOIN(O61,TRUE,N61,_xlfn.TEXTJOIN(O61,TRUE,P61:V61)))</f>
        <v>:</v>
      </c>
      <c r="K61" t="str">
        <f t="shared" si="4"/>
        <v xml:space="preserve">    "// TEST": ":",</v>
      </c>
      <c r="L61" s="2"/>
      <c r="M61" s="2"/>
      <c r="N61" s="2"/>
      <c r="O61" s="2" t="str">
        <f t="shared" si="34"/>
        <v xml:space="preserve"> &amp;&amp; </v>
      </c>
    </row>
    <row r="62" spans="3:17" x14ac:dyDescent="0.25">
      <c r="D62" t="s">
        <v>139</v>
      </c>
      <c r="I62" s="1" t="str">
        <f t="shared" ref="I62:I83" si="37" xml:space="preserve"> _xlfn.TEXTJOIN(":",TRUE,D62:H62)</f>
        <v>dev:test-phase:test:package:vulnerability:action</v>
      </c>
      <c r="J62" t="str">
        <f t="shared" ref="J62:J84" si="38" xml:space="preserve"> IF(NOT(COUNTA(P62:V62)),":",_xlfn.TEXTJOIN(O62,TRUE,N62,_xlfn.TEXTJOIN(O62,TRUE,P62:V62)))</f>
        <v>npm-run-all vulnerability-check</v>
      </c>
      <c r="K62" t="str">
        <f t="shared" si="4"/>
        <v xml:space="preserve">    "dev:test-phase:test:package:vulnerability:action": "date &amp;&amp; time npm-run-all vulnerability-check",</v>
      </c>
      <c r="L62" s="2"/>
      <c r="M62" s="2"/>
      <c r="N62" s="2" t="str">
        <f>IF(ISBLANK(P62),"",$N$6)</f>
        <v>npm-run-all</v>
      </c>
      <c r="O62" s="2" t="str">
        <f t="shared" si="34"/>
        <v xml:space="preserve"> </v>
      </c>
      <c r="P62" t="s">
        <v>51</v>
      </c>
    </row>
    <row r="63" spans="3:17" x14ac:dyDescent="0.25">
      <c r="F63" t="s">
        <v>51</v>
      </c>
      <c r="I63" s="1" t="str">
        <f t="shared" si="37"/>
        <v>vulnerability-check</v>
      </c>
      <c r="J63" t="str">
        <f t="shared" si="38"/>
        <v>snyk test</v>
      </c>
      <c r="K63" t="str">
        <f t="shared" si="4"/>
        <v xml:space="preserve">    "vulnerability-check": "date &amp;&amp; time echo snyk test",</v>
      </c>
      <c r="L63" s="2"/>
      <c r="M63" s="2">
        <v>1</v>
      </c>
      <c r="N63" s="2"/>
      <c r="O63" s="2" t="str">
        <f t="shared" si="34"/>
        <v xml:space="preserve"> &amp;&amp; </v>
      </c>
      <c r="P63" t="s">
        <v>52</v>
      </c>
    </row>
    <row r="64" spans="3:17" x14ac:dyDescent="0.25">
      <c r="D64" t="s">
        <v>143</v>
      </c>
      <c r="I64" s="1" t="str">
        <f t="shared" si="37"/>
        <v>dev:test-phase:test:package:unit:action</v>
      </c>
      <c r="J64" t="str">
        <f t="shared" si="38"/>
        <v>npm-run-all test-once</v>
      </c>
      <c r="K64" t="str">
        <f t="shared" si="4"/>
        <v xml:space="preserve">    "dev:test-phase:test:package:unit:action": "date &amp;&amp; time npm-run-all test-once",</v>
      </c>
      <c r="L64" s="2"/>
      <c r="M64" s="2"/>
      <c r="N64" s="2" t="str">
        <f>IF(ISBLANK(P64),"",$N$6)</f>
        <v>npm-run-all</v>
      </c>
      <c r="O64" s="2" t="str">
        <f t="shared" si="34"/>
        <v xml:space="preserve"> </v>
      </c>
      <c r="P64" t="s">
        <v>46</v>
      </c>
    </row>
    <row r="65" spans="3:22" x14ac:dyDescent="0.25">
      <c r="F65" t="s">
        <v>46</v>
      </c>
      <c r="I65" s="1" t="str">
        <f t="shared" si="37"/>
        <v>test-once</v>
      </c>
      <c r="J65" t="str">
        <f t="shared" si="38"/>
        <v>env singleRun=true ng test --code-coverage</v>
      </c>
      <c r="K65" t="str">
        <f t="shared" si="4"/>
        <v xml:space="preserve">    "test-once": "date &amp;&amp; time env singleRun=true ng test --code-coverage",</v>
      </c>
      <c r="L65" s="2"/>
      <c r="M65" s="2"/>
      <c r="N65" s="2"/>
      <c r="O65" s="2" t="str">
        <f t="shared" si="34"/>
        <v xml:space="preserve"> &amp;&amp; </v>
      </c>
      <c r="P65" t="s">
        <v>202</v>
      </c>
    </row>
    <row r="66" spans="3:22" x14ac:dyDescent="0.25">
      <c r="C66" t="s">
        <v>151</v>
      </c>
      <c r="F66" t="s">
        <v>2</v>
      </c>
      <c r="I66" s="1" t="str">
        <f t="shared" si="37"/>
        <v>test</v>
      </c>
      <c r="J66" t="str">
        <f t="shared" si="38"/>
        <v>if [ ! \"$TRAVIS\" ] &amp;&amp; [ ! \"$HEROKU\" ] ; then ng test --code-coverage ; fi</v>
      </c>
      <c r="K66" t="str">
        <f t="shared" si="4"/>
        <v xml:space="preserve">    "test": "if [ ! \"$TRAVIS\" ] &amp;&amp; [ ! \"$HEROKU\" ] ; then ng test --code-coverage ; fi",</v>
      </c>
      <c r="L66" s="2">
        <v>1</v>
      </c>
      <c r="M66" s="2"/>
      <c r="N66" s="2"/>
      <c r="O66" s="2" t="str">
        <f t="shared" si="34"/>
        <v xml:space="preserve"> &amp;&amp; </v>
      </c>
      <c r="P66" t="s">
        <v>174</v>
      </c>
    </row>
    <row r="67" spans="3:22" x14ac:dyDescent="0.25">
      <c r="D67" t="s">
        <v>140</v>
      </c>
      <c r="I67" s="1" t="str">
        <f t="shared" si="37"/>
        <v>dev:test-phase:test:package:integration:action</v>
      </c>
      <c r="J67" t="str">
        <f t="shared" si="38"/>
        <v>npm-run-all e2e</v>
      </c>
      <c r="K67" t="str">
        <f t="shared" si="4"/>
        <v xml:space="preserve">    "dev:test-phase:test:package:integration:action": "date &amp;&amp; time npm-run-all e2e",</v>
      </c>
      <c r="L67" s="2"/>
      <c r="M67" s="2"/>
      <c r="N67" s="2" t="str">
        <f>IF(ISBLANK(P67),"",$N$6)</f>
        <v>npm-run-all</v>
      </c>
      <c r="O67" s="2" t="str">
        <f t="shared" si="34"/>
        <v xml:space="preserve"> </v>
      </c>
      <c r="P67" t="s">
        <v>54</v>
      </c>
    </row>
    <row r="68" spans="3:22" x14ac:dyDescent="0.25">
      <c r="F68" t="s">
        <v>54</v>
      </c>
      <c r="I68" s="1" t="str">
        <f t="shared" si="37"/>
        <v>e2e</v>
      </c>
      <c r="J68" t="str">
        <f t="shared" si="38"/>
        <v>if [ ! \"$HEROKU\" ] ; then ng e2e ; fi</v>
      </c>
      <c r="K68" t="str">
        <f t="shared" si="4"/>
        <v xml:space="preserve">    "e2e": "date &amp;&amp; time if [ ! \"$HEROKU\" ] ; then ng e2e ; fi",</v>
      </c>
      <c r="L68" s="2"/>
      <c r="M68" s="2"/>
      <c r="N68" s="2"/>
      <c r="O68" s="2" t="str">
        <f t="shared" si="34"/>
        <v xml:space="preserve"> &amp;&amp; </v>
      </c>
      <c r="P68" t="s">
        <v>175</v>
      </c>
    </row>
    <row r="69" spans="3:22" x14ac:dyDescent="0.25">
      <c r="D69" t="s">
        <v>141</v>
      </c>
      <c r="I69" s="1" t="str">
        <f t="shared" si="37"/>
        <v>dev:test-phase:test:measure:action</v>
      </c>
      <c r="J69" t="str">
        <f t="shared" si="38"/>
        <v>npm-run-all lint</v>
      </c>
      <c r="K69" t="str">
        <f t="shared" si="4"/>
        <v xml:space="preserve">    "dev:test-phase:test:measure:action": "date &amp;&amp; time npm-run-all lint",</v>
      </c>
      <c r="L69" s="2"/>
      <c r="M69" s="2"/>
      <c r="N69" s="2" t="str">
        <f>IF(ISBLANK(P69),"",$N$6)</f>
        <v>npm-run-all</v>
      </c>
      <c r="O69" s="2" t="str">
        <f t="shared" si="34"/>
        <v xml:space="preserve"> </v>
      </c>
      <c r="P69" t="s">
        <v>53</v>
      </c>
    </row>
    <row r="70" spans="3:22" x14ac:dyDescent="0.25">
      <c r="F70" t="s">
        <v>53</v>
      </c>
      <c r="I70" s="1" t="str">
        <f t="shared" si="37"/>
        <v>lint</v>
      </c>
      <c r="J70" t="str">
        <f t="shared" si="38"/>
        <v>ng  lint</v>
      </c>
      <c r="K70" t="str">
        <f t="shared" si="4"/>
        <v xml:space="preserve">    "lint": "date &amp;&amp; time ng  lint",</v>
      </c>
      <c r="L70" s="2"/>
      <c r="M70" s="2"/>
      <c r="N70" s="2"/>
      <c r="O70" s="2" t="str">
        <f t="shared" si="34"/>
        <v xml:space="preserve"> &amp;&amp; </v>
      </c>
      <c r="P70" t="s">
        <v>102</v>
      </c>
    </row>
    <row r="71" spans="3:22" x14ac:dyDescent="0.25">
      <c r="D71" t="s">
        <v>137</v>
      </c>
      <c r="I71" s="1" t="str">
        <f t="shared" si="37"/>
        <v>dev:test-phase:codecover:package:action</v>
      </c>
      <c r="J71" t="str">
        <f t="shared" si="38"/>
        <v>npm-run-all codecov coveralls</v>
      </c>
      <c r="K71" t="str">
        <f t="shared" si="4"/>
        <v xml:space="preserve">    "dev:test-phase:codecover:package:action": "date &amp;&amp; time npm-run-all codecov coveralls",</v>
      </c>
      <c r="L71" s="2"/>
      <c r="M71" s="2"/>
      <c r="N71" s="2" t="str">
        <f>IF(ISBLANK(P71),"",$N$6)</f>
        <v>npm-run-all</v>
      </c>
      <c r="O71" s="2" t="str">
        <f t="shared" si="34"/>
        <v xml:space="preserve"> </v>
      </c>
      <c r="P71" t="s">
        <v>65</v>
      </c>
      <c r="Q71" t="s">
        <v>17</v>
      </c>
    </row>
    <row r="72" spans="3:22" x14ac:dyDescent="0.25">
      <c r="F72" t="s">
        <v>65</v>
      </c>
      <c r="I72" s="1" t="str">
        <f t="shared" si="37"/>
        <v>codecov</v>
      </c>
      <c r="J72" t="str">
        <f t="shared" si="38"/>
        <v>codecov</v>
      </c>
      <c r="K72" t="str">
        <f t="shared" si="4"/>
        <v xml:space="preserve">    "codecov": "date &amp;&amp; time codecov",</v>
      </c>
      <c r="L72" s="2"/>
      <c r="M72" s="2"/>
      <c r="N72" s="2"/>
      <c r="O72" s="2" t="str">
        <f t="shared" si="34"/>
        <v xml:space="preserve"> &amp;&amp; </v>
      </c>
      <c r="P72" t="s">
        <v>65</v>
      </c>
    </row>
    <row r="73" spans="3:22" x14ac:dyDescent="0.25">
      <c r="F73" t="s">
        <v>17</v>
      </c>
      <c r="I73" s="1" t="str">
        <f t="shared" si="37"/>
        <v>coveralls</v>
      </c>
      <c r="J73" t="str">
        <f t="shared" si="38"/>
        <v>node ./node_modules/coveralls/bin/coveralls.js &lt; ./coverage/lcov.info</v>
      </c>
      <c r="K73" t="str">
        <f t="shared" si="4"/>
        <v xml:space="preserve">    "coveralls": "date &amp;&amp; time node ./node_modules/coveralls/bin/coveralls.js &lt; ./coverage/lcov.info",</v>
      </c>
      <c r="L73" s="2"/>
      <c r="M73" s="2"/>
      <c r="N73" s="2"/>
      <c r="O73" s="2" t="str">
        <f t="shared" si="34"/>
        <v xml:space="preserve"> &amp;&amp; </v>
      </c>
      <c r="P73" t="s">
        <v>66</v>
      </c>
    </row>
    <row r="74" spans="3:22" x14ac:dyDescent="0.25">
      <c r="D74" t="s">
        <v>138</v>
      </c>
      <c r="I74" s="1" t="str">
        <f t="shared" si="37"/>
        <v>dev:test-phase:document:package:action</v>
      </c>
      <c r="J74" t="str">
        <f t="shared" si="38"/>
        <v>npm-run-all compodoc</v>
      </c>
      <c r="K74" t="str">
        <f t="shared" si="4"/>
        <v xml:space="preserve">    "dev:test-phase:document:package:action": "date &amp;&amp; time npm-run-all compodoc",</v>
      </c>
      <c r="L74" s="2"/>
      <c r="M74" s="2"/>
      <c r="N74" s="2" t="str">
        <f t="shared" ref="N74" si="39">IF(ISBLANK(P74),"",$N$6)</f>
        <v>npm-run-all</v>
      </c>
      <c r="O74" s="2" t="str">
        <f t="shared" si="34"/>
        <v xml:space="preserve"> </v>
      </c>
      <c r="P74" t="s">
        <v>22</v>
      </c>
    </row>
    <row r="75" spans="3:22" x14ac:dyDescent="0.25">
      <c r="F75" t="s">
        <v>22</v>
      </c>
      <c r="I75" s="1" t="str">
        <f t="shared" si="37"/>
        <v>compodoc</v>
      </c>
      <c r="J75" t="str">
        <f t="shared" si="38"/>
        <v>compodoc -p src/tsconfig.app.json --theme vagrant --hideGenerator --disableSourceCode --disablePrivate --disableTemplateTab --customFavicon \"./src/favicon/android-chrome-512x512.png\" -n \"CV Generator Documentation\"</v>
      </c>
      <c r="K75" t="str">
        <f t="shared" si="4"/>
        <v xml:space="preserve">    "compodoc": "date &amp;&amp; time compodoc -p src/tsconfig.app.json --theme vagrant --hideGenerator --disableSourceCode --disablePrivate --disableTemplateTab --customFavicon \"./src/favicon/android-chrome-512x512.png\" -n \"CV Generator Documentation\"",</v>
      </c>
      <c r="L75" s="2"/>
      <c r="M75" s="2"/>
      <c r="N75" s="2"/>
      <c r="O75" s="2" t="str">
        <f t="shared" si="34"/>
        <v xml:space="preserve"> &amp;&amp; </v>
      </c>
      <c r="P75" t="s">
        <v>80</v>
      </c>
    </row>
    <row r="76" spans="3:22" x14ac:dyDescent="0.25">
      <c r="D76" t="s">
        <v>121</v>
      </c>
      <c r="I76" s="1" t="str">
        <f t="shared" si="37"/>
        <v>dev:test-phase:integrate:package:action</v>
      </c>
      <c r="J76" t="str">
        <f t="shared" si="38"/>
        <v>npm-run-all ngsw-config ngsw-copy favicon-copy google-copy manifest-copy cov-copy doc-copy</v>
      </c>
      <c r="K76" t="str">
        <f t="shared" si="4"/>
        <v xml:space="preserve">    "dev:test-phase:integrate:package:action": "date &amp;&amp; time npm-run-all ngsw-config ngsw-copy favicon-copy google-copy manifest-copy cov-copy doc-copy",</v>
      </c>
      <c r="L76" s="2"/>
      <c r="M76" s="2"/>
      <c r="N76" s="2" t="str">
        <f t="shared" ref="N76" si="40">IF(ISBLANK(P76),"",$N$6)</f>
        <v>npm-run-all</v>
      </c>
      <c r="O76" s="2" t="str">
        <f t="shared" si="34"/>
        <v xml:space="preserve"> </v>
      </c>
      <c r="P76" t="s">
        <v>24</v>
      </c>
      <c r="Q76" t="s">
        <v>25</v>
      </c>
      <c r="R76" t="s">
        <v>26</v>
      </c>
      <c r="S76" t="s">
        <v>44</v>
      </c>
      <c r="T76" t="s">
        <v>45</v>
      </c>
      <c r="U76" t="s">
        <v>43</v>
      </c>
      <c r="V76" t="s">
        <v>42</v>
      </c>
    </row>
    <row r="77" spans="3:22" x14ac:dyDescent="0.25">
      <c r="F77" t="s">
        <v>24</v>
      </c>
      <c r="I77" s="1" t="str">
        <f t="shared" si="37"/>
        <v>ngsw-config</v>
      </c>
      <c r="J77" t="str">
        <f t="shared" si="38"/>
        <v>if [ \"$production\" ] ; then node_modules/.bin/ngsw-config dist src/ngsw-config.json ; fi</v>
      </c>
      <c r="K77" t="str">
        <f t="shared" si="4"/>
        <v xml:space="preserve">    "ngsw-config": "date &amp;&amp; time if [ \"$production\" ] ; then node_modules/.bin/ngsw-config dist src/ngsw-config.json ; fi",</v>
      </c>
      <c r="L77" s="2"/>
      <c r="M77" s="2"/>
      <c r="N77" s="2"/>
      <c r="O77" s="2" t="str">
        <f t="shared" si="34"/>
        <v xml:space="preserve"> &amp;&amp; </v>
      </c>
      <c r="P77" t="s">
        <v>222</v>
      </c>
    </row>
    <row r="78" spans="3:22" x14ac:dyDescent="0.25">
      <c r="F78" t="s">
        <v>25</v>
      </c>
      <c r="I78" s="1" t="str">
        <f t="shared" si="37"/>
        <v>ngsw-copy</v>
      </c>
      <c r="J78" t="str">
        <f t="shared" si="38"/>
        <v>if [ \"$production\" ] ; then cp node_modules/@angular/service-worker/ngsw-worker.js dist/ ; fi</v>
      </c>
      <c r="K78" t="str">
        <f t="shared" si="4"/>
        <v xml:space="preserve">    "ngsw-copy": "date &amp;&amp; time if [ \"$production\" ] ; then cp node_modules/@angular/service-worker/ngsw-worker.js dist/ ; fi",</v>
      </c>
      <c r="L78" s="2"/>
      <c r="M78" s="2"/>
      <c r="N78" s="2"/>
      <c r="O78" s="2" t="str">
        <f t="shared" si="34"/>
        <v xml:space="preserve"> &amp;&amp; </v>
      </c>
      <c r="P78" t="s">
        <v>223</v>
      </c>
    </row>
    <row r="79" spans="3:22" x14ac:dyDescent="0.25">
      <c r="F79" t="s">
        <v>26</v>
      </c>
      <c r="I79" s="1" t="str">
        <f t="shared" si="37"/>
        <v>favicon-copy</v>
      </c>
      <c r="J79" t="str">
        <f t="shared" si="38"/>
        <v>cp src/favicon/* dist/favicon/</v>
      </c>
      <c r="K79" t="str">
        <f t="shared" si="4"/>
        <v xml:space="preserve">    "favicon-copy": "date &amp;&amp; time cp src/favicon/* dist/favicon/",</v>
      </c>
      <c r="L79" s="2"/>
      <c r="M79" s="2"/>
      <c r="N79" s="2"/>
      <c r="O79" s="2" t="str">
        <f t="shared" si="34"/>
        <v xml:space="preserve"> &amp;&amp; </v>
      </c>
      <c r="P79" t="s">
        <v>50</v>
      </c>
    </row>
    <row r="80" spans="3:22" x14ac:dyDescent="0.25">
      <c r="F80" t="s">
        <v>44</v>
      </c>
      <c r="I80" s="1" t="str">
        <f t="shared" si="37"/>
        <v>google-copy</v>
      </c>
      <c r="J80" t="str">
        <f t="shared" si="38"/>
        <v>cp src/google/*.* dist/</v>
      </c>
      <c r="K80" t="str">
        <f t="shared" si="4"/>
        <v xml:space="preserve">    "google-copy": "date &amp;&amp; time cp src/google/*.* dist/",</v>
      </c>
      <c r="L80" s="2"/>
      <c r="M80" s="2"/>
      <c r="N80" s="2"/>
      <c r="O80" s="2" t="str">
        <f t="shared" si="34"/>
        <v xml:space="preserve"> &amp;&amp; </v>
      </c>
      <c r="P80" t="s">
        <v>48</v>
      </c>
    </row>
    <row r="81" spans="3:16" x14ac:dyDescent="0.25">
      <c r="F81" t="s">
        <v>45</v>
      </c>
      <c r="I81" s="1" t="str">
        <f t="shared" si="37"/>
        <v>manifest-copy</v>
      </c>
      <c r="J81" t="str">
        <f t="shared" si="38"/>
        <v>cp src/manifest.json dist/</v>
      </c>
      <c r="K81" t="str">
        <f t="shared" si="4"/>
        <v xml:space="preserve">    "manifest-copy": "date &amp;&amp; time cp src/manifest.json dist/",</v>
      </c>
      <c r="L81" s="2"/>
      <c r="M81" s="2"/>
      <c r="N81" s="2"/>
      <c r="O81" s="2" t="str">
        <f t="shared" si="34"/>
        <v xml:space="preserve"> &amp;&amp; </v>
      </c>
      <c r="P81" t="s">
        <v>47</v>
      </c>
    </row>
    <row r="82" spans="3:16" x14ac:dyDescent="0.25">
      <c r="F82" t="s">
        <v>43</v>
      </c>
      <c r="I82" s="1" t="str">
        <f t="shared" si="37"/>
        <v>cov-copy</v>
      </c>
      <c r="J82" t="str">
        <f t="shared" si="38"/>
        <v>cp -r coverage dist/coverage/</v>
      </c>
      <c r="K82" t="str">
        <f t="shared" si="4"/>
        <v xml:space="preserve">    "cov-copy": "date &amp;&amp; time cp -r coverage dist/coverage/",</v>
      </c>
      <c r="L82" s="2"/>
      <c r="M82" s="2"/>
      <c r="N82" s="2"/>
      <c r="O82" s="2" t="str">
        <f t="shared" si="34"/>
        <v xml:space="preserve"> &amp;&amp; </v>
      </c>
      <c r="P82" t="s">
        <v>203</v>
      </c>
    </row>
    <row r="83" spans="3:16" x14ac:dyDescent="0.25">
      <c r="F83" t="s">
        <v>42</v>
      </c>
      <c r="I83" s="1" t="str">
        <f t="shared" si="37"/>
        <v>doc-copy</v>
      </c>
      <c r="J83" t="str">
        <f t="shared" si="38"/>
        <v>cp -r documentation dist/documentation/</v>
      </c>
      <c r="K83" t="str">
        <f t="shared" ref="K83:K146" si="41">IF(ISBLANK(I83),"",CONCATENATE("    """,I83,""": ","""",IF(LEN(J83)&gt;1,CONCATENATE(IF(L83,"",CONCATENATE(N$3," ")),""),""),IF(M83,"echo ",""),J83,""","))</f>
        <v xml:space="preserve">    "doc-copy": "date &amp;&amp; time cp -r documentation dist/documentation/",</v>
      </c>
      <c r="L83" s="2"/>
      <c r="M83" s="2"/>
      <c r="N83" s="2"/>
      <c r="O83" s="2" t="str">
        <f t="shared" si="34"/>
        <v xml:space="preserve"> &amp;&amp; </v>
      </c>
      <c r="P83" t="s">
        <v>49</v>
      </c>
    </row>
    <row r="84" spans="3:16" x14ac:dyDescent="0.25">
      <c r="J84" t="str">
        <f t="shared" si="38"/>
        <v>:</v>
      </c>
      <c r="K84" t="str">
        <f t="shared" si="41"/>
        <v/>
      </c>
      <c r="L84" s="2"/>
      <c r="M84" s="2"/>
      <c r="N84" s="2"/>
      <c r="O84" s="2" t="str">
        <f t="shared" si="34"/>
        <v xml:space="preserve"> &amp;&amp; </v>
      </c>
    </row>
    <row r="85" spans="3:16" x14ac:dyDescent="0.25">
      <c r="C85" t="s">
        <v>160</v>
      </c>
      <c r="E85" t="str">
        <f xml:space="preserve"> CONCATENATE("// ",C85)</f>
        <v>// RELEASE</v>
      </c>
      <c r="I85" s="1" t="str">
        <f t="shared" ref="I85" si="42" xml:space="preserve"> _xlfn.TEXTJOIN(":",TRUE,D85:H85)</f>
        <v>// RELEASE</v>
      </c>
      <c r="J85" t="str">
        <f t="shared" ref="J85" si="43" xml:space="preserve"> IF(NOT(COUNTA(P85:V85)),":",_xlfn.TEXTJOIN(O85,TRUE,N85,_xlfn.TEXTJOIN(O85,TRUE,P85:V85)))</f>
        <v>:</v>
      </c>
      <c r="K85" t="str">
        <f t="shared" si="41"/>
        <v xml:space="preserve">    "// RELEASE": ":",</v>
      </c>
      <c r="L85" s="2"/>
      <c r="M85" s="2"/>
      <c r="N85" s="2"/>
      <c r="O85" s="2" t="str">
        <f t="shared" si="34"/>
        <v xml:space="preserve"> &amp;&amp; </v>
      </c>
    </row>
    <row r="86" spans="3:16" x14ac:dyDescent="0.25">
      <c r="J86" t="str">
        <f xml:space="preserve"> IF(NOT(COUNTA(P86:V86)),":",_xlfn.TEXTJOIN(O86,TRUE,N86,_xlfn.TEXTJOIN(O86,TRUE,P86:V86)))</f>
        <v>:</v>
      </c>
      <c r="K86" t="str">
        <f t="shared" si="41"/>
        <v/>
      </c>
      <c r="L86" s="2"/>
      <c r="M86" s="2"/>
      <c r="N86" s="2"/>
      <c r="O86" s="2" t="str">
        <f t="shared" si="34"/>
        <v xml:space="preserve"> &amp;&amp; </v>
      </c>
    </row>
    <row r="87" spans="3:16" x14ac:dyDescent="0.25">
      <c r="C87" t="s">
        <v>161</v>
      </c>
      <c r="E87" t="str">
        <f xml:space="preserve"> CONCATENATE("// ",C87)</f>
        <v>// CONFIGURE</v>
      </c>
      <c r="I87" s="1" t="str">
        <f t="shared" ref="I87" si="44" xml:space="preserve"> _xlfn.TEXTJOIN(":",TRUE,D87:H87)</f>
        <v>// CONFIGURE</v>
      </c>
      <c r="J87" t="str">
        <f t="shared" ref="J87" si="45" xml:space="preserve"> IF(NOT(COUNTA(P87:V87)),":",_xlfn.TEXTJOIN(O87,TRUE,N87,_xlfn.TEXTJOIN(O87,TRUE,P87:V87)))</f>
        <v>:</v>
      </c>
      <c r="K87" t="str">
        <f t="shared" si="41"/>
        <v xml:space="preserve">    "// CONFIGURE": ":",</v>
      </c>
      <c r="L87" s="2"/>
      <c r="M87" s="2"/>
      <c r="N87" s="2"/>
      <c r="O87" s="2" t="str">
        <f t="shared" si="34"/>
        <v xml:space="preserve"> &amp;&amp; </v>
      </c>
    </row>
    <row r="88" spans="3:16" x14ac:dyDescent="0.25">
      <c r="D88" t="s">
        <v>145</v>
      </c>
      <c r="I88" s="1" t="str">
        <f t="shared" ref="I88:I93" si="46" xml:space="preserve"> _xlfn.TEXTJOIN(":",TRUE,D88:H88)</f>
        <v>ops:deploy:package:dockerize:build:action</v>
      </c>
      <c r="J88" t="str">
        <f t="shared" si="1"/>
        <v>npm-run-all dockerize-build</v>
      </c>
      <c r="K88" t="str">
        <f t="shared" si="41"/>
        <v xml:space="preserve">    "ops:deploy:package:dockerize:build:action": "date &amp;&amp; time echo npm-run-all dockerize-build",</v>
      </c>
      <c r="L88" s="2"/>
      <c r="M88" s="2">
        <v>1</v>
      </c>
      <c r="N88" s="2" t="str">
        <f>IF(ISBLANK(P88),"",$N$6)</f>
        <v>npm-run-all</v>
      </c>
      <c r="O88" s="2" t="str">
        <f t="shared" si="34"/>
        <v xml:space="preserve"> </v>
      </c>
      <c r="P88" t="s">
        <v>76</v>
      </c>
    </row>
    <row r="89" spans="3:16" x14ac:dyDescent="0.25">
      <c r="F89" t="s">
        <v>76</v>
      </c>
      <c r="I89" s="1" t="str">
        <f t="shared" si="46"/>
        <v>dockerize-build</v>
      </c>
      <c r="J89" t="str">
        <f t="shared" si="1"/>
        <v>docker image build -t jorich/cv-generator-fe:%npm_package_version% -t jorich/cv-generator-fe .</v>
      </c>
      <c r="K89" t="str">
        <f t="shared" si="41"/>
        <v xml:space="preserve">    "dockerize-build": "date &amp;&amp; time docker image build -t jorich/cv-generator-fe:%npm_package_version% -t jorich/cv-generator-fe .",</v>
      </c>
      <c r="L89" s="2"/>
      <c r="M89" s="2"/>
      <c r="N89" s="2"/>
      <c r="O89" s="2" t="str">
        <f t="shared" si="34"/>
        <v xml:space="preserve"> &amp;&amp; </v>
      </c>
      <c r="P89" t="s">
        <v>62</v>
      </c>
    </row>
    <row r="90" spans="3:16" x14ac:dyDescent="0.25">
      <c r="D90" t="s">
        <v>146</v>
      </c>
      <c r="I90" s="1" t="str">
        <f t="shared" si="46"/>
        <v>ops:deploy:package:dockerize:push:action</v>
      </c>
      <c r="J90" t="str">
        <f t="shared" si="1"/>
        <v>npm-run-all dockerize-push</v>
      </c>
      <c r="K90" t="str">
        <f t="shared" si="41"/>
        <v xml:space="preserve">    "ops:deploy:package:dockerize:push:action": "date &amp;&amp; time echo npm-run-all dockerize-push",</v>
      </c>
      <c r="L90" s="2"/>
      <c r="M90" s="2">
        <v>1</v>
      </c>
      <c r="N90" s="2" t="str">
        <f>IF(ISBLANK(P90),"",$N$6)</f>
        <v>npm-run-all</v>
      </c>
      <c r="O90" s="2" t="str">
        <f t="shared" si="34"/>
        <v xml:space="preserve"> </v>
      </c>
      <c r="P90" t="s">
        <v>77</v>
      </c>
    </row>
    <row r="91" spans="3:16" x14ac:dyDescent="0.25">
      <c r="F91" t="s">
        <v>77</v>
      </c>
      <c r="I91" s="1" t="str">
        <f t="shared" si="46"/>
        <v>dockerize-push</v>
      </c>
      <c r="J91" t="str">
        <f t="shared" si="1"/>
        <v>docker push jorich/cv-generator-fe:%npm_package_version% &amp;&amp; docker push jorich/cv-generator-fe:latest</v>
      </c>
      <c r="K91" t="str">
        <f t="shared" si="41"/>
        <v xml:space="preserve">    "dockerize-push": "date &amp;&amp; time docker push jorich/cv-generator-fe:%npm_package_version% &amp;&amp; docker push jorich/cv-generator-fe:latest",</v>
      </c>
      <c r="L91" s="2"/>
      <c r="M91" s="2"/>
      <c r="N91" s="2"/>
      <c r="O91" s="2" t="str">
        <f t="shared" si="34"/>
        <v xml:space="preserve"> &amp;&amp; </v>
      </c>
      <c r="P91" t="s">
        <v>63</v>
      </c>
    </row>
    <row r="92" spans="3:16" x14ac:dyDescent="0.25">
      <c r="D92" t="s">
        <v>147</v>
      </c>
      <c r="I92" s="1" t="str">
        <f t="shared" si="46"/>
        <v>ops:deploy:package:provision:action</v>
      </c>
      <c r="J92" t="str">
        <f t="shared" si="1"/>
        <v>npm-run-all provision</v>
      </c>
      <c r="K92" t="str">
        <f t="shared" si="41"/>
        <v xml:space="preserve">    "ops:deploy:package:provision:action": "date &amp;&amp; time echo npm-run-all provision",</v>
      </c>
      <c r="L92" s="2"/>
      <c r="M92" s="2">
        <v>1</v>
      </c>
      <c r="N92" s="2" t="str">
        <f>IF(ISBLANK(P92),"",$N$6)</f>
        <v>npm-run-all</v>
      </c>
      <c r="O92" s="2" t="str">
        <f t="shared" si="34"/>
        <v xml:space="preserve"> </v>
      </c>
      <c r="P92" t="s">
        <v>67</v>
      </c>
    </row>
    <row r="93" spans="3:16" x14ac:dyDescent="0.25">
      <c r="F93" t="s">
        <v>67</v>
      </c>
      <c r="I93" s="1" t="str">
        <f t="shared" si="46"/>
        <v>provision</v>
      </c>
      <c r="J93" t="str">
        <f t="shared" si="1"/>
        <v>cd ../cv-generator-life-terraform &amp;&amp; terraform apply</v>
      </c>
      <c r="K93" t="str">
        <f t="shared" si="41"/>
        <v xml:space="preserve">    "provision": "date &amp;&amp; time cd ../cv-generator-life-terraform &amp;&amp; terraform apply",</v>
      </c>
      <c r="L93" s="2"/>
      <c r="M93" s="2"/>
      <c r="N93" s="2"/>
      <c r="O93" s="2" t="str">
        <f t="shared" si="34"/>
        <v xml:space="preserve"> &amp;&amp; </v>
      </c>
      <c r="P93" t="s">
        <v>64</v>
      </c>
    </row>
    <row r="94" spans="3:16" x14ac:dyDescent="0.25">
      <c r="J94" t="str">
        <f xml:space="preserve"> IF(NOT(COUNTA(P94:V94)),":",_xlfn.TEXTJOIN(O94,TRUE,N94,_xlfn.TEXTJOIN(O94,TRUE,P94:V94)))</f>
        <v>:</v>
      </c>
      <c r="K94" t="str">
        <f t="shared" si="41"/>
        <v/>
      </c>
      <c r="L94" s="2"/>
      <c r="M94" s="2"/>
      <c r="N94" s="2"/>
      <c r="O94" s="2" t="str">
        <f t="shared" si="34"/>
        <v xml:space="preserve"> &amp;&amp; </v>
      </c>
    </row>
    <row r="95" spans="3:16" x14ac:dyDescent="0.25">
      <c r="C95" t="s">
        <v>158</v>
      </c>
      <c r="E95" t="str">
        <f xml:space="preserve"> CONCATENATE("// ",C95)</f>
        <v>// OPERATE</v>
      </c>
      <c r="I95" s="1" t="str">
        <f t="shared" ref="I95" si="47" xml:space="preserve"> _xlfn.TEXTJOIN(":",TRUE,D95:H95)</f>
        <v>// OPERATE</v>
      </c>
      <c r="J95" t="str">
        <f t="shared" ref="J95" si="48" xml:space="preserve"> IF(NOT(COUNTA(P95:V95)),":",_xlfn.TEXTJOIN(O95,TRUE,N95,_xlfn.TEXTJOIN(O95,TRUE,P95:V95)))</f>
        <v>:</v>
      </c>
      <c r="K95" t="str">
        <f t="shared" si="41"/>
        <v xml:space="preserve">    "// OPERATE": ":",</v>
      </c>
      <c r="L95" s="2"/>
      <c r="M95" s="2"/>
      <c r="N95" s="2"/>
      <c r="O95" s="2" t="str">
        <f t="shared" si="34"/>
        <v xml:space="preserve"> &amp;&amp; </v>
      </c>
    </row>
    <row r="96" spans="3:16" x14ac:dyDescent="0.25">
      <c r="D96" t="s">
        <v>142</v>
      </c>
      <c r="I96" s="1" t="str">
        <f xml:space="preserve"> _xlfn.TEXTJOIN(":",TRUE,D96:H96)</f>
        <v>ops:run:platform:action</v>
      </c>
      <c r="J96" t="str">
        <f xml:space="preserve"> IF(NOT(COUNTA(P96:V96)),":",_xlfn.TEXTJOIN(O96,TRUE,N96,_xlfn.TEXTJOIN(O96,TRUE,P96:V96)))</f>
        <v>npm-run-all wake-up-the-dynos:*</v>
      </c>
      <c r="K96" t="str">
        <f t="shared" si="41"/>
        <v xml:space="preserve">    "ops:run:platform:action": "date &amp;&amp; time npm-run-all wake-up-the-dynos:*",</v>
      </c>
      <c r="L96" s="2"/>
      <c r="M96" s="2"/>
      <c r="N96" s="2" t="str">
        <f>IF(ISBLANK(P96),"",$N$6)</f>
        <v>npm-run-all</v>
      </c>
      <c r="O96" s="2" t="str">
        <f t="shared" si="34"/>
        <v xml:space="preserve"> </v>
      </c>
      <c r="P96" t="s">
        <v>129</v>
      </c>
    </row>
    <row r="97" spans="1:20" x14ac:dyDescent="0.25">
      <c r="F97" t="s">
        <v>182</v>
      </c>
      <c r="G97" t="s">
        <v>180</v>
      </c>
      <c r="I97" s="1" t="str">
        <f xml:space="preserve"> _xlfn.TEXTJOIN(":",TRUE,D97:H97)</f>
        <v>wake-up-the-dynos:heroku</v>
      </c>
      <c r="J97" t="str">
        <f xml:space="preserve"> IF(NOT(COUNTA(P97:V97)),":",_xlfn.TEXTJOIN(O97,TRUE,N97,_xlfn.TEXTJOIN(O97,TRUE,P97:V97)))</f>
        <v>if [ ! \"$HEROKU\" ] ; then curl https://cv-generator-fe.herokuapp.com/Webpage ; fi</v>
      </c>
      <c r="K97" t="str">
        <f t="shared" si="41"/>
        <v xml:space="preserve">    "wake-up-the-dynos:heroku": "date &amp;&amp; time if [ ! \"$HEROKU\" ] ; then curl https://cv-generator-fe.herokuapp.com/Webpage ; fi",</v>
      </c>
      <c r="L97" s="2"/>
      <c r="M97" s="2"/>
      <c r="N97" s="2"/>
      <c r="O97" s="2" t="str">
        <f t="shared" si="34"/>
        <v xml:space="preserve"> &amp;&amp; </v>
      </c>
      <c r="P97" t="s">
        <v>176</v>
      </c>
    </row>
    <row r="98" spans="1:20" x14ac:dyDescent="0.25">
      <c r="F98" t="s">
        <v>182</v>
      </c>
      <c r="G98" t="s">
        <v>181</v>
      </c>
      <c r="I98" s="1" t="str">
        <f t="shared" ref="I98" si="49" xml:space="preserve"> _xlfn.TEXTJOIN(":",TRUE,D98:H98)</f>
        <v>wake-up-the-dynos:ml</v>
      </c>
      <c r="J98" t="str">
        <f t="shared" ref="J98" si="50" xml:space="preserve"> IF(NOT(COUNTA(P98:V98)),":",_xlfn.TEXTJOIN(O98,TRUE,N98,_xlfn.TEXTJOIN(O98,TRUE,P98:V98)))</f>
        <v>if [ ! \"$CI\" ] ; then curl cvgenerator.ml ; fi</v>
      </c>
      <c r="K98" t="str">
        <f t="shared" si="41"/>
        <v xml:space="preserve">    "wake-up-the-dynos:ml": "date &amp;&amp; time if [ ! \"$CI\" ] ; then curl cvgenerator.ml ; fi",</v>
      </c>
      <c r="L98" s="2"/>
      <c r="M98" s="2"/>
      <c r="N98" s="2"/>
      <c r="O98" s="2" t="str">
        <f t="shared" si="34"/>
        <v xml:space="preserve"> &amp;&amp; </v>
      </c>
      <c r="P98" t="s">
        <v>177</v>
      </c>
    </row>
    <row r="99" spans="1:20" x14ac:dyDescent="0.25">
      <c r="C99" t="s">
        <v>151</v>
      </c>
      <c r="F99" t="s">
        <v>0</v>
      </c>
      <c r="I99" s="1" t="str">
        <f xml:space="preserve"> _xlfn.TEXTJOIN(":",TRUE,D99:H99)</f>
        <v>start</v>
      </c>
      <c r="J99" t="str">
        <f xml:space="preserve"> IF(NOT(COUNTA(P99:V99)),":",_xlfn.TEXTJOIN(O99,TRUE,N99,_xlfn.TEXTJOIN(O99,TRUE,P99:V99)))</f>
        <v>node server.js</v>
      </c>
      <c r="K99" t="str">
        <f t="shared" si="41"/>
        <v xml:space="preserve">    "start": "node server.js",</v>
      </c>
      <c r="L99" s="2">
        <v>1</v>
      </c>
      <c r="M99" s="2"/>
      <c r="N99" s="2"/>
      <c r="O99" s="2" t="str">
        <f t="shared" si="34"/>
        <v xml:space="preserve"> &amp;&amp; </v>
      </c>
      <c r="P99" t="s">
        <v>41</v>
      </c>
    </row>
    <row r="100" spans="1:20" x14ac:dyDescent="0.25">
      <c r="J100" t="str">
        <f t="shared" ref="J100:J160" si="51" xml:space="preserve"> IF(NOT(COUNTA(P100:V100)),":",_xlfn.TEXTJOIN(O100,TRUE,N100,_xlfn.TEXTJOIN(O100,TRUE,P100:V100)))</f>
        <v>:</v>
      </c>
      <c r="K100" t="str">
        <f t="shared" si="41"/>
        <v/>
      </c>
      <c r="L100" s="2"/>
      <c r="M100" s="2"/>
      <c r="N100" s="2"/>
      <c r="O100" s="2" t="str">
        <f t="shared" si="34"/>
        <v xml:space="preserve"> &amp;&amp; </v>
      </c>
    </row>
    <row r="101" spans="1:20" x14ac:dyDescent="0.25">
      <c r="C101" t="s">
        <v>159</v>
      </c>
      <c r="E101" t="str">
        <f xml:space="preserve"> CONCATENATE("// ",C101)</f>
        <v>// OBSERVE</v>
      </c>
      <c r="I101" s="1" t="str">
        <f t="shared" ref="I101" si="52" xml:space="preserve"> _xlfn.TEXTJOIN(":",TRUE,D101:H101)</f>
        <v>// OBSERVE</v>
      </c>
      <c r="J101" t="str">
        <f t="shared" si="51"/>
        <v>:</v>
      </c>
      <c r="K101" t="str">
        <f t="shared" si="41"/>
        <v xml:space="preserve">    "// OBSERVE": ":",</v>
      </c>
      <c r="L101" s="2"/>
      <c r="M101" s="2"/>
      <c r="N101" s="2"/>
      <c r="O101" s="2" t="str">
        <f t="shared" si="34"/>
        <v xml:space="preserve"> &amp;&amp; </v>
      </c>
    </row>
    <row r="102" spans="1:20" x14ac:dyDescent="0.25">
      <c r="D102" t="s">
        <v>136</v>
      </c>
      <c r="I102" s="1" t="str">
        <f xml:space="preserve"> _xlfn.TEXTJOIN(":",TRUE,D102:H102)</f>
        <v>ops:monitor:report:action</v>
      </c>
      <c r="J102" t="str">
        <f t="shared" si="51"/>
        <v>echo Observe: TODO: Lanch the observability dashboard</v>
      </c>
      <c r="K102" t="str">
        <f t="shared" si="41"/>
        <v xml:space="preserve">    "ops:monitor:report:action": "date &amp;&amp; time echo Observe: TODO: Lanch the observability dashboard",</v>
      </c>
      <c r="L102" s="2"/>
      <c r="M102" s="2"/>
      <c r="N102" s="2"/>
      <c r="O102" s="2" t="str">
        <f t="shared" ref="O102:O103" si="53">IF(ISBLANK(N102),CONCATENATE(" ",$O$4," ")," ")</f>
        <v xml:space="preserve"> &amp;&amp; </v>
      </c>
      <c r="P102" t="s">
        <v>126</v>
      </c>
    </row>
    <row r="103" spans="1:20" x14ac:dyDescent="0.25">
      <c r="J103" t="str">
        <f t="shared" si="51"/>
        <v>:</v>
      </c>
      <c r="K103" t="str">
        <f t="shared" si="41"/>
        <v/>
      </c>
      <c r="L103" s="2"/>
      <c r="M103" s="2"/>
      <c r="N103" s="2"/>
      <c r="O103" s="2" t="str">
        <f t="shared" si="53"/>
        <v xml:space="preserve"> &amp;&amp; </v>
      </c>
    </row>
    <row r="104" spans="1:20" x14ac:dyDescent="0.25">
      <c r="C104" t="s">
        <v>85</v>
      </c>
      <c r="D104" t="s">
        <v>79</v>
      </c>
      <c r="I104" s="1" t="str">
        <f t="shared" ref="I104:I136" si="54" xml:space="preserve"> _xlfn.TEXTJOIN(":",TRUE,D104:H104)</f>
        <v>PIPELINE</v>
      </c>
      <c r="J104" t="str">
        <f t="shared" si="51"/>
        <v>npm-run-all pipeline:start dev ops report pipeline:finish</v>
      </c>
      <c r="K104" t="str">
        <f t="shared" si="41"/>
        <v xml:space="preserve">    "PIPELINE": "date &amp;&amp; time npm-run-all pipeline:start dev ops report pipeline:finish",</v>
      </c>
      <c r="L104" s="2"/>
      <c r="M104" s="2"/>
      <c r="N104" s="2" t="str">
        <f>IF(ISBLANK(P104),"",$N$6)</f>
        <v>npm-run-all</v>
      </c>
      <c r="O104" s="2" t="str">
        <f t="shared" ref="O104:O143" si="55">IF(ISBLANK(N104),CONCATENATE(" ",$O$4," ")," ")</f>
        <v xml:space="preserve"> </v>
      </c>
      <c r="P104" t="s">
        <v>193</v>
      </c>
      <c r="Q104" t="s">
        <v>109</v>
      </c>
      <c r="R104" t="s">
        <v>108</v>
      </c>
      <c r="S104" t="s">
        <v>11</v>
      </c>
      <c r="T104" t="s">
        <v>194</v>
      </c>
    </row>
    <row r="105" spans="1:20" x14ac:dyDescent="0.25">
      <c r="D105" t="s">
        <v>189</v>
      </c>
      <c r="E105" t="s">
        <v>0</v>
      </c>
      <c r="I105" s="1" t="str">
        <f t="shared" ref="I105" si="56" xml:space="preserve"> _xlfn.TEXTJOIN(":",TRUE,D105:H105)</f>
        <v>pipeline:start</v>
      </c>
      <c r="J105" t="str">
        <f t="shared" ref="J105" si="57" xml:space="preserve"> IF(NOT(COUNTA(P105:V105)),":",_xlfn.TEXTJOIN(O105,TRUE,N105,_xlfn.TEXTJOIN(O105,TRUE,P105:V105)))</f>
        <v>npm-run-all pipeline:start:action</v>
      </c>
      <c r="K105" t="str">
        <f t="shared" si="41"/>
        <v xml:space="preserve">    "pipeline:start": "date &amp;&amp; time npm-run-all pipeline:start:action",</v>
      </c>
      <c r="L105" s="2"/>
      <c r="M105" s="2"/>
      <c r="N105" s="2" t="str">
        <f t="shared" ref="N105" si="58">IF(ISBLANK(P105),"",IF(ISNUMBER(SEARCH(":*",P105)),$N$6,$N$4))</f>
        <v>npm-run-all</v>
      </c>
      <c r="O105" s="2" t="str">
        <f t="shared" ref="O105" si="59">IF(ISBLANK(N105),CONCATENATE(" ",$O$4," ")," ")</f>
        <v xml:space="preserve"> </v>
      </c>
      <c r="P105" t="str">
        <f t="shared" ref="P105" si="60" xml:space="preserve"> _xlfn.TEXTJOIN(":",TRUE,I105,"action")</f>
        <v>pipeline:start:action</v>
      </c>
    </row>
    <row r="106" spans="1:20" x14ac:dyDescent="0.25">
      <c r="D106" t="s">
        <v>109</v>
      </c>
      <c r="I106" s="1" t="str">
        <f t="shared" si="54"/>
        <v>dev</v>
      </c>
      <c r="J106" t="str">
        <f t="shared" si="51"/>
        <v>npm-run-all dev:*</v>
      </c>
      <c r="K106" t="str">
        <f t="shared" si="41"/>
        <v xml:space="preserve">    "dev": "date &amp;&amp; time npm-run-all dev:*",</v>
      </c>
      <c r="L106" s="2"/>
      <c r="M106" s="2"/>
      <c r="N106" s="2" t="str">
        <f t="shared" ref="N106:N143" si="61">IF(ISBLANK(P106),"",IF(ISNUMBER(SEARCH(":*",P106)),$N$6,$N$4))</f>
        <v>npm-run-all</v>
      </c>
      <c r="O106" s="2" t="str">
        <f t="shared" si="55"/>
        <v xml:space="preserve"> </v>
      </c>
      <c r="P106" t="str">
        <f t="shared" ref="P106" si="62">CONCATENATE(IF(CODE(I106)-CODE("a")&lt;0,LOWER(LEFT(I106,IF(ISERR(FIND(":",I106)),LEN(I106)+1,FIND(":",I106))-1)),I106),":*")</f>
        <v>dev:*</v>
      </c>
    </row>
    <row r="107" spans="1:20" x14ac:dyDescent="0.25">
      <c r="A107">
        <v>1</v>
      </c>
      <c r="B107">
        <v>11</v>
      </c>
      <c r="C107" t="s">
        <v>118</v>
      </c>
      <c r="D107" t="s">
        <v>109</v>
      </c>
      <c r="E107" t="s">
        <v>114</v>
      </c>
      <c r="I107" s="1" t="str">
        <f t="shared" si="54"/>
        <v>dev:plan-phase</v>
      </c>
      <c r="J107" t="str">
        <f t="shared" si="51"/>
        <v>npm-run-all dev:plan-phase:*</v>
      </c>
      <c r="K107" t="str">
        <f t="shared" si="41"/>
        <v xml:space="preserve">    "dev:plan-phase": "date &amp;&amp; time npm-run-all dev:plan-phase:*",</v>
      </c>
      <c r="L107" s="2"/>
      <c r="M107" s="2"/>
      <c r="N107" s="2" t="str">
        <f t="shared" si="61"/>
        <v>npm-run-all</v>
      </c>
      <c r="O107" s="2" t="str">
        <f t="shared" si="55"/>
        <v xml:space="preserve"> </v>
      </c>
      <c r="P107" t="str">
        <f>CONCATENATE(IF(CODE(I107)-CODE("a")&lt;0,LOWER(LEFT(I107,IF(ISERR(FIND(":",I107)),LEN(I107)+1,FIND(":",I107))-1)),I107),":*")</f>
        <v>dev:plan-phase:*</v>
      </c>
    </row>
    <row r="108" spans="1:20" x14ac:dyDescent="0.25">
      <c r="D108" t="s">
        <v>109</v>
      </c>
      <c r="E108" t="s">
        <v>114</v>
      </c>
      <c r="F108" t="s">
        <v>86</v>
      </c>
      <c r="I108" s="1" t="str">
        <f t="shared" si="54"/>
        <v>dev:plan-phase:plan</v>
      </c>
      <c r="J108" t="str">
        <f t="shared" si="51"/>
        <v>npm-run-all dev:plan-phase:plan:*</v>
      </c>
      <c r="K108" t="str">
        <f t="shared" si="41"/>
        <v xml:space="preserve">    "dev:plan-phase:plan": "date &amp;&amp; time npm-run-all dev:plan-phase:plan:*",</v>
      </c>
      <c r="L108" s="2"/>
      <c r="M108" s="2"/>
      <c r="N108" s="2" t="str">
        <f t="shared" si="61"/>
        <v>npm-run-all</v>
      </c>
      <c r="O108" s="2" t="str">
        <f t="shared" si="55"/>
        <v xml:space="preserve"> </v>
      </c>
      <c r="P108" t="str">
        <f t="shared" ref="P108:P122" si="63">CONCATENATE(IF(CODE(I108)-CODE("a")&lt;0,LOWER(LEFT(I108,IF(ISERR(FIND(":",I108)),LEN(I108)+1,FIND(":",I108))-1)),I108),":*")</f>
        <v>dev:plan-phase:plan:*</v>
      </c>
    </row>
    <row r="109" spans="1:20" x14ac:dyDescent="0.25">
      <c r="D109" t="s">
        <v>109</v>
      </c>
      <c r="E109" t="s">
        <v>114</v>
      </c>
      <c r="F109" t="s">
        <v>86</v>
      </c>
      <c r="G109" t="s">
        <v>11</v>
      </c>
      <c r="I109" s="1" t="str">
        <f t="shared" si="54"/>
        <v>dev:plan-phase:plan:report</v>
      </c>
      <c r="J109" t="str">
        <f t="shared" si="51"/>
        <v>npm-run-all dev:plan-phase:plan:report:action</v>
      </c>
      <c r="K109" t="str">
        <f t="shared" si="41"/>
        <v xml:space="preserve">    "dev:plan-phase:plan:report": "date &amp;&amp; time npm-run-all dev:plan-phase:plan:report:action",</v>
      </c>
      <c r="L109" s="2"/>
      <c r="M109" s="2"/>
      <c r="N109" s="2" t="str">
        <f t="shared" si="61"/>
        <v>npm-run-all</v>
      </c>
      <c r="O109" s="2" t="str">
        <f t="shared" si="55"/>
        <v xml:space="preserve"> </v>
      </c>
      <c r="P109" t="str">
        <f t="shared" ref="P109:P111" si="64" xml:space="preserve"> _xlfn.TEXTJOIN(":",TRUE,I109,"action")</f>
        <v>dev:plan-phase:plan:report:action</v>
      </c>
    </row>
    <row r="110" spans="1:20" x14ac:dyDescent="0.25">
      <c r="B110">
        <v>12</v>
      </c>
      <c r="D110" t="s">
        <v>109</v>
      </c>
      <c r="E110" t="s">
        <v>114</v>
      </c>
      <c r="F110" t="s">
        <v>55</v>
      </c>
      <c r="I110" s="1" t="str">
        <f t="shared" si="54"/>
        <v>dev:plan-phase:update</v>
      </c>
      <c r="J110" t="str">
        <f t="shared" si="51"/>
        <v>npm-run-all dev:plan-phase:update:*</v>
      </c>
      <c r="K110" t="str">
        <f t="shared" si="41"/>
        <v xml:space="preserve">    "dev:plan-phase:update": "date &amp;&amp; time npm-run-all dev:plan-phase:update:*",</v>
      </c>
      <c r="L110" s="2"/>
      <c r="M110" s="2"/>
      <c r="N110" s="2" t="str">
        <f t="shared" si="61"/>
        <v>npm-run-all</v>
      </c>
      <c r="O110" s="2" t="str">
        <f t="shared" si="55"/>
        <v xml:space="preserve"> </v>
      </c>
      <c r="P110" t="str">
        <f t="shared" si="63"/>
        <v>dev:plan-phase:update:*</v>
      </c>
    </row>
    <row r="111" spans="1:20" x14ac:dyDescent="0.25">
      <c r="D111" t="s">
        <v>109</v>
      </c>
      <c r="E111" t="s">
        <v>114</v>
      </c>
      <c r="F111" t="s">
        <v>55</v>
      </c>
      <c r="G111" t="s">
        <v>11</v>
      </c>
      <c r="I111" s="1" t="str">
        <f t="shared" si="54"/>
        <v>dev:plan-phase:update:report</v>
      </c>
      <c r="J111" t="str">
        <f t="shared" si="51"/>
        <v>npm-run-all dev:plan-phase:update:report:action</v>
      </c>
      <c r="K111" t="str">
        <f t="shared" si="41"/>
        <v xml:space="preserve">    "dev:plan-phase:update:report": "date &amp;&amp; time npm-run-all dev:plan-phase:update:report:action",</v>
      </c>
      <c r="L111" s="2"/>
      <c r="M111" s="2"/>
      <c r="N111" s="2" t="str">
        <f t="shared" si="61"/>
        <v>npm-run-all</v>
      </c>
      <c r="O111" s="2" t="str">
        <f t="shared" si="55"/>
        <v xml:space="preserve"> </v>
      </c>
      <c r="P111" t="str">
        <f t="shared" si="64"/>
        <v>dev:plan-phase:update:report:action</v>
      </c>
    </row>
    <row r="112" spans="1:20" x14ac:dyDescent="0.25">
      <c r="A112">
        <v>2</v>
      </c>
      <c r="B112">
        <v>13</v>
      </c>
      <c r="C112" t="s">
        <v>119</v>
      </c>
      <c r="D112" t="s">
        <v>109</v>
      </c>
      <c r="E112" t="s">
        <v>113</v>
      </c>
      <c r="I112" s="1" t="str">
        <f t="shared" si="54"/>
        <v>dev:code-phase</v>
      </c>
      <c r="J112" t="str">
        <f t="shared" si="51"/>
        <v>npm-run-all dev:code-phase:*</v>
      </c>
      <c r="K112" t="str">
        <f t="shared" si="41"/>
        <v xml:space="preserve">    "dev:code-phase": "date &amp;&amp; time npm-run-all dev:code-phase:*",</v>
      </c>
      <c r="L112" s="2"/>
      <c r="M112" s="2"/>
      <c r="N112" s="2" t="str">
        <f t="shared" si="61"/>
        <v>npm-run-all</v>
      </c>
      <c r="O112" s="2" t="str">
        <f t="shared" si="55"/>
        <v xml:space="preserve"> </v>
      </c>
      <c r="P112" t="str">
        <f t="shared" si="63"/>
        <v>dev:code-phase:*</v>
      </c>
    </row>
    <row r="113" spans="1:16" x14ac:dyDescent="0.25">
      <c r="D113" t="s">
        <v>109</v>
      </c>
      <c r="E113" t="s">
        <v>113</v>
      </c>
      <c r="F113" t="s">
        <v>87</v>
      </c>
      <c r="I113" s="1" t="str">
        <f t="shared" si="54"/>
        <v>dev:code-phase:code</v>
      </c>
      <c r="J113" t="str">
        <f t="shared" si="51"/>
        <v>npm-run-all dev:code-phase:code:*</v>
      </c>
      <c r="K113" t="str">
        <f t="shared" si="41"/>
        <v xml:space="preserve">    "dev:code-phase:code": "date &amp;&amp; time npm-run-all dev:code-phase:code:*",</v>
      </c>
      <c r="L113" s="2"/>
      <c r="M113" s="2"/>
      <c r="N113" s="2" t="str">
        <f t="shared" si="61"/>
        <v>npm-run-all</v>
      </c>
      <c r="O113" s="2" t="str">
        <f t="shared" si="55"/>
        <v xml:space="preserve"> </v>
      </c>
      <c r="P113" t="str">
        <f t="shared" si="63"/>
        <v>dev:code-phase:code:*</v>
      </c>
    </row>
    <row r="114" spans="1:16" x14ac:dyDescent="0.25">
      <c r="D114" t="s">
        <v>109</v>
      </c>
      <c r="E114" t="s">
        <v>113</v>
      </c>
      <c r="F114" t="s">
        <v>87</v>
      </c>
      <c r="G114" t="s">
        <v>11</v>
      </c>
      <c r="I114" s="1" t="str">
        <f t="shared" si="54"/>
        <v>dev:code-phase:code:report</v>
      </c>
      <c r="J114" t="str">
        <f t="shared" si="51"/>
        <v>npm-run-all dev:code-phase:code:report:action</v>
      </c>
      <c r="K114" t="str">
        <f t="shared" si="41"/>
        <v xml:space="preserve">    "dev:code-phase:code:report": "date &amp;&amp; time npm-run-all dev:code-phase:code:report:action",</v>
      </c>
      <c r="L114" s="2"/>
      <c r="M114" s="2"/>
      <c r="N114" s="2" t="str">
        <f t="shared" si="61"/>
        <v>npm-run-all</v>
      </c>
      <c r="O114" s="2" t="str">
        <f t="shared" si="55"/>
        <v xml:space="preserve"> </v>
      </c>
      <c r="P114" t="str">
        <f t="shared" ref="P114" si="65" xml:space="preserve"> _xlfn.TEXTJOIN(":",TRUE,I114,"action")</f>
        <v>dev:code-phase:code:report:action</v>
      </c>
    </row>
    <row r="115" spans="1:16" x14ac:dyDescent="0.25">
      <c r="A115">
        <v>3</v>
      </c>
      <c r="C115" t="s">
        <v>120</v>
      </c>
      <c r="D115" t="s">
        <v>109</v>
      </c>
      <c r="E115" t="s">
        <v>112</v>
      </c>
      <c r="I115" s="1" t="str">
        <f t="shared" si="54"/>
        <v>dev:build-phase</v>
      </c>
      <c r="J115" t="str">
        <f t="shared" si="51"/>
        <v>npm-run-all dev:build-phase:*</v>
      </c>
      <c r="K115" t="str">
        <f t="shared" si="41"/>
        <v xml:space="preserve">    "dev:build-phase": "date &amp;&amp; time npm-run-all dev:build-phase:*",</v>
      </c>
      <c r="L115" s="2"/>
      <c r="M115" s="2"/>
      <c r="N115" s="2" t="str">
        <f t="shared" si="61"/>
        <v>npm-run-all</v>
      </c>
      <c r="O115" s="2" t="str">
        <f t="shared" si="55"/>
        <v xml:space="preserve"> </v>
      </c>
      <c r="P115" t="str">
        <f t="shared" si="63"/>
        <v>dev:build-phase:*</v>
      </c>
    </row>
    <row r="116" spans="1:16" x14ac:dyDescent="0.25">
      <c r="B116">
        <v>1</v>
      </c>
      <c r="D116" t="s">
        <v>109</v>
      </c>
      <c r="E116" t="s">
        <v>112</v>
      </c>
      <c r="F116" t="s">
        <v>5</v>
      </c>
      <c r="I116" s="1" t="str">
        <f t="shared" si="54"/>
        <v>dev:build-phase:install</v>
      </c>
      <c r="J116" t="str">
        <f t="shared" si="51"/>
        <v>npm-run-all dev:build-phase:install:*</v>
      </c>
      <c r="K116" t="str">
        <f t="shared" si="41"/>
        <v xml:space="preserve">    "dev:build-phase:install": "date &amp;&amp; time npm-run-all dev:build-phase:install:*",</v>
      </c>
      <c r="L116" s="2"/>
      <c r="M116" s="2"/>
      <c r="N116" s="2" t="str">
        <f t="shared" si="61"/>
        <v>npm-run-all</v>
      </c>
      <c r="O116" s="2" t="str">
        <f t="shared" si="55"/>
        <v xml:space="preserve"> </v>
      </c>
      <c r="P116" t="str">
        <f t="shared" si="63"/>
        <v>dev:build-phase:install:*</v>
      </c>
    </row>
    <row r="117" spans="1:16" x14ac:dyDescent="0.25">
      <c r="D117" t="s">
        <v>109</v>
      </c>
      <c r="E117" t="s">
        <v>112</v>
      </c>
      <c r="F117" t="s">
        <v>5</v>
      </c>
      <c r="G117" t="s">
        <v>32</v>
      </c>
      <c r="I117" s="1" t="str">
        <f t="shared" si="54"/>
        <v>dev:build-phase:install:prepare</v>
      </c>
      <c r="J117" t="str">
        <f t="shared" si="51"/>
        <v>npm-run-all dev:build-phase:install:prepare:action</v>
      </c>
      <c r="K117" t="str">
        <f t="shared" si="41"/>
        <v xml:space="preserve">    "dev:build-phase:install:prepare": "date &amp;&amp; time npm-run-all dev:build-phase:install:prepare:action",</v>
      </c>
      <c r="L117" s="2"/>
      <c r="M117" s="2"/>
      <c r="N117" s="2" t="str">
        <f t="shared" si="61"/>
        <v>npm-run-all</v>
      </c>
      <c r="O117" s="2" t="str">
        <f t="shared" si="55"/>
        <v xml:space="preserve"> </v>
      </c>
      <c r="P117" t="str">
        <f t="shared" ref="P117" si="66" xml:space="preserve"> _xlfn.TEXTJOIN(":",TRUE,I117,"action")</f>
        <v>dev:build-phase:install:prepare:action</v>
      </c>
    </row>
    <row r="118" spans="1:16" x14ac:dyDescent="0.25">
      <c r="D118" t="s">
        <v>109</v>
      </c>
      <c r="E118" t="s">
        <v>112</v>
      </c>
      <c r="F118" t="s">
        <v>5</v>
      </c>
      <c r="G118" t="s">
        <v>7</v>
      </c>
      <c r="I118" s="1" t="str">
        <f t="shared" si="54"/>
        <v>dev:build-phase:install:package</v>
      </c>
      <c r="J118" t="str">
        <f t="shared" si="51"/>
        <v>npm-run-all dev:build-phase:install:package:*</v>
      </c>
      <c r="K118" t="str">
        <f t="shared" si="41"/>
        <v xml:space="preserve">    "dev:build-phase:install:package": "date &amp;&amp; time npm-run-all dev:build-phase:install:package:*",</v>
      </c>
      <c r="L118" s="2"/>
      <c r="M118" s="2"/>
      <c r="N118" s="2" t="str">
        <f t="shared" si="61"/>
        <v>npm-run-all</v>
      </c>
      <c r="O118" s="2" t="str">
        <f t="shared" si="55"/>
        <v xml:space="preserve"> </v>
      </c>
      <c r="P118" t="str">
        <f t="shared" si="63"/>
        <v>dev:build-phase:install:package:*</v>
      </c>
    </row>
    <row r="119" spans="1:16" x14ac:dyDescent="0.25">
      <c r="D119" t="s">
        <v>109</v>
      </c>
      <c r="E119" t="s">
        <v>112</v>
      </c>
      <c r="F119" t="s">
        <v>5</v>
      </c>
      <c r="G119" t="s">
        <v>7</v>
      </c>
      <c r="H119" t="s">
        <v>6</v>
      </c>
      <c r="I119" s="1" t="str">
        <f t="shared" si="54"/>
        <v>dev:build-phase:install:package:environment</v>
      </c>
      <c r="J119" t="str">
        <f t="shared" si="51"/>
        <v>:</v>
      </c>
      <c r="K119" t="str">
        <f t="shared" si="41"/>
        <v xml:space="preserve">    "dev:build-phase:install:package:environment": ":",</v>
      </c>
      <c r="L119" s="2"/>
      <c r="M119" s="2"/>
      <c r="N119" s="2" t="str">
        <f t="shared" si="61"/>
        <v/>
      </c>
      <c r="O119" s="2" t="str">
        <f t="shared" si="55"/>
        <v xml:space="preserve"> </v>
      </c>
    </row>
    <row r="120" spans="1:16" x14ac:dyDescent="0.25">
      <c r="D120" t="s">
        <v>109</v>
      </c>
      <c r="E120" t="s">
        <v>112</v>
      </c>
      <c r="F120" t="s">
        <v>5</v>
      </c>
      <c r="G120" t="s">
        <v>7</v>
      </c>
      <c r="H120" t="s">
        <v>7</v>
      </c>
      <c r="I120" s="1" t="str">
        <f t="shared" si="54"/>
        <v>dev:build-phase:install:package:package</v>
      </c>
      <c r="J120" t="str">
        <f t="shared" si="51"/>
        <v>npm-run-all dev:build-phase:install:package:package:action</v>
      </c>
      <c r="K120" t="str">
        <f t="shared" si="41"/>
        <v xml:space="preserve">    "dev:build-phase:install:package:package": "date &amp;&amp; time npm-run-all dev:build-phase:install:package:package:action",</v>
      </c>
      <c r="L120" s="2"/>
      <c r="M120" s="2"/>
      <c r="N120" s="2" t="str">
        <f t="shared" si="61"/>
        <v>npm-run-all</v>
      </c>
      <c r="O120" s="2" t="str">
        <f t="shared" si="55"/>
        <v xml:space="preserve"> </v>
      </c>
      <c r="P120" t="str">
        <f t="shared" ref="P120:P121" si="67" xml:space="preserve"> _xlfn.TEXTJOIN(":",TRUE,I120,"action")</f>
        <v>dev:build-phase:install:package:package:action</v>
      </c>
    </row>
    <row r="121" spans="1:16" x14ac:dyDescent="0.25">
      <c r="D121" t="s">
        <v>109</v>
      </c>
      <c r="E121" t="s">
        <v>112</v>
      </c>
      <c r="F121" t="s">
        <v>5</v>
      </c>
      <c r="G121" t="s">
        <v>11</v>
      </c>
      <c r="I121" s="1" t="str">
        <f t="shared" si="54"/>
        <v>dev:build-phase:install:report</v>
      </c>
      <c r="J121" t="str">
        <f t="shared" si="51"/>
        <v>npm-run-all dev:build-phase:install:report:action</v>
      </c>
      <c r="K121" t="str">
        <f t="shared" si="41"/>
        <v xml:space="preserve">    "dev:build-phase:install:report": "date &amp;&amp; time npm-run-all dev:build-phase:install:report:action",</v>
      </c>
      <c r="L121" s="2"/>
      <c r="M121" s="2"/>
      <c r="N121" s="2" t="str">
        <f t="shared" si="61"/>
        <v>npm-run-all</v>
      </c>
      <c r="O121" s="2" t="str">
        <f t="shared" si="55"/>
        <v xml:space="preserve"> </v>
      </c>
      <c r="P121" t="str">
        <f t="shared" si="67"/>
        <v>dev:build-phase:install:report:action</v>
      </c>
    </row>
    <row r="122" spans="1:16" x14ac:dyDescent="0.25">
      <c r="B122">
        <v>2</v>
      </c>
      <c r="D122" t="s">
        <v>109</v>
      </c>
      <c r="E122" t="s">
        <v>112</v>
      </c>
      <c r="F122" t="s">
        <v>1</v>
      </c>
      <c r="I122" s="1" t="str">
        <f t="shared" si="54"/>
        <v>dev:build-phase:build</v>
      </c>
      <c r="J122" t="str">
        <f t="shared" si="51"/>
        <v>npm-run-all dev:build-phase:build:*</v>
      </c>
      <c r="K122" t="str">
        <f t="shared" si="41"/>
        <v xml:space="preserve">    "dev:build-phase:build": "date &amp;&amp; time npm-run-all dev:build-phase:build:*",</v>
      </c>
      <c r="L122" s="2"/>
      <c r="M122" s="2"/>
      <c r="N122" s="2" t="str">
        <f t="shared" si="61"/>
        <v>npm-run-all</v>
      </c>
      <c r="O122" s="2" t="str">
        <f t="shared" si="55"/>
        <v xml:space="preserve"> </v>
      </c>
      <c r="P122" t="str">
        <f t="shared" si="63"/>
        <v>dev:build-phase:build:*</v>
      </c>
    </row>
    <row r="123" spans="1:16" x14ac:dyDescent="0.25">
      <c r="D123" t="s">
        <v>109</v>
      </c>
      <c r="E123" t="s">
        <v>112</v>
      </c>
      <c r="F123" t="s">
        <v>1</v>
      </c>
      <c r="G123" t="s">
        <v>7</v>
      </c>
      <c r="I123" s="1" t="str">
        <f t="shared" si="54"/>
        <v>dev:build-phase:build:package</v>
      </c>
      <c r="J123" t="str">
        <f t="shared" si="51"/>
        <v>npm-run-all dev:build-phase:build:package:action</v>
      </c>
      <c r="K123" t="str">
        <f t="shared" si="41"/>
        <v xml:space="preserve">    "dev:build-phase:build:package": "date &amp;&amp; time npm-run-all dev:build-phase:build:package:action",</v>
      </c>
      <c r="L123" s="2"/>
      <c r="M123" s="2"/>
      <c r="N123" s="2" t="str">
        <f t="shared" si="61"/>
        <v>npm-run-all</v>
      </c>
      <c r="O123" s="2" t="str">
        <f t="shared" si="55"/>
        <v xml:space="preserve"> </v>
      </c>
      <c r="P123" t="str">
        <f xml:space="preserve"> _xlfn.TEXTJOIN(":",TRUE,I123,"action")</f>
        <v>dev:build-phase:build:package:action</v>
      </c>
    </row>
    <row r="124" spans="1:16" x14ac:dyDescent="0.25">
      <c r="D124" t="s">
        <v>109</v>
      </c>
      <c r="E124" t="s">
        <v>112</v>
      </c>
      <c r="F124" t="s">
        <v>1</v>
      </c>
      <c r="G124" t="s">
        <v>11</v>
      </c>
      <c r="I124" s="1" t="str">
        <f t="shared" si="54"/>
        <v>dev:build-phase:build:report</v>
      </c>
      <c r="J124" t="str">
        <f t="shared" si="51"/>
        <v>npm-run-all dev:build-phase:build:report:action</v>
      </c>
      <c r="K124" t="str">
        <f t="shared" si="41"/>
        <v xml:space="preserve">    "dev:build-phase:build:report": "date &amp;&amp; time npm-run-all dev:build-phase:build:report:action",</v>
      </c>
      <c r="L124" s="2"/>
      <c r="M124" s="2"/>
      <c r="N124" s="2" t="str">
        <f t="shared" si="61"/>
        <v>npm-run-all</v>
      </c>
      <c r="O124" s="2" t="str">
        <f t="shared" si="55"/>
        <v xml:space="preserve"> </v>
      </c>
      <c r="P124" t="str">
        <f t="shared" ref="P124" si="68" xml:space="preserve"> _xlfn.TEXTJOIN(":",TRUE,I124,"action")</f>
        <v>dev:build-phase:build:report:action</v>
      </c>
    </row>
    <row r="125" spans="1:16" x14ac:dyDescent="0.25">
      <c r="A125">
        <v>4</v>
      </c>
      <c r="B125">
        <v>3</v>
      </c>
      <c r="C125" t="s">
        <v>116</v>
      </c>
      <c r="D125" t="s">
        <v>109</v>
      </c>
      <c r="E125" t="s">
        <v>111</v>
      </c>
      <c r="I125" s="1" t="str">
        <f t="shared" si="54"/>
        <v>dev:test-phase</v>
      </c>
      <c r="J125" t="str">
        <f t="shared" si="51"/>
        <v>npm-run-all dev:test-phase:*</v>
      </c>
      <c r="K125" t="str">
        <f t="shared" si="41"/>
        <v xml:space="preserve">    "dev:test-phase": "date &amp;&amp; time npm-run-all dev:test-phase:*",</v>
      </c>
      <c r="L125" s="2"/>
      <c r="M125" s="2"/>
      <c r="N125" s="2" t="str">
        <f t="shared" si="61"/>
        <v>npm-run-all</v>
      </c>
      <c r="O125" s="2" t="str">
        <f t="shared" si="55"/>
        <v xml:space="preserve"> </v>
      </c>
      <c r="P125" t="str">
        <f t="shared" ref="P125:P127" si="69">CONCATENATE(IF(CODE(I125)-CODE("a")&lt;0,LOWER(LEFT(I125,IF(ISERR(FIND(":",I125)),LEN(I125)+1,FIND(":",I125))-1)),I125),":*")</f>
        <v>dev:test-phase:*</v>
      </c>
    </row>
    <row r="126" spans="1:16" x14ac:dyDescent="0.25">
      <c r="D126" t="s">
        <v>109</v>
      </c>
      <c r="E126" t="s">
        <v>111</v>
      </c>
      <c r="F126" t="s">
        <v>2</v>
      </c>
      <c r="I126" s="1" t="str">
        <f t="shared" si="54"/>
        <v>dev:test-phase:test</v>
      </c>
      <c r="J126" t="str">
        <f t="shared" si="51"/>
        <v>npm-run-all dev:test-phase:test:*</v>
      </c>
      <c r="K126" t="str">
        <f t="shared" si="41"/>
        <v xml:space="preserve">    "dev:test-phase:test": "date &amp;&amp; time npm-run-all dev:test-phase:test:*",</v>
      </c>
      <c r="L126" s="2"/>
      <c r="M126" s="2"/>
      <c r="N126" s="2" t="str">
        <f t="shared" si="61"/>
        <v>npm-run-all</v>
      </c>
      <c r="O126" s="2" t="str">
        <f t="shared" si="55"/>
        <v xml:space="preserve"> </v>
      </c>
      <c r="P126" t="str">
        <f t="shared" si="69"/>
        <v>dev:test-phase:test:*</v>
      </c>
    </row>
    <row r="127" spans="1:16" x14ac:dyDescent="0.25">
      <c r="D127" t="s">
        <v>109</v>
      </c>
      <c r="E127" t="s">
        <v>111</v>
      </c>
      <c r="F127" t="s">
        <v>2</v>
      </c>
      <c r="G127" t="s">
        <v>7</v>
      </c>
      <c r="I127" s="1" t="str">
        <f t="shared" si="54"/>
        <v>dev:test-phase:test:package</v>
      </c>
      <c r="J127" t="str">
        <f t="shared" si="51"/>
        <v>npm-run-all dev:test-phase:test:package:*</v>
      </c>
      <c r="K127" t="str">
        <f t="shared" si="41"/>
        <v xml:space="preserve">    "dev:test-phase:test:package": "date &amp;&amp; time npm-run-all dev:test-phase:test:package:*",</v>
      </c>
      <c r="L127" s="2"/>
      <c r="M127" s="2"/>
      <c r="N127" s="2" t="str">
        <f t="shared" si="61"/>
        <v>npm-run-all</v>
      </c>
      <c r="O127" s="2" t="str">
        <f t="shared" si="55"/>
        <v xml:space="preserve"> </v>
      </c>
      <c r="P127" t="str">
        <f t="shared" si="69"/>
        <v>dev:test-phase:test:package:*</v>
      </c>
    </row>
    <row r="128" spans="1:16" x14ac:dyDescent="0.25">
      <c r="D128" t="s">
        <v>109</v>
      </c>
      <c r="E128" t="s">
        <v>111</v>
      </c>
      <c r="F128" t="s">
        <v>2</v>
      </c>
      <c r="G128" t="s">
        <v>7</v>
      </c>
      <c r="H128" t="s">
        <v>8</v>
      </c>
      <c r="I128" s="1" t="str">
        <f t="shared" si="54"/>
        <v>dev:test-phase:test:package:vulnerability</v>
      </c>
      <c r="J128" t="str">
        <f t="shared" si="51"/>
        <v>npm-run-all dev:test-phase:test:package:vulnerability:action</v>
      </c>
      <c r="K128" t="str">
        <f t="shared" si="41"/>
        <v xml:space="preserve">    "dev:test-phase:test:package:vulnerability": "date &amp;&amp; time npm-run-all dev:test-phase:test:package:vulnerability:action",</v>
      </c>
      <c r="L128" s="2"/>
      <c r="M128" s="2"/>
      <c r="N128" s="2" t="str">
        <f t="shared" si="61"/>
        <v>npm-run-all</v>
      </c>
      <c r="O128" s="2" t="str">
        <f t="shared" si="55"/>
        <v xml:space="preserve"> </v>
      </c>
      <c r="P128" t="str">
        <f t="shared" ref="P128" si="70" xml:space="preserve"> _xlfn.TEXTJOIN(":",TRUE,I128,"action")</f>
        <v>dev:test-phase:test:package:vulnerability:action</v>
      </c>
    </row>
    <row r="129" spans="2:16" x14ac:dyDescent="0.25">
      <c r="D129" t="s">
        <v>109</v>
      </c>
      <c r="E129" t="s">
        <v>111</v>
      </c>
      <c r="F129" t="s">
        <v>2</v>
      </c>
      <c r="G129" t="s">
        <v>7</v>
      </c>
      <c r="H129" t="s">
        <v>9</v>
      </c>
      <c r="I129" s="1" t="str">
        <f t="shared" si="54"/>
        <v>dev:test-phase:test:package:unit</v>
      </c>
      <c r="J129" t="str">
        <f t="shared" si="51"/>
        <v>npm-run-all dev:test-phase:test:package:unit:action</v>
      </c>
      <c r="K129" t="str">
        <f t="shared" si="41"/>
        <v xml:space="preserve">    "dev:test-phase:test:package:unit": "date &amp;&amp; time npm-run-all dev:test-phase:test:package:unit:action",</v>
      </c>
      <c r="L129" s="2"/>
      <c r="M129" s="2"/>
      <c r="N129" s="2" t="str">
        <f t="shared" si="61"/>
        <v>npm-run-all</v>
      </c>
      <c r="O129" s="2" t="str">
        <f t="shared" si="55"/>
        <v xml:space="preserve"> </v>
      </c>
      <c r="P129" t="str">
        <f t="shared" ref="P129:P131" si="71" xml:space="preserve"> _xlfn.TEXTJOIN(":",TRUE,I129,"action")</f>
        <v>dev:test-phase:test:package:unit:action</v>
      </c>
    </row>
    <row r="130" spans="2:16" x14ac:dyDescent="0.25">
      <c r="D130" t="s">
        <v>109</v>
      </c>
      <c r="E130" t="s">
        <v>111</v>
      </c>
      <c r="F130" t="s">
        <v>2</v>
      </c>
      <c r="G130" t="s">
        <v>7</v>
      </c>
      <c r="H130" t="s">
        <v>10</v>
      </c>
      <c r="I130" s="1" t="str">
        <f t="shared" si="54"/>
        <v>dev:test-phase:test:package:integration</v>
      </c>
      <c r="J130" t="str">
        <f t="shared" si="51"/>
        <v>npm-run-all dev:test-phase:test:package:integration:action</v>
      </c>
      <c r="K130" t="str">
        <f t="shared" si="41"/>
        <v xml:space="preserve">    "dev:test-phase:test:package:integration": "date &amp;&amp; time npm-run-all dev:test-phase:test:package:integration:action",</v>
      </c>
      <c r="L130" s="2"/>
      <c r="M130" s="2"/>
      <c r="N130" s="2" t="str">
        <f t="shared" si="61"/>
        <v>npm-run-all</v>
      </c>
      <c r="O130" s="2" t="str">
        <f t="shared" si="55"/>
        <v xml:space="preserve"> </v>
      </c>
      <c r="P130" t="str">
        <f t="shared" si="71"/>
        <v>dev:test-phase:test:package:integration:action</v>
      </c>
    </row>
    <row r="131" spans="2:16" x14ac:dyDescent="0.25">
      <c r="D131" t="s">
        <v>109</v>
      </c>
      <c r="E131" t="s">
        <v>111</v>
      </c>
      <c r="F131" t="s">
        <v>2</v>
      </c>
      <c r="G131" t="s">
        <v>75</v>
      </c>
      <c r="I131" s="1" t="str">
        <f t="shared" si="54"/>
        <v>dev:test-phase:test:measure</v>
      </c>
      <c r="J131" t="str">
        <f t="shared" si="51"/>
        <v>npm-run-all dev:test-phase:test:measure:action</v>
      </c>
      <c r="K131" t="str">
        <f t="shared" si="41"/>
        <v xml:space="preserve">    "dev:test-phase:test:measure": "date &amp;&amp; time npm-run-all dev:test-phase:test:measure:action",</v>
      </c>
      <c r="L131" s="2"/>
      <c r="M131" s="2"/>
      <c r="N131" s="2" t="str">
        <f t="shared" si="61"/>
        <v>npm-run-all</v>
      </c>
      <c r="O131" s="2" t="str">
        <f t="shared" si="55"/>
        <v xml:space="preserve"> </v>
      </c>
      <c r="P131" t="str">
        <f t="shared" si="71"/>
        <v>dev:test-phase:test:measure:action</v>
      </c>
    </row>
    <row r="132" spans="2:16" x14ac:dyDescent="0.25">
      <c r="D132" t="s">
        <v>109</v>
      </c>
      <c r="E132" t="s">
        <v>111</v>
      </c>
      <c r="F132" t="s">
        <v>2</v>
      </c>
      <c r="G132" t="s">
        <v>11</v>
      </c>
      <c r="I132" s="1" t="str">
        <f t="shared" si="54"/>
        <v>dev:test-phase:test:report</v>
      </c>
      <c r="J132" t="str">
        <f t="shared" si="51"/>
        <v>:</v>
      </c>
      <c r="K132" t="str">
        <f t="shared" si="41"/>
        <v xml:space="preserve">    "dev:test-phase:test:report": ":",</v>
      </c>
      <c r="L132" s="2"/>
      <c r="M132" s="2"/>
      <c r="N132" s="2" t="str">
        <f t="shared" si="61"/>
        <v/>
      </c>
      <c r="O132" s="2" t="str">
        <f t="shared" si="55"/>
        <v xml:space="preserve"> </v>
      </c>
    </row>
    <row r="133" spans="2:16" x14ac:dyDescent="0.25">
      <c r="B133">
        <v>4</v>
      </c>
      <c r="D133" t="s">
        <v>109</v>
      </c>
      <c r="E133" t="s">
        <v>111</v>
      </c>
      <c r="F133" t="s">
        <v>16</v>
      </c>
      <c r="I133" s="1" t="str">
        <f t="shared" si="54"/>
        <v>dev:test-phase:codecover</v>
      </c>
      <c r="J133" t="str">
        <f t="shared" si="51"/>
        <v>:</v>
      </c>
      <c r="K133" t="str">
        <f t="shared" si="41"/>
        <v xml:space="preserve">    "dev:test-phase:codecover": ":",</v>
      </c>
      <c r="L133" s="2"/>
      <c r="M133" s="2"/>
      <c r="N133" s="2" t="str">
        <f t="shared" si="61"/>
        <v/>
      </c>
      <c r="O133" s="2" t="str">
        <f t="shared" si="55"/>
        <v xml:space="preserve"> </v>
      </c>
    </row>
    <row r="134" spans="2:16" x14ac:dyDescent="0.25">
      <c r="D134" t="s">
        <v>109</v>
      </c>
      <c r="E134" t="s">
        <v>111</v>
      </c>
      <c r="F134" t="s">
        <v>16</v>
      </c>
      <c r="G134" t="s">
        <v>7</v>
      </c>
      <c r="I134" s="1" t="str">
        <f t="shared" si="54"/>
        <v>dev:test-phase:codecover:package</v>
      </c>
      <c r="J134" t="str">
        <f t="shared" si="51"/>
        <v>npm-run-all dev:test-phase:codecover:package:action</v>
      </c>
      <c r="K134" t="str">
        <f t="shared" si="41"/>
        <v xml:space="preserve">    "dev:test-phase:codecover:package": "date &amp;&amp; time npm-run-all dev:test-phase:codecover:package:action",</v>
      </c>
      <c r="L134" s="2"/>
      <c r="M134" s="2"/>
      <c r="N134" s="2" t="str">
        <f t="shared" si="61"/>
        <v>npm-run-all</v>
      </c>
      <c r="O134" s="2" t="str">
        <f t="shared" si="55"/>
        <v xml:space="preserve"> </v>
      </c>
      <c r="P134" t="str">
        <f t="shared" ref="P134" si="72" xml:space="preserve"> _xlfn.TEXTJOIN(":",TRUE,I134,"action")</f>
        <v>dev:test-phase:codecover:package:action</v>
      </c>
    </row>
    <row r="135" spans="2:16" x14ac:dyDescent="0.25">
      <c r="D135" t="s">
        <v>109</v>
      </c>
      <c r="E135" t="s">
        <v>111</v>
      </c>
      <c r="F135" t="s">
        <v>16</v>
      </c>
      <c r="G135" t="s">
        <v>11</v>
      </c>
      <c r="I135" s="1" t="str">
        <f t="shared" si="54"/>
        <v>dev:test-phase:codecover:report</v>
      </c>
      <c r="J135" t="str">
        <f t="shared" si="51"/>
        <v>:</v>
      </c>
      <c r="K135" t="str">
        <f t="shared" si="41"/>
        <v xml:space="preserve">    "dev:test-phase:codecover:report": ":",</v>
      </c>
      <c r="L135" s="2"/>
      <c r="M135" s="2"/>
      <c r="N135" s="2" t="str">
        <f t="shared" si="61"/>
        <v/>
      </c>
      <c r="O135" s="2" t="str">
        <f t="shared" si="55"/>
        <v xml:space="preserve"> </v>
      </c>
    </row>
    <row r="136" spans="2:16" x14ac:dyDescent="0.25">
      <c r="B136">
        <v>5</v>
      </c>
      <c r="D136" t="s">
        <v>109</v>
      </c>
      <c r="E136" t="s">
        <v>111</v>
      </c>
      <c r="F136" t="s">
        <v>3</v>
      </c>
      <c r="I136" s="1" t="str">
        <f t="shared" si="54"/>
        <v>dev:test-phase:document</v>
      </c>
      <c r="J136" t="str">
        <f t="shared" si="51"/>
        <v>npm-run-all dev:test-phase:document:*</v>
      </c>
      <c r="K136" t="str">
        <f t="shared" si="41"/>
        <v xml:space="preserve">    "dev:test-phase:document": "date &amp;&amp; time npm-run-all dev:test-phase:document:*",</v>
      </c>
      <c r="L136" s="2"/>
      <c r="M136" s="2"/>
      <c r="N136" s="2" t="str">
        <f t="shared" si="61"/>
        <v>npm-run-all</v>
      </c>
      <c r="O136" s="2" t="str">
        <f t="shared" si="55"/>
        <v xml:space="preserve"> </v>
      </c>
      <c r="P136" t="str">
        <f t="shared" ref="P136" si="73">CONCATENATE(IF(CODE(I136)-CODE("a")&lt;0,LOWER(LEFT(I136,IF(ISERR(FIND(":",I136)),LEN(I136)+1,FIND(":",I136))-1)),I136),":*")</f>
        <v>dev:test-phase:document:*</v>
      </c>
    </row>
    <row r="137" spans="2:16" x14ac:dyDescent="0.25">
      <c r="D137" t="s">
        <v>109</v>
      </c>
      <c r="E137" t="s">
        <v>111</v>
      </c>
      <c r="F137" t="s">
        <v>3</v>
      </c>
      <c r="G137" t="s">
        <v>7</v>
      </c>
      <c r="I137" s="1" t="str">
        <f t="shared" ref="I137:I170" si="74" xml:space="preserve"> _xlfn.TEXTJOIN(":",TRUE,D137:H137)</f>
        <v>dev:test-phase:document:package</v>
      </c>
      <c r="J137" t="str">
        <f t="shared" si="51"/>
        <v>npm-run-all dev:test-phase:document:package:action</v>
      </c>
      <c r="K137" t="str">
        <f t="shared" si="41"/>
        <v xml:space="preserve">    "dev:test-phase:document:package": "date &amp;&amp; time npm-run-all dev:test-phase:document:package:action",</v>
      </c>
      <c r="L137" s="2"/>
      <c r="M137" s="2"/>
      <c r="N137" s="2" t="str">
        <f t="shared" si="61"/>
        <v>npm-run-all</v>
      </c>
      <c r="O137" s="2" t="str">
        <f t="shared" si="55"/>
        <v xml:space="preserve"> </v>
      </c>
      <c r="P137" t="str">
        <f t="shared" ref="P137" si="75" xml:space="preserve"> _xlfn.TEXTJOIN(":",TRUE,I137,"action")</f>
        <v>dev:test-phase:document:package:action</v>
      </c>
    </row>
    <row r="138" spans="2:16" x14ac:dyDescent="0.25">
      <c r="D138" t="s">
        <v>109</v>
      </c>
      <c r="E138" t="s">
        <v>111</v>
      </c>
      <c r="F138" t="s">
        <v>3</v>
      </c>
      <c r="G138" t="s">
        <v>11</v>
      </c>
      <c r="I138" s="1" t="str">
        <f t="shared" si="74"/>
        <v>dev:test-phase:document:report</v>
      </c>
      <c r="J138" t="str">
        <f t="shared" si="51"/>
        <v>:</v>
      </c>
      <c r="K138" t="str">
        <f t="shared" si="41"/>
        <v xml:space="preserve">    "dev:test-phase:document:report": ":",</v>
      </c>
      <c r="L138" s="2"/>
      <c r="M138" s="2"/>
      <c r="N138" s="2" t="str">
        <f t="shared" si="61"/>
        <v/>
      </c>
      <c r="O138" s="2" t="str">
        <f t="shared" si="55"/>
        <v xml:space="preserve"> </v>
      </c>
    </row>
    <row r="139" spans="2:16" x14ac:dyDescent="0.25">
      <c r="B139">
        <v>6</v>
      </c>
      <c r="D139" t="s">
        <v>109</v>
      </c>
      <c r="E139" t="s">
        <v>111</v>
      </c>
      <c r="F139" t="s">
        <v>23</v>
      </c>
      <c r="I139" s="1" t="str">
        <f t="shared" si="74"/>
        <v>dev:test-phase:integrate</v>
      </c>
      <c r="J139" t="str">
        <f t="shared" si="51"/>
        <v>npm-run-all dev:test-phase:integrate:*</v>
      </c>
      <c r="K139" t="str">
        <f t="shared" si="41"/>
        <v xml:space="preserve">    "dev:test-phase:integrate": "date &amp;&amp; time npm-run-all dev:test-phase:integrate:*",</v>
      </c>
      <c r="L139" s="2"/>
      <c r="M139" s="2"/>
      <c r="N139" s="2" t="str">
        <f t="shared" si="61"/>
        <v>npm-run-all</v>
      </c>
      <c r="O139" s="2" t="str">
        <f t="shared" si="55"/>
        <v xml:space="preserve"> </v>
      </c>
      <c r="P139" t="str">
        <f t="shared" ref="P139" si="76">CONCATENATE(IF(CODE(I139)-CODE("a")&lt;0,LOWER(LEFT(I139,IF(ISERR(FIND(":",I139)),LEN(I139)+1,FIND(":",I139))-1)),I139),":*")</f>
        <v>dev:test-phase:integrate:*</v>
      </c>
    </row>
    <row r="140" spans="2:16" x14ac:dyDescent="0.25">
      <c r="D140" t="s">
        <v>109</v>
      </c>
      <c r="E140" t="s">
        <v>111</v>
      </c>
      <c r="F140" t="s">
        <v>23</v>
      </c>
      <c r="G140" t="s">
        <v>7</v>
      </c>
      <c r="I140" s="1" t="str">
        <f t="shared" si="74"/>
        <v>dev:test-phase:integrate:package</v>
      </c>
      <c r="J140" t="str">
        <f t="shared" si="51"/>
        <v>npm-run-all dev:test-phase:integrate:package:action</v>
      </c>
      <c r="K140" t="str">
        <f t="shared" si="41"/>
        <v xml:space="preserve">    "dev:test-phase:integrate:package": "date &amp;&amp; time npm-run-all dev:test-phase:integrate:package:action",</v>
      </c>
      <c r="L140" s="2"/>
      <c r="M140" s="2"/>
      <c r="N140" s="2" t="str">
        <f t="shared" si="61"/>
        <v>npm-run-all</v>
      </c>
      <c r="O140" s="2" t="str">
        <f t="shared" si="55"/>
        <v xml:space="preserve"> </v>
      </c>
      <c r="P140" t="str">
        <f t="shared" ref="P140" si="77" xml:space="preserve"> _xlfn.TEXTJOIN(":",TRUE,I140,"action")</f>
        <v>dev:test-phase:integrate:package:action</v>
      </c>
    </row>
    <row r="141" spans="2:16" x14ac:dyDescent="0.25">
      <c r="D141" t="s">
        <v>109</v>
      </c>
      <c r="E141" t="s">
        <v>111</v>
      </c>
      <c r="F141" t="s">
        <v>23</v>
      </c>
      <c r="G141" t="s">
        <v>73</v>
      </c>
      <c r="I141" s="1" t="str">
        <f t="shared" si="74"/>
        <v>dev:test-phase:integrate:copy</v>
      </c>
      <c r="J141" t="str">
        <f t="shared" si="51"/>
        <v>:</v>
      </c>
      <c r="K141" t="str">
        <f t="shared" si="41"/>
        <v xml:space="preserve">    "dev:test-phase:integrate:copy": ":",</v>
      </c>
      <c r="L141" s="2"/>
      <c r="M141" s="2"/>
      <c r="N141" s="2" t="str">
        <f t="shared" si="61"/>
        <v/>
      </c>
      <c r="O141" s="2" t="str">
        <f t="shared" si="55"/>
        <v xml:space="preserve"> </v>
      </c>
    </row>
    <row r="142" spans="2:16" x14ac:dyDescent="0.25">
      <c r="D142" t="s">
        <v>109</v>
      </c>
      <c r="E142" t="s">
        <v>111</v>
      </c>
      <c r="F142" t="s">
        <v>23</v>
      </c>
      <c r="G142" t="s">
        <v>2</v>
      </c>
      <c r="I142" s="1" t="str">
        <f t="shared" si="74"/>
        <v>dev:test-phase:integrate:test</v>
      </c>
      <c r="J142" t="str">
        <f t="shared" si="51"/>
        <v>:</v>
      </c>
      <c r="K142" t="str">
        <f t="shared" si="41"/>
        <v xml:space="preserve">    "dev:test-phase:integrate:test": ":",</v>
      </c>
      <c r="L142" s="2"/>
      <c r="M142" s="2"/>
      <c r="N142" s="2" t="str">
        <f t="shared" si="61"/>
        <v/>
      </c>
      <c r="O142" s="2" t="str">
        <f t="shared" si="55"/>
        <v xml:space="preserve"> </v>
      </c>
    </row>
    <row r="143" spans="2:16" x14ac:dyDescent="0.25">
      <c r="D143" t="s">
        <v>109</v>
      </c>
      <c r="E143" t="s">
        <v>111</v>
      </c>
      <c r="F143" t="s">
        <v>23</v>
      </c>
      <c r="G143" t="s">
        <v>11</v>
      </c>
      <c r="I143" s="1" t="str">
        <f t="shared" si="74"/>
        <v>dev:test-phase:integrate:report</v>
      </c>
      <c r="J143" t="str">
        <f t="shared" si="51"/>
        <v>:</v>
      </c>
      <c r="K143" t="str">
        <f t="shared" si="41"/>
        <v xml:space="preserve">    "dev:test-phase:integrate:report": ":",</v>
      </c>
      <c r="L143" s="2"/>
      <c r="M143" s="2"/>
      <c r="N143" s="2" t="str">
        <f t="shared" si="61"/>
        <v/>
      </c>
      <c r="O143" s="2" t="str">
        <f t="shared" si="55"/>
        <v xml:space="preserve"> </v>
      </c>
    </row>
    <row r="144" spans="2:16" x14ac:dyDescent="0.25">
      <c r="D144" t="s">
        <v>109</v>
      </c>
      <c r="E144" t="s">
        <v>111</v>
      </c>
      <c r="F144" t="s">
        <v>11</v>
      </c>
      <c r="I144" s="1" t="str">
        <f t="shared" ref="I144" si="78" xml:space="preserve"> _xlfn.TEXTJOIN(":",TRUE,D144:H144)</f>
        <v>dev:test-phase:report</v>
      </c>
      <c r="J144" t="str">
        <f t="shared" ref="J144" si="79" xml:space="preserve"> IF(NOT(COUNTA(P144:V144)),":",_xlfn.TEXTJOIN(O144,TRUE,N144,_xlfn.TEXTJOIN(O144,TRUE,P144:V144)))</f>
        <v>:</v>
      </c>
      <c r="K144" t="str">
        <f t="shared" si="41"/>
        <v xml:space="preserve">    "dev:test-phase:report": ":",</v>
      </c>
      <c r="L144" s="2"/>
      <c r="M144" s="2"/>
      <c r="N144" s="2" t="str">
        <f t="shared" ref="N144" si="80">IF(ISBLANK(P144),"",IF(ISNUMBER(SEARCH(":*",P144)),$N$6,$N$4))</f>
        <v/>
      </c>
      <c r="O144" s="2" t="str">
        <f t="shared" ref="O144" si="81">IF(ISBLANK(N144),CONCATENATE(" ",$O$4," ")," ")</f>
        <v xml:space="preserve"> </v>
      </c>
    </row>
    <row r="145" spans="1:16" x14ac:dyDescent="0.25">
      <c r="D145" t="s">
        <v>109</v>
      </c>
      <c r="E145" t="s">
        <v>11</v>
      </c>
      <c r="I145" s="1" t="str">
        <f t="shared" ref="I145" si="82" xml:space="preserve"> _xlfn.TEXTJOIN(":",TRUE,D145:H145)</f>
        <v>dev:report</v>
      </c>
      <c r="J145" t="str">
        <f t="shared" ref="J145" si="83" xml:space="preserve"> IF(NOT(COUNTA(P145:V145)),":",_xlfn.TEXTJOIN(O145,TRUE,N145,_xlfn.TEXTJOIN(O145,TRUE,P145:V145)))</f>
        <v>:</v>
      </c>
      <c r="K145" t="str">
        <f t="shared" si="41"/>
        <v xml:space="preserve">    "dev:report": ":",</v>
      </c>
      <c r="L145" s="2"/>
      <c r="M145" s="2"/>
      <c r="N145" s="2" t="str">
        <f t="shared" ref="N145" si="84">IF(ISBLANK(P145),"",IF(ISNUMBER(SEARCH(":*",P145)),$N$6,$N$4))</f>
        <v/>
      </c>
      <c r="O145" s="2" t="str">
        <f t="shared" ref="O145" si="85">IF(ISBLANK(N145),CONCATENATE(" ",$O$4," ")," ")</f>
        <v xml:space="preserve"> </v>
      </c>
    </row>
    <row r="146" spans="1:16" x14ac:dyDescent="0.25">
      <c r="D146" t="s">
        <v>108</v>
      </c>
      <c r="I146" s="1" t="str">
        <f t="shared" si="74"/>
        <v>ops</v>
      </c>
      <c r="J146" t="str">
        <f t="shared" si="51"/>
        <v>npm-run-all ops:*</v>
      </c>
      <c r="K146" t="str">
        <f t="shared" si="41"/>
        <v xml:space="preserve">    "ops": "date &amp;&amp; time npm-run-all ops:*",</v>
      </c>
      <c r="L146" s="2"/>
      <c r="M146" s="2"/>
      <c r="N146" s="2" t="str">
        <f t="shared" ref="N146:N147" si="86">IF(ISBLANK(P146),"",IF(ISNUMBER(SEARCH(":*",P146)),$N$6,$N$4))</f>
        <v>npm-run-all</v>
      </c>
      <c r="O146" s="2" t="str">
        <f t="shared" ref="O146" si="87">IF(ISBLANK(N146),CONCATENATE(" ",$O$4," ")," ")</f>
        <v xml:space="preserve"> </v>
      </c>
      <c r="P146" t="str">
        <f>CONCATENATE(IF(CODE(I146)-CODE("a")&lt;0,LOWER(LEFT(I146,IF(ISERR(FIND(":",I146)),LEN(I146)+1,FIND(":",I146))-1)),I146),":*")</f>
        <v>ops:*</v>
      </c>
    </row>
    <row r="147" spans="1:16" x14ac:dyDescent="0.25">
      <c r="A147">
        <v>5</v>
      </c>
      <c r="B147">
        <v>7</v>
      </c>
      <c r="C147" t="s">
        <v>117</v>
      </c>
      <c r="D147" t="s">
        <v>108</v>
      </c>
      <c r="E147" t="s">
        <v>81</v>
      </c>
      <c r="I147" s="1" t="str">
        <f t="shared" si="74"/>
        <v>ops:release</v>
      </c>
      <c r="J147" t="str">
        <f t="shared" si="51"/>
        <v>npm-run-all ops:release:*</v>
      </c>
      <c r="K147" t="str">
        <f t="shared" ref="K147:K176" si="88">IF(ISBLANK(I147),"",CONCATENATE("    """,I147,""": ","""",IF(LEN(J147)&gt;1,CONCATENATE(IF(L147,"",CONCATENATE(N$3," ")),""),""),IF(M147,"echo ",""),J147,""","))</f>
        <v xml:space="preserve">    "ops:release": "date &amp;&amp; time npm-run-all ops:release:*",</v>
      </c>
      <c r="L147" s="2"/>
      <c r="M147" s="2"/>
      <c r="N147" s="2" t="str">
        <f t="shared" si="86"/>
        <v>npm-run-all</v>
      </c>
      <c r="O147" s="2" t="str">
        <f t="shared" ref="O147" si="89">IF(ISBLANK(N147),CONCATENATE(" ",$O$4," ")," ")</f>
        <v xml:space="preserve"> </v>
      </c>
      <c r="P147" t="str">
        <f>CONCATENATE(IF(CODE(I147)-CODE("a")&lt;0,LOWER(LEFT(I147,IF(ISERR(FIND(":",I147)),LEN(I147)+1,FIND(":",I147))-1)),I147),":*")</f>
        <v>ops:release:*</v>
      </c>
    </row>
    <row r="148" spans="1:16" x14ac:dyDescent="0.25">
      <c r="D148" t="s">
        <v>108</v>
      </c>
      <c r="E148" t="s">
        <v>81</v>
      </c>
      <c r="F148" t="s">
        <v>7</v>
      </c>
      <c r="I148" s="1" t="str">
        <f t="shared" si="74"/>
        <v>ops:release:package</v>
      </c>
      <c r="J148" t="str">
        <f t="shared" si="51"/>
        <v>:</v>
      </c>
      <c r="K148" t="str">
        <f t="shared" si="88"/>
        <v xml:space="preserve">    "ops:release:package": ":",</v>
      </c>
      <c r="L148" s="2"/>
      <c r="M148" s="2"/>
      <c r="N148" s="2" t="str">
        <f t="shared" ref="N148:N170" si="90">IF(ISBLANK(P148),"",IF(ISNUMBER(SEARCH(":*",P148)),$N$6,$N$4))</f>
        <v/>
      </c>
      <c r="O148" s="2" t="str">
        <f t="shared" ref="O148:O164" si="91">IF(ISBLANK(N148),CONCATENATE(" ",$O$4," ")," ")</f>
        <v xml:space="preserve"> </v>
      </c>
    </row>
    <row r="149" spans="1:16" x14ac:dyDescent="0.25">
      <c r="D149" t="s">
        <v>108</v>
      </c>
      <c r="E149" t="s">
        <v>81</v>
      </c>
      <c r="F149" t="s">
        <v>73</v>
      </c>
      <c r="I149" s="1" t="str">
        <f t="shared" si="74"/>
        <v>ops:release:copy</v>
      </c>
      <c r="J149" t="str">
        <f t="shared" si="51"/>
        <v>:</v>
      </c>
      <c r="K149" t="str">
        <f t="shared" si="88"/>
        <v xml:space="preserve">    "ops:release:copy": ":",</v>
      </c>
      <c r="L149" s="2"/>
      <c r="M149" s="2"/>
      <c r="N149" s="2" t="str">
        <f t="shared" si="90"/>
        <v/>
      </c>
      <c r="O149" s="2" t="str">
        <f t="shared" si="91"/>
        <v xml:space="preserve"> </v>
      </c>
    </row>
    <row r="150" spans="1:16" x14ac:dyDescent="0.25">
      <c r="D150" t="s">
        <v>108</v>
      </c>
      <c r="E150" t="s">
        <v>81</v>
      </c>
      <c r="F150" t="s">
        <v>11</v>
      </c>
      <c r="I150" s="1" t="str">
        <f t="shared" si="74"/>
        <v>ops:release:report</v>
      </c>
      <c r="J150" t="str">
        <f t="shared" si="51"/>
        <v>:</v>
      </c>
      <c r="K150" t="str">
        <f t="shared" si="88"/>
        <v xml:space="preserve">    "ops:release:report": ":",</v>
      </c>
      <c r="L150" s="2"/>
      <c r="M150" s="2"/>
      <c r="N150" s="2" t="str">
        <f t="shared" si="90"/>
        <v/>
      </c>
      <c r="O150" s="2" t="str">
        <f t="shared" si="91"/>
        <v xml:space="preserve"> </v>
      </c>
    </row>
    <row r="151" spans="1:16" x14ac:dyDescent="0.25">
      <c r="A151">
        <v>6</v>
      </c>
      <c r="B151">
        <v>8</v>
      </c>
      <c r="C151" t="s">
        <v>84</v>
      </c>
      <c r="D151" t="s">
        <v>108</v>
      </c>
      <c r="E151" t="s">
        <v>4</v>
      </c>
      <c r="I151" s="1" t="str">
        <f t="shared" si="74"/>
        <v>ops:deploy</v>
      </c>
      <c r="J151" t="str">
        <f t="shared" si="51"/>
        <v>npm-run-all ops:deploy:*</v>
      </c>
      <c r="K151" t="str">
        <f t="shared" si="88"/>
        <v xml:space="preserve">    "ops:deploy": "date &amp;&amp; time npm-run-all ops:deploy:*",</v>
      </c>
      <c r="L151" s="2"/>
      <c r="M151" s="2"/>
      <c r="N151" s="2" t="str">
        <f t="shared" si="90"/>
        <v>npm-run-all</v>
      </c>
      <c r="O151" s="2" t="str">
        <f t="shared" si="91"/>
        <v xml:space="preserve"> </v>
      </c>
      <c r="P151" t="str">
        <f t="shared" ref="P151:P153" si="92">CONCATENATE(IF(CODE(I151)-CODE("a")&lt;0,LOWER(LEFT(I151,IF(ISERR(FIND(":",I151)),LEN(I151)+1,FIND(":",I151))-1)),I151),":*")</f>
        <v>ops:deploy:*</v>
      </c>
    </row>
    <row r="152" spans="1:16" x14ac:dyDescent="0.25">
      <c r="D152" t="s">
        <v>108</v>
      </c>
      <c r="E152" t="s">
        <v>4</v>
      </c>
      <c r="F152" t="s">
        <v>7</v>
      </c>
      <c r="I152" s="1" t="str">
        <f t="shared" si="74"/>
        <v>ops:deploy:package</v>
      </c>
      <c r="J152" t="str">
        <f t="shared" si="51"/>
        <v>npm-run-all ops:deploy:package:*</v>
      </c>
      <c r="K152" t="str">
        <f t="shared" si="88"/>
        <v xml:space="preserve">    "ops:deploy:package": "date &amp;&amp; time npm-run-all ops:deploy:package:*",</v>
      </c>
      <c r="L152" s="2"/>
      <c r="M152" s="2"/>
      <c r="N152" s="2" t="str">
        <f t="shared" si="90"/>
        <v>npm-run-all</v>
      </c>
      <c r="O152" s="2" t="str">
        <f t="shared" si="91"/>
        <v xml:space="preserve"> </v>
      </c>
      <c r="P152" t="str">
        <f t="shared" si="92"/>
        <v>ops:deploy:package:*</v>
      </c>
    </row>
    <row r="153" spans="1:16" x14ac:dyDescent="0.25">
      <c r="D153" t="s">
        <v>108</v>
      </c>
      <c r="E153" t="s">
        <v>4</v>
      </c>
      <c r="F153" t="s">
        <v>7</v>
      </c>
      <c r="G153" t="s">
        <v>61</v>
      </c>
      <c r="I153" s="1" t="str">
        <f t="shared" si="74"/>
        <v>ops:deploy:package:dockerize</v>
      </c>
      <c r="J153" t="str">
        <f t="shared" si="51"/>
        <v>npm-run-all ops:deploy:package:dockerize:*</v>
      </c>
      <c r="K153" t="str">
        <f t="shared" si="88"/>
        <v xml:space="preserve">    "ops:deploy:package:dockerize": "date &amp;&amp; time npm-run-all ops:deploy:package:dockerize:*",</v>
      </c>
      <c r="L153" s="2"/>
      <c r="M153" s="2"/>
      <c r="N153" s="2" t="str">
        <f t="shared" si="90"/>
        <v>npm-run-all</v>
      </c>
      <c r="O153" s="2" t="str">
        <f t="shared" si="91"/>
        <v xml:space="preserve"> </v>
      </c>
      <c r="P153" t="str">
        <f t="shared" si="92"/>
        <v>ops:deploy:package:dockerize:*</v>
      </c>
    </row>
    <row r="154" spans="1:16" x14ac:dyDescent="0.25">
      <c r="D154" t="s">
        <v>108</v>
      </c>
      <c r="E154" t="s">
        <v>4</v>
      </c>
      <c r="F154" t="s">
        <v>7</v>
      </c>
      <c r="G154" t="s">
        <v>61</v>
      </c>
      <c r="H154" t="s">
        <v>1</v>
      </c>
      <c r="I154" s="1" t="str">
        <f t="shared" si="74"/>
        <v>ops:deploy:package:dockerize:build</v>
      </c>
      <c r="J154" t="str">
        <f t="shared" si="51"/>
        <v>npm-run-all ops:deploy:package:dockerize:build:action</v>
      </c>
      <c r="K154" t="str">
        <f t="shared" si="88"/>
        <v xml:space="preserve">    "ops:deploy:package:dockerize:build": "date &amp;&amp; time npm-run-all ops:deploy:package:dockerize:build:action",</v>
      </c>
      <c r="L154" s="2"/>
      <c r="M154" s="2"/>
      <c r="N154" s="2" t="str">
        <f t="shared" si="90"/>
        <v>npm-run-all</v>
      </c>
      <c r="O154" s="2" t="str">
        <f t="shared" si="91"/>
        <v xml:space="preserve"> </v>
      </c>
      <c r="P154" t="str">
        <f xml:space="preserve"> _xlfn.TEXTJOIN(":",TRUE,I154,"action")</f>
        <v>ops:deploy:package:dockerize:build:action</v>
      </c>
    </row>
    <row r="155" spans="1:16" x14ac:dyDescent="0.25">
      <c r="D155" t="s">
        <v>108</v>
      </c>
      <c r="E155" t="s">
        <v>4</v>
      </c>
      <c r="F155" t="s">
        <v>7</v>
      </c>
      <c r="G155" t="s">
        <v>61</v>
      </c>
      <c r="H155" t="s">
        <v>68</v>
      </c>
      <c r="I155" s="1" t="str">
        <f t="shared" si="74"/>
        <v>ops:deploy:package:dockerize:push</v>
      </c>
      <c r="J155" t="str">
        <f t="shared" si="51"/>
        <v>npm-run-all ops:deploy:package:dockerize:push:action</v>
      </c>
      <c r="K155" t="str">
        <f t="shared" si="88"/>
        <v xml:space="preserve">    "ops:deploy:package:dockerize:push": "date &amp;&amp; time npm-run-all ops:deploy:package:dockerize:push:action",</v>
      </c>
      <c r="L155" s="2"/>
      <c r="M155" s="2"/>
      <c r="N155" s="2" t="str">
        <f t="shared" si="90"/>
        <v>npm-run-all</v>
      </c>
      <c r="O155" s="2" t="str">
        <f t="shared" si="91"/>
        <v xml:space="preserve"> </v>
      </c>
      <c r="P155" t="str">
        <f xml:space="preserve"> _xlfn.TEXTJOIN(":",TRUE,I155,"action")</f>
        <v>ops:deploy:package:dockerize:push:action</v>
      </c>
    </row>
    <row r="156" spans="1:16" x14ac:dyDescent="0.25">
      <c r="D156" t="s">
        <v>108</v>
      </c>
      <c r="E156" t="s">
        <v>4</v>
      </c>
      <c r="F156" t="s">
        <v>7</v>
      </c>
      <c r="G156" t="s">
        <v>67</v>
      </c>
      <c r="I156" s="1" t="str">
        <f t="shared" si="74"/>
        <v>ops:deploy:package:provision</v>
      </c>
      <c r="J156" t="str">
        <f t="shared" si="51"/>
        <v>npm-run-all ops:deploy:package:provision:action</v>
      </c>
      <c r="K156" t="str">
        <f t="shared" si="88"/>
        <v xml:space="preserve">    "ops:deploy:package:provision": "date &amp;&amp; time npm-run-all ops:deploy:package:provision:action",</v>
      </c>
      <c r="L156" s="2"/>
      <c r="M156" s="2"/>
      <c r="N156" s="2" t="str">
        <f t="shared" si="90"/>
        <v>npm-run-all</v>
      </c>
      <c r="O156" s="2" t="str">
        <f t="shared" si="91"/>
        <v xml:space="preserve"> </v>
      </c>
      <c r="P156" t="str">
        <f xml:space="preserve"> _xlfn.TEXTJOIN(":",TRUE,I156,"action")</f>
        <v>ops:deploy:package:provision:action</v>
      </c>
    </row>
    <row r="157" spans="1:16" x14ac:dyDescent="0.25">
      <c r="D157" t="s">
        <v>108</v>
      </c>
      <c r="E157" t="s">
        <v>4</v>
      </c>
      <c r="F157" t="s">
        <v>7</v>
      </c>
      <c r="G157" t="s">
        <v>93</v>
      </c>
      <c r="I157" s="1" t="str">
        <f t="shared" si="74"/>
        <v>ops:deploy:package:orchestrate</v>
      </c>
      <c r="J157" t="str">
        <f t="shared" si="51"/>
        <v>:</v>
      </c>
      <c r="K157" t="str">
        <f t="shared" si="88"/>
        <v xml:space="preserve">    "ops:deploy:package:orchestrate": ":",</v>
      </c>
      <c r="L157" s="2"/>
      <c r="M157" s="2"/>
      <c r="N157" s="2" t="str">
        <f t="shared" si="90"/>
        <v/>
      </c>
      <c r="O157" s="2" t="str">
        <f t="shared" si="91"/>
        <v xml:space="preserve"> </v>
      </c>
    </row>
    <row r="158" spans="1:16" x14ac:dyDescent="0.25">
      <c r="D158" t="s">
        <v>108</v>
      </c>
      <c r="E158" t="s">
        <v>4</v>
      </c>
      <c r="F158" t="s">
        <v>11</v>
      </c>
      <c r="I158" s="1" t="str">
        <f t="shared" si="74"/>
        <v>ops:deploy:report</v>
      </c>
      <c r="J158" t="str">
        <f t="shared" si="51"/>
        <v>:</v>
      </c>
      <c r="K158" t="str">
        <f t="shared" si="88"/>
        <v xml:space="preserve">    "ops:deploy:report": ":",</v>
      </c>
      <c r="L158" s="2"/>
      <c r="M158" s="2"/>
      <c r="N158" s="2" t="str">
        <f t="shared" si="90"/>
        <v/>
      </c>
      <c r="O158" s="2" t="str">
        <f t="shared" si="91"/>
        <v xml:space="preserve"> </v>
      </c>
    </row>
    <row r="159" spans="1:16" x14ac:dyDescent="0.25">
      <c r="A159">
        <v>7</v>
      </c>
      <c r="B159">
        <v>9</v>
      </c>
      <c r="C159" t="s">
        <v>83</v>
      </c>
      <c r="D159" t="s">
        <v>108</v>
      </c>
      <c r="E159" t="s">
        <v>12</v>
      </c>
      <c r="I159" s="1" t="str">
        <f t="shared" si="74"/>
        <v>ops:run</v>
      </c>
      <c r="J159" t="str">
        <f t="shared" si="51"/>
        <v>npm-run-all ops:run:*</v>
      </c>
      <c r="K159" t="str">
        <f t="shared" si="88"/>
        <v xml:space="preserve">    "ops:run": "date &amp;&amp; time npm-run-all ops:run:*",</v>
      </c>
      <c r="L159" s="2"/>
      <c r="M159" s="2"/>
      <c r="N159" s="2" t="str">
        <f t="shared" si="90"/>
        <v>npm-run-all</v>
      </c>
      <c r="O159" s="2" t="str">
        <f t="shared" si="91"/>
        <v xml:space="preserve"> </v>
      </c>
      <c r="P159" t="str">
        <f t="shared" ref="P159" si="93">CONCATENATE(IF(CODE(I159)-CODE("a")&lt;0,LOWER(LEFT(I159,IF(ISERR(FIND(":",I159)),LEN(I159)+1,FIND(":",I159))-1)),I159),":*")</f>
        <v>ops:run:*</v>
      </c>
    </row>
    <row r="160" spans="1:16" x14ac:dyDescent="0.25">
      <c r="D160" t="s">
        <v>108</v>
      </c>
      <c r="E160" t="s">
        <v>12</v>
      </c>
      <c r="F160" t="s">
        <v>31</v>
      </c>
      <c r="I160" s="1" t="str">
        <f t="shared" si="74"/>
        <v>ops:run:platform</v>
      </c>
      <c r="J160" t="str">
        <f t="shared" si="51"/>
        <v>npm-run-all ops:run:platform:action</v>
      </c>
      <c r="K160" t="str">
        <f t="shared" si="88"/>
        <v xml:space="preserve">    "ops:run:platform": "date &amp;&amp; time npm-run-all ops:run:platform:action",</v>
      </c>
      <c r="L160" s="2"/>
      <c r="M160" s="2"/>
      <c r="N160" s="2" t="str">
        <f t="shared" si="90"/>
        <v>npm-run-all</v>
      </c>
      <c r="O160" s="2" t="str">
        <f t="shared" si="91"/>
        <v xml:space="preserve"> </v>
      </c>
      <c r="P160" t="str">
        <f xml:space="preserve"> _xlfn.TEXTJOIN(":",TRUE,I160,"action")</f>
        <v>ops:run:platform:action</v>
      </c>
    </row>
    <row r="161" spans="1:16" x14ac:dyDescent="0.25">
      <c r="D161" t="s">
        <v>108</v>
      </c>
      <c r="E161" t="s">
        <v>12</v>
      </c>
      <c r="F161" t="s">
        <v>7</v>
      </c>
      <c r="I161" s="1" t="str">
        <f t="shared" si="74"/>
        <v>ops:run:package</v>
      </c>
      <c r="J161" t="str">
        <f t="shared" ref="J161:J177" si="94" xml:space="preserve"> IF(NOT(COUNTA(P161:V161)),":",_xlfn.TEXTJOIN(O161,TRUE,N161,_xlfn.TEXTJOIN(O161,TRUE,P161:V161)))</f>
        <v>:</v>
      </c>
      <c r="K161" t="str">
        <f t="shared" si="88"/>
        <v xml:space="preserve">    "ops:run:package": ":",</v>
      </c>
      <c r="L161" s="2"/>
      <c r="M161" s="2"/>
      <c r="N161" s="2" t="str">
        <f t="shared" si="90"/>
        <v/>
      </c>
      <c r="O161" s="2" t="str">
        <f t="shared" si="91"/>
        <v xml:space="preserve"> </v>
      </c>
    </row>
    <row r="162" spans="1:16" x14ac:dyDescent="0.25">
      <c r="D162" t="s">
        <v>108</v>
      </c>
      <c r="E162" t="s">
        <v>12</v>
      </c>
      <c r="F162" t="s">
        <v>92</v>
      </c>
      <c r="I162" s="1" t="str">
        <f t="shared" si="74"/>
        <v>ops:run:chaos</v>
      </c>
      <c r="J162" t="str">
        <f t="shared" si="94"/>
        <v>:</v>
      </c>
      <c r="K162" t="str">
        <f t="shared" si="88"/>
        <v xml:space="preserve">    "ops:run:chaos": ":",</v>
      </c>
      <c r="L162" s="2"/>
      <c r="M162" s="2"/>
      <c r="N162" s="2" t="str">
        <f t="shared" si="90"/>
        <v/>
      </c>
      <c r="O162" s="2" t="str">
        <f t="shared" si="91"/>
        <v xml:space="preserve"> </v>
      </c>
    </row>
    <row r="163" spans="1:16" x14ac:dyDescent="0.25">
      <c r="D163" t="s">
        <v>108</v>
      </c>
      <c r="E163" t="s">
        <v>12</v>
      </c>
      <c r="F163" t="s">
        <v>11</v>
      </c>
      <c r="I163" s="1" t="str">
        <f t="shared" si="74"/>
        <v>ops:run:report</v>
      </c>
      <c r="J163" t="str">
        <f t="shared" si="94"/>
        <v>:</v>
      </c>
      <c r="K163" t="str">
        <f t="shared" si="88"/>
        <v xml:space="preserve">    "ops:run:report": ":",</v>
      </c>
      <c r="L163" s="2"/>
      <c r="M163" s="2"/>
      <c r="N163" s="2" t="str">
        <f t="shared" si="90"/>
        <v/>
      </c>
      <c r="O163" s="2" t="str">
        <f t="shared" si="91"/>
        <v xml:space="preserve"> </v>
      </c>
    </row>
    <row r="164" spans="1:16" x14ac:dyDescent="0.25">
      <c r="A164">
        <v>8</v>
      </c>
      <c r="B164">
        <v>10</v>
      </c>
      <c r="C164" t="s">
        <v>96</v>
      </c>
      <c r="D164" t="s">
        <v>108</v>
      </c>
      <c r="E164" t="s">
        <v>82</v>
      </c>
      <c r="I164" s="1" t="str">
        <f t="shared" si="74"/>
        <v>ops:monitor</v>
      </c>
      <c r="J164" t="str">
        <f t="shared" si="94"/>
        <v>npm-run-all ops:monitor:*</v>
      </c>
      <c r="K164" t="str">
        <f t="shared" si="88"/>
        <v xml:space="preserve">    "ops:monitor": "date &amp;&amp; time npm-run-all ops:monitor:*",</v>
      </c>
      <c r="L164" s="2"/>
      <c r="M164" s="2"/>
      <c r="N164" s="2" t="str">
        <f t="shared" si="90"/>
        <v>npm-run-all</v>
      </c>
      <c r="O164" s="2" t="str">
        <f t="shared" si="91"/>
        <v xml:space="preserve"> </v>
      </c>
      <c r="P164" t="str">
        <f t="shared" ref="P164:P167" si="95">CONCATENATE(IF(CODE(I164)-CODE("a")&lt;0,LOWER(LEFT(I164,IF(ISERR(FIND(":",I164)),LEN(I164)+1,FIND(":",I164))-1)),I164),":*")</f>
        <v>ops:monitor:*</v>
      </c>
    </row>
    <row r="165" spans="1:16" x14ac:dyDescent="0.25">
      <c r="D165" t="s">
        <v>108</v>
      </c>
      <c r="E165" t="s">
        <v>82</v>
      </c>
      <c r="F165" t="s">
        <v>31</v>
      </c>
      <c r="I165" s="1" t="str">
        <f t="shared" si="74"/>
        <v>ops:monitor:platform</v>
      </c>
      <c r="J165" t="str">
        <f t="shared" si="94"/>
        <v>:</v>
      </c>
      <c r="K165" t="str">
        <f t="shared" si="88"/>
        <v xml:space="preserve">    "ops:monitor:platform": ":",</v>
      </c>
      <c r="L165" s="2"/>
      <c r="M165" s="2"/>
      <c r="N165" s="2" t="str">
        <f t="shared" si="90"/>
        <v/>
      </c>
      <c r="O165" s="2" t="str">
        <f t="shared" ref="O165" si="96">IF(ISBLANK(N165),CONCATENATE(" ",$O$4," ")," ")</f>
        <v xml:space="preserve"> </v>
      </c>
    </row>
    <row r="166" spans="1:16" x14ac:dyDescent="0.25">
      <c r="D166" t="s">
        <v>108</v>
      </c>
      <c r="E166" t="s">
        <v>82</v>
      </c>
      <c r="F166" t="s">
        <v>7</v>
      </c>
      <c r="I166" s="1" t="str">
        <f t="shared" si="74"/>
        <v>ops:monitor:package</v>
      </c>
      <c r="J166" t="str">
        <f t="shared" si="94"/>
        <v>npm-run-all ops:monitor:package:*</v>
      </c>
      <c r="K166" t="str">
        <f t="shared" si="88"/>
        <v xml:space="preserve">    "ops:monitor:package": "date &amp;&amp; time npm-run-all ops:monitor:package:*",</v>
      </c>
      <c r="L166" s="2"/>
      <c r="M166" s="2"/>
      <c r="N166" s="2" t="str">
        <f t="shared" si="90"/>
        <v>npm-run-all</v>
      </c>
      <c r="O166" s="2" t="str">
        <f t="shared" ref="O166" si="97">IF(ISBLANK(N166),CONCATENATE(" ",$O$4," ")," ")</f>
        <v xml:space="preserve"> </v>
      </c>
      <c r="P166" t="str">
        <f t="shared" si="95"/>
        <v>ops:monitor:package:*</v>
      </c>
    </row>
    <row r="167" spans="1:16" x14ac:dyDescent="0.25">
      <c r="D167" t="s">
        <v>108</v>
      </c>
      <c r="E167" t="s">
        <v>82</v>
      </c>
      <c r="F167" t="s">
        <v>7</v>
      </c>
      <c r="G167" t="s">
        <v>94</v>
      </c>
      <c r="I167" s="1" t="str">
        <f t="shared" si="74"/>
        <v>ops:monitor:package:trail</v>
      </c>
      <c r="J167" t="str">
        <f t="shared" si="94"/>
        <v>npm-run-all ops:monitor:package:trail:*</v>
      </c>
      <c r="K167" t="str">
        <f t="shared" si="88"/>
        <v xml:space="preserve">    "ops:monitor:package:trail": "date &amp;&amp; time npm-run-all ops:monitor:package:trail:*",</v>
      </c>
      <c r="L167" s="2"/>
      <c r="M167" s="2"/>
      <c r="N167" s="2" t="str">
        <f t="shared" si="90"/>
        <v>npm-run-all</v>
      </c>
      <c r="O167" s="2" t="str">
        <f t="shared" ref="O167" si="98">IF(ISBLANK(N167),CONCATENATE(" ",$O$4," ")," ")</f>
        <v xml:space="preserve"> </v>
      </c>
      <c r="P167" t="str">
        <f t="shared" si="95"/>
        <v>ops:monitor:package:trail:*</v>
      </c>
    </row>
    <row r="168" spans="1:16" x14ac:dyDescent="0.25">
      <c r="D168" t="s">
        <v>108</v>
      </c>
      <c r="E168" t="s">
        <v>82</v>
      </c>
      <c r="F168" t="s">
        <v>7</v>
      </c>
      <c r="G168" t="s">
        <v>94</v>
      </c>
      <c r="H168" t="s">
        <v>88</v>
      </c>
      <c r="I168" s="1" t="str">
        <f t="shared" si="74"/>
        <v>ops:monitor:package:trail:health</v>
      </c>
      <c r="J168" t="str">
        <f t="shared" si="94"/>
        <v>:</v>
      </c>
      <c r="K168" t="str">
        <f t="shared" si="88"/>
        <v xml:space="preserve">    "ops:monitor:package:trail:health": ":",</v>
      </c>
      <c r="L168" s="2"/>
      <c r="M168" s="2"/>
      <c r="N168" s="2" t="str">
        <f t="shared" si="90"/>
        <v/>
      </c>
      <c r="O168" s="2" t="str">
        <f t="shared" ref="O168" si="99">IF(ISBLANK(N168),CONCATENATE(" ",$O$4," ")," ")</f>
        <v xml:space="preserve"> </v>
      </c>
    </row>
    <row r="169" spans="1:16" x14ac:dyDescent="0.25">
      <c r="D169" t="s">
        <v>108</v>
      </c>
      <c r="E169" t="s">
        <v>82</v>
      </c>
      <c r="F169" t="s">
        <v>7</v>
      </c>
      <c r="G169" t="s">
        <v>94</v>
      </c>
      <c r="H169" t="s">
        <v>89</v>
      </c>
      <c r="I169" s="1" t="str">
        <f t="shared" si="74"/>
        <v>ops:monitor:package:trail:performance</v>
      </c>
      <c r="J169" t="str">
        <f t="shared" si="94"/>
        <v>:</v>
      </c>
      <c r="K169" t="str">
        <f t="shared" si="88"/>
        <v xml:space="preserve">    "ops:monitor:package:trail:performance": ":",</v>
      </c>
      <c r="L169" s="2"/>
      <c r="M169" s="2"/>
      <c r="N169" s="2" t="str">
        <f t="shared" si="90"/>
        <v/>
      </c>
      <c r="O169" s="2" t="str">
        <f t="shared" ref="O169" si="100">IF(ISBLANK(N169),CONCATENATE(" ",$O$4," ")," ")</f>
        <v xml:space="preserve"> </v>
      </c>
    </row>
    <row r="170" spans="1:16" x14ac:dyDescent="0.25">
      <c r="D170" t="s">
        <v>108</v>
      </c>
      <c r="E170" t="s">
        <v>82</v>
      </c>
      <c r="F170" t="s">
        <v>7</v>
      </c>
      <c r="G170" t="s">
        <v>94</v>
      </c>
      <c r="H170" t="s">
        <v>90</v>
      </c>
      <c r="I170" s="1" t="str">
        <f t="shared" si="74"/>
        <v>ops:monitor:package:trail:resilience</v>
      </c>
      <c r="J170" t="str">
        <f t="shared" si="94"/>
        <v>:</v>
      </c>
      <c r="K170" t="str">
        <f t="shared" si="88"/>
        <v xml:space="preserve">    "ops:monitor:package:trail:resilience": ":",</v>
      </c>
      <c r="L170" s="2"/>
      <c r="M170" s="2"/>
      <c r="N170" s="2" t="str">
        <f t="shared" si="90"/>
        <v/>
      </c>
      <c r="O170" s="2" t="str">
        <f t="shared" ref="O170" si="101">IF(ISBLANK(N170),CONCATENATE(" ",$O$4," ")," ")</f>
        <v xml:space="preserve"> </v>
      </c>
    </row>
    <row r="171" spans="1:16" x14ac:dyDescent="0.25">
      <c r="D171" t="s">
        <v>108</v>
      </c>
      <c r="E171" t="s">
        <v>82</v>
      </c>
      <c r="F171" t="s">
        <v>7</v>
      </c>
      <c r="G171" t="s">
        <v>94</v>
      </c>
      <c r="H171" t="s">
        <v>91</v>
      </c>
      <c r="I171" s="1" t="str">
        <f t="shared" ref="I171:I177" si="102" xml:space="preserve"> _xlfn.TEXTJOIN(":",TRUE,D171:H171)</f>
        <v>ops:monitor:package:trail:security</v>
      </c>
      <c r="J171" t="str">
        <f t="shared" si="94"/>
        <v>:</v>
      </c>
      <c r="K171" t="str">
        <f t="shared" si="88"/>
        <v xml:space="preserve">    "ops:monitor:package:trail:security": ":",</v>
      </c>
      <c r="L171" s="2"/>
      <c r="M171" s="2"/>
      <c r="N171" s="2" t="str">
        <f>IF(ISBLANK(P171),"",IF(ISNUMBER(SEARCH(":*",P171)),$N$6,$N$4))</f>
        <v/>
      </c>
      <c r="O171" s="2" t="str">
        <f t="shared" ref="O171" si="103">IF(ISBLANK(N171),CONCATENATE(" ",$O$4," ")," ")</f>
        <v xml:space="preserve"> </v>
      </c>
    </row>
    <row r="172" spans="1:16" x14ac:dyDescent="0.25">
      <c r="D172" t="s">
        <v>108</v>
      </c>
      <c r="E172" t="s">
        <v>82</v>
      </c>
      <c r="F172" t="s">
        <v>7</v>
      </c>
      <c r="G172" t="s">
        <v>95</v>
      </c>
      <c r="I172" s="1" t="str">
        <f t="shared" si="102"/>
        <v>ops:monitor:package:showcase</v>
      </c>
      <c r="J172" t="str">
        <f t="shared" si="94"/>
        <v>:</v>
      </c>
      <c r="K172" t="str">
        <f t="shared" si="88"/>
        <v xml:space="preserve">    "ops:monitor:package:showcase": ":",</v>
      </c>
      <c r="L172" s="2"/>
      <c r="M172" s="2"/>
      <c r="N172" s="2" t="str">
        <f>IF(ISBLANK(P172),"",IF(ISNUMBER(SEARCH(":*",P172)),$N$6,$N$4))</f>
        <v/>
      </c>
      <c r="O172" s="2" t="str">
        <f t="shared" ref="O172:O177" si="104">IF(ISBLANK(N172),CONCATENATE(" ",$O$4," ")," ")</f>
        <v xml:space="preserve"> </v>
      </c>
    </row>
    <row r="173" spans="1:16" x14ac:dyDescent="0.25">
      <c r="D173" t="s">
        <v>108</v>
      </c>
      <c r="E173" t="s">
        <v>82</v>
      </c>
      <c r="F173" t="s">
        <v>11</v>
      </c>
      <c r="I173" s="1" t="str">
        <f t="shared" si="102"/>
        <v>ops:monitor:report</v>
      </c>
      <c r="J173" t="str">
        <f t="shared" si="94"/>
        <v>npm-run-all ops:monitor:report:action</v>
      </c>
      <c r="K173" t="str">
        <f t="shared" si="88"/>
        <v xml:space="preserve">    "ops:monitor:report": "date &amp;&amp; time npm-run-all ops:monitor:report:action",</v>
      </c>
      <c r="L173" s="2"/>
      <c r="M173" s="2"/>
      <c r="N173" s="2" t="str">
        <f>IF(ISBLANK(P173),"",IF(ISNUMBER(SEARCH(":*",P173)),$N$6,$N$4))</f>
        <v>npm-run-all</v>
      </c>
      <c r="O173" s="2" t="str">
        <f t="shared" si="104"/>
        <v xml:space="preserve"> </v>
      </c>
      <c r="P173" t="str">
        <f xml:space="preserve"> _xlfn.TEXTJOIN(":",TRUE,I173,"action")</f>
        <v>ops:monitor:report:action</v>
      </c>
    </row>
    <row r="174" spans="1:16" x14ac:dyDescent="0.25">
      <c r="D174" t="s">
        <v>108</v>
      </c>
      <c r="E174" t="s">
        <v>11</v>
      </c>
      <c r="I174" s="1" t="str">
        <f t="shared" ref="I174" si="105" xml:space="preserve"> _xlfn.TEXTJOIN(":",TRUE,D174:H174)</f>
        <v>ops:report</v>
      </c>
      <c r="J174" t="str">
        <f t="shared" ref="J174" si="106" xml:space="preserve"> IF(NOT(COUNTA(P174:V174)),":",_xlfn.TEXTJOIN(O174,TRUE,N174,_xlfn.TEXTJOIN(O174,TRUE,P174:V174)))</f>
        <v>:</v>
      </c>
      <c r="K174" t="str">
        <f t="shared" si="88"/>
        <v xml:space="preserve">    "ops:report": ":",</v>
      </c>
      <c r="L174" s="2"/>
      <c r="M174" s="2"/>
      <c r="N174" s="2" t="str">
        <f>IF(ISBLANK(P174),"",IF(ISNUMBER(SEARCH(":*",P174)),$N$6,$N$4))</f>
        <v/>
      </c>
      <c r="O174" s="2" t="str">
        <f t="shared" si="104"/>
        <v xml:space="preserve"> </v>
      </c>
    </row>
    <row r="175" spans="1:16" x14ac:dyDescent="0.25">
      <c r="D175" t="s">
        <v>11</v>
      </c>
      <c r="I175" s="1" t="str">
        <f t="shared" ref="I175:I176" si="107" xml:space="preserve"> _xlfn.TEXTJOIN(":",TRUE,D175:H175)</f>
        <v>report</v>
      </c>
      <c r="J175" t="str">
        <f t="shared" ref="J175:J176" si="108" xml:space="preserve"> IF(NOT(COUNTA(P175:V175)),":",_xlfn.TEXTJOIN(O175,TRUE,N175,_xlfn.TEXTJOIN(O175,TRUE,P175:V175)))</f>
        <v>:</v>
      </c>
      <c r="K175" t="str">
        <f t="shared" si="88"/>
        <v xml:space="preserve">    "report": ":",</v>
      </c>
      <c r="L175" s="2"/>
      <c r="M175" s="2"/>
      <c r="N175" s="2" t="str">
        <f t="shared" ref="N175:N176" si="109">IF(ISBLANK(P175),"",IF(ISNUMBER(SEARCH(":*",P175)),$N$6,$N$4))</f>
        <v/>
      </c>
      <c r="O175" s="2" t="str">
        <f t="shared" si="104"/>
        <v xml:space="preserve"> </v>
      </c>
    </row>
    <row r="176" spans="1:16" x14ac:dyDescent="0.25">
      <c r="D176" t="s">
        <v>189</v>
      </c>
      <c r="E176" t="s">
        <v>190</v>
      </c>
      <c r="I176" s="1" t="str">
        <f t="shared" si="107"/>
        <v>pipeline:finish</v>
      </c>
      <c r="J176" t="str">
        <f t="shared" si="108"/>
        <v>npm-run-all pipeline:finish:action</v>
      </c>
      <c r="K176" t="str">
        <f t="shared" si="88"/>
        <v xml:space="preserve">    "pipeline:finish": "date &amp;&amp; time npm-run-all pipeline:finish:action",</v>
      </c>
      <c r="L176" s="2"/>
      <c r="M176" s="2"/>
      <c r="N176" s="2" t="str">
        <f t="shared" si="109"/>
        <v>npm-run-all</v>
      </c>
      <c r="O176" s="2" t="str">
        <f t="shared" si="104"/>
        <v xml:space="preserve"> </v>
      </c>
      <c r="P176" t="str">
        <f t="shared" ref="P176" si="110" xml:space="preserve"> _xlfn.TEXTJOIN(":",TRUE,I176,"action")</f>
        <v>pipeline:finish:action</v>
      </c>
    </row>
    <row r="177" spans="1:22" x14ac:dyDescent="0.25">
      <c r="E177" t="s">
        <v>148</v>
      </c>
      <c r="I177" s="1" t="str">
        <f t="shared" si="102"/>
        <v>// END PIPELINE</v>
      </c>
      <c r="J177" t="str">
        <f t="shared" si="94"/>
        <v>:</v>
      </c>
      <c r="K177" t="str">
        <f>IF(ISBLANK(I177),"",CONCATENATE("    """,I177,""": ","""",IF(LEN(J177)&gt;1,CONCATENATE(IF(L177,"",CONCATENATE(N$3," ")),""),""),IF(M177,"echo ",""),J177,""""))</f>
        <v xml:space="preserve">    "// END PIPELINE": ":"</v>
      </c>
      <c r="L177" s="2"/>
      <c r="M177" s="2"/>
      <c r="N177" s="2" t="str">
        <f>IF(ISBLANK(P177),"",IF(ISNUMBER(SEARCH(":*",P177)),$N$6,$N$4))</f>
        <v/>
      </c>
      <c r="O177" s="2" t="str">
        <f t="shared" si="104"/>
        <v xml:space="preserve"> </v>
      </c>
    </row>
    <row r="179" spans="1:22" x14ac:dyDescent="0.25">
      <c r="A179">
        <f>COUNTA(A8:A177)</f>
        <v>8</v>
      </c>
      <c r="B179">
        <f>COUNTA(B8:B177)</f>
        <v>13</v>
      </c>
      <c r="D179">
        <f t="shared" ref="D179:V179" si="111">COUNTA(D8:D177)</f>
        <v>93</v>
      </c>
      <c r="E179">
        <f t="shared" si="111"/>
        <v>84</v>
      </c>
      <c r="F179">
        <f t="shared" si="111"/>
        <v>115</v>
      </c>
      <c r="G179">
        <f t="shared" si="111"/>
        <v>58</v>
      </c>
      <c r="H179">
        <f t="shared" si="111"/>
        <v>11</v>
      </c>
      <c r="I179" s="1">
        <f t="shared" si="111"/>
        <v>161</v>
      </c>
      <c r="J179">
        <f t="shared" si="111"/>
        <v>170</v>
      </c>
      <c r="K179">
        <f t="shared" si="111"/>
        <v>170</v>
      </c>
      <c r="L179">
        <f t="shared" si="111"/>
        <v>24</v>
      </c>
      <c r="M179">
        <f t="shared" si="111"/>
        <v>5</v>
      </c>
      <c r="N179">
        <f t="shared" si="111"/>
        <v>95</v>
      </c>
      <c r="O179">
        <f t="shared" si="111"/>
        <v>170</v>
      </c>
      <c r="P179">
        <f t="shared" si="111"/>
        <v>125</v>
      </c>
      <c r="Q179">
        <f t="shared" si="111"/>
        <v>8</v>
      </c>
      <c r="R179">
        <f t="shared" si="111"/>
        <v>3</v>
      </c>
      <c r="S179">
        <f t="shared" si="111"/>
        <v>3</v>
      </c>
      <c r="T179">
        <f t="shared" si="111"/>
        <v>3</v>
      </c>
      <c r="U179">
        <f t="shared" si="111"/>
        <v>1</v>
      </c>
      <c r="V179">
        <f t="shared" si="111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Marinov</dc:creator>
  <cp:lastModifiedBy>Georgi Marinov</cp:lastModifiedBy>
  <dcterms:created xsi:type="dcterms:W3CDTF">2020-06-10T13:04:57Z</dcterms:created>
  <dcterms:modified xsi:type="dcterms:W3CDTF">2020-06-15T09:58:37Z</dcterms:modified>
</cp:coreProperties>
</file>