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19320" windowHeight="7395" activeTab="2"/>
  </bookViews>
  <sheets>
    <sheet name="Octubre 2013" sheetId="1" r:id="rId1"/>
    <sheet name="Noviembre 2013" sheetId="2" r:id="rId2"/>
    <sheet name="Diciembre 201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J151" i="3" l="1"/>
  <c r="J148" i="3"/>
  <c r="J147" i="3"/>
  <c r="J149" i="3" s="1"/>
  <c r="J142" i="2" l="1"/>
  <c r="J137" i="1"/>
  <c r="H140" i="3" l="1"/>
  <c r="J140" i="3" s="1"/>
  <c r="H139" i="3"/>
  <c r="J139" i="3" s="1"/>
  <c r="E52" i="3"/>
  <c r="E103" i="3" s="1"/>
  <c r="D52" i="3"/>
  <c r="D103" i="3" s="1"/>
  <c r="I141" i="3"/>
  <c r="H141" i="3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I129" i="3"/>
  <c r="H129" i="3"/>
  <c r="H128" i="3"/>
  <c r="J128" i="3" s="1"/>
  <c r="I127" i="3"/>
  <c r="H127" i="3"/>
  <c r="I126" i="3"/>
  <c r="H126" i="3"/>
  <c r="I125" i="3"/>
  <c r="H125" i="3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I118" i="3"/>
  <c r="H118" i="3"/>
  <c r="H117" i="3"/>
  <c r="J117" i="3" s="1"/>
  <c r="H116" i="3"/>
  <c r="J116" i="3" s="1"/>
  <c r="I115" i="3"/>
  <c r="H115" i="3"/>
  <c r="H114" i="3"/>
  <c r="J114" i="3" s="1"/>
  <c r="H113" i="3"/>
  <c r="J113" i="3" s="1"/>
  <c r="J112" i="3"/>
  <c r="I111" i="3"/>
  <c r="H111" i="3"/>
  <c r="H110" i="3"/>
  <c r="J110" i="3" s="1"/>
  <c r="I109" i="3"/>
  <c r="H109" i="3"/>
  <c r="I108" i="3"/>
  <c r="H108" i="3"/>
  <c r="I107" i="3"/>
  <c r="H107" i="3"/>
  <c r="I106" i="3"/>
  <c r="H106" i="3"/>
  <c r="I105" i="3"/>
  <c r="H105" i="3"/>
  <c r="I104" i="3"/>
  <c r="H104" i="3"/>
  <c r="J104" i="3" s="1"/>
  <c r="H102" i="3"/>
  <c r="J102" i="3" s="1"/>
  <c r="I101" i="3"/>
  <c r="H101" i="3"/>
  <c r="I100" i="3"/>
  <c r="H100" i="3"/>
  <c r="J99" i="3"/>
  <c r="H98" i="3"/>
  <c r="J98" i="3" s="1"/>
  <c r="H97" i="3"/>
  <c r="J97" i="3" s="1"/>
  <c r="H96" i="3"/>
  <c r="J96" i="3" s="1"/>
  <c r="H95" i="3"/>
  <c r="J95" i="3" s="1"/>
  <c r="I94" i="3"/>
  <c r="H94" i="3"/>
  <c r="I93" i="3"/>
  <c r="H93" i="3"/>
  <c r="H92" i="3"/>
  <c r="J92" i="3" s="1"/>
  <c r="H91" i="3"/>
  <c r="J91" i="3" s="1"/>
  <c r="H90" i="3"/>
  <c r="J90" i="3" s="1"/>
  <c r="H89" i="3"/>
  <c r="J89" i="3" s="1"/>
  <c r="I88" i="3"/>
  <c r="H88" i="3"/>
  <c r="J87" i="3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I73" i="3"/>
  <c r="H73" i="3"/>
  <c r="I72" i="3"/>
  <c r="H72" i="3"/>
  <c r="H71" i="3"/>
  <c r="J71" i="3" s="1"/>
  <c r="H70" i="3"/>
  <c r="J70" i="3" s="1"/>
  <c r="H69" i="3"/>
  <c r="J69" i="3" s="1"/>
  <c r="H68" i="3"/>
  <c r="J68" i="3" s="1"/>
  <c r="H67" i="3"/>
  <c r="J67" i="3" s="1"/>
  <c r="I66" i="3"/>
  <c r="H66" i="3"/>
  <c r="H65" i="3"/>
  <c r="J65" i="3" s="1"/>
  <c r="H64" i="3"/>
  <c r="J64" i="3" s="1"/>
  <c r="H63" i="3"/>
  <c r="J63" i="3" s="1"/>
  <c r="I62" i="3"/>
  <c r="H62" i="3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H54" i="3"/>
  <c r="J54" i="3" s="1"/>
  <c r="I53" i="3"/>
  <c r="H53" i="3"/>
  <c r="J53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I42" i="3"/>
  <c r="H42" i="3"/>
  <c r="H41" i="3"/>
  <c r="J41" i="3" s="1"/>
  <c r="H40" i="3"/>
  <c r="J40" i="3" s="1"/>
  <c r="I39" i="3"/>
  <c r="H39" i="3"/>
  <c r="H38" i="3"/>
  <c r="J38" i="3" s="1"/>
  <c r="H37" i="3"/>
  <c r="J37" i="3" s="1"/>
  <c r="H36" i="3"/>
  <c r="J36" i="3" s="1"/>
  <c r="H35" i="3"/>
  <c r="J35" i="3" s="1"/>
  <c r="H34" i="3"/>
  <c r="H33" i="3"/>
  <c r="J33" i="3" s="1"/>
  <c r="I34" i="3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37" i="2"/>
  <c r="J137" i="2" s="1"/>
  <c r="H138" i="2"/>
  <c r="J138" i="2" s="1"/>
  <c r="J39" i="3" l="1"/>
  <c r="J42" i="3"/>
  <c r="J72" i="3"/>
  <c r="J73" i="3"/>
  <c r="J100" i="3"/>
  <c r="J111" i="3"/>
  <c r="J118" i="3"/>
  <c r="J125" i="3"/>
  <c r="J126" i="3"/>
  <c r="J127" i="3"/>
  <c r="J135" i="3"/>
  <c r="J88" i="3"/>
  <c r="J105" i="3"/>
  <c r="J106" i="3"/>
  <c r="J55" i="3"/>
  <c r="J62" i="3"/>
  <c r="J66" i="3"/>
  <c r="J107" i="3"/>
  <c r="J108" i="3"/>
  <c r="J109" i="3"/>
  <c r="J115" i="3"/>
  <c r="J129" i="3"/>
  <c r="J141" i="3"/>
  <c r="J93" i="3"/>
  <c r="J94" i="3"/>
  <c r="J101" i="3"/>
  <c r="J34" i="3"/>
  <c r="J142" i="3" l="1"/>
  <c r="J144" i="3" l="1"/>
  <c r="J150" i="3" s="1"/>
  <c r="H30" i="2"/>
  <c r="J30" i="2" s="1"/>
  <c r="F103" i="2" l="1"/>
  <c r="G52" i="2"/>
  <c r="G103" i="2" s="1"/>
  <c r="H85" i="2" l="1"/>
  <c r="J85" i="2" s="1"/>
  <c r="H26" i="2"/>
  <c r="J26" i="2" s="1"/>
  <c r="I139" i="2" l="1"/>
  <c r="H139" i="2"/>
  <c r="H136" i="2"/>
  <c r="J136" i="2" s="1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I127" i="2"/>
  <c r="H127" i="2"/>
  <c r="I126" i="2"/>
  <c r="H126" i="2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H117" i="2"/>
  <c r="J117" i="2" s="1"/>
  <c r="H116" i="2"/>
  <c r="J116" i="2" s="1"/>
  <c r="I115" i="2"/>
  <c r="H115" i="2"/>
  <c r="H114" i="2"/>
  <c r="J114" i="2" s="1"/>
  <c r="H113" i="2"/>
  <c r="J113" i="2" s="1"/>
  <c r="J112" i="2"/>
  <c r="I111" i="2"/>
  <c r="H111" i="2"/>
  <c r="H110" i="2"/>
  <c r="J110" i="2" s="1"/>
  <c r="I109" i="2"/>
  <c r="H109" i="2"/>
  <c r="I108" i="2"/>
  <c r="H108" i="2"/>
  <c r="I107" i="2"/>
  <c r="H107" i="2"/>
  <c r="I106" i="2"/>
  <c r="H106" i="2"/>
  <c r="I105" i="2"/>
  <c r="H105" i="2"/>
  <c r="I104" i="2"/>
  <c r="H104" i="2"/>
  <c r="H102" i="2"/>
  <c r="J102" i="2" s="1"/>
  <c r="I101" i="2"/>
  <c r="H101" i="2"/>
  <c r="I100" i="2"/>
  <c r="H100" i="2"/>
  <c r="J99" i="2"/>
  <c r="I98" i="2"/>
  <c r="H98" i="2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H89" i="2"/>
  <c r="J89" i="2" s="1"/>
  <c r="I88" i="2"/>
  <c r="H88" i="2"/>
  <c r="J87" i="2"/>
  <c r="H86" i="2"/>
  <c r="J86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I73" i="2"/>
  <c r="H73" i="2"/>
  <c r="I72" i="2"/>
  <c r="H72" i="2"/>
  <c r="H71" i="2"/>
  <c r="J71" i="2" s="1"/>
  <c r="H70" i="2"/>
  <c r="J70" i="2" s="1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H54" i="2"/>
  <c r="J54" i="2" s="1"/>
  <c r="I53" i="2"/>
  <c r="H53" i="2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H40" i="2"/>
  <c r="J40" i="2" s="1"/>
  <c r="I39" i="2"/>
  <c r="H39" i="2"/>
  <c r="H38" i="2"/>
  <c r="J38" i="2" s="1"/>
  <c r="H37" i="2"/>
  <c r="J37" i="2" s="1"/>
  <c r="H36" i="2"/>
  <c r="J36" i="2" s="1"/>
  <c r="H35" i="2"/>
  <c r="J35" i="2" s="1"/>
  <c r="H34" i="2"/>
  <c r="H33" i="2"/>
  <c r="J33" i="2" s="1"/>
  <c r="I32" i="2"/>
  <c r="I34" i="2" s="1"/>
  <c r="H32" i="2"/>
  <c r="H31" i="2"/>
  <c r="J31" i="2" s="1"/>
  <c r="H29" i="2"/>
  <c r="J29" i="2" s="1"/>
  <c r="H28" i="2"/>
  <c r="J28" i="2" s="1"/>
  <c r="H27" i="2"/>
  <c r="J27" i="2" s="1"/>
  <c r="H25" i="2"/>
  <c r="J25" i="2" s="1"/>
  <c r="H24" i="2"/>
  <c r="J24" i="2" s="1"/>
  <c r="H23" i="2"/>
  <c r="J23" i="2" s="1"/>
  <c r="H22" i="2"/>
  <c r="J22" i="2" s="1"/>
  <c r="H21" i="2"/>
  <c r="J21" i="2" s="1"/>
  <c r="I20" i="2"/>
  <c r="H20" i="2"/>
  <c r="I19" i="2"/>
  <c r="H19" i="2"/>
  <c r="I18" i="2"/>
  <c r="H18" i="2"/>
  <c r="H17" i="2"/>
  <c r="J17" i="2" s="1"/>
  <c r="J139" i="2" l="1"/>
  <c r="J32" i="2"/>
  <c r="J39" i="2"/>
  <c r="J42" i="2"/>
  <c r="J55" i="2"/>
  <c r="J140" i="2" s="1"/>
  <c r="L138" i="2" s="1"/>
  <c r="J62" i="2"/>
  <c r="J72" i="2"/>
  <c r="J73" i="2"/>
  <c r="J98" i="2"/>
  <c r="J104" i="2"/>
  <c r="J105" i="2"/>
  <c r="J106" i="2"/>
  <c r="J107" i="2"/>
  <c r="J108" i="2"/>
  <c r="J109" i="2"/>
  <c r="J115" i="2"/>
  <c r="J118" i="2"/>
  <c r="J125" i="2"/>
  <c r="J126" i="2"/>
  <c r="J127" i="2"/>
  <c r="J135" i="2"/>
  <c r="J18" i="2"/>
  <c r="J19" i="2"/>
  <c r="J20" i="2"/>
  <c r="J53" i="2"/>
  <c r="J66" i="2"/>
  <c r="J88" i="2"/>
  <c r="J93" i="2"/>
  <c r="J94" i="2"/>
  <c r="J100" i="2"/>
  <c r="J101" i="2"/>
  <c r="J111" i="2"/>
  <c r="J129" i="2"/>
  <c r="J34" i="2"/>
  <c r="H133" i="1" l="1"/>
  <c r="J133" i="1" s="1"/>
  <c r="H131" i="1"/>
  <c r="J131" i="1" s="1"/>
  <c r="H23" i="1"/>
  <c r="J23" i="1" s="1"/>
  <c r="H21" i="1"/>
  <c r="H28" i="1"/>
  <c r="H82" i="1"/>
  <c r="H83" i="1"/>
  <c r="I18" i="1"/>
  <c r="I19" i="1"/>
  <c r="I20" i="1"/>
  <c r="I24" i="1"/>
  <c r="I27" i="1"/>
  <c r="I32" i="1"/>
  <c r="I34" i="1" s="1"/>
  <c r="I39" i="1"/>
  <c r="I42" i="1"/>
  <c r="I49" i="1"/>
  <c r="I51" i="1"/>
  <c r="I52" i="1"/>
  <c r="I54" i="1"/>
  <c r="I61" i="1"/>
  <c r="I65" i="1"/>
  <c r="I70" i="1"/>
  <c r="I71" i="1"/>
  <c r="I72" i="1"/>
  <c r="I84" i="1"/>
  <c r="I86" i="1"/>
  <c r="I87" i="1"/>
  <c r="I90" i="1"/>
  <c r="I91" i="1"/>
  <c r="I92" i="1"/>
  <c r="I95" i="1"/>
  <c r="I96" i="1"/>
  <c r="I98" i="1"/>
  <c r="I99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17" i="1"/>
  <c r="I118" i="1"/>
  <c r="H60" i="1" l="1"/>
  <c r="J60" i="1" s="1"/>
  <c r="J109" i="1"/>
  <c r="J97" i="1"/>
  <c r="J85" i="1"/>
  <c r="J83" i="1"/>
  <c r="J82" i="1"/>
  <c r="J28" i="1"/>
  <c r="J21" i="1"/>
  <c r="H44" i="1"/>
  <c r="J44" i="1" s="1"/>
  <c r="H100" i="1"/>
  <c r="J100" i="1" s="1"/>
  <c r="H48" i="1" l="1"/>
  <c r="J48" i="1" s="1"/>
  <c r="H47" i="1"/>
  <c r="J47" i="1" s="1"/>
  <c r="H45" i="1"/>
  <c r="J45" i="1" s="1"/>
  <c r="H33" i="1"/>
  <c r="J33" i="1" s="1"/>
  <c r="H34" i="1"/>
  <c r="J34" i="1" s="1"/>
  <c r="H59" i="1"/>
  <c r="J59" i="1" s="1"/>
  <c r="H26" i="1"/>
  <c r="J26" i="1" s="1"/>
  <c r="H22" i="1"/>
  <c r="J22" i="1" s="1"/>
  <c r="H73" i="1"/>
  <c r="J73" i="1" s="1"/>
  <c r="H93" i="1"/>
  <c r="J93" i="1" s="1"/>
  <c r="H94" i="1"/>
  <c r="J94" i="1" s="1"/>
  <c r="H127" i="1"/>
  <c r="J127" i="1" s="1"/>
  <c r="H128" i="1"/>
  <c r="J128" i="1" s="1"/>
  <c r="H129" i="1"/>
  <c r="J129" i="1" s="1"/>
  <c r="H130" i="1"/>
  <c r="J130" i="1" s="1"/>
  <c r="I132" i="1"/>
  <c r="I134" i="1"/>
  <c r="H56" i="1"/>
  <c r="J56" i="1" s="1"/>
  <c r="H17" i="1"/>
  <c r="J17" i="1" s="1"/>
  <c r="H18" i="1"/>
  <c r="J18" i="1" s="1"/>
  <c r="H19" i="1"/>
  <c r="J19" i="1" s="1"/>
  <c r="H20" i="1"/>
  <c r="J20" i="1" s="1"/>
  <c r="H24" i="1"/>
  <c r="J24" i="1" s="1"/>
  <c r="H25" i="1"/>
  <c r="J25" i="1" s="1"/>
  <c r="H27" i="1"/>
  <c r="J27" i="1" s="1"/>
  <c r="H29" i="1"/>
  <c r="J29" i="1" s="1"/>
  <c r="H30" i="1"/>
  <c r="J30" i="1" s="1"/>
  <c r="H31" i="1"/>
  <c r="J31" i="1" s="1"/>
  <c r="H32" i="1"/>
  <c r="J32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6" i="1"/>
  <c r="J46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7" i="1"/>
  <c r="J57" i="1" s="1"/>
  <c r="H58" i="1"/>
  <c r="J58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4" i="1"/>
  <c r="J84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5" i="1"/>
  <c r="J95" i="1" s="1"/>
  <c r="H96" i="1"/>
  <c r="J96" i="1" s="1"/>
  <c r="H98" i="1"/>
  <c r="J98" i="1" s="1"/>
  <c r="H99" i="1"/>
  <c r="J99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H120" i="1"/>
  <c r="H121" i="1"/>
  <c r="H122" i="1"/>
  <c r="H123" i="1"/>
  <c r="H124" i="1"/>
  <c r="H125" i="1"/>
  <c r="H126" i="1"/>
  <c r="H132" i="1"/>
  <c r="J132" i="1" s="1"/>
  <c r="H134" i="1"/>
  <c r="J134" i="1" s="1"/>
  <c r="I126" i="1"/>
  <c r="I125" i="1"/>
  <c r="I124" i="1"/>
  <c r="I123" i="1"/>
  <c r="I122" i="1"/>
  <c r="I121" i="1"/>
  <c r="I120" i="1"/>
  <c r="I119" i="1"/>
  <c r="J126" i="1" l="1"/>
  <c r="J124" i="1"/>
  <c r="J122" i="1"/>
  <c r="J120" i="1"/>
  <c r="J125" i="1"/>
  <c r="J123" i="1"/>
  <c r="J121" i="1"/>
  <c r="J119" i="1"/>
  <c r="J135" i="1" s="1"/>
</calcChain>
</file>

<file path=xl/sharedStrings.xml><?xml version="1.0" encoding="utf-8"?>
<sst xmlns="http://schemas.openxmlformats.org/spreadsheetml/2006/main" count="757" uniqueCount="152">
  <si>
    <t>Productos</t>
  </si>
  <si>
    <t>Carne Pulpa para Guisar</t>
  </si>
  <si>
    <t>Carne Pulpa para Moler</t>
  </si>
  <si>
    <t>Carne para Mechar</t>
  </si>
  <si>
    <t>Pollo</t>
  </si>
  <si>
    <t>Jamon de Pierna</t>
  </si>
  <si>
    <t>Mortadela de Pollo</t>
  </si>
  <si>
    <t>Queso Duro</t>
  </si>
  <si>
    <t>Queso Tipo Paisa</t>
  </si>
  <si>
    <t>Leche en Polvo</t>
  </si>
  <si>
    <t>Harina de Maiz</t>
  </si>
  <si>
    <t>Pan</t>
  </si>
  <si>
    <t xml:space="preserve">Azucar </t>
  </si>
  <si>
    <t>Aceite</t>
  </si>
  <si>
    <t>Te Mansanilla</t>
  </si>
  <si>
    <t>Viveres</t>
  </si>
  <si>
    <t>Frutas</t>
  </si>
  <si>
    <t>Piña</t>
  </si>
  <si>
    <t>Badea</t>
  </si>
  <si>
    <t>Verduras</t>
  </si>
  <si>
    <t>Aji Dulce</t>
  </si>
  <si>
    <t>Ajo</t>
  </si>
  <si>
    <t>Cilantro</t>
  </si>
  <si>
    <t>Ñame</t>
  </si>
  <si>
    <t>Topocho</t>
  </si>
  <si>
    <t>Yuca</t>
  </si>
  <si>
    <t xml:space="preserve">Bolsas </t>
  </si>
  <si>
    <t>Fosforo</t>
  </si>
  <si>
    <t>Chuleta de Cochino</t>
  </si>
  <si>
    <t>Chuleta Ahumada</t>
  </si>
  <si>
    <t>Huevos</t>
  </si>
  <si>
    <t>Harina de trigo</t>
  </si>
  <si>
    <t>Gelatina</t>
  </si>
  <si>
    <t>Panela</t>
  </si>
  <si>
    <t>Cerelac</t>
  </si>
  <si>
    <t>Pasta Larga</t>
  </si>
  <si>
    <t xml:space="preserve">Tallarines </t>
  </si>
  <si>
    <t>Verengena</t>
  </si>
  <si>
    <t>Repollo</t>
  </si>
  <si>
    <t>Requeson</t>
  </si>
  <si>
    <t>Queso Amarillo</t>
  </si>
  <si>
    <t>Papel Aluminio</t>
  </si>
  <si>
    <t>Naranjas</t>
  </si>
  <si>
    <t>Servilletas</t>
  </si>
  <si>
    <t xml:space="preserve">Precio </t>
  </si>
  <si>
    <t>Arroz</t>
  </si>
  <si>
    <t xml:space="preserve">Sal </t>
  </si>
  <si>
    <t>Salsa Inglesa</t>
  </si>
  <si>
    <t>fororo</t>
  </si>
  <si>
    <t>Salchicha</t>
  </si>
  <si>
    <t>caraota Negra</t>
  </si>
  <si>
    <t>Caraota Roja</t>
  </si>
  <si>
    <t>Lenteja</t>
  </si>
  <si>
    <t>Maizina</t>
  </si>
  <si>
    <t>Aguacate</t>
  </si>
  <si>
    <t>Lechuga</t>
  </si>
  <si>
    <t>Nestum</t>
  </si>
  <si>
    <t>Remolacha</t>
  </si>
  <si>
    <t>Global</t>
  </si>
  <si>
    <t>Pescado</t>
  </si>
  <si>
    <t>Pasta Corta</t>
  </si>
  <si>
    <t>Mora</t>
  </si>
  <si>
    <t>Jabon Lavaplatos</t>
  </si>
  <si>
    <t xml:space="preserve">Esponjas </t>
  </si>
  <si>
    <t>Mostaza</t>
  </si>
  <si>
    <t>Vasos Desechables</t>
  </si>
  <si>
    <t>Platos Desechables</t>
  </si>
  <si>
    <t>Carne Pulpa de Lagarto</t>
  </si>
  <si>
    <t>Tamarindo</t>
  </si>
  <si>
    <t>Espinaca</t>
  </si>
  <si>
    <t>Unid. Med.</t>
  </si>
  <si>
    <t>latas</t>
  </si>
  <si>
    <t>Kg</t>
  </si>
  <si>
    <t>Cartones</t>
  </si>
  <si>
    <t>Unidades</t>
  </si>
  <si>
    <t>Avena en Hojuelas 800 gr</t>
  </si>
  <si>
    <t xml:space="preserve">Galleta Soda </t>
  </si>
  <si>
    <t>Litros</t>
  </si>
  <si>
    <t>Guisantes 220gr</t>
  </si>
  <si>
    <t>Maiz 220gr</t>
  </si>
  <si>
    <t xml:space="preserve">Mayonesa </t>
  </si>
  <si>
    <t>Galones</t>
  </si>
  <si>
    <t>Salsa de Tomate 397gr</t>
  </si>
  <si>
    <t>Pasta de Tomate 500gr</t>
  </si>
  <si>
    <t xml:space="preserve">Malta </t>
  </si>
  <si>
    <t>Café</t>
  </si>
  <si>
    <t>Pasta para Pasticho</t>
  </si>
  <si>
    <t>Cajas</t>
  </si>
  <si>
    <t xml:space="preserve">Mermelada </t>
  </si>
  <si>
    <t xml:space="preserve">Toddy </t>
  </si>
  <si>
    <t>Unidaes</t>
  </si>
  <si>
    <t xml:space="preserve">Patilla </t>
  </si>
  <si>
    <t xml:space="preserve">Lechoza </t>
  </si>
  <si>
    <t xml:space="preserve">Guayaba </t>
  </si>
  <si>
    <t xml:space="preserve">Melon </t>
  </si>
  <si>
    <t xml:space="preserve">Limon </t>
  </si>
  <si>
    <t xml:space="preserve">Parchita </t>
  </si>
  <si>
    <t xml:space="preserve">Ajo Porro </t>
  </si>
  <si>
    <t xml:space="preserve">Ahuyama </t>
  </si>
  <si>
    <t xml:space="preserve">Brócoli </t>
  </si>
  <si>
    <t xml:space="preserve">Calabacin </t>
  </si>
  <si>
    <t xml:space="preserve">Cebolla </t>
  </si>
  <si>
    <t xml:space="preserve">Cebollin </t>
  </si>
  <si>
    <t xml:space="preserve">Coliflor </t>
  </si>
  <si>
    <t xml:space="preserve">Pepino </t>
  </si>
  <si>
    <t xml:space="preserve">Pimenton </t>
  </si>
  <si>
    <t>Tomate</t>
  </si>
  <si>
    <t xml:space="preserve">Vainitas </t>
  </si>
  <si>
    <t xml:space="preserve">Apio </t>
  </si>
  <si>
    <t xml:space="preserve">Ocumo </t>
  </si>
  <si>
    <t xml:space="preserve">Papas </t>
  </si>
  <si>
    <t xml:space="preserve">Zanahoria </t>
  </si>
  <si>
    <t xml:space="preserve">Platano </t>
  </si>
  <si>
    <t>Paquetes</t>
  </si>
  <si>
    <t>Arveja Verde</t>
  </si>
  <si>
    <t>Masa para Pasteles</t>
  </si>
  <si>
    <t>Carne en Bisteck</t>
  </si>
  <si>
    <t>Ricota</t>
  </si>
  <si>
    <t>Jamon de Espalda</t>
  </si>
  <si>
    <t>Queso Descremado</t>
  </si>
  <si>
    <t>Pan Integral</t>
  </si>
  <si>
    <t>Onoto en Pepa</t>
  </si>
  <si>
    <t>Vinagre</t>
  </si>
  <si>
    <t>Galleta Integral</t>
  </si>
  <si>
    <t>Galleta sin Sal</t>
  </si>
  <si>
    <t>Apio España</t>
  </si>
  <si>
    <t>Pan Frances</t>
  </si>
  <si>
    <t>kg</t>
  </si>
  <si>
    <t>Margarina 500 gr</t>
  </si>
  <si>
    <t xml:space="preserve">Atun </t>
  </si>
  <si>
    <t>lts</t>
  </si>
  <si>
    <t>Pernil</t>
  </si>
  <si>
    <t>Pañitos</t>
  </si>
  <si>
    <t>Aceitunas sin Hueso</t>
  </si>
  <si>
    <t xml:space="preserve">Monto </t>
  </si>
  <si>
    <t>Total</t>
  </si>
  <si>
    <t>Fresa</t>
  </si>
  <si>
    <t>Pan Sandwich</t>
  </si>
  <si>
    <t>Muslos</t>
  </si>
  <si>
    <t>Alcaparras</t>
  </si>
  <si>
    <t>Unid</t>
  </si>
  <si>
    <t>Mortadela de Carne</t>
  </si>
  <si>
    <t>Garbanzos</t>
  </si>
  <si>
    <t>Uvas Pasas</t>
  </si>
  <si>
    <t>Pabilo</t>
  </si>
  <si>
    <t>Onoto en Grano</t>
  </si>
  <si>
    <t>Presupuesto</t>
  </si>
  <si>
    <t>Sobregiro</t>
  </si>
  <si>
    <t>Saldo a Favor</t>
  </si>
  <si>
    <t>Mes</t>
  </si>
  <si>
    <t>Saldo a favor del mes de DICIEMBRE 2013</t>
  </si>
  <si>
    <t>Saldo Positivo para el 
siguiente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</si>
</sst>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3F3F76"/>
      <name val="Calibri"/>
      <family val="2"/>
      <scheme val="minor"/>
    </font>
    <font>
      <sz val="2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4" applyNumberFormat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1" fillId="3" borderId="3" xfId="1" applyBorder="1" applyAlignment="1"/>
    <xf numFmtId="0" fontId="1" fillId="3" borderId="3" xfId="1" applyBorder="1" applyAlignment="1">
      <alignment horizontal="center"/>
    </xf>
    <xf numFmtId="0" fontId="1" fillId="3" borderId="1" xfId="1" applyBorder="1" applyAlignment="1"/>
    <xf numFmtId="0" fontId="1" fillId="3" borderId="1" xfId="1" applyBorder="1"/>
    <xf numFmtId="0" fontId="1" fillId="3" borderId="2" xfId="1" applyBorder="1"/>
    <xf numFmtId="0" fontId="2" fillId="4" borderId="1" xfId="2" applyBorder="1"/>
    <xf numFmtId="14" fontId="1" fillId="3" borderId="3" xfId="1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3" fillId="3" borderId="3" xfId="1" applyNumberFormat="1" applyFont="1" applyBorder="1" applyAlignment="1">
      <alignment horizontal="center"/>
    </xf>
    <xf numFmtId="0" fontId="0" fillId="2" borderId="0" xfId="0" applyFill="1"/>
    <xf numFmtId="14" fontId="3" fillId="3" borderId="3" xfId="1" applyNumberFormat="1" applyFont="1" applyBorder="1" applyAlignment="1">
      <alignment vertical="center"/>
    </xf>
    <xf numFmtId="14" fontId="3" fillId="3" borderId="3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14" fontId="1" fillId="3" borderId="8" xfId="1" applyNumberFormat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1" fillId="3" borderId="5" xfId="1" applyBorder="1" applyAlignment="1">
      <alignment horizontal="center"/>
    </xf>
    <xf numFmtId="0" fontId="1" fillId="3" borderId="6" xfId="1" applyBorder="1" applyAlignment="1">
      <alignment horizontal="center"/>
    </xf>
    <xf numFmtId="0" fontId="4" fillId="5" borderId="1" xfId="3" applyBorder="1"/>
    <xf numFmtId="0" fontId="4" fillId="5" borderId="4" xfId="3" applyBorder="1"/>
    <xf numFmtId="0" fontId="1" fillId="3" borderId="1" xfId="1" applyBorder="1" applyAlignment="1">
      <alignment horizontal="center"/>
    </xf>
    <xf numFmtId="0" fontId="4" fillId="5" borderId="1" xfId="3" applyBorder="1" applyAlignment="1">
      <alignment horizontal="center"/>
    </xf>
    <xf numFmtId="0" fontId="6" fillId="6" borderId="1" xfId="4" applyBorder="1"/>
    <xf numFmtId="17" fontId="7" fillId="4" borderId="4" xfId="2" applyNumberFormat="1" applyFont="1" applyAlignment="1">
      <alignment horizontal="center" vertical="center" wrapText="1"/>
    </xf>
    <xf numFmtId="0" fontId="7" fillId="4" borderId="4" xfId="2" applyFont="1" applyAlignment="1">
      <alignment horizontal="center" vertical="center"/>
    </xf>
    <xf numFmtId="17" fontId="1" fillId="3" borderId="1" xfId="1" applyNumberFormat="1" applyBorder="1" applyAlignment="1">
      <alignment horizontal="center"/>
    </xf>
    <xf numFmtId="0" fontId="8" fillId="3" borderId="4" xfId="1" applyNumberFormat="1" applyFont="1" applyBorder="1" applyAlignment="1">
      <alignment vertical="center"/>
    </xf>
    <xf numFmtId="0" fontId="4" fillId="2" borderId="0" xfId="3" applyFill="1" applyBorder="1"/>
    <xf numFmtId="0" fontId="1" fillId="2" borderId="0" xfId="1" applyFill="1" applyBorder="1"/>
  </cellXfs>
  <cellStyles count="5">
    <cellStyle name="Buena" xfId="1" builtinId="26"/>
    <cellStyle name="Énfasis2" xfId="4" builtinId="33"/>
    <cellStyle name="Entrada" xfId="2" builtinId="20"/>
    <cellStyle name="Incorrecto" xfId="3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142874</xdr:rowOff>
    </xdr:from>
    <xdr:to>
      <xdr:col>9</xdr:col>
      <xdr:colOff>542925</xdr:colOff>
      <xdr:row>11</xdr:row>
      <xdr:rowOff>95250</xdr:rowOff>
    </xdr:to>
    <xdr:sp macro="" textlink="">
      <xdr:nvSpPr>
        <xdr:cNvPr id="3" name="2 Rectángulo redondeado"/>
        <xdr:cNvSpPr/>
      </xdr:nvSpPr>
      <xdr:spPr>
        <a:xfrm>
          <a:off x="152400" y="1476374"/>
          <a:ext cx="6591300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3</xdr:col>
      <xdr:colOff>276225</xdr:colOff>
      <xdr:row>11</xdr:row>
      <xdr:rowOff>171450</xdr:rowOff>
    </xdr:from>
    <xdr:to>
      <xdr:col>5</xdr:col>
      <xdr:colOff>390525</xdr:colOff>
      <xdr:row>13</xdr:row>
      <xdr:rowOff>228600</xdr:rowOff>
    </xdr:to>
    <xdr:sp macro="" textlink="">
      <xdr:nvSpPr>
        <xdr:cNvPr id="13" name="12 CuadroTexto"/>
        <xdr:cNvSpPr txBox="1"/>
      </xdr:nvSpPr>
      <xdr:spPr>
        <a:xfrm>
          <a:off x="2457450" y="2266950"/>
          <a:ext cx="1628775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Lazo Marti (Pedraza)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66675</xdr:colOff>
      <xdr:row>7</xdr:row>
      <xdr:rowOff>88018</xdr:rowOff>
    </xdr:to>
    <xdr:pic>
      <xdr:nvPicPr>
        <xdr:cNvPr id="14" name="1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5150" cy="1421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57149</xdr:rowOff>
    </xdr:from>
    <xdr:to>
      <xdr:col>9</xdr:col>
      <xdr:colOff>554969</xdr:colOff>
      <xdr:row>13</xdr:row>
      <xdr:rowOff>771525</xdr:rowOff>
    </xdr:to>
    <xdr:sp macro="" textlink="">
      <xdr:nvSpPr>
        <xdr:cNvPr id="13" name="12 Rectángulo redondeado"/>
        <xdr:cNvSpPr/>
      </xdr:nvSpPr>
      <xdr:spPr>
        <a:xfrm>
          <a:off x="152400" y="1476374"/>
          <a:ext cx="6346169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3</xdr:col>
      <xdr:colOff>200026</xdr:colOff>
      <xdr:row>13</xdr:row>
      <xdr:rowOff>847725</xdr:rowOff>
    </xdr:from>
    <xdr:to>
      <xdr:col>5</xdr:col>
      <xdr:colOff>253751</xdr:colOff>
      <xdr:row>13</xdr:row>
      <xdr:rowOff>1285875</xdr:rowOff>
    </xdr:to>
    <xdr:sp macro="" textlink="">
      <xdr:nvSpPr>
        <xdr:cNvPr id="14" name="13 CuadroTexto"/>
        <xdr:cNvSpPr txBox="1"/>
      </xdr:nvSpPr>
      <xdr:spPr>
        <a:xfrm>
          <a:off x="2457451" y="2266950"/>
          <a:ext cx="15682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Lazo Marti (Pedraza)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695324</xdr:colOff>
      <xdr:row>13</xdr:row>
      <xdr:rowOff>2293</xdr:rowOff>
    </xdr:to>
    <xdr:pic>
      <xdr:nvPicPr>
        <xdr:cNvPr id="15" name="14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4" cy="14215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142875</xdr:rowOff>
    </xdr:from>
    <xdr:to>
      <xdr:col>8</xdr:col>
      <xdr:colOff>640694</xdr:colOff>
      <xdr:row>10</xdr:row>
      <xdr:rowOff>66675</xdr:rowOff>
    </xdr:to>
    <xdr:sp macro="" textlink="">
      <xdr:nvSpPr>
        <xdr:cNvPr id="2" name="1 Rectángulo redondeado"/>
        <xdr:cNvSpPr/>
      </xdr:nvSpPr>
      <xdr:spPr>
        <a:xfrm>
          <a:off x="238125" y="1285875"/>
          <a:ext cx="6498569" cy="685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3</xdr:col>
      <xdr:colOff>200023</xdr:colOff>
      <xdr:row>11</xdr:row>
      <xdr:rowOff>47624</xdr:rowOff>
    </xdr:from>
    <xdr:to>
      <xdr:col>5</xdr:col>
      <xdr:colOff>253748</xdr:colOff>
      <xdr:row>13</xdr:row>
      <xdr:rowOff>180975</xdr:rowOff>
    </xdr:to>
    <xdr:sp macro="" textlink="">
      <xdr:nvSpPr>
        <xdr:cNvPr id="3" name="2 CuadroTexto"/>
        <xdr:cNvSpPr txBox="1"/>
      </xdr:nvSpPr>
      <xdr:spPr>
        <a:xfrm rot="10800000" flipV="1">
          <a:off x="2362198" y="2143124"/>
          <a:ext cx="1577725" cy="514351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Dr Francisco Lazo Marti (Pedraza)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1295399</xdr:colOff>
      <xdr:row>5</xdr:row>
      <xdr:rowOff>180975</xdr:rowOff>
    </xdr:to>
    <xdr:pic>
      <xdr:nvPicPr>
        <xdr:cNvPr id="4" name="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96149" cy="1133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Gastos%20Semana%2026-09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Gastos%20Semana%2012-09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I17">
            <v>36</v>
          </cell>
        </row>
        <row r="18">
          <cell r="I18">
            <v>80</v>
          </cell>
        </row>
        <row r="19">
          <cell r="I19">
            <v>80</v>
          </cell>
        </row>
        <row r="20">
          <cell r="I20">
            <v>80</v>
          </cell>
        </row>
        <row r="21">
          <cell r="I21">
            <v>100</v>
          </cell>
        </row>
        <row r="24">
          <cell r="I24">
            <v>46</v>
          </cell>
        </row>
        <row r="28">
          <cell r="I28">
            <v>29</v>
          </cell>
        </row>
        <row r="32">
          <cell r="I32">
            <v>100</v>
          </cell>
        </row>
        <row r="35">
          <cell r="I35">
            <v>43</v>
          </cell>
        </row>
        <row r="38">
          <cell r="I38">
            <v>13</v>
          </cell>
        </row>
        <row r="40">
          <cell r="I40">
            <v>35</v>
          </cell>
        </row>
        <row r="41">
          <cell r="I41">
            <v>18</v>
          </cell>
        </row>
        <row r="43">
          <cell r="I43">
            <v>37</v>
          </cell>
        </row>
        <row r="46">
          <cell r="I46">
            <v>55</v>
          </cell>
        </row>
        <row r="51">
          <cell r="I51">
            <v>165</v>
          </cell>
        </row>
        <row r="52">
          <cell r="I52">
            <v>142</v>
          </cell>
        </row>
        <row r="53">
          <cell r="I53">
            <v>15</v>
          </cell>
        </row>
        <row r="65">
          <cell r="I65">
            <v>40</v>
          </cell>
        </row>
        <row r="69">
          <cell r="I69">
            <v>25</v>
          </cell>
        </row>
        <row r="71">
          <cell r="I71">
            <v>14</v>
          </cell>
        </row>
        <row r="72">
          <cell r="I72">
            <v>25</v>
          </cell>
        </row>
        <row r="75">
          <cell r="I75">
            <v>12</v>
          </cell>
        </row>
        <row r="76">
          <cell r="I76">
            <v>25</v>
          </cell>
        </row>
        <row r="77">
          <cell r="I77">
            <v>25</v>
          </cell>
        </row>
        <row r="78">
          <cell r="I78">
            <v>3</v>
          </cell>
        </row>
        <row r="79">
          <cell r="I79">
            <v>35</v>
          </cell>
        </row>
        <row r="81">
          <cell r="I81">
            <v>40</v>
          </cell>
        </row>
        <row r="82">
          <cell r="I82">
            <v>180</v>
          </cell>
        </row>
        <row r="83">
          <cell r="I83">
            <v>25</v>
          </cell>
        </row>
        <row r="84">
          <cell r="I84">
            <v>8</v>
          </cell>
        </row>
        <row r="85">
          <cell r="I85">
            <v>15</v>
          </cell>
        </row>
        <row r="86">
          <cell r="I86">
            <v>12</v>
          </cell>
        </row>
        <row r="87">
          <cell r="I87">
            <v>30</v>
          </cell>
        </row>
        <row r="88">
          <cell r="I88">
            <v>20</v>
          </cell>
        </row>
        <row r="89">
          <cell r="I89">
            <v>30</v>
          </cell>
        </row>
        <row r="90">
          <cell r="I90">
            <v>15</v>
          </cell>
        </row>
        <row r="91">
          <cell r="I91">
            <v>10</v>
          </cell>
        </row>
        <row r="93">
          <cell r="I93">
            <v>18</v>
          </cell>
        </row>
        <row r="94">
          <cell r="I94">
            <v>18</v>
          </cell>
        </row>
        <row r="95">
          <cell r="I95">
            <v>30</v>
          </cell>
        </row>
        <row r="96">
          <cell r="I96">
            <v>60</v>
          </cell>
        </row>
        <row r="97">
          <cell r="I97">
            <v>20</v>
          </cell>
        </row>
        <row r="98">
          <cell r="I98">
            <v>25</v>
          </cell>
        </row>
        <row r="99">
          <cell r="I99">
            <v>18</v>
          </cell>
        </row>
        <row r="100">
          <cell r="I100">
            <v>4</v>
          </cell>
        </row>
        <row r="101">
          <cell r="I101">
            <v>5</v>
          </cell>
        </row>
        <row r="102">
          <cell r="I102">
            <v>18</v>
          </cell>
        </row>
        <row r="103">
          <cell r="I103">
            <v>20</v>
          </cell>
        </row>
        <row r="104">
          <cell r="I104">
            <v>12</v>
          </cell>
        </row>
        <row r="105">
          <cell r="I105">
            <v>15</v>
          </cell>
        </row>
        <row r="106">
          <cell r="I106">
            <v>55</v>
          </cell>
        </row>
        <row r="107">
          <cell r="I107">
            <v>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0</v>
          </cell>
        </row>
        <row r="110">
          <cell r="I110">
            <v>15</v>
          </cell>
        </row>
        <row r="111">
          <cell r="I111">
            <v>40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137"/>
  <sheetViews>
    <sheetView topLeftCell="B118" workbookViewId="0">
      <selection activeCell="J138" sqref="J138"/>
    </sheetView>
  </sheetViews>
  <sheetFormatPr baseColWidth="10" defaultRowHeight="15" x14ac:dyDescent="0.25"/>
  <cols>
    <col min="1" max="1" width="10" hidden="1" customWidth="1"/>
    <col min="2" max="2" width="25" customWidth="1"/>
    <col min="3" max="3" width="7.7109375" customWidth="1"/>
    <col min="4" max="4" width="11.7109375" customWidth="1"/>
    <col min="5" max="5" width="11" customWidth="1"/>
    <col min="6" max="6" width="10.85546875" customWidth="1"/>
    <col min="7" max="7" width="11.28515625" customWidth="1"/>
    <col min="8" max="8" width="12.28515625" customWidth="1"/>
    <col min="9" max="9" width="12.85546875" customWidth="1"/>
    <col min="10" max="10" width="13.140625" customWidth="1"/>
    <col min="11" max="11" width="18.85546875" customWidth="1"/>
  </cols>
  <sheetData>
    <row r="14" spans="2:10" ht="24" customHeight="1" thickBot="1" x14ac:dyDescent="0.3"/>
    <row r="15" spans="2:10" ht="16.5" thickTop="1" thickBot="1" x14ac:dyDescent="0.3">
      <c r="B15" s="8" t="s">
        <v>0</v>
      </c>
      <c r="C15" s="16" t="s">
        <v>70</v>
      </c>
      <c r="D15" s="14">
        <v>41557</v>
      </c>
      <c r="E15" s="14">
        <v>41564</v>
      </c>
      <c r="F15" s="14">
        <v>41570</v>
      </c>
      <c r="G15" s="14">
        <v>41578</v>
      </c>
      <c r="H15" s="9" t="s">
        <v>58</v>
      </c>
      <c r="I15" s="9" t="s">
        <v>44</v>
      </c>
      <c r="J15" s="9" t="s">
        <v>134</v>
      </c>
    </row>
    <row r="16" spans="2:10" ht="15.75" thickTop="1" x14ac:dyDescent="0.25">
      <c r="B16" s="10" t="s">
        <v>15</v>
      </c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3" t="s">
        <v>129</v>
      </c>
      <c r="C17" s="3" t="s">
        <v>71</v>
      </c>
      <c r="D17" s="3">
        <v>24</v>
      </c>
      <c r="E17" s="2">
        <v>12</v>
      </c>
      <c r="F17" s="2"/>
      <c r="G17" s="4"/>
      <c r="H17" s="2">
        <f t="shared" ref="H17:H98" si="0">D17+E17+F17+G17</f>
        <v>36</v>
      </c>
      <c r="I17" s="3">
        <v>40</v>
      </c>
      <c r="J17" s="2">
        <f t="shared" ref="J17:J98" si="1">H17*I17</f>
        <v>1440</v>
      </c>
    </row>
    <row r="18" spans="2:10" x14ac:dyDescent="0.25">
      <c r="B18" s="4" t="s">
        <v>1</v>
      </c>
      <c r="C18" s="4" t="s">
        <v>72</v>
      </c>
      <c r="D18" s="4"/>
      <c r="E18" s="2"/>
      <c r="F18" s="2"/>
      <c r="G18" s="4"/>
      <c r="H18" s="2">
        <f t="shared" si="0"/>
        <v>0</v>
      </c>
      <c r="I18" s="4">
        <f>[1]Socopo!$I$18</f>
        <v>80</v>
      </c>
      <c r="J18" s="2">
        <f t="shared" si="1"/>
        <v>0</v>
      </c>
    </row>
    <row r="19" spans="2:10" x14ac:dyDescent="0.25">
      <c r="B19" s="4" t="s">
        <v>2</v>
      </c>
      <c r="C19" s="4" t="s">
        <v>72</v>
      </c>
      <c r="D19" s="4">
        <v>12</v>
      </c>
      <c r="E19" s="2">
        <v>12</v>
      </c>
      <c r="F19" s="2">
        <v>12</v>
      </c>
      <c r="G19" s="4">
        <v>10</v>
      </c>
      <c r="H19" s="2">
        <f t="shared" si="0"/>
        <v>46</v>
      </c>
      <c r="I19" s="4">
        <f>[1]Socopo!$I$19</f>
        <v>80</v>
      </c>
      <c r="J19" s="2">
        <f t="shared" si="1"/>
        <v>3680</v>
      </c>
    </row>
    <row r="20" spans="2:10" x14ac:dyDescent="0.25">
      <c r="B20" s="4" t="s">
        <v>3</v>
      </c>
      <c r="C20" s="4" t="s">
        <v>72</v>
      </c>
      <c r="D20" s="4"/>
      <c r="E20" s="2"/>
      <c r="F20" s="2"/>
      <c r="G20" s="4"/>
      <c r="H20" s="2">
        <f t="shared" si="0"/>
        <v>0</v>
      </c>
      <c r="I20" s="4">
        <f>[1]Socopo!$I$20</f>
        <v>80</v>
      </c>
      <c r="J20" s="2">
        <f t="shared" si="1"/>
        <v>0</v>
      </c>
    </row>
    <row r="21" spans="2:10" x14ac:dyDescent="0.25">
      <c r="B21" s="4" t="s">
        <v>116</v>
      </c>
      <c r="C21" s="4"/>
      <c r="D21" s="4">
        <v>10</v>
      </c>
      <c r="E21" s="2">
        <v>10</v>
      </c>
      <c r="F21" s="2">
        <v>12</v>
      </c>
      <c r="G21" s="4">
        <v>10</v>
      </c>
      <c r="H21" s="2">
        <f t="shared" si="0"/>
        <v>42</v>
      </c>
      <c r="I21" s="4">
        <v>80</v>
      </c>
      <c r="J21" s="2">
        <f t="shared" si="1"/>
        <v>3360</v>
      </c>
    </row>
    <row r="22" spans="2:10" x14ac:dyDescent="0.25">
      <c r="B22" s="4" t="s">
        <v>67</v>
      </c>
      <c r="C22" s="4" t="s">
        <v>72</v>
      </c>
      <c r="D22" s="4">
        <v>4</v>
      </c>
      <c r="E22" s="2">
        <v>4</v>
      </c>
      <c r="F22" s="2"/>
      <c r="G22" s="4"/>
      <c r="H22" s="2">
        <f t="shared" si="0"/>
        <v>8</v>
      </c>
      <c r="I22" s="4">
        <v>67</v>
      </c>
      <c r="J22" s="2">
        <f t="shared" si="1"/>
        <v>536</v>
      </c>
    </row>
    <row r="23" spans="2:10" x14ac:dyDescent="0.25">
      <c r="B23" s="4" t="s">
        <v>131</v>
      </c>
      <c r="C23" s="4" t="s">
        <v>127</v>
      </c>
      <c r="D23" s="4"/>
      <c r="E23" s="2"/>
      <c r="F23" s="2">
        <v>10</v>
      </c>
      <c r="G23" s="4"/>
      <c r="H23" s="2">
        <f t="shared" si="0"/>
        <v>10</v>
      </c>
      <c r="I23" s="4">
        <v>120</v>
      </c>
      <c r="J23" s="2">
        <f t="shared" si="1"/>
        <v>1200</v>
      </c>
    </row>
    <row r="24" spans="2:10" x14ac:dyDescent="0.25">
      <c r="B24" s="4" t="s">
        <v>28</v>
      </c>
      <c r="C24" s="4" t="s">
        <v>72</v>
      </c>
      <c r="D24" s="4"/>
      <c r="E24" s="2"/>
      <c r="F24" s="2"/>
      <c r="G24" s="4"/>
      <c r="H24" s="2">
        <f t="shared" si="0"/>
        <v>0</v>
      </c>
      <c r="I24" s="4">
        <f>[1]Socopo!$I$21</f>
        <v>100</v>
      </c>
      <c r="J24" s="2">
        <f t="shared" si="1"/>
        <v>0</v>
      </c>
    </row>
    <row r="25" spans="2:10" x14ac:dyDescent="0.25">
      <c r="B25" s="4" t="s">
        <v>29</v>
      </c>
      <c r="C25" s="4" t="s">
        <v>72</v>
      </c>
      <c r="D25" s="4"/>
      <c r="E25" s="2"/>
      <c r="F25" s="2"/>
      <c r="G25" s="4"/>
      <c r="H25" s="2">
        <f t="shared" si="0"/>
        <v>0</v>
      </c>
      <c r="I25" s="4">
        <v>150</v>
      </c>
      <c r="J25" s="2">
        <f t="shared" si="1"/>
        <v>0</v>
      </c>
    </row>
    <row r="26" spans="2:10" x14ac:dyDescent="0.25">
      <c r="B26" s="4" t="s">
        <v>59</v>
      </c>
      <c r="C26" s="4" t="s">
        <v>72</v>
      </c>
      <c r="D26" s="4"/>
      <c r="E26" s="2"/>
      <c r="F26" s="2"/>
      <c r="G26" s="4">
        <v>6</v>
      </c>
      <c r="H26" s="2">
        <f>D26+E26+F26+G26</f>
        <v>6</v>
      </c>
      <c r="I26" s="4">
        <v>190</v>
      </c>
      <c r="J26" s="2">
        <f t="shared" si="1"/>
        <v>1140</v>
      </c>
    </row>
    <row r="27" spans="2:10" x14ac:dyDescent="0.25">
      <c r="B27" s="4" t="s">
        <v>4</v>
      </c>
      <c r="C27" s="4" t="s">
        <v>72</v>
      </c>
      <c r="D27" s="4">
        <v>70</v>
      </c>
      <c r="E27" s="2">
        <v>70</v>
      </c>
      <c r="F27" s="2">
        <v>50</v>
      </c>
      <c r="G27" s="4">
        <v>73</v>
      </c>
      <c r="H27" s="2">
        <f t="shared" si="0"/>
        <v>263</v>
      </c>
      <c r="I27" s="4">
        <f>[1]Socopo!$I$24</f>
        <v>46</v>
      </c>
      <c r="J27" s="2">
        <f t="shared" si="1"/>
        <v>12098</v>
      </c>
    </row>
    <row r="28" spans="2:10" x14ac:dyDescent="0.25">
      <c r="B28" s="4" t="s">
        <v>118</v>
      </c>
      <c r="C28" s="4"/>
      <c r="D28" s="4">
        <v>2</v>
      </c>
      <c r="E28" s="2">
        <v>2</v>
      </c>
      <c r="F28" s="2">
        <v>4</v>
      </c>
      <c r="G28" s="4">
        <v>2</v>
      </c>
      <c r="H28" s="2">
        <f t="shared" si="0"/>
        <v>10</v>
      </c>
      <c r="I28" s="4">
        <v>140</v>
      </c>
      <c r="J28" s="2">
        <f t="shared" si="1"/>
        <v>1400</v>
      </c>
    </row>
    <row r="29" spans="2:10" x14ac:dyDescent="0.25">
      <c r="B29" s="4" t="s">
        <v>5</v>
      </c>
      <c r="C29" s="4" t="s">
        <v>72</v>
      </c>
      <c r="D29" s="4"/>
      <c r="E29" s="2"/>
      <c r="F29" s="2"/>
      <c r="G29" s="4"/>
      <c r="H29" s="2">
        <f t="shared" si="0"/>
        <v>0</v>
      </c>
      <c r="I29" s="4">
        <v>160</v>
      </c>
      <c r="J29" s="2">
        <f t="shared" si="1"/>
        <v>0</v>
      </c>
    </row>
    <row r="30" spans="2:10" x14ac:dyDescent="0.25">
      <c r="B30" s="4" t="s">
        <v>6</v>
      </c>
      <c r="C30" s="4" t="s">
        <v>72</v>
      </c>
      <c r="D30" s="4">
        <v>2</v>
      </c>
      <c r="E30" s="2">
        <v>2</v>
      </c>
      <c r="F30" s="2">
        <v>2</v>
      </c>
      <c r="G30" s="4">
        <v>2</v>
      </c>
      <c r="H30" s="2">
        <f t="shared" si="0"/>
        <v>8</v>
      </c>
      <c r="I30" s="4">
        <v>86</v>
      </c>
      <c r="J30" s="2">
        <f t="shared" si="1"/>
        <v>688</v>
      </c>
    </row>
    <row r="31" spans="2:10" x14ac:dyDescent="0.25">
      <c r="B31" s="4" t="s">
        <v>7</v>
      </c>
      <c r="C31" s="4" t="s">
        <v>72</v>
      </c>
      <c r="D31" s="4">
        <v>5</v>
      </c>
      <c r="E31" s="2">
        <v>5</v>
      </c>
      <c r="F31" s="2">
        <v>7</v>
      </c>
      <c r="G31" s="4">
        <v>5</v>
      </c>
      <c r="H31" s="2">
        <f t="shared" si="0"/>
        <v>22</v>
      </c>
      <c r="I31" s="4">
        <v>123</v>
      </c>
      <c r="J31" s="2">
        <f t="shared" si="1"/>
        <v>2706</v>
      </c>
    </row>
    <row r="32" spans="2:10" x14ac:dyDescent="0.25">
      <c r="B32" s="4" t="s">
        <v>39</v>
      </c>
      <c r="C32" s="4" t="s">
        <v>72</v>
      </c>
      <c r="D32" s="4"/>
      <c r="E32" s="2"/>
      <c r="F32" s="2"/>
      <c r="G32" s="4"/>
      <c r="H32" s="2">
        <f t="shared" si="0"/>
        <v>0</v>
      </c>
      <c r="I32" s="4">
        <f>[1]Socopo!$I$28</f>
        <v>29</v>
      </c>
      <c r="J32" s="2">
        <f t="shared" si="1"/>
        <v>0</v>
      </c>
    </row>
    <row r="33" spans="2:10" x14ac:dyDescent="0.25">
      <c r="B33" s="4" t="s">
        <v>119</v>
      </c>
      <c r="C33" s="4"/>
      <c r="D33" s="4"/>
      <c r="E33" s="2"/>
      <c r="F33" s="2">
        <v>4</v>
      </c>
      <c r="G33" s="4">
        <v>2</v>
      </c>
      <c r="H33" s="2">
        <f t="shared" si="0"/>
        <v>6</v>
      </c>
      <c r="I33" s="4">
        <v>143</v>
      </c>
      <c r="J33" s="2">
        <f t="shared" si="1"/>
        <v>858</v>
      </c>
    </row>
    <row r="34" spans="2:10" x14ac:dyDescent="0.25">
      <c r="B34" s="4" t="s">
        <v>117</v>
      </c>
      <c r="C34" s="4"/>
      <c r="D34" s="4">
        <v>1</v>
      </c>
      <c r="E34" s="2">
        <v>1</v>
      </c>
      <c r="F34" s="2">
        <v>2</v>
      </c>
      <c r="G34" s="4"/>
      <c r="H34" s="2">
        <f t="shared" si="0"/>
        <v>4</v>
      </c>
      <c r="I34" s="4">
        <f>I32</f>
        <v>29</v>
      </c>
      <c r="J34" s="2">
        <f t="shared" si="1"/>
        <v>116</v>
      </c>
    </row>
    <row r="35" spans="2:10" x14ac:dyDescent="0.25">
      <c r="B35" s="4" t="s">
        <v>40</v>
      </c>
      <c r="C35" s="4" t="s">
        <v>72</v>
      </c>
      <c r="D35" s="4"/>
      <c r="E35" s="2"/>
      <c r="F35" s="2"/>
      <c r="G35" s="4"/>
      <c r="H35" s="2">
        <f t="shared" si="0"/>
        <v>0</v>
      </c>
      <c r="I35" s="4">
        <v>250</v>
      </c>
      <c r="J35" s="2">
        <f t="shared" si="1"/>
        <v>0</v>
      </c>
    </row>
    <row r="36" spans="2:10" x14ac:dyDescent="0.25">
      <c r="B36" s="4" t="s">
        <v>8</v>
      </c>
      <c r="C36" s="4" t="s">
        <v>72</v>
      </c>
      <c r="D36" s="4"/>
      <c r="E36" s="2"/>
      <c r="F36" s="2"/>
      <c r="G36" s="4"/>
      <c r="H36" s="2">
        <f t="shared" si="0"/>
        <v>0</v>
      </c>
      <c r="I36" s="4">
        <v>143</v>
      </c>
      <c r="J36" s="2">
        <f t="shared" si="1"/>
        <v>0</v>
      </c>
    </row>
    <row r="37" spans="2:10" x14ac:dyDescent="0.25">
      <c r="B37" s="4" t="s">
        <v>49</v>
      </c>
      <c r="C37" s="4" t="s">
        <v>72</v>
      </c>
      <c r="D37" s="4">
        <v>1</v>
      </c>
      <c r="E37" s="2">
        <v>1</v>
      </c>
      <c r="F37" s="2"/>
      <c r="G37" s="4">
        <v>3</v>
      </c>
      <c r="H37" s="2">
        <f t="shared" si="0"/>
        <v>5</v>
      </c>
      <c r="I37" s="4">
        <v>108</v>
      </c>
      <c r="J37" s="2">
        <f t="shared" si="1"/>
        <v>540</v>
      </c>
    </row>
    <row r="38" spans="2:10" x14ac:dyDescent="0.25">
      <c r="B38" s="4" t="s">
        <v>30</v>
      </c>
      <c r="C38" s="4" t="s">
        <v>73</v>
      </c>
      <c r="D38" s="4">
        <v>6</v>
      </c>
      <c r="E38" s="2">
        <v>12</v>
      </c>
      <c r="F38" s="2"/>
      <c r="G38" s="4"/>
      <c r="H38" s="2">
        <f t="shared" si="0"/>
        <v>18</v>
      </c>
      <c r="I38" s="4">
        <v>131</v>
      </c>
      <c r="J38" s="2">
        <f t="shared" si="1"/>
        <v>2358</v>
      </c>
    </row>
    <row r="39" spans="2:10" x14ac:dyDescent="0.25">
      <c r="B39" s="4" t="s">
        <v>9</v>
      </c>
      <c r="C39" s="4" t="s">
        <v>72</v>
      </c>
      <c r="D39" s="4">
        <v>12</v>
      </c>
      <c r="E39" s="2"/>
      <c r="F39" s="2">
        <v>7</v>
      </c>
      <c r="G39" s="4"/>
      <c r="H39" s="2">
        <f t="shared" si="0"/>
        <v>19</v>
      </c>
      <c r="I39" s="4">
        <f>[1]Socopo!$I$32</f>
        <v>100</v>
      </c>
      <c r="J39" s="2">
        <f t="shared" si="1"/>
        <v>1900</v>
      </c>
    </row>
    <row r="40" spans="2:10" x14ac:dyDescent="0.25">
      <c r="B40" s="4" t="s">
        <v>75</v>
      </c>
      <c r="C40" s="4" t="s">
        <v>74</v>
      </c>
      <c r="D40" s="4">
        <v>12</v>
      </c>
      <c r="E40" s="2"/>
      <c r="F40" s="2"/>
      <c r="G40" s="4"/>
      <c r="H40" s="2">
        <f t="shared" si="0"/>
        <v>12</v>
      </c>
      <c r="I40" s="4">
        <v>40</v>
      </c>
      <c r="J40" s="2">
        <f t="shared" si="1"/>
        <v>480</v>
      </c>
    </row>
    <row r="41" spans="2:10" x14ac:dyDescent="0.25">
      <c r="B41" s="1" t="s">
        <v>10</v>
      </c>
      <c r="C41" s="1" t="s">
        <v>72</v>
      </c>
      <c r="D41" s="1">
        <v>20</v>
      </c>
      <c r="E41" s="2">
        <v>20</v>
      </c>
      <c r="F41" s="2"/>
      <c r="G41" s="5">
        <v>20</v>
      </c>
      <c r="H41" s="2">
        <f t="shared" si="0"/>
        <v>60</v>
      </c>
      <c r="I41" s="1">
        <v>30</v>
      </c>
      <c r="J41" s="2">
        <f t="shared" si="1"/>
        <v>1800</v>
      </c>
    </row>
    <row r="42" spans="2:10" x14ac:dyDescent="0.25">
      <c r="B42" s="1" t="s">
        <v>31</v>
      </c>
      <c r="C42" s="1" t="s">
        <v>72</v>
      </c>
      <c r="D42" s="1">
        <v>12</v>
      </c>
      <c r="E42" s="2"/>
      <c r="F42" s="2">
        <v>12</v>
      </c>
      <c r="G42" s="5"/>
      <c r="H42" s="2">
        <f t="shared" si="0"/>
        <v>24</v>
      </c>
      <c r="I42" s="1">
        <f>[1]Socopo!$I$35</f>
        <v>43</v>
      </c>
      <c r="J42" s="2">
        <f t="shared" si="1"/>
        <v>1032</v>
      </c>
    </row>
    <row r="43" spans="2:10" x14ac:dyDescent="0.25">
      <c r="B43" s="1" t="s">
        <v>11</v>
      </c>
      <c r="C43" s="1" t="s">
        <v>74</v>
      </c>
      <c r="D43" s="1">
        <v>4</v>
      </c>
      <c r="E43" s="2">
        <v>4</v>
      </c>
      <c r="F43" s="2">
        <v>4</v>
      </c>
      <c r="G43" s="5">
        <v>3</v>
      </c>
      <c r="H43" s="2">
        <f t="shared" si="0"/>
        <v>15</v>
      </c>
      <c r="I43" s="1">
        <v>47</v>
      </c>
      <c r="J43" s="2">
        <f t="shared" si="1"/>
        <v>705</v>
      </c>
    </row>
    <row r="44" spans="2:10" x14ac:dyDescent="0.25">
      <c r="B44" s="1" t="s">
        <v>126</v>
      </c>
      <c r="C44" s="1" t="s">
        <v>74</v>
      </c>
      <c r="D44" s="1">
        <v>50</v>
      </c>
      <c r="E44" s="2"/>
      <c r="F44" s="2">
        <v>50</v>
      </c>
      <c r="G44" s="5"/>
      <c r="H44" s="2">
        <f t="shared" si="0"/>
        <v>100</v>
      </c>
      <c r="I44" s="1">
        <v>3</v>
      </c>
      <c r="J44" s="2">
        <f t="shared" si="1"/>
        <v>300</v>
      </c>
    </row>
    <row r="45" spans="2:10" x14ac:dyDescent="0.25">
      <c r="B45" s="1" t="s">
        <v>120</v>
      </c>
      <c r="C45" s="1" t="s">
        <v>74</v>
      </c>
      <c r="D45" s="1">
        <v>2</v>
      </c>
      <c r="E45" s="2">
        <v>2</v>
      </c>
      <c r="F45" s="2">
        <v>2</v>
      </c>
      <c r="G45" s="5">
        <v>2</v>
      </c>
      <c r="H45" s="2">
        <f t="shared" si="0"/>
        <v>8</v>
      </c>
      <c r="I45" s="1">
        <v>45</v>
      </c>
      <c r="J45" s="2">
        <f t="shared" si="1"/>
        <v>360</v>
      </c>
    </row>
    <row r="46" spans="2:10" x14ac:dyDescent="0.25">
      <c r="B46" s="1" t="s">
        <v>76</v>
      </c>
      <c r="C46" s="1" t="s">
        <v>74</v>
      </c>
      <c r="D46" s="1"/>
      <c r="E46" s="2">
        <v>6</v>
      </c>
      <c r="F46" s="2"/>
      <c r="G46" s="5">
        <v>6</v>
      </c>
      <c r="H46" s="2">
        <f t="shared" si="0"/>
        <v>12</v>
      </c>
      <c r="I46" s="1">
        <v>34</v>
      </c>
      <c r="J46" s="2">
        <f t="shared" si="1"/>
        <v>408</v>
      </c>
    </row>
    <row r="47" spans="2:10" x14ac:dyDescent="0.25">
      <c r="B47" s="1" t="s">
        <v>123</v>
      </c>
      <c r="C47" s="1"/>
      <c r="D47" s="1"/>
      <c r="E47" s="2">
        <v>6</v>
      </c>
      <c r="F47" s="2"/>
      <c r="G47" s="5">
        <v>6</v>
      </c>
      <c r="H47" s="2">
        <f t="shared" si="0"/>
        <v>12</v>
      </c>
      <c r="I47" s="1">
        <v>34</v>
      </c>
      <c r="J47" s="2">
        <f t="shared" si="1"/>
        <v>408</v>
      </c>
    </row>
    <row r="48" spans="2:10" x14ac:dyDescent="0.25">
      <c r="B48" s="1" t="s">
        <v>124</v>
      </c>
      <c r="C48" s="1"/>
      <c r="D48" s="1"/>
      <c r="E48" s="2"/>
      <c r="F48" s="2"/>
      <c r="G48" s="5"/>
      <c r="H48" s="2">
        <f t="shared" si="0"/>
        <v>0</v>
      </c>
      <c r="I48" s="1"/>
      <c r="J48" s="2">
        <f t="shared" si="1"/>
        <v>0</v>
      </c>
    </row>
    <row r="49" spans="2:10" x14ac:dyDescent="0.25">
      <c r="B49" s="1" t="s">
        <v>12</v>
      </c>
      <c r="C49" s="1" t="s">
        <v>72</v>
      </c>
      <c r="D49" s="1">
        <v>20</v>
      </c>
      <c r="E49" s="2">
        <v>20</v>
      </c>
      <c r="F49" s="2"/>
      <c r="G49" s="5"/>
      <c r="H49" s="2">
        <f t="shared" si="0"/>
        <v>40</v>
      </c>
      <c r="I49" s="1">
        <f>[1]Socopo!$I$38</f>
        <v>13</v>
      </c>
      <c r="J49" s="2">
        <f t="shared" si="1"/>
        <v>520</v>
      </c>
    </row>
    <row r="50" spans="2:10" x14ac:dyDescent="0.25">
      <c r="B50" s="1" t="s">
        <v>45</v>
      </c>
      <c r="C50" s="1" t="s">
        <v>72</v>
      </c>
      <c r="D50" s="1">
        <v>24</v>
      </c>
      <c r="E50" s="2">
        <v>24</v>
      </c>
      <c r="F50" s="2"/>
      <c r="G50" s="5">
        <v>24</v>
      </c>
      <c r="H50" s="2">
        <f t="shared" si="0"/>
        <v>72</v>
      </c>
      <c r="I50" s="1">
        <v>20</v>
      </c>
      <c r="J50" s="2">
        <f t="shared" si="1"/>
        <v>1440</v>
      </c>
    </row>
    <row r="51" spans="2:10" x14ac:dyDescent="0.25">
      <c r="B51" s="5" t="s">
        <v>13</v>
      </c>
      <c r="C51" s="5" t="s">
        <v>77</v>
      </c>
      <c r="D51" s="5">
        <v>12</v>
      </c>
      <c r="E51" s="2">
        <v>6</v>
      </c>
      <c r="F51" s="2"/>
      <c r="G51" s="5"/>
      <c r="H51" s="2">
        <f t="shared" si="0"/>
        <v>18</v>
      </c>
      <c r="I51" s="5">
        <f>[1]Socopo!$I$40</f>
        <v>35</v>
      </c>
      <c r="J51" s="2">
        <f t="shared" si="1"/>
        <v>630</v>
      </c>
    </row>
    <row r="52" spans="2:10" x14ac:dyDescent="0.25">
      <c r="B52" s="1" t="s">
        <v>78</v>
      </c>
      <c r="C52" s="1" t="s">
        <v>74</v>
      </c>
      <c r="D52" s="1"/>
      <c r="E52" s="2"/>
      <c r="F52" s="2">
        <v>6</v>
      </c>
      <c r="G52" s="5"/>
      <c r="H52" s="2">
        <f t="shared" si="0"/>
        <v>6</v>
      </c>
      <c r="I52" s="1">
        <f>[1]Socopo!$I$41</f>
        <v>18</v>
      </c>
      <c r="J52" s="2">
        <f t="shared" si="1"/>
        <v>108</v>
      </c>
    </row>
    <row r="53" spans="2:10" x14ac:dyDescent="0.25">
      <c r="B53" s="1" t="s">
        <v>79</v>
      </c>
      <c r="C53" s="1" t="s">
        <v>74</v>
      </c>
      <c r="D53" s="1"/>
      <c r="E53" s="2"/>
      <c r="F53" s="2">
        <v>6</v>
      </c>
      <c r="G53" s="5"/>
      <c r="H53" s="2">
        <f t="shared" si="0"/>
        <v>6</v>
      </c>
      <c r="I53" s="1">
        <v>27</v>
      </c>
      <c r="J53" s="2">
        <f t="shared" si="1"/>
        <v>162</v>
      </c>
    </row>
    <row r="54" spans="2:10" x14ac:dyDescent="0.25">
      <c r="B54" s="1" t="s">
        <v>128</v>
      </c>
      <c r="C54" s="15" t="s">
        <v>74</v>
      </c>
      <c r="D54" s="7">
        <v>6</v>
      </c>
      <c r="E54" s="2">
        <v>5</v>
      </c>
      <c r="F54" s="2">
        <v>6</v>
      </c>
      <c r="G54" s="2">
        <v>6</v>
      </c>
      <c r="H54" s="2">
        <f t="shared" si="0"/>
        <v>23</v>
      </c>
      <c r="I54" s="7">
        <f>[1]Socopo!$I$43</f>
        <v>37</v>
      </c>
      <c r="J54" s="2">
        <f t="shared" si="1"/>
        <v>851</v>
      </c>
    </row>
    <row r="55" spans="2:10" x14ac:dyDescent="0.25">
      <c r="B55" s="1" t="s">
        <v>80</v>
      </c>
      <c r="C55" s="1" t="s">
        <v>81</v>
      </c>
      <c r="D55" s="1"/>
      <c r="E55" s="2"/>
      <c r="F55" s="2">
        <v>1</v>
      </c>
      <c r="G55" s="5">
        <v>1</v>
      </c>
      <c r="H55" s="2">
        <f t="shared" si="0"/>
        <v>2</v>
      </c>
      <c r="I55" s="1">
        <v>250</v>
      </c>
      <c r="J55" s="2">
        <f t="shared" si="1"/>
        <v>500</v>
      </c>
    </row>
    <row r="56" spans="2:10" x14ac:dyDescent="0.25">
      <c r="B56" s="1" t="s">
        <v>64</v>
      </c>
      <c r="C56" s="1" t="s">
        <v>72</v>
      </c>
      <c r="D56" s="1"/>
      <c r="E56" s="2"/>
      <c r="F56" s="2"/>
      <c r="G56" s="5"/>
      <c r="H56" s="2">
        <f t="shared" si="0"/>
        <v>0</v>
      </c>
      <c r="I56" s="1">
        <v>42</v>
      </c>
      <c r="J56" s="2">
        <f t="shared" si="1"/>
        <v>0</v>
      </c>
    </row>
    <row r="57" spans="2:10" x14ac:dyDescent="0.25">
      <c r="B57" s="1" t="s">
        <v>50</v>
      </c>
      <c r="C57" s="1" t="s">
        <v>72</v>
      </c>
      <c r="D57" s="1">
        <v>6</v>
      </c>
      <c r="E57" s="2"/>
      <c r="F57" s="2"/>
      <c r="G57" s="5"/>
      <c r="H57" s="2">
        <f t="shared" si="0"/>
        <v>6</v>
      </c>
      <c r="I57" s="1">
        <v>34</v>
      </c>
      <c r="J57" s="2">
        <f t="shared" si="1"/>
        <v>204</v>
      </c>
    </row>
    <row r="58" spans="2:10" x14ac:dyDescent="0.25">
      <c r="B58" s="1" t="s">
        <v>51</v>
      </c>
      <c r="C58" s="1" t="s">
        <v>72</v>
      </c>
      <c r="D58" s="1"/>
      <c r="E58" s="2"/>
      <c r="F58" s="2"/>
      <c r="G58" s="5"/>
      <c r="H58" s="2">
        <f t="shared" si="0"/>
        <v>0</v>
      </c>
      <c r="I58" s="1">
        <v>34</v>
      </c>
      <c r="J58" s="2">
        <f t="shared" si="1"/>
        <v>0</v>
      </c>
    </row>
    <row r="59" spans="2:10" x14ac:dyDescent="0.25">
      <c r="B59" s="1" t="s">
        <v>115</v>
      </c>
      <c r="C59" s="1" t="s">
        <v>74</v>
      </c>
      <c r="D59" s="1">
        <v>4</v>
      </c>
      <c r="E59" s="2"/>
      <c r="F59" s="2">
        <v>4</v>
      </c>
      <c r="G59" s="5"/>
      <c r="H59" s="2">
        <f t="shared" si="0"/>
        <v>8</v>
      </c>
      <c r="I59" s="1">
        <v>56</v>
      </c>
      <c r="J59" s="2">
        <f t="shared" si="1"/>
        <v>448</v>
      </c>
    </row>
    <row r="60" spans="2:10" x14ac:dyDescent="0.25">
      <c r="B60" s="1" t="s">
        <v>114</v>
      </c>
      <c r="C60" s="1" t="s">
        <v>127</v>
      </c>
      <c r="D60" s="1">
        <v>6</v>
      </c>
      <c r="E60" s="2"/>
      <c r="F60" s="2"/>
      <c r="G60" s="5"/>
      <c r="H60" s="2">
        <f t="shared" si="0"/>
        <v>6</v>
      </c>
      <c r="I60" s="1">
        <v>35</v>
      </c>
      <c r="J60" s="2">
        <f t="shared" si="1"/>
        <v>210</v>
      </c>
    </row>
    <row r="61" spans="2:10" x14ac:dyDescent="0.25">
      <c r="B61" s="1" t="s">
        <v>52</v>
      </c>
      <c r="C61" s="1" t="s">
        <v>72</v>
      </c>
      <c r="D61" s="1">
        <v>6</v>
      </c>
      <c r="E61" s="2"/>
      <c r="F61" s="2"/>
      <c r="G61" s="5"/>
      <c r="H61" s="2">
        <f t="shared" si="0"/>
        <v>6</v>
      </c>
      <c r="I61" s="1">
        <f>[1]Socopo!$I$65</f>
        <v>40</v>
      </c>
      <c r="J61" s="2">
        <f t="shared" si="1"/>
        <v>240</v>
      </c>
    </row>
    <row r="62" spans="2:10" x14ac:dyDescent="0.25">
      <c r="B62" s="1" t="s">
        <v>53</v>
      </c>
      <c r="C62" s="1" t="s">
        <v>72</v>
      </c>
      <c r="D62" s="1"/>
      <c r="E62" s="2"/>
      <c r="F62" s="2"/>
      <c r="G62" s="5"/>
      <c r="H62" s="2">
        <f t="shared" si="0"/>
        <v>0</v>
      </c>
      <c r="I62" s="1">
        <v>70</v>
      </c>
      <c r="J62" s="2">
        <f t="shared" si="1"/>
        <v>0</v>
      </c>
    </row>
    <row r="63" spans="2:10" x14ac:dyDescent="0.25">
      <c r="B63" s="1" t="s">
        <v>56</v>
      </c>
      <c r="C63" s="1" t="s">
        <v>72</v>
      </c>
      <c r="D63" s="1"/>
      <c r="E63" s="2"/>
      <c r="F63" s="2"/>
      <c r="G63" s="5"/>
      <c r="H63" s="2">
        <f t="shared" si="0"/>
        <v>0</v>
      </c>
      <c r="I63" s="1">
        <v>220</v>
      </c>
      <c r="J63" s="2">
        <f t="shared" si="1"/>
        <v>0</v>
      </c>
    </row>
    <row r="64" spans="2:10" x14ac:dyDescent="0.25">
      <c r="B64" s="1" t="s">
        <v>46</v>
      </c>
      <c r="C64" s="1" t="s">
        <v>72</v>
      </c>
      <c r="D64" s="1"/>
      <c r="E64" s="2"/>
      <c r="F64" s="2"/>
      <c r="G64" s="5"/>
      <c r="H64" s="2">
        <f t="shared" si="0"/>
        <v>0</v>
      </c>
      <c r="I64" s="1">
        <v>15</v>
      </c>
      <c r="J64" s="2">
        <f t="shared" si="1"/>
        <v>0</v>
      </c>
    </row>
    <row r="65" spans="2:10" x14ac:dyDescent="0.25">
      <c r="B65" s="1" t="s">
        <v>47</v>
      </c>
      <c r="C65" s="1" t="s">
        <v>72</v>
      </c>
      <c r="D65" s="1"/>
      <c r="E65" s="2"/>
      <c r="F65" s="2"/>
      <c r="G65" s="5"/>
      <c r="H65" s="2">
        <f t="shared" si="0"/>
        <v>0</v>
      </c>
      <c r="I65" s="1">
        <f>[1]Socopo!$I$46</f>
        <v>55</v>
      </c>
      <c r="J65" s="2">
        <f t="shared" si="1"/>
        <v>0</v>
      </c>
    </row>
    <row r="66" spans="2:10" x14ac:dyDescent="0.25">
      <c r="B66" s="1" t="s">
        <v>82</v>
      </c>
      <c r="C66" s="1" t="s">
        <v>74</v>
      </c>
      <c r="D66" s="1"/>
      <c r="E66" s="2"/>
      <c r="F66" s="2"/>
      <c r="G66" s="5"/>
      <c r="H66" s="2">
        <f t="shared" si="0"/>
        <v>0</v>
      </c>
      <c r="I66" s="1">
        <v>17</v>
      </c>
      <c r="J66" s="2">
        <f t="shared" si="1"/>
        <v>0</v>
      </c>
    </row>
    <row r="67" spans="2:10" x14ac:dyDescent="0.25">
      <c r="B67" s="1" t="s">
        <v>83</v>
      </c>
      <c r="C67" s="1" t="s">
        <v>74</v>
      </c>
      <c r="D67" s="1"/>
      <c r="E67" s="2"/>
      <c r="F67" s="2"/>
      <c r="G67" s="5"/>
      <c r="H67" s="2">
        <f t="shared" si="0"/>
        <v>0</v>
      </c>
      <c r="I67" s="1">
        <v>70</v>
      </c>
      <c r="J67" s="2">
        <f t="shared" si="1"/>
        <v>0</v>
      </c>
    </row>
    <row r="68" spans="2:10" x14ac:dyDescent="0.25">
      <c r="B68" s="1" t="s">
        <v>84</v>
      </c>
      <c r="C68" s="1" t="s">
        <v>77</v>
      </c>
      <c r="D68" s="1"/>
      <c r="E68" s="2"/>
      <c r="F68" s="2"/>
      <c r="G68" s="5"/>
      <c r="H68" s="2">
        <f t="shared" si="0"/>
        <v>0</v>
      </c>
      <c r="I68" s="1">
        <v>30</v>
      </c>
      <c r="J68" s="2">
        <f t="shared" si="1"/>
        <v>0</v>
      </c>
    </row>
    <row r="69" spans="2:10" x14ac:dyDescent="0.25">
      <c r="B69" s="1" t="s">
        <v>85</v>
      </c>
      <c r="C69" s="1" t="s">
        <v>72</v>
      </c>
      <c r="D69" s="1"/>
      <c r="E69" s="2"/>
      <c r="F69" s="2"/>
      <c r="G69" s="5"/>
      <c r="H69" s="2">
        <f t="shared" si="0"/>
        <v>0</v>
      </c>
      <c r="I69" s="1">
        <v>45</v>
      </c>
      <c r="J69" s="2">
        <f t="shared" si="1"/>
        <v>0</v>
      </c>
    </row>
    <row r="70" spans="2:10" x14ac:dyDescent="0.25">
      <c r="B70" s="1" t="s">
        <v>34</v>
      </c>
      <c r="C70" s="1" t="s">
        <v>72</v>
      </c>
      <c r="D70" s="1"/>
      <c r="E70" s="2"/>
      <c r="F70" s="2"/>
      <c r="G70" s="5"/>
      <c r="H70" s="2">
        <f t="shared" si="0"/>
        <v>0</v>
      </c>
      <c r="I70" s="1">
        <f>[1]Socopo!$I$51</f>
        <v>165</v>
      </c>
      <c r="J70" s="2">
        <f t="shared" si="1"/>
        <v>0</v>
      </c>
    </row>
    <row r="71" spans="2:10" x14ac:dyDescent="0.25">
      <c r="B71" s="1" t="s">
        <v>32</v>
      </c>
      <c r="C71" s="1" t="s">
        <v>72</v>
      </c>
      <c r="D71" s="1">
        <v>3</v>
      </c>
      <c r="E71" s="2">
        <v>3</v>
      </c>
      <c r="F71" s="2">
        <v>3</v>
      </c>
      <c r="G71" s="5"/>
      <c r="H71" s="2">
        <f t="shared" si="0"/>
        <v>9</v>
      </c>
      <c r="I71" s="1">
        <f>[1]Socopo!$I$52</f>
        <v>142</v>
      </c>
      <c r="J71" s="2">
        <f t="shared" si="1"/>
        <v>1278</v>
      </c>
    </row>
    <row r="72" spans="2:10" x14ac:dyDescent="0.25">
      <c r="B72" s="1" t="s">
        <v>33</v>
      </c>
      <c r="C72" s="15" t="s">
        <v>74</v>
      </c>
      <c r="D72" s="7"/>
      <c r="E72" s="2"/>
      <c r="F72" s="2"/>
      <c r="G72" s="2"/>
      <c r="H72" s="2">
        <f t="shared" si="0"/>
        <v>0</v>
      </c>
      <c r="I72" s="7">
        <f>[1]Socopo!$I$53</f>
        <v>15</v>
      </c>
      <c r="J72" s="2">
        <f t="shared" si="1"/>
        <v>0</v>
      </c>
    </row>
    <row r="73" spans="2:10" x14ac:dyDescent="0.25">
      <c r="B73" s="1" t="s">
        <v>60</v>
      </c>
      <c r="C73" s="15" t="s">
        <v>72</v>
      </c>
      <c r="D73" s="7"/>
      <c r="E73" s="2"/>
      <c r="F73" s="2"/>
      <c r="G73" s="2"/>
      <c r="H73" s="2">
        <f t="shared" si="0"/>
        <v>0</v>
      </c>
      <c r="I73" s="7">
        <v>25</v>
      </c>
      <c r="J73" s="2">
        <f t="shared" si="1"/>
        <v>0</v>
      </c>
    </row>
    <row r="74" spans="2:10" x14ac:dyDescent="0.25">
      <c r="B74" s="1" t="s">
        <v>35</v>
      </c>
      <c r="C74" s="1" t="s">
        <v>72</v>
      </c>
      <c r="D74" s="1">
        <v>12</v>
      </c>
      <c r="E74" s="2"/>
      <c r="F74" s="2"/>
      <c r="G74" s="5"/>
      <c r="H74" s="2">
        <f t="shared" si="0"/>
        <v>12</v>
      </c>
      <c r="I74" s="1">
        <v>25</v>
      </c>
      <c r="J74" s="2">
        <f t="shared" si="1"/>
        <v>300</v>
      </c>
    </row>
    <row r="75" spans="2:10" x14ac:dyDescent="0.25">
      <c r="B75" s="1" t="s">
        <v>86</v>
      </c>
      <c r="C75" s="1" t="s">
        <v>87</v>
      </c>
      <c r="D75" s="1"/>
      <c r="E75" s="2"/>
      <c r="F75" s="2">
        <v>8</v>
      </c>
      <c r="G75" s="5"/>
      <c r="H75" s="2">
        <f t="shared" si="0"/>
        <v>8</v>
      </c>
      <c r="I75" s="1">
        <v>27</v>
      </c>
      <c r="J75" s="2">
        <f t="shared" si="1"/>
        <v>216</v>
      </c>
    </row>
    <row r="76" spans="2:10" x14ac:dyDescent="0.25">
      <c r="B76" s="1" t="s">
        <v>36</v>
      </c>
      <c r="C76" s="1" t="s">
        <v>72</v>
      </c>
      <c r="D76" s="1"/>
      <c r="E76" s="2"/>
      <c r="F76" s="2"/>
      <c r="G76" s="5"/>
      <c r="H76" s="2">
        <f t="shared" si="0"/>
        <v>0</v>
      </c>
      <c r="I76" s="1"/>
      <c r="J76" s="2">
        <f t="shared" si="1"/>
        <v>0</v>
      </c>
    </row>
    <row r="77" spans="2:10" x14ac:dyDescent="0.25">
      <c r="B77" s="1" t="s">
        <v>88</v>
      </c>
      <c r="C77" s="1" t="s">
        <v>74</v>
      </c>
      <c r="D77" s="1"/>
      <c r="E77" s="2"/>
      <c r="F77" s="2"/>
      <c r="G77" s="5"/>
      <c r="H77" s="2">
        <f t="shared" si="0"/>
        <v>0</v>
      </c>
      <c r="I77" s="1"/>
      <c r="J77" s="2">
        <f t="shared" si="1"/>
        <v>0</v>
      </c>
    </row>
    <row r="78" spans="2:10" x14ac:dyDescent="0.25">
      <c r="B78" s="1" t="s">
        <v>89</v>
      </c>
      <c r="C78" s="1" t="s">
        <v>72</v>
      </c>
      <c r="D78" s="1"/>
      <c r="E78" s="2"/>
      <c r="F78" s="2"/>
      <c r="G78" s="5"/>
      <c r="H78" s="2">
        <f t="shared" si="0"/>
        <v>0</v>
      </c>
      <c r="I78" s="1"/>
      <c r="J78" s="2">
        <f t="shared" si="1"/>
        <v>0</v>
      </c>
    </row>
    <row r="79" spans="2:10" x14ac:dyDescent="0.25">
      <c r="B79" s="1" t="s">
        <v>41</v>
      </c>
      <c r="C79" s="15" t="s">
        <v>72</v>
      </c>
      <c r="D79" s="7"/>
      <c r="E79" s="2"/>
      <c r="F79" s="2"/>
      <c r="G79" s="2"/>
      <c r="H79" s="2">
        <f t="shared" si="0"/>
        <v>0</v>
      </c>
      <c r="I79" s="7"/>
      <c r="J79" s="2">
        <f t="shared" si="1"/>
        <v>0</v>
      </c>
    </row>
    <row r="80" spans="2:10" x14ac:dyDescent="0.25">
      <c r="B80" s="1" t="s">
        <v>43</v>
      </c>
      <c r="C80" s="1" t="s">
        <v>74</v>
      </c>
      <c r="D80" s="1"/>
      <c r="E80" s="2"/>
      <c r="F80" s="2"/>
      <c r="G80" s="5"/>
      <c r="H80" s="2">
        <f t="shared" si="0"/>
        <v>0</v>
      </c>
      <c r="I80" s="1"/>
      <c r="J80" s="2">
        <f t="shared" si="1"/>
        <v>0</v>
      </c>
    </row>
    <row r="81" spans="2:10" x14ac:dyDescent="0.25">
      <c r="B81" s="1" t="s">
        <v>14</v>
      </c>
      <c r="C81" s="1" t="s">
        <v>90</v>
      </c>
      <c r="D81" s="1"/>
      <c r="E81" s="2"/>
      <c r="F81" s="2"/>
      <c r="G81" s="5"/>
      <c r="H81" s="2">
        <f t="shared" si="0"/>
        <v>0</v>
      </c>
      <c r="I81" s="1"/>
      <c r="J81" s="2">
        <f t="shared" si="1"/>
        <v>0</v>
      </c>
    </row>
    <row r="82" spans="2:10" x14ac:dyDescent="0.25">
      <c r="B82" s="1" t="s">
        <v>121</v>
      </c>
      <c r="C82" s="1"/>
      <c r="D82" s="1"/>
      <c r="E82" s="2">
        <v>2</v>
      </c>
      <c r="F82" s="2"/>
      <c r="G82" s="5"/>
      <c r="H82" s="2">
        <f t="shared" si="0"/>
        <v>2</v>
      </c>
      <c r="I82" s="1">
        <v>40</v>
      </c>
      <c r="J82" s="2">
        <f t="shared" si="1"/>
        <v>80</v>
      </c>
    </row>
    <row r="83" spans="2:10" x14ac:dyDescent="0.25">
      <c r="B83" s="1" t="s">
        <v>122</v>
      </c>
      <c r="C83" s="1" t="s">
        <v>130</v>
      </c>
      <c r="D83" s="1"/>
      <c r="E83" s="2">
        <v>5</v>
      </c>
      <c r="F83" s="2"/>
      <c r="G83" s="5"/>
      <c r="H83" s="2">
        <f t="shared" si="0"/>
        <v>5</v>
      </c>
      <c r="I83" s="1">
        <v>40</v>
      </c>
      <c r="J83" s="2">
        <f t="shared" si="1"/>
        <v>200</v>
      </c>
    </row>
    <row r="84" spans="2:10" x14ac:dyDescent="0.25">
      <c r="B84" s="1" t="s">
        <v>48</v>
      </c>
      <c r="C84" s="1" t="s">
        <v>72</v>
      </c>
      <c r="D84" s="1"/>
      <c r="E84" s="2"/>
      <c r="F84" s="2"/>
      <c r="G84" s="5"/>
      <c r="H84" s="2">
        <f t="shared" si="0"/>
        <v>0</v>
      </c>
      <c r="I84" s="1">
        <f>[1]Socopo!$I$69</f>
        <v>25</v>
      </c>
      <c r="J84" s="2">
        <f t="shared" si="1"/>
        <v>0</v>
      </c>
    </row>
    <row r="85" spans="2:10" x14ac:dyDescent="0.25">
      <c r="B85" s="11" t="s">
        <v>16</v>
      </c>
      <c r="C85" s="7"/>
      <c r="D85" s="7"/>
      <c r="E85" s="2"/>
      <c r="F85" s="2"/>
      <c r="G85" s="2"/>
      <c r="H85" s="2"/>
      <c r="I85" s="7"/>
      <c r="J85" s="2">
        <f t="shared" si="1"/>
        <v>0</v>
      </c>
    </row>
    <row r="86" spans="2:10" x14ac:dyDescent="0.25">
      <c r="B86" s="1" t="s">
        <v>91</v>
      </c>
      <c r="C86" s="1" t="s">
        <v>72</v>
      </c>
      <c r="D86" s="1"/>
      <c r="E86" s="2"/>
      <c r="F86" s="5">
        <v>6.5</v>
      </c>
      <c r="G86" s="5">
        <v>6</v>
      </c>
      <c r="H86" s="2">
        <f t="shared" si="0"/>
        <v>12.5</v>
      </c>
      <c r="I86" s="1">
        <f>[1]Socopo!$I$71</f>
        <v>14</v>
      </c>
      <c r="J86" s="2">
        <f t="shared" si="1"/>
        <v>175</v>
      </c>
    </row>
    <row r="87" spans="2:10" x14ac:dyDescent="0.25">
      <c r="B87" s="1" t="s">
        <v>92</v>
      </c>
      <c r="C87" s="1" t="s">
        <v>72</v>
      </c>
      <c r="D87" s="1">
        <v>17.899999999999999</v>
      </c>
      <c r="E87" s="2">
        <v>15</v>
      </c>
      <c r="F87" s="5">
        <v>17.8</v>
      </c>
      <c r="G87" s="5">
        <v>20</v>
      </c>
      <c r="H87" s="2">
        <f t="shared" si="0"/>
        <v>70.7</v>
      </c>
      <c r="I87" s="1">
        <f>[1]Socopo!$I$72</f>
        <v>25</v>
      </c>
      <c r="J87" s="2">
        <f t="shared" si="1"/>
        <v>1767.5</v>
      </c>
    </row>
    <row r="88" spans="2:10" x14ac:dyDescent="0.25">
      <c r="B88" s="1" t="s">
        <v>93</v>
      </c>
      <c r="C88" s="1" t="s">
        <v>72</v>
      </c>
      <c r="D88" s="1"/>
      <c r="E88" s="2">
        <v>8</v>
      </c>
      <c r="F88" s="5">
        <v>6</v>
      </c>
      <c r="G88" s="5">
        <v>6</v>
      </c>
      <c r="H88" s="2">
        <f t="shared" si="0"/>
        <v>20</v>
      </c>
      <c r="I88" s="1">
        <v>22</v>
      </c>
      <c r="J88" s="2">
        <f t="shared" si="1"/>
        <v>440</v>
      </c>
    </row>
    <row r="89" spans="2:10" x14ac:dyDescent="0.25">
      <c r="B89" s="1" t="s">
        <v>94</v>
      </c>
      <c r="C89" s="1" t="s">
        <v>72</v>
      </c>
      <c r="D89" s="1">
        <v>10</v>
      </c>
      <c r="E89" s="2">
        <v>10</v>
      </c>
      <c r="F89" s="5">
        <v>10</v>
      </c>
      <c r="G89" s="5">
        <v>10</v>
      </c>
      <c r="H89" s="2">
        <f t="shared" si="0"/>
        <v>40</v>
      </c>
      <c r="I89" s="1">
        <v>20</v>
      </c>
      <c r="J89" s="2">
        <f t="shared" si="1"/>
        <v>800</v>
      </c>
    </row>
    <row r="90" spans="2:10" x14ac:dyDescent="0.25">
      <c r="B90" s="1" t="s">
        <v>95</v>
      </c>
      <c r="C90" s="1" t="s">
        <v>72</v>
      </c>
      <c r="D90" s="1">
        <v>3</v>
      </c>
      <c r="E90" s="2">
        <v>3</v>
      </c>
      <c r="F90" s="5">
        <v>3</v>
      </c>
      <c r="G90" s="5">
        <v>3</v>
      </c>
      <c r="H90" s="2">
        <f t="shared" si="0"/>
        <v>12</v>
      </c>
      <c r="I90" s="1">
        <f>[1]Socopo!$I$75</f>
        <v>12</v>
      </c>
      <c r="J90" s="2">
        <f t="shared" si="1"/>
        <v>144</v>
      </c>
    </row>
    <row r="91" spans="2:10" x14ac:dyDescent="0.25">
      <c r="B91" s="1" t="s">
        <v>96</v>
      </c>
      <c r="C91" s="1" t="s">
        <v>72</v>
      </c>
      <c r="D91" s="1">
        <v>6</v>
      </c>
      <c r="E91" s="2">
        <v>6</v>
      </c>
      <c r="F91" s="5"/>
      <c r="G91" s="5">
        <v>6</v>
      </c>
      <c r="H91" s="2">
        <f t="shared" si="0"/>
        <v>18</v>
      </c>
      <c r="I91" s="1">
        <f>[1]Socopo!$I$76</f>
        <v>25</v>
      </c>
      <c r="J91" s="2">
        <f t="shared" si="1"/>
        <v>450</v>
      </c>
    </row>
    <row r="92" spans="2:10" x14ac:dyDescent="0.25">
      <c r="B92" s="1" t="s">
        <v>17</v>
      </c>
      <c r="C92" s="1" t="s">
        <v>72</v>
      </c>
      <c r="D92" s="1"/>
      <c r="E92" s="2"/>
      <c r="F92" s="5">
        <v>4</v>
      </c>
      <c r="G92" s="5"/>
      <c r="H92" s="2">
        <f t="shared" si="0"/>
        <v>4</v>
      </c>
      <c r="I92" s="1">
        <f>[1]Socopo!$I$77</f>
        <v>25</v>
      </c>
      <c r="J92" s="2">
        <f t="shared" si="1"/>
        <v>100</v>
      </c>
    </row>
    <row r="93" spans="2:10" x14ac:dyDescent="0.25">
      <c r="B93" s="1" t="s">
        <v>61</v>
      </c>
      <c r="C93" s="1" t="s">
        <v>72</v>
      </c>
      <c r="D93" s="1">
        <v>2</v>
      </c>
      <c r="E93" s="2">
        <v>2</v>
      </c>
      <c r="F93" s="5">
        <v>2</v>
      </c>
      <c r="G93" s="5"/>
      <c r="H93" s="2">
        <f t="shared" si="0"/>
        <v>6</v>
      </c>
      <c r="I93" s="1">
        <v>45</v>
      </c>
      <c r="J93" s="2">
        <f t="shared" si="1"/>
        <v>270</v>
      </c>
    </row>
    <row r="94" spans="2:10" x14ac:dyDescent="0.25">
      <c r="B94" s="1" t="s">
        <v>68</v>
      </c>
      <c r="C94" s="1" t="s">
        <v>72</v>
      </c>
      <c r="D94" s="1"/>
      <c r="E94" s="2"/>
      <c r="F94" s="5">
        <v>1</v>
      </c>
      <c r="G94" s="5">
        <v>2.5</v>
      </c>
      <c r="H94" s="2">
        <f t="shared" si="0"/>
        <v>3.5</v>
      </c>
      <c r="I94" s="1">
        <v>70</v>
      </c>
      <c r="J94" s="2">
        <f t="shared" si="1"/>
        <v>245</v>
      </c>
    </row>
    <row r="95" spans="2:10" x14ac:dyDescent="0.25">
      <c r="B95" s="1" t="s">
        <v>42</v>
      </c>
      <c r="C95" s="1" t="s">
        <v>72</v>
      </c>
      <c r="D95" s="1"/>
      <c r="E95" s="2"/>
      <c r="F95" s="5"/>
      <c r="G95" s="5"/>
      <c r="H95" s="2">
        <f t="shared" si="0"/>
        <v>0</v>
      </c>
      <c r="I95" s="1">
        <f>[1]Socopo!$I$78</f>
        <v>3</v>
      </c>
      <c r="J95" s="2">
        <f t="shared" si="1"/>
        <v>0</v>
      </c>
    </row>
    <row r="96" spans="2:10" x14ac:dyDescent="0.25">
      <c r="B96" s="1" t="s">
        <v>18</v>
      </c>
      <c r="C96" s="1" t="s">
        <v>72</v>
      </c>
      <c r="D96" s="1"/>
      <c r="E96" s="2"/>
      <c r="F96" s="5"/>
      <c r="G96" s="5"/>
      <c r="H96" s="2">
        <f t="shared" si="0"/>
        <v>0</v>
      </c>
      <c r="I96" s="1">
        <f>[1]Socopo!$I$79</f>
        <v>35</v>
      </c>
      <c r="J96" s="2">
        <f t="shared" si="1"/>
        <v>0</v>
      </c>
    </row>
    <row r="97" spans="2:10" x14ac:dyDescent="0.25">
      <c r="B97" s="12" t="s">
        <v>19</v>
      </c>
      <c r="E97" s="2"/>
      <c r="F97" s="17"/>
      <c r="G97" s="17"/>
      <c r="H97" s="2"/>
      <c r="J97" s="2">
        <f t="shared" si="1"/>
        <v>0</v>
      </c>
    </row>
    <row r="98" spans="2:10" x14ac:dyDescent="0.25">
      <c r="B98" s="1" t="s">
        <v>20</v>
      </c>
      <c r="C98" s="1" t="s">
        <v>72</v>
      </c>
      <c r="D98" s="1">
        <v>1</v>
      </c>
      <c r="E98" s="2">
        <v>1</v>
      </c>
      <c r="F98" s="5">
        <v>1</v>
      </c>
      <c r="G98" s="5">
        <v>1</v>
      </c>
      <c r="H98" s="2">
        <f t="shared" si="0"/>
        <v>4</v>
      </c>
      <c r="I98" s="1">
        <f>[1]Socopo!$I$81</f>
        <v>40</v>
      </c>
      <c r="J98" s="2">
        <f t="shared" si="1"/>
        <v>160</v>
      </c>
    </row>
    <row r="99" spans="2:10" x14ac:dyDescent="0.25">
      <c r="B99" s="6" t="s">
        <v>21</v>
      </c>
      <c r="C99" s="6" t="s">
        <v>72</v>
      </c>
      <c r="D99" s="6">
        <v>1</v>
      </c>
      <c r="E99" s="2">
        <v>1</v>
      </c>
      <c r="F99" s="5">
        <v>1</v>
      </c>
      <c r="G99" s="5">
        <v>1</v>
      </c>
      <c r="H99" s="2">
        <f t="shared" ref="H99:H134" si="2">D99+E99+F99+G99</f>
        <v>4</v>
      </c>
      <c r="I99" s="6">
        <f>[1]Socopo!$I$82</f>
        <v>180</v>
      </c>
      <c r="J99" s="2">
        <f t="shared" ref="J99:J134" si="3">H99*I99</f>
        <v>720</v>
      </c>
    </row>
    <row r="100" spans="2:10" x14ac:dyDescent="0.25">
      <c r="B100" s="6" t="s">
        <v>125</v>
      </c>
      <c r="C100" s="6" t="s">
        <v>72</v>
      </c>
      <c r="D100" s="6">
        <v>2</v>
      </c>
      <c r="E100" s="2">
        <v>2</v>
      </c>
      <c r="F100" s="5">
        <v>2</v>
      </c>
      <c r="G100" s="5">
        <v>2</v>
      </c>
      <c r="H100" s="2">
        <f t="shared" si="2"/>
        <v>8</v>
      </c>
      <c r="I100" s="6">
        <v>15</v>
      </c>
      <c r="J100" s="2">
        <f t="shared" si="3"/>
        <v>120</v>
      </c>
    </row>
    <row r="101" spans="2:10" x14ac:dyDescent="0.25">
      <c r="B101" s="1" t="s">
        <v>97</v>
      </c>
      <c r="C101" s="1" t="s">
        <v>72</v>
      </c>
      <c r="D101" s="1">
        <v>2</v>
      </c>
      <c r="E101" s="2">
        <v>3</v>
      </c>
      <c r="F101" s="5">
        <v>3</v>
      </c>
      <c r="G101" s="5">
        <v>3</v>
      </c>
      <c r="H101" s="2">
        <f t="shared" si="2"/>
        <v>11</v>
      </c>
      <c r="I101" s="1">
        <f>[1]Socopo!$I$83</f>
        <v>25</v>
      </c>
      <c r="J101" s="2">
        <f t="shared" si="3"/>
        <v>275</v>
      </c>
    </row>
    <row r="102" spans="2:10" x14ac:dyDescent="0.25">
      <c r="B102" s="1" t="s">
        <v>98</v>
      </c>
      <c r="C102" s="1" t="s">
        <v>72</v>
      </c>
      <c r="D102" s="1">
        <v>12</v>
      </c>
      <c r="E102" s="2">
        <v>10</v>
      </c>
      <c r="F102" s="5">
        <v>10</v>
      </c>
      <c r="G102" s="5"/>
      <c r="H102" s="2">
        <f t="shared" si="2"/>
        <v>32</v>
      </c>
      <c r="I102" s="1">
        <f>[1]Socopo!$I$84</f>
        <v>8</v>
      </c>
      <c r="J102" s="2">
        <f t="shared" si="3"/>
        <v>256</v>
      </c>
    </row>
    <row r="103" spans="2:10" x14ac:dyDescent="0.25">
      <c r="B103" s="6" t="s">
        <v>99</v>
      </c>
      <c r="C103" s="1" t="s">
        <v>72</v>
      </c>
      <c r="D103" s="1">
        <v>2</v>
      </c>
      <c r="E103" s="2">
        <v>2</v>
      </c>
      <c r="F103" s="5">
        <v>2</v>
      </c>
      <c r="G103" s="5">
        <v>2</v>
      </c>
      <c r="H103" s="2">
        <f t="shared" si="2"/>
        <v>8</v>
      </c>
      <c r="I103" s="1">
        <f>[1]Socopo!$I$85</f>
        <v>15</v>
      </c>
      <c r="J103" s="2">
        <f t="shared" si="3"/>
        <v>120</v>
      </c>
    </row>
    <row r="104" spans="2:10" x14ac:dyDescent="0.25">
      <c r="B104" s="1" t="s">
        <v>100</v>
      </c>
      <c r="C104" s="1" t="s">
        <v>72</v>
      </c>
      <c r="D104" s="1">
        <v>3</v>
      </c>
      <c r="E104" s="2">
        <v>3</v>
      </c>
      <c r="F104" s="5"/>
      <c r="G104" s="5"/>
      <c r="H104" s="2">
        <f t="shared" si="2"/>
        <v>6</v>
      </c>
      <c r="I104" s="1">
        <f>[1]Socopo!$I$86</f>
        <v>12</v>
      </c>
      <c r="J104" s="2">
        <f t="shared" si="3"/>
        <v>72</v>
      </c>
    </row>
    <row r="105" spans="2:10" x14ac:dyDescent="0.25">
      <c r="B105" s="1" t="s">
        <v>101</v>
      </c>
      <c r="C105" s="1" t="s">
        <v>72</v>
      </c>
      <c r="D105" s="1">
        <v>6</v>
      </c>
      <c r="E105" s="2">
        <v>6</v>
      </c>
      <c r="F105" s="5">
        <v>6</v>
      </c>
      <c r="G105" s="5">
        <v>6</v>
      </c>
      <c r="H105" s="2">
        <f t="shared" si="2"/>
        <v>24</v>
      </c>
      <c r="I105" s="1">
        <f>[1]Socopo!$I$87</f>
        <v>30</v>
      </c>
      <c r="J105" s="2">
        <f t="shared" si="3"/>
        <v>720</v>
      </c>
    </row>
    <row r="106" spans="2:10" x14ac:dyDescent="0.25">
      <c r="B106" s="1" t="s">
        <v>102</v>
      </c>
      <c r="C106" s="1" t="s">
        <v>72</v>
      </c>
      <c r="D106" s="1">
        <v>5</v>
      </c>
      <c r="E106" s="2">
        <v>5</v>
      </c>
      <c r="F106" s="5">
        <v>5</v>
      </c>
      <c r="G106" s="5">
        <v>6</v>
      </c>
      <c r="H106" s="2">
        <f t="shared" si="2"/>
        <v>21</v>
      </c>
      <c r="I106" s="1">
        <f>[1]Socopo!$I$88</f>
        <v>20</v>
      </c>
      <c r="J106" s="2">
        <f t="shared" si="3"/>
        <v>420</v>
      </c>
    </row>
    <row r="107" spans="2:10" x14ac:dyDescent="0.25">
      <c r="B107" s="1" t="s">
        <v>22</v>
      </c>
      <c r="C107" s="1" t="s">
        <v>72</v>
      </c>
      <c r="D107" s="1">
        <v>1</v>
      </c>
      <c r="E107" s="2">
        <v>1</v>
      </c>
      <c r="F107" s="5">
        <v>1</v>
      </c>
      <c r="G107" s="5">
        <v>1</v>
      </c>
      <c r="H107" s="2">
        <f t="shared" si="2"/>
        <v>4</v>
      </c>
      <c r="I107" s="1">
        <f>[1]Socopo!$I$89</f>
        <v>30</v>
      </c>
      <c r="J107" s="2">
        <f t="shared" si="3"/>
        <v>120</v>
      </c>
    </row>
    <row r="108" spans="2:10" x14ac:dyDescent="0.25">
      <c r="B108" s="1" t="s">
        <v>103</v>
      </c>
      <c r="C108" s="1" t="s">
        <v>72</v>
      </c>
      <c r="D108" s="1">
        <v>2</v>
      </c>
      <c r="E108" s="2">
        <v>2</v>
      </c>
      <c r="F108" s="5"/>
      <c r="G108" s="5">
        <v>2</v>
      </c>
      <c r="H108" s="2">
        <f t="shared" si="2"/>
        <v>6</v>
      </c>
      <c r="I108" s="1">
        <f>[1]Socopo!$I$90</f>
        <v>15</v>
      </c>
      <c r="J108" s="2">
        <f t="shared" si="3"/>
        <v>90</v>
      </c>
    </row>
    <row r="109" spans="2:10" x14ac:dyDescent="0.25">
      <c r="B109" s="1" t="s">
        <v>69</v>
      </c>
      <c r="C109" s="1" t="s">
        <v>72</v>
      </c>
      <c r="D109" s="1"/>
      <c r="E109" s="2"/>
      <c r="F109" s="5"/>
      <c r="G109" s="5"/>
      <c r="H109" s="2"/>
      <c r="I109" s="1">
        <v>40</v>
      </c>
      <c r="J109" s="2">
        <f t="shared" si="3"/>
        <v>0</v>
      </c>
    </row>
    <row r="110" spans="2:10" x14ac:dyDescent="0.25">
      <c r="B110" s="1" t="s">
        <v>104</v>
      </c>
      <c r="C110" s="1" t="s">
        <v>72</v>
      </c>
      <c r="D110" s="1">
        <v>3</v>
      </c>
      <c r="E110" s="2">
        <v>3</v>
      </c>
      <c r="F110" s="5">
        <v>2</v>
      </c>
      <c r="G110" s="5"/>
      <c r="H110" s="2">
        <f t="shared" si="2"/>
        <v>8</v>
      </c>
      <c r="I110" s="1">
        <f>[1]Socopo!$I$91</f>
        <v>10</v>
      </c>
      <c r="J110" s="2">
        <f t="shared" si="3"/>
        <v>80</v>
      </c>
    </row>
    <row r="111" spans="2:10" x14ac:dyDescent="0.25">
      <c r="B111" s="1" t="s">
        <v>105</v>
      </c>
      <c r="C111" s="1" t="s">
        <v>72</v>
      </c>
      <c r="D111" s="1">
        <v>4</v>
      </c>
      <c r="E111" s="2">
        <v>3</v>
      </c>
      <c r="F111" s="5">
        <v>2</v>
      </c>
      <c r="G111" s="5"/>
      <c r="H111" s="2">
        <f t="shared" si="2"/>
        <v>9</v>
      </c>
      <c r="I111" s="1">
        <f>[1]Socopo!$I$91</f>
        <v>10</v>
      </c>
      <c r="J111" s="2">
        <f t="shared" si="3"/>
        <v>90</v>
      </c>
    </row>
    <row r="112" spans="2:10" x14ac:dyDescent="0.25">
      <c r="B112" s="1" t="s">
        <v>106</v>
      </c>
      <c r="C112" s="1" t="s">
        <v>72</v>
      </c>
      <c r="D112" s="1"/>
      <c r="E112" s="2">
        <v>10</v>
      </c>
      <c r="F112" s="5">
        <v>5</v>
      </c>
      <c r="G112" s="5">
        <v>8</v>
      </c>
      <c r="H112" s="2">
        <f t="shared" si="2"/>
        <v>23</v>
      </c>
      <c r="I112" s="1">
        <f>[1]Socopo!$I$93</f>
        <v>18</v>
      </c>
      <c r="J112" s="2">
        <f t="shared" si="3"/>
        <v>414</v>
      </c>
    </row>
    <row r="113" spans="2:10" x14ac:dyDescent="0.25">
      <c r="B113" s="1" t="s">
        <v>107</v>
      </c>
      <c r="C113" s="1" t="s">
        <v>72</v>
      </c>
      <c r="D113" s="1">
        <v>2</v>
      </c>
      <c r="E113" s="2">
        <v>2</v>
      </c>
      <c r="F113" s="5">
        <v>2</v>
      </c>
      <c r="G113" s="5"/>
      <c r="H113" s="2">
        <f t="shared" si="2"/>
        <v>6</v>
      </c>
      <c r="I113" s="1">
        <f>[1]Socopo!$I$94</f>
        <v>18</v>
      </c>
      <c r="J113" s="2">
        <f t="shared" si="3"/>
        <v>108</v>
      </c>
    </row>
    <row r="114" spans="2:10" x14ac:dyDescent="0.25">
      <c r="B114" s="1" t="s">
        <v>108</v>
      </c>
      <c r="C114" s="1" t="s">
        <v>72</v>
      </c>
      <c r="D114" s="1">
        <v>6</v>
      </c>
      <c r="E114" s="2">
        <v>6</v>
      </c>
      <c r="F114" s="5">
        <v>6</v>
      </c>
      <c r="G114" s="5">
        <v>6</v>
      </c>
      <c r="H114" s="2">
        <f t="shared" si="2"/>
        <v>24</v>
      </c>
      <c r="I114" s="1">
        <f>[1]Socopo!$I$95</f>
        <v>30</v>
      </c>
      <c r="J114" s="2">
        <f t="shared" si="3"/>
        <v>720</v>
      </c>
    </row>
    <row r="115" spans="2:10" x14ac:dyDescent="0.25">
      <c r="B115" s="1" t="s">
        <v>109</v>
      </c>
      <c r="C115" s="1" t="s">
        <v>72</v>
      </c>
      <c r="D115" s="1">
        <v>1.5</v>
      </c>
      <c r="E115" s="2">
        <v>6</v>
      </c>
      <c r="F115" s="5">
        <v>6</v>
      </c>
      <c r="G115" s="5">
        <v>6</v>
      </c>
      <c r="H115" s="2">
        <f t="shared" si="2"/>
        <v>19.5</v>
      </c>
      <c r="I115" s="1">
        <f>[1]Socopo!$I$96</f>
        <v>60</v>
      </c>
      <c r="J115" s="2">
        <f t="shared" si="3"/>
        <v>1170</v>
      </c>
    </row>
    <row r="116" spans="2:10" x14ac:dyDescent="0.25">
      <c r="B116" s="1" t="s">
        <v>110</v>
      </c>
      <c r="C116" s="1" t="s">
        <v>72</v>
      </c>
      <c r="D116" s="1">
        <v>19</v>
      </c>
      <c r="E116" s="2">
        <v>20</v>
      </c>
      <c r="F116" s="5">
        <v>20</v>
      </c>
      <c r="G116" s="5">
        <v>20</v>
      </c>
      <c r="H116" s="2">
        <f t="shared" si="2"/>
        <v>79</v>
      </c>
      <c r="I116" s="1">
        <f>[1]Socopo!$I$97</f>
        <v>20</v>
      </c>
      <c r="J116" s="2">
        <f t="shared" si="3"/>
        <v>1580</v>
      </c>
    </row>
    <row r="117" spans="2:10" x14ac:dyDescent="0.25">
      <c r="B117" s="1" t="s">
        <v>23</v>
      </c>
      <c r="C117" s="1" t="s">
        <v>72</v>
      </c>
      <c r="D117" s="1">
        <v>6</v>
      </c>
      <c r="E117" s="2">
        <v>6</v>
      </c>
      <c r="F117" s="5">
        <v>6</v>
      </c>
      <c r="G117" s="5">
        <v>6</v>
      </c>
      <c r="H117" s="2">
        <f t="shared" si="2"/>
        <v>24</v>
      </c>
      <c r="I117" s="1">
        <f>[1]Socopo!$I$98</f>
        <v>25</v>
      </c>
      <c r="J117" s="2">
        <f t="shared" si="3"/>
        <v>600</v>
      </c>
    </row>
    <row r="118" spans="2:10" x14ac:dyDescent="0.25">
      <c r="B118" s="1" t="s">
        <v>111</v>
      </c>
      <c r="C118" s="1" t="s">
        <v>72</v>
      </c>
      <c r="D118" s="1">
        <v>13</v>
      </c>
      <c r="E118" s="2">
        <v>10</v>
      </c>
      <c r="F118" s="5">
        <v>10</v>
      </c>
      <c r="G118" s="5">
        <v>12</v>
      </c>
      <c r="H118" s="2">
        <f t="shared" si="2"/>
        <v>45</v>
      </c>
      <c r="I118" s="1">
        <f>[1]Socopo!$I$99</f>
        <v>18</v>
      </c>
      <c r="J118" s="2">
        <f t="shared" si="3"/>
        <v>810</v>
      </c>
    </row>
    <row r="119" spans="2:10" x14ac:dyDescent="0.25">
      <c r="B119" s="1" t="s">
        <v>24</v>
      </c>
      <c r="C119" s="1" t="s">
        <v>74</v>
      </c>
      <c r="D119" s="1">
        <v>50</v>
      </c>
      <c r="E119" s="2">
        <v>50</v>
      </c>
      <c r="F119" s="5">
        <v>50</v>
      </c>
      <c r="G119" s="5">
        <v>50</v>
      </c>
      <c r="H119" s="2">
        <f t="shared" si="2"/>
        <v>200</v>
      </c>
      <c r="I119" s="1">
        <f>[1]Socopo!$I$100</f>
        <v>4</v>
      </c>
      <c r="J119" s="2">
        <f t="shared" si="3"/>
        <v>800</v>
      </c>
    </row>
    <row r="120" spans="2:10" x14ac:dyDescent="0.25">
      <c r="B120" s="1" t="s">
        <v>112</v>
      </c>
      <c r="C120" s="1" t="s">
        <v>74</v>
      </c>
      <c r="D120" s="1">
        <v>110</v>
      </c>
      <c r="E120" s="2">
        <v>100</v>
      </c>
      <c r="F120" s="5">
        <v>100</v>
      </c>
      <c r="G120" s="5">
        <v>80</v>
      </c>
      <c r="H120" s="2">
        <f t="shared" si="2"/>
        <v>390</v>
      </c>
      <c r="I120" s="1">
        <f>[1]Socopo!$I$101</f>
        <v>5</v>
      </c>
      <c r="J120" s="2">
        <f t="shared" si="3"/>
        <v>1950</v>
      </c>
    </row>
    <row r="121" spans="2:10" x14ac:dyDescent="0.25">
      <c r="B121" s="1" t="s">
        <v>25</v>
      </c>
      <c r="C121" s="1" t="s">
        <v>72</v>
      </c>
      <c r="D121" s="1">
        <v>6</v>
      </c>
      <c r="E121" s="2">
        <v>5</v>
      </c>
      <c r="F121" s="5"/>
      <c r="G121" s="5"/>
      <c r="H121" s="2">
        <f t="shared" si="2"/>
        <v>11</v>
      </c>
      <c r="I121" s="1">
        <f>[1]Socopo!$I$102</f>
        <v>18</v>
      </c>
      <c r="J121" s="2">
        <f t="shared" si="3"/>
        <v>198</v>
      </c>
    </row>
    <row r="122" spans="2:10" x14ac:dyDescent="0.25">
      <c r="B122" s="1" t="s">
        <v>37</v>
      </c>
      <c r="C122" s="1" t="s">
        <v>72</v>
      </c>
      <c r="D122" s="1"/>
      <c r="E122" s="2"/>
      <c r="F122" s="5"/>
      <c r="G122" s="5"/>
      <c r="H122" s="2">
        <f t="shared" si="2"/>
        <v>0</v>
      </c>
      <c r="I122" s="1">
        <f>[1]Socopo!$I$103</f>
        <v>20</v>
      </c>
      <c r="J122" s="2">
        <f t="shared" si="3"/>
        <v>0</v>
      </c>
    </row>
    <row r="123" spans="2:10" x14ac:dyDescent="0.25">
      <c r="B123" s="1" t="s">
        <v>55</v>
      </c>
      <c r="C123" s="1" t="s">
        <v>72</v>
      </c>
      <c r="D123" s="1">
        <v>4</v>
      </c>
      <c r="E123" s="2">
        <v>4</v>
      </c>
      <c r="F123" s="5">
        <v>4</v>
      </c>
      <c r="G123" s="5">
        <v>4</v>
      </c>
      <c r="H123" s="2">
        <f t="shared" si="2"/>
        <v>16</v>
      </c>
      <c r="I123" s="1">
        <f>[2]Socopo!$I$110</f>
        <v>15</v>
      </c>
      <c r="J123" s="2">
        <f t="shared" si="3"/>
        <v>240</v>
      </c>
    </row>
    <row r="124" spans="2:10" x14ac:dyDescent="0.25">
      <c r="B124" s="1" t="s">
        <v>54</v>
      </c>
      <c r="C124" s="1" t="s">
        <v>72</v>
      </c>
      <c r="D124" s="1"/>
      <c r="E124" s="2"/>
      <c r="F124" s="5"/>
      <c r="G124" s="5"/>
      <c r="H124" s="2">
        <f t="shared" si="2"/>
        <v>0</v>
      </c>
      <c r="I124" s="1">
        <f>[2]Socopo!$I$111</f>
        <v>40</v>
      </c>
      <c r="J124" s="2">
        <f t="shared" si="3"/>
        <v>0</v>
      </c>
    </row>
    <row r="125" spans="2:10" x14ac:dyDescent="0.25">
      <c r="B125" s="1" t="s">
        <v>38</v>
      </c>
      <c r="C125" s="1" t="s">
        <v>72</v>
      </c>
      <c r="D125" s="1">
        <v>2.2000000000000002</v>
      </c>
      <c r="E125" s="2">
        <v>3</v>
      </c>
      <c r="F125" s="5">
        <v>3</v>
      </c>
      <c r="G125" s="5">
        <v>3</v>
      </c>
      <c r="H125" s="2">
        <f t="shared" si="2"/>
        <v>11.2</v>
      </c>
      <c r="I125" s="1">
        <f>[1]Socopo!$I$104</f>
        <v>12</v>
      </c>
      <c r="J125" s="2">
        <f t="shared" si="3"/>
        <v>134.39999999999998</v>
      </c>
    </row>
    <row r="126" spans="2:10" x14ac:dyDescent="0.25">
      <c r="B126" s="1" t="s">
        <v>57</v>
      </c>
      <c r="C126" s="1" t="s">
        <v>72</v>
      </c>
      <c r="D126" s="1">
        <v>4</v>
      </c>
      <c r="E126" s="2">
        <v>2</v>
      </c>
      <c r="F126" s="5"/>
      <c r="G126" s="5"/>
      <c r="H126" s="2">
        <f t="shared" si="2"/>
        <v>6</v>
      </c>
      <c r="I126" s="1">
        <f>[1]Socopo!$I$105</f>
        <v>15</v>
      </c>
      <c r="J126" s="2">
        <f t="shared" si="3"/>
        <v>90</v>
      </c>
    </row>
    <row r="127" spans="2:10" x14ac:dyDescent="0.25">
      <c r="B127" s="1" t="s">
        <v>63</v>
      </c>
      <c r="C127" s="1" t="s">
        <v>74</v>
      </c>
      <c r="D127" s="1"/>
      <c r="E127" s="2"/>
      <c r="F127" s="5"/>
      <c r="G127" s="5"/>
      <c r="H127" s="2">
        <f t="shared" si="2"/>
        <v>0</v>
      </c>
      <c r="I127" s="1">
        <v>25</v>
      </c>
      <c r="J127" s="2">
        <f t="shared" si="3"/>
        <v>0</v>
      </c>
    </row>
    <row r="128" spans="2:10" x14ac:dyDescent="0.25">
      <c r="B128" s="1" t="s">
        <v>65</v>
      </c>
      <c r="C128" s="1" t="s">
        <v>74</v>
      </c>
      <c r="D128" s="1"/>
      <c r="E128" s="2"/>
      <c r="F128" s="5"/>
      <c r="G128" s="5"/>
      <c r="H128" s="2">
        <f t="shared" si="2"/>
        <v>0</v>
      </c>
      <c r="I128" s="1">
        <v>1</v>
      </c>
      <c r="J128" s="2">
        <f t="shared" si="3"/>
        <v>0</v>
      </c>
    </row>
    <row r="129" spans="2:10" x14ac:dyDescent="0.25">
      <c r="B129" s="1" t="s">
        <v>66</v>
      </c>
      <c r="C129" s="1" t="s">
        <v>74</v>
      </c>
      <c r="D129" s="1"/>
      <c r="E129" s="2"/>
      <c r="F129" s="5"/>
      <c r="G129" s="5"/>
      <c r="H129" s="2">
        <f t="shared" si="2"/>
        <v>0</v>
      </c>
      <c r="I129" s="1">
        <v>1</v>
      </c>
      <c r="J129" s="2">
        <f t="shared" si="3"/>
        <v>0</v>
      </c>
    </row>
    <row r="130" spans="2:10" x14ac:dyDescent="0.25">
      <c r="B130" s="1" t="s">
        <v>62</v>
      </c>
      <c r="C130" s="1" t="s">
        <v>72</v>
      </c>
      <c r="D130" s="1"/>
      <c r="E130" s="2"/>
      <c r="F130" s="5">
        <v>6</v>
      </c>
      <c r="G130" s="5"/>
      <c r="H130" s="2">
        <f t="shared" si="2"/>
        <v>6</v>
      </c>
      <c r="I130" s="1">
        <v>70</v>
      </c>
      <c r="J130" s="2">
        <f t="shared" si="3"/>
        <v>420</v>
      </c>
    </row>
    <row r="131" spans="2:10" x14ac:dyDescent="0.25">
      <c r="B131" s="1" t="s">
        <v>132</v>
      </c>
      <c r="C131" s="1"/>
      <c r="D131" s="1"/>
      <c r="E131" s="2"/>
      <c r="F131" s="5">
        <v>12</v>
      </c>
      <c r="G131" s="5"/>
      <c r="H131" s="2">
        <f t="shared" si="2"/>
        <v>12</v>
      </c>
      <c r="I131" s="1">
        <v>25</v>
      </c>
      <c r="J131" s="2">
        <f t="shared" si="3"/>
        <v>300</v>
      </c>
    </row>
    <row r="132" spans="2:10" x14ac:dyDescent="0.25">
      <c r="B132" s="1" t="s">
        <v>26</v>
      </c>
      <c r="C132" s="1" t="s">
        <v>113</v>
      </c>
      <c r="D132" s="1"/>
      <c r="E132" s="2"/>
      <c r="F132" s="5"/>
      <c r="G132" s="5"/>
      <c r="H132" s="2">
        <f t="shared" si="2"/>
        <v>0</v>
      </c>
      <c r="I132" s="1">
        <f>[1]Socopo!$I$106</f>
        <v>55</v>
      </c>
      <c r="J132" s="2">
        <f t="shared" si="3"/>
        <v>0</v>
      </c>
    </row>
    <row r="133" spans="2:10" x14ac:dyDescent="0.25">
      <c r="B133" s="1" t="s">
        <v>133</v>
      </c>
      <c r="C133" s="1" t="s">
        <v>74</v>
      </c>
      <c r="D133" s="1"/>
      <c r="E133" s="2"/>
      <c r="F133" s="5">
        <v>8</v>
      </c>
      <c r="G133" s="5"/>
      <c r="H133" s="2">
        <f t="shared" si="2"/>
        <v>8</v>
      </c>
      <c r="I133" s="1">
        <v>40</v>
      </c>
      <c r="J133" s="2">
        <f t="shared" si="3"/>
        <v>320</v>
      </c>
    </row>
    <row r="134" spans="2:10" x14ac:dyDescent="0.25">
      <c r="B134" s="1" t="s">
        <v>27</v>
      </c>
      <c r="C134" s="1" t="s">
        <v>72</v>
      </c>
      <c r="D134" s="1"/>
      <c r="E134" s="2"/>
      <c r="F134" s="5"/>
      <c r="G134" s="5"/>
      <c r="H134" s="2">
        <f t="shared" si="2"/>
        <v>0</v>
      </c>
      <c r="I134" s="1">
        <f>[1]Socopo!$I$107</f>
        <v>4</v>
      </c>
      <c r="J134" s="2">
        <f t="shared" si="3"/>
        <v>0</v>
      </c>
    </row>
    <row r="135" spans="2:10" x14ac:dyDescent="0.25">
      <c r="H135" s="23" t="s">
        <v>135</v>
      </c>
      <c r="I135" s="24"/>
      <c r="J135" s="13">
        <f>SUM(J17:J134)</f>
        <v>64388.9</v>
      </c>
    </row>
    <row r="136" spans="2:10" x14ac:dyDescent="0.25">
      <c r="H136" s="23" t="s">
        <v>146</v>
      </c>
      <c r="I136" s="24"/>
      <c r="J136" s="13">
        <v>60000</v>
      </c>
    </row>
    <row r="137" spans="2:10" x14ac:dyDescent="0.25">
      <c r="H137" s="23" t="s">
        <v>147</v>
      </c>
      <c r="I137" s="24"/>
      <c r="J137" s="25">
        <f>J135-J136</f>
        <v>4388.9000000000015</v>
      </c>
    </row>
  </sheetData>
  <mergeCells count="3">
    <mergeCell ref="H135:I135"/>
    <mergeCell ref="H136:I136"/>
    <mergeCell ref="H137:I137"/>
  </mergeCells>
  <printOptions horizontalCentered="1"/>
  <pageMargins left="0" right="0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B127" workbookViewId="0">
      <selection activeCell="J142" sqref="J142"/>
    </sheetView>
  </sheetViews>
  <sheetFormatPr baseColWidth="10" defaultRowHeight="15" x14ac:dyDescent="0.25"/>
  <cols>
    <col min="1" max="1" width="10" hidden="1" customWidth="1"/>
    <col min="2" max="2" width="25" customWidth="1"/>
    <col min="3" max="3" width="8.85546875" customWidth="1"/>
    <col min="4" max="4" width="11.7109375" customWidth="1"/>
    <col min="5" max="5" width="11" customWidth="1"/>
    <col min="6" max="6" width="10.5703125" customWidth="1"/>
    <col min="7" max="7" width="10.7109375" customWidth="1"/>
    <col min="8" max="9" width="11.5703125" customWidth="1"/>
    <col min="10" max="10" width="15.140625" customWidth="1"/>
    <col min="11" max="11" width="18.85546875" customWidth="1"/>
  </cols>
  <sheetData>
    <row r="1" spans="2:10" ht="7.5" hidden="1" x14ac:dyDescent="0.25"/>
    <row r="2" spans="2:10" ht="7.5" hidden="1" x14ac:dyDescent="0.25"/>
    <row r="3" spans="2:10" ht="9.75" hidden="1" x14ac:dyDescent="0.25"/>
    <row r="4" spans="2:10" ht="13.5" hidden="1" x14ac:dyDescent="0.25"/>
    <row r="5" spans="2:10" ht="23.25" hidden="1" x14ac:dyDescent="0.25"/>
    <row r="6" spans="2:10" ht="6.75" hidden="1" x14ac:dyDescent="0.25"/>
    <row r="7" spans="2:10" ht="18.75" customHeight="1" x14ac:dyDescent="0.25"/>
    <row r="8" spans="2:10" ht="9.75" customHeight="1" x14ac:dyDescent="0.25"/>
    <row r="9" spans="2:10" ht="12" customHeight="1" x14ac:dyDescent="0.25"/>
    <row r="10" spans="2:10" ht="22.5" customHeight="1" x14ac:dyDescent="0.25"/>
    <row r="11" spans="2:10" ht="18.75" customHeight="1" x14ac:dyDescent="0.25"/>
    <row r="14" spans="2:10" ht="112.5" customHeight="1" thickBot="1" x14ac:dyDescent="0.3"/>
    <row r="15" spans="2:10" ht="16.5" thickTop="1" thickBot="1" x14ac:dyDescent="0.3">
      <c r="B15" s="8" t="s">
        <v>0</v>
      </c>
      <c r="C15" s="18" t="s">
        <v>70</v>
      </c>
      <c r="D15" s="14">
        <v>41585</v>
      </c>
      <c r="E15" s="14">
        <v>319</v>
      </c>
      <c r="F15" s="14">
        <v>41599</v>
      </c>
      <c r="G15" s="14">
        <v>41606</v>
      </c>
      <c r="H15" s="9" t="s">
        <v>58</v>
      </c>
      <c r="I15" s="9" t="s">
        <v>44</v>
      </c>
      <c r="J15" s="9" t="s">
        <v>134</v>
      </c>
    </row>
    <row r="16" spans="2:10" ht="15.75" thickTop="1" x14ac:dyDescent="0.25">
      <c r="B16" s="10" t="s">
        <v>15</v>
      </c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3" t="s">
        <v>129</v>
      </c>
      <c r="C17" s="3" t="s">
        <v>71</v>
      </c>
      <c r="D17" s="3"/>
      <c r="E17" s="2"/>
      <c r="F17" s="2">
        <v>24</v>
      </c>
      <c r="G17" s="4">
        <v>24</v>
      </c>
      <c r="H17" s="2">
        <f t="shared" ref="H17:H100" si="0">D17+E17+F17+G17</f>
        <v>48</v>
      </c>
      <c r="I17" s="3">
        <v>33</v>
      </c>
      <c r="J17" s="2">
        <f t="shared" ref="J17:J100" si="1">H17*I17</f>
        <v>1584</v>
      </c>
    </row>
    <row r="18" spans="2:10" x14ac:dyDescent="0.25">
      <c r="B18" s="4" t="s">
        <v>1</v>
      </c>
      <c r="C18" s="4" t="s">
        <v>72</v>
      </c>
      <c r="D18" s="4"/>
      <c r="E18" s="2"/>
      <c r="F18" s="2"/>
      <c r="G18" s="4"/>
      <c r="H18" s="2">
        <f t="shared" si="0"/>
        <v>0</v>
      </c>
      <c r="I18" s="4">
        <f>[1]Socopo!$I$18</f>
        <v>80</v>
      </c>
      <c r="J18" s="2">
        <f t="shared" si="1"/>
        <v>0</v>
      </c>
    </row>
    <row r="19" spans="2:10" x14ac:dyDescent="0.25">
      <c r="B19" s="4" t="s">
        <v>2</v>
      </c>
      <c r="C19" s="4" t="s">
        <v>72</v>
      </c>
      <c r="D19" s="4"/>
      <c r="E19" s="2">
        <v>6</v>
      </c>
      <c r="F19" s="2">
        <v>10</v>
      </c>
      <c r="G19" s="4">
        <v>10</v>
      </c>
      <c r="H19" s="2">
        <f t="shared" si="0"/>
        <v>26</v>
      </c>
      <c r="I19" s="4">
        <f>[1]Socopo!$I$19</f>
        <v>80</v>
      </c>
      <c r="J19" s="2">
        <f t="shared" si="1"/>
        <v>2080</v>
      </c>
    </row>
    <row r="20" spans="2:10" x14ac:dyDescent="0.25">
      <c r="B20" s="4" t="s">
        <v>3</v>
      </c>
      <c r="C20" s="4" t="s">
        <v>72</v>
      </c>
      <c r="D20" s="4"/>
      <c r="E20" s="2"/>
      <c r="F20" s="2"/>
      <c r="G20" s="4"/>
      <c r="H20" s="2">
        <f t="shared" si="0"/>
        <v>0</v>
      </c>
      <c r="I20" s="4">
        <f>[1]Socopo!$I$20</f>
        <v>80</v>
      </c>
      <c r="J20" s="2">
        <f t="shared" si="1"/>
        <v>0</v>
      </c>
    </row>
    <row r="21" spans="2:10" x14ac:dyDescent="0.25">
      <c r="B21" s="4" t="s">
        <v>116</v>
      </c>
      <c r="C21" s="4" t="s">
        <v>72</v>
      </c>
      <c r="D21" s="4">
        <v>10</v>
      </c>
      <c r="E21" s="2">
        <v>15</v>
      </c>
      <c r="F21" s="2">
        <v>16</v>
      </c>
      <c r="G21" s="4">
        <v>15</v>
      </c>
      <c r="H21" s="2">
        <f t="shared" si="0"/>
        <v>56</v>
      </c>
      <c r="I21" s="4">
        <v>80</v>
      </c>
      <c r="J21" s="2">
        <f t="shared" si="1"/>
        <v>4480</v>
      </c>
    </row>
    <row r="22" spans="2:10" x14ac:dyDescent="0.25">
      <c r="B22" s="4" t="s">
        <v>67</v>
      </c>
      <c r="C22" s="4" t="s">
        <v>72</v>
      </c>
      <c r="D22" s="4"/>
      <c r="E22" s="2"/>
      <c r="F22" s="2"/>
      <c r="G22" s="4"/>
      <c r="H22" s="2">
        <f t="shared" si="0"/>
        <v>0</v>
      </c>
      <c r="I22" s="4">
        <v>67</v>
      </c>
      <c r="J22" s="2">
        <f t="shared" si="1"/>
        <v>0</v>
      </c>
    </row>
    <row r="23" spans="2:10" x14ac:dyDescent="0.25">
      <c r="B23" s="4" t="s">
        <v>131</v>
      </c>
      <c r="C23" s="4" t="s">
        <v>127</v>
      </c>
      <c r="D23" s="4">
        <v>29.7</v>
      </c>
      <c r="E23" s="2"/>
      <c r="F23" s="2">
        <v>11.1</v>
      </c>
      <c r="G23" s="4"/>
      <c r="H23" s="2">
        <f t="shared" si="0"/>
        <v>40.799999999999997</v>
      </c>
      <c r="I23" s="4">
        <v>120</v>
      </c>
      <c r="J23" s="2">
        <f t="shared" si="1"/>
        <v>4896</v>
      </c>
    </row>
    <row r="24" spans="2:10" x14ac:dyDescent="0.25">
      <c r="B24" s="4" t="s">
        <v>59</v>
      </c>
      <c r="C24" s="4" t="s">
        <v>72</v>
      </c>
      <c r="D24" s="4"/>
      <c r="E24" s="2"/>
      <c r="F24" s="2"/>
      <c r="G24" s="4"/>
      <c r="H24" s="2">
        <f>D24+E24+F24+G24</f>
        <v>0</v>
      </c>
      <c r="I24" s="4"/>
      <c r="J24" s="2">
        <f t="shared" si="1"/>
        <v>0</v>
      </c>
    </row>
    <row r="25" spans="2:10" x14ac:dyDescent="0.25">
      <c r="B25" s="4" t="s">
        <v>4</v>
      </c>
      <c r="C25" s="4" t="s">
        <v>72</v>
      </c>
      <c r="D25" s="4">
        <v>52</v>
      </c>
      <c r="E25" s="2">
        <v>52.4</v>
      </c>
      <c r="F25" s="2">
        <v>59.6</v>
      </c>
      <c r="G25" s="4">
        <v>50</v>
      </c>
      <c r="H25" s="2">
        <f t="shared" si="0"/>
        <v>214</v>
      </c>
      <c r="I25" s="4">
        <v>55</v>
      </c>
      <c r="J25" s="2">
        <f t="shared" si="1"/>
        <v>11770</v>
      </c>
    </row>
    <row r="26" spans="2:10" x14ac:dyDescent="0.25">
      <c r="B26" s="4" t="s">
        <v>138</v>
      </c>
      <c r="C26" s="4" t="s">
        <v>72</v>
      </c>
      <c r="D26" s="4"/>
      <c r="E26" s="2"/>
      <c r="F26" s="2">
        <v>6.7</v>
      </c>
      <c r="G26" s="4"/>
      <c r="H26" s="2">
        <f t="shared" si="0"/>
        <v>6.7</v>
      </c>
      <c r="I26" s="4">
        <v>50</v>
      </c>
      <c r="J26" s="2">
        <f t="shared" si="1"/>
        <v>335</v>
      </c>
    </row>
    <row r="27" spans="2:10" x14ac:dyDescent="0.25">
      <c r="B27" s="4" t="s">
        <v>118</v>
      </c>
      <c r="C27" s="4" t="s">
        <v>72</v>
      </c>
      <c r="D27" s="4">
        <v>2</v>
      </c>
      <c r="E27" s="2">
        <v>3</v>
      </c>
      <c r="F27" s="2">
        <v>3</v>
      </c>
      <c r="G27" s="4">
        <v>2</v>
      </c>
      <c r="H27" s="2">
        <f t="shared" si="0"/>
        <v>10</v>
      </c>
      <c r="I27" s="4">
        <v>140</v>
      </c>
      <c r="J27" s="2">
        <f t="shared" si="1"/>
        <v>1400</v>
      </c>
    </row>
    <row r="28" spans="2:10" x14ac:dyDescent="0.25">
      <c r="B28" s="4" t="s">
        <v>5</v>
      </c>
      <c r="C28" s="4" t="s">
        <v>72</v>
      </c>
      <c r="D28" s="4"/>
      <c r="E28" s="2"/>
      <c r="F28" s="2"/>
      <c r="G28" s="4"/>
      <c r="H28" s="2">
        <f t="shared" si="0"/>
        <v>0</v>
      </c>
      <c r="I28" s="4">
        <v>150</v>
      </c>
      <c r="J28" s="2">
        <f t="shared" si="1"/>
        <v>0</v>
      </c>
    </row>
    <row r="29" spans="2:10" x14ac:dyDescent="0.25">
      <c r="B29" s="4" t="s">
        <v>6</v>
      </c>
      <c r="C29" s="4" t="s">
        <v>72</v>
      </c>
      <c r="D29" s="4">
        <v>2</v>
      </c>
      <c r="E29" s="2">
        <v>1</v>
      </c>
      <c r="F29" s="2">
        <v>2</v>
      </c>
      <c r="G29" s="4"/>
      <c r="H29" s="2">
        <f t="shared" si="0"/>
        <v>5</v>
      </c>
      <c r="I29" s="4">
        <v>84</v>
      </c>
      <c r="J29" s="2">
        <f t="shared" si="1"/>
        <v>420</v>
      </c>
    </row>
    <row r="30" spans="2:10" x14ac:dyDescent="0.25">
      <c r="B30" s="4" t="s">
        <v>141</v>
      </c>
      <c r="C30" s="4" t="s">
        <v>127</v>
      </c>
      <c r="D30" s="4"/>
      <c r="E30" s="2"/>
      <c r="F30" s="2"/>
      <c r="G30" s="4">
        <v>1</v>
      </c>
      <c r="H30" s="2">
        <f t="shared" si="0"/>
        <v>1</v>
      </c>
      <c r="I30" s="4">
        <v>68</v>
      </c>
      <c r="J30" s="2">
        <f t="shared" si="1"/>
        <v>68</v>
      </c>
    </row>
    <row r="31" spans="2:10" x14ac:dyDescent="0.25">
      <c r="B31" s="4" t="s">
        <v>7</v>
      </c>
      <c r="C31" s="4" t="s">
        <v>72</v>
      </c>
      <c r="D31" s="4">
        <v>5</v>
      </c>
      <c r="E31" s="2">
        <v>5</v>
      </c>
      <c r="F31" s="2">
        <v>9.6999999999999993</v>
      </c>
      <c r="G31" s="4">
        <v>5</v>
      </c>
      <c r="H31" s="2">
        <f t="shared" si="0"/>
        <v>24.7</v>
      </c>
      <c r="I31" s="4">
        <v>123</v>
      </c>
      <c r="J31" s="2">
        <f t="shared" si="1"/>
        <v>3038.1</v>
      </c>
    </row>
    <row r="32" spans="2:10" x14ac:dyDescent="0.25">
      <c r="B32" s="4" t="s">
        <v>39</v>
      </c>
      <c r="C32" s="4" t="s">
        <v>72</v>
      </c>
      <c r="D32" s="4">
        <v>2</v>
      </c>
      <c r="E32" s="2"/>
      <c r="F32" s="2"/>
      <c r="G32" s="4"/>
      <c r="H32" s="2">
        <f t="shared" si="0"/>
        <v>2</v>
      </c>
      <c r="I32" s="4">
        <f>[1]Socopo!$I$28</f>
        <v>29</v>
      </c>
      <c r="J32" s="2">
        <f t="shared" si="1"/>
        <v>58</v>
      </c>
    </row>
    <row r="33" spans="2:10" x14ac:dyDescent="0.25">
      <c r="B33" s="4" t="s">
        <v>119</v>
      </c>
      <c r="C33" s="4"/>
      <c r="D33" s="4"/>
      <c r="E33" s="2"/>
      <c r="F33" s="2"/>
      <c r="G33" s="4"/>
      <c r="H33" s="2">
        <f t="shared" si="0"/>
        <v>0</v>
      </c>
      <c r="I33" s="4">
        <v>143</v>
      </c>
      <c r="J33" s="2">
        <f t="shared" si="1"/>
        <v>0</v>
      </c>
    </row>
    <row r="34" spans="2:10" x14ac:dyDescent="0.25">
      <c r="B34" s="4" t="s">
        <v>117</v>
      </c>
      <c r="C34" s="4"/>
      <c r="D34" s="4"/>
      <c r="E34" s="2">
        <v>2</v>
      </c>
      <c r="F34" s="2">
        <v>1</v>
      </c>
      <c r="G34" s="4"/>
      <c r="H34" s="2">
        <f t="shared" si="0"/>
        <v>3</v>
      </c>
      <c r="I34" s="4">
        <f>I32</f>
        <v>29</v>
      </c>
      <c r="J34" s="2">
        <f t="shared" si="1"/>
        <v>87</v>
      </c>
    </row>
    <row r="35" spans="2:10" x14ac:dyDescent="0.25">
      <c r="B35" s="4" t="s">
        <v>40</v>
      </c>
      <c r="C35" s="4" t="s">
        <v>72</v>
      </c>
      <c r="D35" s="4"/>
      <c r="E35" s="2"/>
      <c r="F35" s="2"/>
      <c r="G35" s="4"/>
      <c r="H35" s="2">
        <f t="shared" si="0"/>
        <v>0</v>
      </c>
      <c r="I35" s="4">
        <v>250</v>
      </c>
      <c r="J35" s="2">
        <f t="shared" si="1"/>
        <v>0</v>
      </c>
    </row>
    <row r="36" spans="2:10" x14ac:dyDescent="0.25">
      <c r="B36" s="4" t="s">
        <v>8</v>
      </c>
      <c r="C36" s="4" t="s">
        <v>72</v>
      </c>
      <c r="D36" s="4">
        <v>1</v>
      </c>
      <c r="E36" s="2">
        <v>1</v>
      </c>
      <c r="F36" s="2">
        <v>3</v>
      </c>
      <c r="G36" s="4">
        <v>2</v>
      </c>
      <c r="H36" s="2">
        <f t="shared" si="0"/>
        <v>7</v>
      </c>
      <c r="I36" s="4">
        <v>132</v>
      </c>
      <c r="J36" s="2">
        <f t="shared" si="1"/>
        <v>924</v>
      </c>
    </row>
    <row r="37" spans="2:10" x14ac:dyDescent="0.25">
      <c r="B37" s="4" t="s">
        <v>49</v>
      </c>
      <c r="C37" s="4" t="s">
        <v>72</v>
      </c>
      <c r="D37" s="4"/>
      <c r="E37" s="2">
        <v>3</v>
      </c>
      <c r="F37" s="2">
        <v>3</v>
      </c>
      <c r="G37" s="4"/>
      <c r="H37" s="2">
        <f t="shared" si="0"/>
        <v>6</v>
      </c>
      <c r="I37" s="4">
        <v>108</v>
      </c>
      <c r="J37" s="2">
        <f t="shared" si="1"/>
        <v>648</v>
      </c>
    </row>
    <row r="38" spans="2:10" x14ac:dyDescent="0.25">
      <c r="B38" s="4" t="s">
        <v>30</v>
      </c>
      <c r="C38" s="4" t="s">
        <v>73</v>
      </c>
      <c r="D38" s="4">
        <v>2</v>
      </c>
      <c r="E38" s="2">
        <v>6</v>
      </c>
      <c r="F38" s="2">
        <v>6</v>
      </c>
      <c r="G38" s="4">
        <v>3</v>
      </c>
      <c r="H38" s="2">
        <f t="shared" si="0"/>
        <v>17</v>
      </c>
      <c r="I38" s="4">
        <v>122</v>
      </c>
      <c r="J38" s="2">
        <f t="shared" si="1"/>
        <v>2074</v>
      </c>
    </row>
    <row r="39" spans="2:10" x14ac:dyDescent="0.25">
      <c r="B39" s="4" t="s">
        <v>9</v>
      </c>
      <c r="C39" s="4" t="s">
        <v>72</v>
      </c>
      <c r="D39" s="4"/>
      <c r="E39" s="2"/>
      <c r="F39" s="2"/>
      <c r="G39" s="4">
        <v>6</v>
      </c>
      <c r="H39" s="2">
        <f t="shared" si="0"/>
        <v>6</v>
      </c>
      <c r="I39" s="4">
        <f>[1]Socopo!$I$32</f>
        <v>100</v>
      </c>
      <c r="J39" s="2">
        <f t="shared" si="1"/>
        <v>600</v>
      </c>
    </row>
    <row r="40" spans="2:10" x14ac:dyDescent="0.25">
      <c r="B40" s="4" t="s">
        <v>75</v>
      </c>
      <c r="C40" s="4" t="s">
        <v>74</v>
      </c>
      <c r="D40" s="4"/>
      <c r="E40" s="2">
        <v>12</v>
      </c>
      <c r="F40" s="2"/>
      <c r="G40" s="4"/>
      <c r="H40" s="2">
        <f t="shared" si="0"/>
        <v>12</v>
      </c>
      <c r="I40" s="4">
        <v>39</v>
      </c>
      <c r="J40" s="2">
        <f t="shared" si="1"/>
        <v>468</v>
      </c>
    </row>
    <row r="41" spans="2:10" x14ac:dyDescent="0.25">
      <c r="B41" s="1" t="s">
        <v>10</v>
      </c>
      <c r="C41" s="1" t="s">
        <v>72</v>
      </c>
      <c r="D41" s="1"/>
      <c r="E41" s="2">
        <v>20</v>
      </c>
      <c r="F41" s="2">
        <v>20</v>
      </c>
      <c r="G41" s="5"/>
      <c r="H41" s="2">
        <f t="shared" si="0"/>
        <v>40</v>
      </c>
      <c r="I41" s="1">
        <v>33</v>
      </c>
      <c r="J41" s="2">
        <f t="shared" si="1"/>
        <v>1320</v>
      </c>
    </row>
    <row r="42" spans="2:10" x14ac:dyDescent="0.25">
      <c r="B42" s="1" t="s">
        <v>31</v>
      </c>
      <c r="C42" s="1" t="s">
        <v>72</v>
      </c>
      <c r="D42" s="1"/>
      <c r="E42" s="2"/>
      <c r="F42" s="2"/>
      <c r="G42" s="5">
        <v>10</v>
      </c>
      <c r="H42" s="2">
        <f t="shared" si="0"/>
        <v>10</v>
      </c>
      <c r="I42" s="1">
        <f>[1]Socopo!$I$35</f>
        <v>43</v>
      </c>
      <c r="J42" s="2">
        <f t="shared" si="1"/>
        <v>430</v>
      </c>
    </row>
    <row r="43" spans="2:10" x14ac:dyDescent="0.25">
      <c r="B43" s="1" t="s">
        <v>137</v>
      </c>
      <c r="C43" s="1" t="s">
        <v>74</v>
      </c>
      <c r="D43" s="1">
        <v>3</v>
      </c>
      <c r="E43" s="2">
        <v>2</v>
      </c>
      <c r="F43" s="2">
        <v>3</v>
      </c>
      <c r="G43" s="5">
        <v>3</v>
      </c>
      <c r="H43" s="2">
        <f t="shared" si="0"/>
        <v>11</v>
      </c>
      <c r="I43" s="1">
        <v>47</v>
      </c>
      <c r="J43" s="2">
        <f t="shared" si="1"/>
        <v>517</v>
      </c>
    </row>
    <row r="44" spans="2:10" x14ac:dyDescent="0.25">
      <c r="B44" s="1" t="s">
        <v>126</v>
      </c>
      <c r="C44" s="1" t="s">
        <v>74</v>
      </c>
      <c r="D44" s="1"/>
      <c r="E44" s="2"/>
      <c r="F44" s="2"/>
      <c r="G44" s="5"/>
      <c r="H44" s="2">
        <f t="shared" si="0"/>
        <v>0</v>
      </c>
      <c r="I44" s="1">
        <v>3</v>
      </c>
      <c r="J44" s="2">
        <f t="shared" si="1"/>
        <v>0</v>
      </c>
    </row>
    <row r="45" spans="2:10" x14ac:dyDescent="0.25">
      <c r="B45" s="1" t="s">
        <v>120</v>
      </c>
      <c r="C45" s="1" t="s">
        <v>74</v>
      </c>
      <c r="D45" s="1">
        <v>2</v>
      </c>
      <c r="E45" s="2">
        <v>1</v>
      </c>
      <c r="F45" s="2">
        <v>3</v>
      </c>
      <c r="G45" s="5">
        <v>2</v>
      </c>
      <c r="H45" s="2">
        <f t="shared" si="0"/>
        <v>8</v>
      </c>
      <c r="I45" s="1">
        <v>45</v>
      </c>
      <c r="J45" s="2">
        <f t="shared" si="1"/>
        <v>360</v>
      </c>
    </row>
    <row r="46" spans="2:10" x14ac:dyDescent="0.25">
      <c r="B46" s="1" t="s">
        <v>76</v>
      </c>
      <c r="C46" s="1" t="s">
        <v>74</v>
      </c>
      <c r="D46" s="1"/>
      <c r="E46" s="2">
        <v>12</v>
      </c>
      <c r="F46" s="2"/>
      <c r="G46" s="5"/>
      <c r="H46" s="2">
        <f t="shared" si="0"/>
        <v>12</v>
      </c>
      <c r="I46" s="1">
        <v>30</v>
      </c>
      <c r="J46" s="2">
        <f t="shared" si="1"/>
        <v>360</v>
      </c>
    </row>
    <row r="47" spans="2:10" x14ac:dyDescent="0.25">
      <c r="B47" s="1" t="s">
        <v>123</v>
      </c>
      <c r="C47" s="1" t="s">
        <v>74</v>
      </c>
      <c r="D47" s="1"/>
      <c r="E47" s="2"/>
      <c r="F47" s="2"/>
      <c r="G47" s="5"/>
      <c r="H47" s="2">
        <f t="shared" si="0"/>
        <v>0</v>
      </c>
      <c r="I47" s="1">
        <v>30</v>
      </c>
      <c r="J47" s="2">
        <f t="shared" si="1"/>
        <v>0</v>
      </c>
    </row>
    <row r="48" spans="2:10" x14ac:dyDescent="0.25">
      <c r="B48" s="1" t="s">
        <v>124</v>
      </c>
      <c r="C48" s="1"/>
      <c r="D48" s="1"/>
      <c r="E48" s="2"/>
      <c r="F48" s="2"/>
      <c r="G48" s="5"/>
      <c r="H48" s="2">
        <f t="shared" si="0"/>
        <v>0</v>
      </c>
      <c r="I48" s="1"/>
      <c r="J48" s="2">
        <f t="shared" si="1"/>
        <v>0</v>
      </c>
    </row>
    <row r="49" spans="2:10" x14ac:dyDescent="0.25">
      <c r="B49" s="1" t="s">
        <v>12</v>
      </c>
      <c r="C49" s="1" t="s">
        <v>72</v>
      </c>
      <c r="D49" s="1">
        <v>24</v>
      </c>
      <c r="E49" s="2"/>
      <c r="F49" s="2">
        <v>30</v>
      </c>
      <c r="G49" s="5">
        <v>20</v>
      </c>
      <c r="H49" s="2">
        <f t="shared" si="0"/>
        <v>74</v>
      </c>
      <c r="I49" s="1">
        <v>12</v>
      </c>
      <c r="J49" s="2">
        <f t="shared" si="1"/>
        <v>888</v>
      </c>
    </row>
    <row r="50" spans="2:10" x14ac:dyDescent="0.25">
      <c r="B50" s="1" t="s">
        <v>45</v>
      </c>
      <c r="C50" s="1" t="s">
        <v>72</v>
      </c>
      <c r="D50" s="1"/>
      <c r="E50" s="2">
        <v>24</v>
      </c>
      <c r="F50" s="2">
        <v>24</v>
      </c>
      <c r="G50" s="5">
        <v>24</v>
      </c>
      <c r="H50" s="2">
        <f t="shared" si="0"/>
        <v>72</v>
      </c>
      <c r="I50" s="1">
        <v>18</v>
      </c>
      <c r="J50" s="2">
        <f t="shared" si="1"/>
        <v>1296</v>
      </c>
    </row>
    <row r="51" spans="2:10" ht="15.75" thickBot="1" x14ac:dyDescent="0.3">
      <c r="B51" s="5" t="s">
        <v>13</v>
      </c>
      <c r="C51" s="5" t="s">
        <v>77</v>
      </c>
      <c r="D51" s="5">
        <v>6</v>
      </c>
      <c r="E51" s="2">
        <v>6</v>
      </c>
      <c r="F51" s="2">
        <v>6</v>
      </c>
      <c r="G51" s="5">
        <v>6</v>
      </c>
      <c r="H51" s="2">
        <f t="shared" si="0"/>
        <v>24</v>
      </c>
      <c r="I51" s="5">
        <v>48</v>
      </c>
      <c r="J51" s="2">
        <f t="shared" si="1"/>
        <v>1152</v>
      </c>
    </row>
    <row r="52" spans="2:10" ht="16.5" thickTop="1" thickBot="1" x14ac:dyDescent="0.3">
      <c r="B52" s="8" t="s">
        <v>0</v>
      </c>
      <c r="C52" s="19" t="s">
        <v>70</v>
      </c>
      <c r="D52" s="14">
        <v>41585</v>
      </c>
      <c r="E52" s="14">
        <v>319</v>
      </c>
      <c r="F52" s="14">
        <v>41599</v>
      </c>
      <c r="G52" s="14">
        <f>G15</f>
        <v>41606</v>
      </c>
      <c r="H52" s="9" t="s">
        <v>58</v>
      </c>
      <c r="I52" s="9" t="s">
        <v>44</v>
      </c>
      <c r="J52" s="9" t="s">
        <v>134</v>
      </c>
    </row>
    <row r="53" spans="2:10" ht="15.75" thickTop="1" x14ac:dyDescent="0.25">
      <c r="B53" s="1" t="s">
        <v>78</v>
      </c>
      <c r="C53" s="1" t="s">
        <v>74</v>
      </c>
      <c r="D53" s="1"/>
      <c r="E53" s="2"/>
      <c r="F53" s="2">
        <v>6</v>
      </c>
      <c r="G53" s="5">
        <v>12</v>
      </c>
      <c r="H53" s="2">
        <f t="shared" si="0"/>
        <v>18</v>
      </c>
      <c r="I53" s="1">
        <f>[1]Socopo!$I$41</f>
        <v>18</v>
      </c>
      <c r="J53" s="2">
        <f t="shared" si="1"/>
        <v>324</v>
      </c>
    </row>
    <row r="54" spans="2:10" x14ac:dyDescent="0.25">
      <c r="B54" s="1" t="s">
        <v>79</v>
      </c>
      <c r="C54" s="1" t="s">
        <v>74</v>
      </c>
      <c r="D54" s="1"/>
      <c r="E54" s="2"/>
      <c r="F54" s="2">
        <v>6</v>
      </c>
      <c r="G54" s="5"/>
      <c r="H54" s="2">
        <f t="shared" si="0"/>
        <v>6</v>
      </c>
      <c r="I54" s="1">
        <v>27</v>
      </c>
      <c r="J54" s="2">
        <f t="shared" si="1"/>
        <v>162</v>
      </c>
    </row>
    <row r="55" spans="2:10" x14ac:dyDescent="0.25">
      <c r="B55" s="1" t="s">
        <v>128</v>
      </c>
      <c r="C55" s="15" t="s">
        <v>74</v>
      </c>
      <c r="D55" s="7"/>
      <c r="E55" s="2"/>
      <c r="F55" s="2"/>
      <c r="G55" s="2"/>
      <c r="H55" s="2">
        <f t="shared" si="0"/>
        <v>0</v>
      </c>
      <c r="I55" s="7">
        <v>32</v>
      </c>
      <c r="J55" s="2">
        <f t="shared" si="1"/>
        <v>0</v>
      </c>
    </row>
    <row r="56" spans="2:10" x14ac:dyDescent="0.25">
      <c r="B56" s="1" t="s">
        <v>80</v>
      </c>
      <c r="C56" s="1" t="s">
        <v>81</v>
      </c>
      <c r="D56" s="1">
        <v>1</v>
      </c>
      <c r="E56" s="2"/>
      <c r="F56" s="2">
        <v>1</v>
      </c>
      <c r="G56" s="5"/>
      <c r="H56" s="2">
        <f t="shared" si="0"/>
        <v>2</v>
      </c>
      <c r="I56" s="1">
        <v>250</v>
      </c>
      <c r="J56" s="2">
        <f t="shared" si="1"/>
        <v>500</v>
      </c>
    </row>
    <row r="57" spans="2:10" x14ac:dyDescent="0.25">
      <c r="B57" s="1" t="s">
        <v>64</v>
      </c>
      <c r="C57" s="1" t="s">
        <v>72</v>
      </c>
      <c r="D57" s="1"/>
      <c r="E57" s="2"/>
      <c r="F57" s="2"/>
      <c r="G57" s="5"/>
      <c r="H57" s="2">
        <f t="shared" si="0"/>
        <v>0</v>
      </c>
      <c r="I57" s="1">
        <v>42</v>
      </c>
      <c r="J57" s="2">
        <f t="shared" si="1"/>
        <v>0</v>
      </c>
    </row>
    <row r="58" spans="2:10" x14ac:dyDescent="0.25">
      <c r="B58" s="1" t="s">
        <v>50</v>
      </c>
      <c r="C58" s="1" t="s">
        <v>72</v>
      </c>
      <c r="D58" s="1"/>
      <c r="E58" s="2">
        <v>2</v>
      </c>
      <c r="F58" s="2">
        <v>6</v>
      </c>
      <c r="G58" s="5"/>
      <c r="H58" s="2">
        <f t="shared" si="0"/>
        <v>8</v>
      </c>
      <c r="I58" s="1">
        <v>34</v>
      </c>
      <c r="J58" s="2">
        <f t="shared" si="1"/>
        <v>272</v>
      </c>
    </row>
    <row r="59" spans="2:10" x14ac:dyDescent="0.25">
      <c r="B59" s="1" t="s">
        <v>51</v>
      </c>
      <c r="C59" s="1" t="s">
        <v>72</v>
      </c>
      <c r="D59" s="1"/>
      <c r="E59" s="2"/>
      <c r="F59" s="2"/>
      <c r="G59" s="5"/>
      <c r="H59" s="2">
        <f t="shared" si="0"/>
        <v>0</v>
      </c>
      <c r="I59" s="1">
        <v>34</v>
      </c>
      <c r="J59" s="2">
        <f t="shared" si="1"/>
        <v>0</v>
      </c>
    </row>
    <row r="60" spans="2:10" x14ac:dyDescent="0.25">
      <c r="B60" s="1" t="s">
        <v>115</v>
      </c>
      <c r="C60" s="1" t="s">
        <v>74</v>
      </c>
      <c r="D60" s="1"/>
      <c r="E60" s="2"/>
      <c r="F60" s="2"/>
      <c r="G60" s="5">
        <v>4</v>
      </c>
      <c r="H60" s="2">
        <f t="shared" si="0"/>
        <v>4</v>
      </c>
      <c r="I60" s="1">
        <v>56</v>
      </c>
      <c r="J60" s="2">
        <f t="shared" si="1"/>
        <v>224</v>
      </c>
    </row>
    <row r="61" spans="2:10" x14ac:dyDescent="0.25">
      <c r="B61" s="1" t="s">
        <v>114</v>
      </c>
      <c r="C61" s="1" t="s">
        <v>127</v>
      </c>
      <c r="D61" s="1"/>
      <c r="E61" s="2"/>
      <c r="F61" s="2"/>
      <c r="G61" s="5"/>
      <c r="H61" s="2">
        <f t="shared" si="0"/>
        <v>0</v>
      </c>
      <c r="I61" s="1">
        <v>35</v>
      </c>
      <c r="J61" s="2">
        <f t="shared" si="1"/>
        <v>0</v>
      </c>
    </row>
    <row r="62" spans="2:10" x14ac:dyDescent="0.25">
      <c r="B62" s="1" t="s">
        <v>52</v>
      </c>
      <c r="C62" s="1" t="s">
        <v>72</v>
      </c>
      <c r="D62" s="1"/>
      <c r="E62" s="2">
        <v>6</v>
      </c>
      <c r="F62" s="2"/>
      <c r="G62" s="5"/>
      <c r="H62" s="2">
        <f t="shared" si="0"/>
        <v>6</v>
      </c>
      <c r="I62" s="1">
        <f>[1]Socopo!$I$65</f>
        <v>40</v>
      </c>
      <c r="J62" s="2">
        <f t="shared" si="1"/>
        <v>240</v>
      </c>
    </row>
    <row r="63" spans="2:10" x14ac:dyDescent="0.25">
      <c r="B63" s="1" t="s">
        <v>53</v>
      </c>
      <c r="C63" s="1" t="s">
        <v>72</v>
      </c>
      <c r="D63" s="1"/>
      <c r="E63" s="2">
        <v>3</v>
      </c>
      <c r="F63" s="2"/>
      <c r="G63" s="5"/>
      <c r="H63" s="2">
        <f t="shared" si="0"/>
        <v>3</v>
      </c>
      <c r="I63" s="1">
        <v>70</v>
      </c>
      <c r="J63" s="2">
        <f t="shared" si="1"/>
        <v>210</v>
      </c>
    </row>
    <row r="64" spans="2:10" x14ac:dyDescent="0.25">
      <c r="B64" s="1" t="s">
        <v>56</v>
      </c>
      <c r="C64" s="1" t="s">
        <v>72</v>
      </c>
      <c r="D64" s="1"/>
      <c r="E64" s="2"/>
      <c r="F64" s="2"/>
      <c r="G64" s="5"/>
      <c r="H64" s="2">
        <f t="shared" si="0"/>
        <v>0</v>
      </c>
      <c r="I64" s="1"/>
      <c r="J64" s="2">
        <f t="shared" si="1"/>
        <v>0</v>
      </c>
    </row>
    <row r="65" spans="2:10" x14ac:dyDescent="0.25">
      <c r="B65" s="1" t="s">
        <v>46</v>
      </c>
      <c r="C65" s="1" t="s">
        <v>72</v>
      </c>
      <c r="D65" s="1"/>
      <c r="E65" s="2"/>
      <c r="F65" s="2">
        <v>25</v>
      </c>
      <c r="G65" s="5"/>
      <c r="H65" s="2">
        <f t="shared" si="0"/>
        <v>25</v>
      </c>
      <c r="I65" s="1">
        <v>15</v>
      </c>
      <c r="J65" s="2">
        <f t="shared" si="1"/>
        <v>375</v>
      </c>
    </row>
    <row r="66" spans="2:10" x14ac:dyDescent="0.25">
      <c r="B66" s="1" t="s">
        <v>47</v>
      </c>
      <c r="C66" s="1" t="s">
        <v>72</v>
      </c>
      <c r="D66" s="1"/>
      <c r="E66" s="2"/>
      <c r="F66" s="2"/>
      <c r="G66" s="5"/>
      <c r="H66" s="2">
        <f t="shared" si="0"/>
        <v>0</v>
      </c>
      <c r="I66" s="1">
        <f>[1]Socopo!$I$46</f>
        <v>55</v>
      </c>
      <c r="J66" s="2">
        <f t="shared" si="1"/>
        <v>0</v>
      </c>
    </row>
    <row r="67" spans="2:10" x14ac:dyDescent="0.25">
      <c r="B67" s="1" t="s">
        <v>82</v>
      </c>
      <c r="C67" s="1" t="s">
        <v>74</v>
      </c>
      <c r="D67" s="1">
        <v>5</v>
      </c>
      <c r="E67" s="2"/>
      <c r="F67" s="2"/>
      <c r="G67" s="5"/>
      <c r="H67" s="2">
        <f t="shared" si="0"/>
        <v>5</v>
      </c>
      <c r="I67" s="1">
        <v>17</v>
      </c>
      <c r="J67" s="2">
        <f t="shared" si="1"/>
        <v>85</v>
      </c>
    </row>
    <row r="68" spans="2:10" x14ac:dyDescent="0.25">
      <c r="B68" s="1" t="s">
        <v>83</v>
      </c>
      <c r="C68" s="1" t="s">
        <v>74</v>
      </c>
      <c r="D68" s="1">
        <v>6</v>
      </c>
      <c r="E68" s="2"/>
      <c r="F68" s="2"/>
      <c r="G68" s="5"/>
      <c r="H68" s="2">
        <f t="shared" si="0"/>
        <v>6</v>
      </c>
      <c r="I68" s="1">
        <v>70</v>
      </c>
      <c r="J68" s="2">
        <f t="shared" si="1"/>
        <v>420</v>
      </c>
    </row>
    <row r="69" spans="2:10" x14ac:dyDescent="0.25">
      <c r="B69" s="1" t="s">
        <v>84</v>
      </c>
      <c r="C69" s="1" t="s">
        <v>77</v>
      </c>
      <c r="D69" s="1"/>
      <c r="E69" s="2"/>
      <c r="F69" s="2"/>
      <c r="G69" s="5"/>
      <c r="H69" s="2">
        <f t="shared" si="0"/>
        <v>0</v>
      </c>
      <c r="I69" s="1"/>
      <c r="J69" s="2">
        <f t="shared" si="1"/>
        <v>0</v>
      </c>
    </row>
    <row r="70" spans="2:10" x14ac:dyDescent="0.25">
      <c r="B70" s="1" t="s">
        <v>85</v>
      </c>
      <c r="C70" s="1" t="s">
        <v>72</v>
      </c>
      <c r="D70" s="1"/>
      <c r="E70" s="2">
        <v>2</v>
      </c>
      <c r="F70" s="2"/>
      <c r="G70" s="5"/>
      <c r="H70" s="2">
        <f t="shared" si="0"/>
        <v>2</v>
      </c>
      <c r="I70" s="1">
        <v>70</v>
      </c>
      <c r="J70" s="2">
        <f t="shared" si="1"/>
        <v>140</v>
      </c>
    </row>
    <row r="71" spans="2:10" x14ac:dyDescent="0.25">
      <c r="B71" s="1" t="s">
        <v>34</v>
      </c>
      <c r="C71" s="1" t="s">
        <v>72</v>
      </c>
      <c r="D71" s="1"/>
      <c r="E71" s="2"/>
      <c r="F71" s="2"/>
      <c r="G71" s="5"/>
      <c r="H71" s="2">
        <f t="shared" si="0"/>
        <v>0</v>
      </c>
      <c r="I71" s="1"/>
      <c r="J71" s="2">
        <f t="shared" si="1"/>
        <v>0</v>
      </c>
    </row>
    <row r="72" spans="2:10" x14ac:dyDescent="0.25">
      <c r="B72" s="1" t="s">
        <v>32</v>
      </c>
      <c r="C72" s="1" t="s">
        <v>72</v>
      </c>
      <c r="D72" s="1"/>
      <c r="E72" s="2"/>
      <c r="F72" s="2">
        <v>3.8</v>
      </c>
      <c r="G72" s="5">
        <v>3.8</v>
      </c>
      <c r="H72" s="2">
        <f t="shared" si="0"/>
        <v>7.6</v>
      </c>
      <c r="I72" s="1">
        <f>[1]Socopo!$I$52</f>
        <v>142</v>
      </c>
      <c r="J72" s="2">
        <f t="shared" si="1"/>
        <v>1079.2</v>
      </c>
    </row>
    <row r="73" spans="2:10" x14ac:dyDescent="0.25">
      <c r="B73" s="1" t="s">
        <v>33</v>
      </c>
      <c r="C73" s="15" t="s">
        <v>74</v>
      </c>
      <c r="D73" s="7"/>
      <c r="E73" s="2"/>
      <c r="F73" s="2">
        <v>12</v>
      </c>
      <c r="G73" s="2"/>
      <c r="H73" s="2">
        <f t="shared" si="0"/>
        <v>12</v>
      </c>
      <c r="I73" s="7">
        <f>[1]Socopo!$I$53</f>
        <v>15</v>
      </c>
      <c r="J73" s="2">
        <f t="shared" si="1"/>
        <v>180</v>
      </c>
    </row>
    <row r="74" spans="2:10" x14ac:dyDescent="0.25">
      <c r="B74" s="1" t="s">
        <v>60</v>
      </c>
      <c r="C74" s="15" t="s">
        <v>72</v>
      </c>
      <c r="D74" s="7"/>
      <c r="E74" s="2"/>
      <c r="F74" s="2"/>
      <c r="G74" s="2"/>
      <c r="H74" s="2">
        <f t="shared" si="0"/>
        <v>0</v>
      </c>
      <c r="I74" s="7">
        <v>25</v>
      </c>
      <c r="J74" s="2">
        <f t="shared" si="1"/>
        <v>0</v>
      </c>
    </row>
    <row r="75" spans="2:10" x14ac:dyDescent="0.25">
      <c r="B75" s="1" t="s">
        <v>35</v>
      </c>
      <c r="C75" s="1" t="s">
        <v>72</v>
      </c>
      <c r="D75" s="1"/>
      <c r="E75" s="2"/>
      <c r="F75" s="2"/>
      <c r="G75" s="5"/>
      <c r="H75" s="2">
        <f t="shared" si="0"/>
        <v>0</v>
      </c>
      <c r="I75" s="1">
        <v>25</v>
      </c>
      <c r="J75" s="2">
        <f t="shared" si="1"/>
        <v>0</v>
      </c>
    </row>
    <row r="76" spans="2:10" x14ac:dyDescent="0.25">
      <c r="B76" s="1" t="s">
        <v>86</v>
      </c>
      <c r="C76" s="1" t="s">
        <v>87</v>
      </c>
      <c r="D76" s="1">
        <v>8</v>
      </c>
      <c r="E76" s="2"/>
      <c r="F76" s="2"/>
      <c r="G76" s="5"/>
      <c r="H76" s="2">
        <f t="shared" si="0"/>
        <v>8</v>
      </c>
      <c r="I76" s="1">
        <v>27</v>
      </c>
      <c r="J76" s="2">
        <f t="shared" si="1"/>
        <v>216</v>
      </c>
    </row>
    <row r="77" spans="2:10" x14ac:dyDescent="0.25">
      <c r="B77" s="1" t="s">
        <v>36</v>
      </c>
      <c r="C77" s="1" t="s">
        <v>72</v>
      </c>
      <c r="D77" s="1"/>
      <c r="E77" s="2"/>
      <c r="F77" s="2"/>
      <c r="G77" s="5"/>
      <c r="H77" s="2">
        <f t="shared" si="0"/>
        <v>0</v>
      </c>
      <c r="I77" s="1"/>
      <c r="J77" s="2">
        <f t="shared" si="1"/>
        <v>0</v>
      </c>
    </row>
    <row r="78" spans="2:10" x14ac:dyDescent="0.25">
      <c r="B78" s="1" t="s">
        <v>88</v>
      </c>
      <c r="C78" s="1" t="s">
        <v>74</v>
      </c>
      <c r="D78" s="1"/>
      <c r="E78" s="2"/>
      <c r="F78" s="2"/>
      <c r="G78" s="5"/>
      <c r="H78" s="2">
        <f t="shared" si="0"/>
        <v>0</v>
      </c>
      <c r="I78" s="1"/>
      <c r="J78" s="2">
        <f t="shared" si="1"/>
        <v>0</v>
      </c>
    </row>
    <row r="79" spans="2:10" x14ac:dyDescent="0.25">
      <c r="B79" s="1" t="s">
        <v>89</v>
      </c>
      <c r="C79" s="1" t="s">
        <v>72</v>
      </c>
      <c r="D79" s="1"/>
      <c r="E79" s="2"/>
      <c r="F79" s="2"/>
      <c r="G79" s="5"/>
      <c r="H79" s="2">
        <f t="shared" si="0"/>
        <v>0</v>
      </c>
      <c r="I79" s="1"/>
      <c r="J79" s="2">
        <f t="shared" si="1"/>
        <v>0</v>
      </c>
    </row>
    <row r="80" spans="2:10" x14ac:dyDescent="0.25">
      <c r="B80" s="1" t="s">
        <v>41</v>
      </c>
      <c r="C80" s="15" t="s">
        <v>72</v>
      </c>
      <c r="D80" s="7"/>
      <c r="E80" s="2"/>
      <c r="F80" s="2"/>
      <c r="G80" s="2"/>
      <c r="H80" s="2">
        <f t="shared" si="0"/>
        <v>0</v>
      </c>
      <c r="I80" s="7"/>
      <c r="J80" s="2">
        <f t="shared" si="1"/>
        <v>0</v>
      </c>
    </row>
    <row r="81" spans="2:10" x14ac:dyDescent="0.25">
      <c r="B81" s="1" t="s">
        <v>43</v>
      </c>
      <c r="C81" s="1" t="s">
        <v>74</v>
      </c>
      <c r="D81" s="1"/>
      <c r="E81" s="2"/>
      <c r="F81" s="2"/>
      <c r="G81" s="5"/>
      <c r="H81" s="2">
        <f t="shared" si="0"/>
        <v>0</v>
      </c>
      <c r="I81" s="1"/>
      <c r="J81" s="2">
        <f t="shared" si="1"/>
        <v>0</v>
      </c>
    </row>
    <row r="82" spans="2:10" x14ac:dyDescent="0.25">
      <c r="B82" s="1" t="s">
        <v>14</v>
      </c>
      <c r="C82" s="1" t="s">
        <v>90</v>
      </c>
      <c r="D82" s="1"/>
      <c r="E82" s="2"/>
      <c r="F82" s="2"/>
      <c r="G82" s="5"/>
      <c r="H82" s="2">
        <f t="shared" si="0"/>
        <v>0</v>
      </c>
      <c r="I82" s="1"/>
      <c r="J82" s="2">
        <f t="shared" si="1"/>
        <v>0</v>
      </c>
    </row>
    <row r="83" spans="2:10" x14ac:dyDescent="0.25">
      <c r="B83" s="1" t="s">
        <v>121</v>
      </c>
      <c r="C83" s="1"/>
      <c r="D83" s="1"/>
      <c r="E83" s="2"/>
      <c r="F83" s="2"/>
      <c r="G83" s="5"/>
      <c r="H83" s="2">
        <f t="shared" si="0"/>
        <v>0</v>
      </c>
      <c r="I83" s="1"/>
      <c r="J83" s="2">
        <f t="shared" si="1"/>
        <v>0</v>
      </c>
    </row>
    <row r="84" spans="2:10" x14ac:dyDescent="0.25">
      <c r="B84" s="1" t="s">
        <v>122</v>
      </c>
      <c r="C84" s="1" t="s">
        <v>130</v>
      </c>
      <c r="D84" s="1"/>
      <c r="E84" s="2"/>
      <c r="F84" s="2"/>
      <c r="G84" s="5"/>
      <c r="H84" s="2">
        <f t="shared" si="0"/>
        <v>0</v>
      </c>
      <c r="I84" s="1"/>
      <c r="J84" s="2">
        <f t="shared" si="1"/>
        <v>0</v>
      </c>
    </row>
    <row r="85" spans="2:10" x14ac:dyDescent="0.25">
      <c r="B85" s="1" t="s">
        <v>139</v>
      </c>
      <c r="C85" s="1" t="s">
        <v>140</v>
      </c>
      <c r="D85" s="1"/>
      <c r="E85" s="2"/>
      <c r="F85" s="2">
        <v>3</v>
      </c>
      <c r="G85" s="5"/>
      <c r="H85" s="2">
        <f t="shared" si="0"/>
        <v>3</v>
      </c>
      <c r="I85" s="1">
        <v>28</v>
      </c>
      <c r="J85" s="2">
        <f t="shared" si="1"/>
        <v>84</v>
      </c>
    </row>
    <row r="86" spans="2:10" x14ac:dyDescent="0.25">
      <c r="B86" s="1" t="s">
        <v>48</v>
      </c>
      <c r="C86" s="1" t="s">
        <v>72</v>
      </c>
      <c r="D86" s="1"/>
      <c r="E86" s="2"/>
      <c r="F86" s="2"/>
      <c r="G86" s="5"/>
      <c r="H86" s="2">
        <f t="shared" si="0"/>
        <v>0</v>
      </c>
      <c r="I86" s="1"/>
      <c r="J86" s="2">
        <f t="shared" si="1"/>
        <v>0</v>
      </c>
    </row>
    <row r="87" spans="2:10" x14ac:dyDescent="0.25">
      <c r="B87" s="11" t="s">
        <v>16</v>
      </c>
      <c r="C87" s="7"/>
      <c r="D87" s="7"/>
      <c r="E87" s="2"/>
      <c r="F87" s="2"/>
      <c r="G87" s="2"/>
      <c r="H87" s="2"/>
      <c r="I87" s="7"/>
      <c r="J87" s="2">
        <f t="shared" si="1"/>
        <v>0</v>
      </c>
    </row>
    <row r="88" spans="2:10" x14ac:dyDescent="0.25">
      <c r="B88" s="1" t="s">
        <v>91</v>
      </c>
      <c r="C88" s="1" t="s">
        <v>72</v>
      </c>
      <c r="D88" s="1">
        <v>12.5</v>
      </c>
      <c r="E88" s="2">
        <v>10</v>
      </c>
      <c r="F88" s="5">
        <v>10</v>
      </c>
      <c r="G88" s="5">
        <v>8</v>
      </c>
      <c r="H88" s="2">
        <f t="shared" si="0"/>
        <v>40.5</v>
      </c>
      <c r="I88" s="1">
        <f>[1]Socopo!$I$71</f>
        <v>14</v>
      </c>
      <c r="J88" s="2">
        <f t="shared" si="1"/>
        <v>567</v>
      </c>
    </row>
    <row r="89" spans="2:10" x14ac:dyDescent="0.25">
      <c r="B89" s="1" t="s">
        <v>92</v>
      </c>
      <c r="C89" s="1" t="s">
        <v>72</v>
      </c>
      <c r="D89" s="1">
        <v>15</v>
      </c>
      <c r="E89" s="2">
        <v>15</v>
      </c>
      <c r="F89" s="5">
        <v>15</v>
      </c>
      <c r="G89" s="5">
        <v>12</v>
      </c>
      <c r="H89" s="2">
        <f t="shared" si="0"/>
        <v>57</v>
      </c>
      <c r="I89" s="1">
        <v>20</v>
      </c>
      <c r="J89" s="2">
        <f t="shared" si="1"/>
        <v>1140</v>
      </c>
    </row>
    <row r="90" spans="2:10" x14ac:dyDescent="0.25">
      <c r="B90" s="1" t="s">
        <v>93</v>
      </c>
      <c r="C90" s="1" t="s">
        <v>72</v>
      </c>
      <c r="D90" s="1">
        <v>6</v>
      </c>
      <c r="E90" s="2">
        <v>6</v>
      </c>
      <c r="F90" s="5">
        <v>6</v>
      </c>
      <c r="G90" s="5">
        <v>6</v>
      </c>
      <c r="H90" s="2">
        <f t="shared" si="0"/>
        <v>24</v>
      </c>
      <c r="I90" s="1">
        <v>25</v>
      </c>
      <c r="J90" s="2">
        <f t="shared" si="1"/>
        <v>600</v>
      </c>
    </row>
    <row r="91" spans="2:10" x14ac:dyDescent="0.25">
      <c r="B91" s="1" t="s">
        <v>94</v>
      </c>
      <c r="C91" s="1" t="s">
        <v>72</v>
      </c>
      <c r="D91" s="1">
        <v>10</v>
      </c>
      <c r="E91" s="2">
        <v>8.5</v>
      </c>
      <c r="F91" s="5">
        <v>10</v>
      </c>
      <c r="G91" s="5">
        <v>8</v>
      </c>
      <c r="H91" s="2">
        <f t="shared" si="0"/>
        <v>36.5</v>
      </c>
      <c r="I91" s="1">
        <v>20</v>
      </c>
      <c r="J91" s="2">
        <f t="shared" si="1"/>
        <v>730</v>
      </c>
    </row>
    <row r="92" spans="2:10" x14ac:dyDescent="0.25">
      <c r="B92" s="1" t="s">
        <v>95</v>
      </c>
      <c r="C92" s="1" t="s">
        <v>72</v>
      </c>
      <c r="D92" s="1">
        <v>3</v>
      </c>
      <c r="E92" s="2">
        <v>3</v>
      </c>
      <c r="F92" s="5">
        <v>1.5</v>
      </c>
      <c r="G92" s="5">
        <v>2</v>
      </c>
      <c r="H92" s="2">
        <f t="shared" si="0"/>
        <v>9.5</v>
      </c>
      <c r="I92" s="1">
        <v>20</v>
      </c>
      <c r="J92" s="2">
        <f t="shared" si="1"/>
        <v>190</v>
      </c>
    </row>
    <row r="93" spans="2:10" x14ac:dyDescent="0.25">
      <c r="B93" s="1" t="s">
        <v>96</v>
      </c>
      <c r="C93" s="1" t="s">
        <v>72</v>
      </c>
      <c r="D93" s="1">
        <v>6</v>
      </c>
      <c r="E93" s="2">
        <v>5</v>
      </c>
      <c r="F93" s="5">
        <v>6</v>
      </c>
      <c r="G93" s="5"/>
      <c r="H93" s="2">
        <f t="shared" si="0"/>
        <v>17</v>
      </c>
      <c r="I93" s="1">
        <f>[1]Socopo!$I$76</f>
        <v>25</v>
      </c>
      <c r="J93" s="2">
        <f t="shared" si="1"/>
        <v>425</v>
      </c>
    </row>
    <row r="94" spans="2:10" x14ac:dyDescent="0.25">
      <c r="B94" s="1" t="s">
        <v>17</v>
      </c>
      <c r="C94" s="1" t="s">
        <v>72</v>
      </c>
      <c r="D94" s="1"/>
      <c r="E94" s="2"/>
      <c r="F94" s="5"/>
      <c r="G94" s="5">
        <v>5</v>
      </c>
      <c r="H94" s="2">
        <f t="shared" si="0"/>
        <v>5</v>
      </c>
      <c r="I94" s="1">
        <f>[1]Socopo!$I$77</f>
        <v>25</v>
      </c>
      <c r="J94" s="2">
        <f t="shared" si="1"/>
        <v>125</v>
      </c>
    </row>
    <row r="95" spans="2:10" x14ac:dyDescent="0.25">
      <c r="B95" s="1" t="s">
        <v>61</v>
      </c>
      <c r="C95" s="1" t="s">
        <v>72</v>
      </c>
      <c r="D95" s="1">
        <v>2</v>
      </c>
      <c r="E95" s="2">
        <v>2</v>
      </c>
      <c r="F95" s="5">
        <v>2</v>
      </c>
      <c r="G95" s="5">
        <v>2</v>
      </c>
      <c r="H95" s="2">
        <f t="shared" si="0"/>
        <v>8</v>
      </c>
      <c r="I95" s="1">
        <v>60</v>
      </c>
      <c r="J95" s="2">
        <f t="shared" si="1"/>
        <v>480</v>
      </c>
    </row>
    <row r="96" spans="2:10" x14ac:dyDescent="0.25">
      <c r="B96" s="1" t="s">
        <v>136</v>
      </c>
      <c r="C96" s="1" t="s">
        <v>72</v>
      </c>
      <c r="D96" s="1">
        <v>2</v>
      </c>
      <c r="E96" s="2">
        <v>2</v>
      </c>
      <c r="F96" s="5">
        <v>2</v>
      </c>
      <c r="G96" s="5">
        <v>2</v>
      </c>
      <c r="H96" s="2">
        <f t="shared" si="0"/>
        <v>8</v>
      </c>
      <c r="I96" s="1">
        <v>45</v>
      </c>
      <c r="J96" s="2">
        <f t="shared" si="1"/>
        <v>360</v>
      </c>
    </row>
    <row r="97" spans="2:10" x14ac:dyDescent="0.25">
      <c r="B97" s="1" t="s">
        <v>42</v>
      </c>
      <c r="C97" s="1" t="s">
        <v>72</v>
      </c>
      <c r="D97" s="1"/>
      <c r="E97" s="2"/>
      <c r="F97" s="5"/>
      <c r="G97" s="5"/>
      <c r="H97" s="2">
        <f t="shared" si="0"/>
        <v>0</v>
      </c>
      <c r="I97" s="1">
        <v>2</v>
      </c>
      <c r="J97" s="2">
        <f t="shared" si="1"/>
        <v>0</v>
      </c>
    </row>
    <row r="98" spans="2:10" x14ac:dyDescent="0.25">
      <c r="B98" s="1" t="s">
        <v>18</v>
      </c>
      <c r="C98" s="1" t="s">
        <v>72</v>
      </c>
      <c r="D98" s="1"/>
      <c r="E98" s="2"/>
      <c r="F98" s="5"/>
      <c r="G98" s="5"/>
      <c r="H98" s="2">
        <f t="shared" si="0"/>
        <v>0</v>
      </c>
      <c r="I98" s="1">
        <f>[1]Socopo!$I$79</f>
        <v>35</v>
      </c>
      <c r="J98" s="2">
        <f t="shared" si="1"/>
        <v>0</v>
      </c>
    </row>
    <row r="99" spans="2:10" x14ac:dyDescent="0.25">
      <c r="B99" s="12" t="s">
        <v>19</v>
      </c>
      <c r="E99" s="2"/>
      <c r="F99" s="17"/>
      <c r="G99" s="17"/>
      <c r="H99" s="2"/>
      <c r="J99" s="2">
        <f t="shared" si="1"/>
        <v>0</v>
      </c>
    </row>
    <row r="100" spans="2:10" x14ac:dyDescent="0.25">
      <c r="B100" s="1" t="s">
        <v>20</v>
      </c>
      <c r="C100" s="1" t="s">
        <v>72</v>
      </c>
      <c r="D100" s="1">
        <v>1</v>
      </c>
      <c r="E100" s="2"/>
      <c r="F100" s="5"/>
      <c r="G100" s="5"/>
      <c r="H100" s="2">
        <f t="shared" si="0"/>
        <v>1</v>
      </c>
      <c r="I100" s="1">
        <f>[1]Socopo!$I$81</f>
        <v>40</v>
      </c>
      <c r="J100" s="2">
        <f t="shared" si="1"/>
        <v>40</v>
      </c>
    </row>
    <row r="101" spans="2:10" x14ac:dyDescent="0.25">
      <c r="B101" s="6" t="s">
        <v>21</v>
      </c>
      <c r="C101" s="6" t="s">
        <v>72</v>
      </c>
      <c r="D101" s="6"/>
      <c r="E101" s="2">
        <v>1</v>
      </c>
      <c r="F101" s="5">
        <v>1</v>
      </c>
      <c r="G101" s="5">
        <v>1</v>
      </c>
      <c r="H101" s="2">
        <f t="shared" ref="H101:H139" si="2">D101+E101+F101+G101</f>
        <v>3</v>
      </c>
      <c r="I101" s="6">
        <f>[1]Socopo!$I$82</f>
        <v>180</v>
      </c>
      <c r="J101" s="2">
        <f t="shared" ref="J101:J139" si="3">H101*I101</f>
        <v>540</v>
      </c>
    </row>
    <row r="102" spans="2:10" ht="15.75" thickBot="1" x14ac:dyDescent="0.3">
      <c r="B102" s="6" t="s">
        <v>125</v>
      </c>
      <c r="C102" s="6" t="s">
        <v>72</v>
      </c>
      <c r="D102" s="6">
        <v>2</v>
      </c>
      <c r="E102" s="2">
        <v>2</v>
      </c>
      <c r="F102" s="5">
        <v>3</v>
      </c>
      <c r="G102" s="5">
        <v>2</v>
      </c>
      <c r="H102" s="2">
        <f t="shared" si="2"/>
        <v>9</v>
      </c>
      <c r="I102" s="6">
        <v>15</v>
      </c>
      <c r="J102" s="2">
        <f t="shared" si="3"/>
        <v>135</v>
      </c>
    </row>
    <row r="103" spans="2:10" ht="16.5" thickTop="1" thickBot="1" x14ac:dyDescent="0.3">
      <c r="B103" s="8" t="s">
        <v>0</v>
      </c>
      <c r="C103" s="19" t="s">
        <v>70</v>
      </c>
      <c r="D103" s="14">
        <v>41585</v>
      </c>
      <c r="E103" s="14">
        <v>319</v>
      </c>
      <c r="F103" s="14">
        <f>F52</f>
        <v>41599</v>
      </c>
      <c r="G103" s="14">
        <f>G52</f>
        <v>41606</v>
      </c>
      <c r="H103" s="9" t="s">
        <v>58</v>
      </c>
      <c r="I103" s="9" t="s">
        <v>44</v>
      </c>
      <c r="J103" s="9" t="s">
        <v>134</v>
      </c>
    </row>
    <row r="104" spans="2:10" ht="15.75" thickTop="1" x14ac:dyDescent="0.25">
      <c r="B104" s="1" t="s">
        <v>97</v>
      </c>
      <c r="C104" s="1" t="s">
        <v>72</v>
      </c>
      <c r="D104" s="1">
        <v>5</v>
      </c>
      <c r="E104" s="2">
        <v>3</v>
      </c>
      <c r="F104" s="5">
        <v>3</v>
      </c>
      <c r="G104" s="5">
        <v>2</v>
      </c>
      <c r="H104" s="2">
        <f t="shared" si="2"/>
        <v>13</v>
      </c>
      <c r="I104" s="1">
        <f>[1]Socopo!$I$83</f>
        <v>25</v>
      </c>
      <c r="J104" s="2">
        <f t="shared" si="3"/>
        <v>325</v>
      </c>
    </row>
    <row r="105" spans="2:10" x14ac:dyDescent="0.25">
      <c r="B105" s="1" t="s">
        <v>98</v>
      </c>
      <c r="C105" s="1" t="s">
        <v>72</v>
      </c>
      <c r="D105" s="1"/>
      <c r="E105" s="2">
        <v>15</v>
      </c>
      <c r="F105" s="5">
        <v>15</v>
      </c>
      <c r="G105" s="5">
        <v>7</v>
      </c>
      <c r="H105" s="2">
        <f t="shared" si="2"/>
        <v>37</v>
      </c>
      <c r="I105" s="1">
        <f>[1]Socopo!$I$84</f>
        <v>8</v>
      </c>
      <c r="J105" s="2">
        <f t="shared" si="3"/>
        <v>296</v>
      </c>
    </row>
    <row r="106" spans="2:10" x14ac:dyDescent="0.25">
      <c r="B106" s="6" t="s">
        <v>99</v>
      </c>
      <c r="C106" s="1" t="s">
        <v>72</v>
      </c>
      <c r="D106" s="1"/>
      <c r="E106" s="2">
        <v>3</v>
      </c>
      <c r="F106" s="5">
        <v>3</v>
      </c>
      <c r="G106" s="5">
        <v>3</v>
      </c>
      <c r="H106" s="2">
        <f t="shared" si="2"/>
        <v>9</v>
      </c>
      <c r="I106" s="1">
        <f>[1]Socopo!$I$85</f>
        <v>15</v>
      </c>
      <c r="J106" s="2">
        <f t="shared" si="3"/>
        <v>135</v>
      </c>
    </row>
    <row r="107" spans="2:10" x14ac:dyDescent="0.25">
      <c r="B107" s="1" t="s">
        <v>100</v>
      </c>
      <c r="C107" s="1" t="s">
        <v>72</v>
      </c>
      <c r="D107" s="1"/>
      <c r="E107" s="2">
        <v>3</v>
      </c>
      <c r="F107" s="5"/>
      <c r="G107" s="5"/>
      <c r="H107" s="2">
        <f t="shared" si="2"/>
        <v>3</v>
      </c>
      <c r="I107" s="1">
        <f>[1]Socopo!$I$86</f>
        <v>12</v>
      </c>
      <c r="J107" s="2">
        <f t="shared" si="3"/>
        <v>36</v>
      </c>
    </row>
    <row r="108" spans="2:10" x14ac:dyDescent="0.25">
      <c r="B108" s="1" t="s">
        <v>101</v>
      </c>
      <c r="C108" s="1" t="s">
        <v>72</v>
      </c>
      <c r="D108" s="1">
        <v>7</v>
      </c>
      <c r="E108" s="2">
        <v>7</v>
      </c>
      <c r="F108" s="5">
        <v>6</v>
      </c>
      <c r="G108" s="5">
        <v>3</v>
      </c>
      <c r="H108" s="2">
        <f t="shared" si="2"/>
        <v>23</v>
      </c>
      <c r="I108" s="1">
        <f>[1]Socopo!$I$87</f>
        <v>30</v>
      </c>
      <c r="J108" s="2">
        <f t="shared" si="3"/>
        <v>690</v>
      </c>
    </row>
    <row r="109" spans="2:10" x14ac:dyDescent="0.25">
      <c r="B109" s="1" t="s">
        <v>102</v>
      </c>
      <c r="C109" s="1" t="s">
        <v>72</v>
      </c>
      <c r="D109" s="1">
        <v>5</v>
      </c>
      <c r="E109" s="2">
        <v>5</v>
      </c>
      <c r="F109" s="5">
        <v>5</v>
      </c>
      <c r="G109" s="5">
        <v>3</v>
      </c>
      <c r="H109" s="2">
        <f t="shared" si="2"/>
        <v>18</v>
      </c>
      <c r="I109" s="1">
        <f>[1]Socopo!$I$88</f>
        <v>20</v>
      </c>
      <c r="J109" s="2">
        <f t="shared" si="3"/>
        <v>360</v>
      </c>
    </row>
    <row r="110" spans="2:10" x14ac:dyDescent="0.25">
      <c r="B110" s="1" t="s">
        <v>22</v>
      </c>
      <c r="C110" s="1" t="s">
        <v>72</v>
      </c>
      <c r="D110" s="1">
        <v>1</v>
      </c>
      <c r="E110" s="2">
        <v>1</v>
      </c>
      <c r="F110" s="5">
        <v>2</v>
      </c>
      <c r="G110" s="5">
        <v>1</v>
      </c>
      <c r="H110" s="2">
        <f t="shared" si="2"/>
        <v>5</v>
      </c>
      <c r="I110" s="1">
        <v>40</v>
      </c>
      <c r="J110" s="2">
        <f t="shared" si="3"/>
        <v>200</v>
      </c>
    </row>
    <row r="111" spans="2:10" x14ac:dyDescent="0.25">
      <c r="B111" s="1" t="s">
        <v>103</v>
      </c>
      <c r="C111" s="1" t="s">
        <v>72</v>
      </c>
      <c r="D111" s="1">
        <v>2</v>
      </c>
      <c r="E111" s="2">
        <v>4</v>
      </c>
      <c r="F111" s="5">
        <v>4</v>
      </c>
      <c r="G111" s="5">
        <v>2</v>
      </c>
      <c r="H111" s="2">
        <f t="shared" si="2"/>
        <v>12</v>
      </c>
      <c r="I111" s="1">
        <f>[1]Socopo!$I$90</f>
        <v>15</v>
      </c>
      <c r="J111" s="2">
        <f t="shared" si="3"/>
        <v>180</v>
      </c>
    </row>
    <row r="112" spans="2:10" x14ac:dyDescent="0.25">
      <c r="B112" s="1" t="s">
        <v>69</v>
      </c>
      <c r="C112" s="1" t="s">
        <v>72</v>
      </c>
      <c r="D112" s="1"/>
      <c r="E112" s="2"/>
      <c r="F112" s="5"/>
      <c r="G112" s="5"/>
      <c r="H112" s="2"/>
      <c r="I112" s="1">
        <v>40</v>
      </c>
      <c r="J112" s="2">
        <f t="shared" si="3"/>
        <v>0</v>
      </c>
    </row>
    <row r="113" spans="2:10" x14ac:dyDescent="0.25">
      <c r="B113" s="1" t="s">
        <v>104</v>
      </c>
      <c r="C113" s="1" t="s">
        <v>72</v>
      </c>
      <c r="D113" s="1">
        <v>3</v>
      </c>
      <c r="E113" s="2">
        <v>3</v>
      </c>
      <c r="F113" s="5"/>
      <c r="G113" s="5"/>
      <c r="H113" s="2">
        <f t="shared" si="2"/>
        <v>6</v>
      </c>
      <c r="I113" s="1">
        <v>18</v>
      </c>
      <c r="J113" s="2">
        <f t="shared" si="3"/>
        <v>108</v>
      </c>
    </row>
    <row r="114" spans="2:10" x14ac:dyDescent="0.25">
      <c r="B114" s="1" t="s">
        <v>105</v>
      </c>
      <c r="C114" s="1" t="s">
        <v>72</v>
      </c>
      <c r="D114" s="1"/>
      <c r="E114" s="2">
        <v>4</v>
      </c>
      <c r="F114" s="5">
        <v>4</v>
      </c>
      <c r="G114" s="5">
        <v>2</v>
      </c>
      <c r="H114" s="2">
        <f t="shared" si="2"/>
        <v>10</v>
      </c>
      <c r="I114" s="1">
        <v>20</v>
      </c>
      <c r="J114" s="2">
        <f t="shared" si="3"/>
        <v>200</v>
      </c>
    </row>
    <row r="115" spans="2:10" x14ac:dyDescent="0.25">
      <c r="B115" s="1" t="s">
        <v>106</v>
      </c>
      <c r="C115" s="1" t="s">
        <v>72</v>
      </c>
      <c r="D115" s="1">
        <v>7</v>
      </c>
      <c r="E115" s="2">
        <v>7</v>
      </c>
      <c r="F115" s="5">
        <v>8</v>
      </c>
      <c r="G115" s="5">
        <v>6</v>
      </c>
      <c r="H115" s="2">
        <f t="shared" si="2"/>
        <v>28</v>
      </c>
      <c r="I115" s="1">
        <f>[1]Socopo!$I$93</f>
        <v>18</v>
      </c>
      <c r="J115" s="2">
        <f t="shared" si="3"/>
        <v>504</v>
      </c>
    </row>
    <row r="116" spans="2:10" x14ac:dyDescent="0.25">
      <c r="B116" s="1" t="s">
        <v>107</v>
      </c>
      <c r="C116" s="1" t="s">
        <v>72</v>
      </c>
      <c r="D116" s="1"/>
      <c r="E116" s="2"/>
      <c r="F116" s="5"/>
      <c r="G116" s="5"/>
      <c r="H116" s="2">
        <f t="shared" si="2"/>
        <v>0</v>
      </c>
      <c r="I116" s="1">
        <v>40</v>
      </c>
      <c r="J116" s="2">
        <f t="shared" si="3"/>
        <v>0</v>
      </c>
    </row>
    <row r="117" spans="2:10" x14ac:dyDescent="0.25">
      <c r="B117" s="1" t="s">
        <v>108</v>
      </c>
      <c r="C117" s="1" t="s">
        <v>72</v>
      </c>
      <c r="D117" s="1">
        <v>6</v>
      </c>
      <c r="E117" s="2">
        <v>6</v>
      </c>
      <c r="F117" s="5">
        <v>6</v>
      </c>
      <c r="G117" s="5">
        <v>5</v>
      </c>
      <c r="H117" s="2">
        <f t="shared" si="2"/>
        <v>23</v>
      </c>
      <c r="I117" s="1">
        <v>35</v>
      </c>
      <c r="J117" s="2">
        <f t="shared" si="3"/>
        <v>805</v>
      </c>
    </row>
    <row r="118" spans="2:10" x14ac:dyDescent="0.25">
      <c r="B118" s="1" t="s">
        <v>109</v>
      </c>
      <c r="C118" s="1" t="s">
        <v>72</v>
      </c>
      <c r="D118" s="1">
        <v>5.5</v>
      </c>
      <c r="E118" s="2">
        <v>6</v>
      </c>
      <c r="F118" s="5">
        <v>6</v>
      </c>
      <c r="G118" s="5">
        <v>5</v>
      </c>
      <c r="H118" s="2">
        <f t="shared" si="2"/>
        <v>22.5</v>
      </c>
      <c r="I118" s="1">
        <f>[1]Socopo!$I$96</f>
        <v>60</v>
      </c>
      <c r="J118" s="2">
        <f t="shared" si="3"/>
        <v>1350</v>
      </c>
    </row>
    <row r="119" spans="2:10" x14ac:dyDescent="0.25">
      <c r="B119" s="1" t="s">
        <v>110</v>
      </c>
      <c r="C119" s="1" t="s">
        <v>72</v>
      </c>
      <c r="D119" s="1">
        <v>20</v>
      </c>
      <c r="E119" s="2">
        <v>20</v>
      </c>
      <c r="F119" s="5">
        <v>25</v>
      </c>
      <c r="G119" s="5">
        <v>15</v>
      </c>
      <c r="H119" s="2">
        <f t="shared" si="2"/>
        <v>80</v>
      </c>
      <c r="I119" s="1">
        <v>25</v>
      </c>
      <c r="J119" s="2">
        <f t="shared" si="3"/>
        <v>2000</v>
      </c>
    </row>
    <row r="120" spans="2:10" x14ac:dyDescent="0.25">
      <c r="B120" s="1" t="s">
        <v>23</v>
      </c>
      <c r="C120" s="1" t="s">
        <v>72</v>
      </c>
      <c r="D120" s="1">
        <v>6</v>
      </c>
      <c r="E120" s="2">
        <v>6</v>
      </c>
      <c r="F120" s="5">
        <v>6</v>
      </c>
      <c r="G120" s="5">
        <v>5</v>
      </c>
      <c r="H120" s="2">
        <f t="shared" si="2"/>
        <v>23</v>
      </c>
      <c r="I120" s="1">
        <v>30</v>
      </c>
      <c r="J120" s="2">
        <f t="shared" si="3"/>
        <v>690</v>
      </c>
    </row>
    <row r="121" spans="2:10" x14ac:dyDescent="0.25">
      <c r="B121" s="1" t="s">
        <v>111</v>
      </c>
      <c r="C121" s="1" t="s">
        <v>72</v>
      </c>
      <c r="D121" s="1">
        <v>12</v>
      </c>
      <c r="E121" s="2">
        <v>10</v>
      </c>
      <c r="F121" s="5">
        <v>10</v>
      </c>
      <c r="G121" s="5">
        <v>8</v>
      </c>
      <c r="H121" s="2">
        <f t="shared" si="2"/>
        <v>40</v>
      </c>
      <c r="I121" s="1">
        <v>15</v>
      </c>
      <c r="J121" s="2">
        <f t="shared" si="3"/>
        <v>600</v>
      </c>
    </row>
    <row r="122" spans="2:10" x14ac:dyDescent="0.25">
      <c r="B122" s="1" t="s">
        <v>24</v>
      </c>
      <c r="C122" s="1" t="s">
        <v>74</v>
      </c>
      <c r="D122" s="1">
        <v>50</v>
      </c>
      <c r="E122" s="2">
        <v>100</v>
      </c>
      <c r="F122" s="5">
        <v>50</v>
      </c>
      <c r="G122" s="5">
        <v>50</v>
      </c>
      <c r="H122" s="2">
        <f t="shared" si="2"/>
        <v>250</v>
      </c>
      <c r="I122" s="1">
        <v>5</v>
      </c>
      <c r="J122" s="2">
        <f t="shared" si="3"/>
        <v>1250</v>
      </c>
    </row>
    <row r="123" spans="2:10" x14ac:dyDescent="0.25">
      <c r="B123" s="1" t="s">
        <v>112</v>
      </c>
      <c r="C123" s="1" t="s">
        <v>74</v>
      </c>
      <c r="D123" s="1">
        <v>80</v>
      </c>
      <c r="E123" s="2">
        <v>25</v>
      </c>
      <c r="F123" s="5">
        <v>100</v>
      </c>
      <c r="G123" s="5">
        <v>100</v>
      </c>
      <c r="H123" s="2">
        <f t="shared" si="2"/>
        <v>305</v>
      </c>
      <c r="I123" s="1">
        <v>8</v>
      </c>
      <c r="J123" s="2">
        <f t="shared" si="3"/>
        <v>2440</v>
      </c>
    </row>
    <row r="124" spans="2:10" x14ac:dyDescent="0.25">
      <c r="B124" s="1" t="s">
        <v>25</v>
      </c>
      <c r="C124" s="1" t="s">
        <v>72</v>
      </c>
      <c r="D124" s="1"/>
      <c r="E124" s="2">
        <v>6</v>
      </c>
      <c r="F124" s="5">
        <v>6</v>
      </c>
      <c r="G124" s="5"/>
      <c r="H124" s="2">
        <f t="shared" si="2"/>
        <v>12</v>
      </c>
      <c r="I124" s="1">
        <v>15</v>
      </c>
      <c r="J124" s="2">
        <f t="shared" si="3"/>
        <v>180</v>
      </c>
    </row>
    <row r="125" spans="2:10" x14ac:dyDescent="0.25">
      <c r="B125" s="1" t="s">
        <v>37</v>
      </c>
      <c r="C125" s="1" t="s">
        <v>72</v>
      </c>
      <c r="D125" s="1"/>
      <c r="E125" s="2"/>
      <c r="F125" s="5"/>
      <c r="G125" s="5"/>
      <c r="H125" s="2">
        <f t="shared" si="2"/>
        <v>0</v>
      </c>
      <c r="I125" s="1">
        <f>[1]Socopo!$I$103</f>
        <v>20</v>
      </c>
      <c r="J125" s="2">
        <f t="shared" si="3"/>
        <v>0</v>
      </c>
    </row>
    <row r="126" spans="2:10" x14ac:dyDescent="0.25">
      <c r="B126" s="1" t="s">
        <v>55</v>
      </c>
      <c r="C126" s="1" t="s">
        <v>72</v>
      </c>
      <c r="D126" s="1">
        <v>4</v>
      </c>
      <c r="E126" s="2">
        <v>4</v>
      </c>
      <c r="F126" s="5">
        <v>4</v>
      </c>
      <c r="G126" s="5"/>
      <c r="H126" s="2">
        <f t="shared" si="2"/>
        <v>12</v>
      </c>
      <c r="I126" s="1">
        <f>[2]Socopo!$I$110</f>
        <v>15</v>
      </c>
      <c r="J126" s="2">
        <f t="shared" si="3"/>
        <v>180</v>
      </c>
    </row>
    <row r="127" spans="2:10" x14ac:dyDescent="0.25">
      <c r="B127" s="1" t="s">
        <v>54</v>
      </c>
      <c r="C127" s="1" t="s">
        <v>72</v>
      </c>
      <c r="D127" s="1"/>
      <c r="E127" s="2"/>
      <c r="F127" s="5"/>
      <c r="G127" s="5"/>
      <c r="H127" s="2">
        <f t="shared" si="2"/>
        <v>0</v>
      </c>
      <c r="I127" s="1">
        <f>[2]Socopo!$I$111</f>
        <v>40</v>
      </c>
      <c r="J127" s="2">
        <f t="shared" si="3"/>
        <v>0</v>
      </c>
    </row>
    <row r="128" spans="2:10" x14ac:dyDescent="0.25">
      <c r="B128" s="1" t="s">
        <v>38</v>
      </c>
      <c r="C128" s="1" t="s">
        <v>72</v>
      </c>
      <c r="D128" s="1">
        <v>3</v>
      </c>
      <c r="E128" s="2"/>
      <c r="F128" s="5">
        <v>5</v>
      </c>
      <c r="G128" s="5">
        <v>4</v>
      </c>
      <c r="H128" s="2">
        <f t="shared" si="2"/>
        <v>12</v>
      </c>
      <c r="I128" s="1">
        <v>15</v>
      </c>
      <c r="J128" s="2">
        <f t="shared" si="3"/>
        <v>180</v>
      </c>
    </row>
    <row r="129" spans="2:12" x14ac:dyDescent="0.25">
      <c r="B129" s="1" t="s">
        <v>57</v>
      </c>
      <c r="C129" s="1" t="s">
        <v>72</v>
      </c>
      <c r="D129" s="1"/>
      <c r="E129" s="2"/>
      <c r="F129" s="5"/>
      <c r="G129" s="5"/>
      <c r="H129" s="2">
        <f t="shared" si="2"/>
        <v>0</v>
      </c>
      <c r="I129" s="1">
        <f>[1]Socopo!$I$105</f>
        <v>15</v>
      </c>
      <c r="J129" s="2">
        <f t="shared" si="3"/>
        <v>0</v>
      </c>
    </row>
    <row r="130" spans="2:12" x14ac:dyDescent="0.25">
      <c r="B130" s="1" t="s">
        <v>63</v>
      </c>
      <c r="C130" s="1" t="s">
        <v>74</v>
      </c>
      <c r="D130" s="1"/>
      <c r="E130" s="2"/>
      <c r="F130" s="5"/>
      <c r="G130" s="5"/>
      <c r="H130" s="2">
        <f t="shared" si="2"/>
        <v>0</v>
      </c>
      <c r="I130" s="1">
        <v>25</v>
      </c>
      <c r="J130" s="2">
        <f t="shared" si="3"/>
        <v>0</v>
      </c>
    </row>
    <row r="131" spans="2:12" x14ac:dyDescent="0.25">
      <c r="B131" s="1" t="s">
        <v>65</v>
      </c>
      <c r="C131" s="1" t="s">
        <v>74</v>
      </c>
      <c r="D131" s="1"/>
      <c r="E131" s="2"/>
      <c r="F131" s="5"/>
      <c r="G131" s="5"/>
      <c r="H131" s="2">
        <f t="shared" si="2"/>
        <v>0</v>
      </c>
      <c r="I131" s="1">
        <v>1</v>
      </c>
      <c r="J131" s="2">
        <f t="shared" si="3"/>
        <v>0</v>
      </c>
    </row>
    <row r="132" spans="2:12" x14ac:dyDescent="0.25">
      <c r="B132" s="1" t="s">
        <v>66</v>
      </c>
      <c r="C132" s="1" t="s">
        <v>74</v>
      </c>
      <c r="D132" s="1"/>
      <c r="E132" s="2"/>
      <c r="F132" s="5"/>
      <c r="G132" s="5"/>
      <c r="H132" s="2">
        <f t="shared" si="2"/>
        <v>0</v>
      </c>
      <c r="I132" s="1">
        <v>1</v>
      </c>
      <c r="J132" s="2">
        <f t="shared" si="3"/>
        <v>0</v>
      </c>
    </row>
    <row r="133" spans="2:12" x14ac:dyDescent="0.25">
      <c r="B133" s="1" t="s">
        <v>62</v>
      </c>
      <c r="C133" s="1" t="s">
        <v>72</v>
      </c>
      <c r="D133" s="1"/>
      <c r="E133" s="2"/>
      <c r="F133" s="5"/>
      <c r="G133" s="5"/>
      <c r="H133" s="2">
        <f t="shared" si="2"/>
        <v>0</v>
      </c>
      <c r="I133" s="1">
        <v>70</v>
      </c>
      <c r="J133" s="2">
        <f t="shared" si="3"/>
        <v>0</v>
      </c>
    </row>
    <row r="134" spans="2:12" x14ac:dyDescent="0.25">
      <c r="B134" s="1" t="s">
        <v>132</v>
      </c>
      <c r="C134" s="1" t="s">
        <v>74</v>
      </c>
      <c r="D134" s="1"/>
      <c r="E134" s="2"/>
      <c r="F134" s="5"/>
      <c r="G134" s="5"/>
      <c r="H134" s="2">
        <f t="shared" si="2"/>
        <v>0</v>
      </c>
      <c r="I134" s="1">
        <v>25</v>
      </c>
      <c r="J134" s="2">
        <f t="shared" si="3"/>
        <v>0</v>
      </c>
    </row>
    <row r="135" spans="2:12" x14ac:dyDescent="0.25">
      <c r="B135" s="1" t="s">
        <v>26</v>
      </c>
      <c r="C135" s="1" t="s">
        <v>113</v>
      </c>
      <c r="D135" s="1"/>
      <c r="E135" s="2"/>
      <c r="F135" s="5"/>
      <c r="G135" s="5"/>
      <c r="H135" s="2">
        <f t="shared" si="2"/>
        <v>0</v>
      </c>
      <c r="I135" s="1">
        <f>[1]Socopo!$I$106</f>
        <v>55</v>
      </c>
      <c r="J135" s="2">
        <f t="shared" si="3"/>
        <v>0</v>
      </c>
    </row>
    <row r="136" spans="2:12" x14ac:dyDescent="0.25">
      <c r="B136" s="1" t="s">
        <v>133</v>
      </c>
      <c r="C136" s="1" t="s">
        <v>74</v>
      </c>
      <c r="D136" s="1"/>
      <c r="E136" s="2"/>
      <c r="F136" s="5"/>
      <c r="G136" s="5"/>
      <c r="H136" s="2">
        <f t="shared" si="2"/>
        <v>0</v>
      </c>
      <c r="I136" s="1"/>
      <c r="J136" s="2">
        <f t="shared" si="3"/>
        <v>0</v>
      </c>
    </row>
    <row r="137" spans="2:12" x14ac:dyDescent="0.25">
      <c r="B137" s="1" t="s">
        <v>142</v>
      </c>
      <c r="C137" s="1" t="s">
        <v>127</v>
      </c>
      <c r="D137" s="1"/>
      <c r="E137" s="2"/>
      <c r="F137" s="5"/>
      <c r="G137" s="5">
        <v>3</v>
      </c>
      <c r="H137" s="2">
        <f t="shared" si="2"/>
        <v>3</v>
      </c>
      <c r="I137" s="1">
        <v>50</v>
      </c>
      <c r="J137" s="2">
        <f t="shared" si="3"/>
        <v>150</v>
      </c>
    </row>
    <row r="138" spans="2:12" x14ac:dyDescent="0.25">
      <c r="B138" s="1" t="s">
        <v>143</v>
      </c>
      <c r="C138" s="1" t="s">
        <v>127</v>
      </c>
      <c r="D138" s="1"/>
      <c r="E138" s="2"/>
      <c r="F138" s="5"/>
      <c r="G138" s="5">
        <v>1</v>
      </c>
      <c r="H138" s="2">
        <f t="shared" si="2"/>
        <v>1</v>
      </c>
      <c r="I138" s="1">
        <v>292.5</v>
      </c>
      <c r="J138" s="2">
        <f t="shared" si="3"/>
        <v>292.5</v>
      </c>
      <c r="L138">
        <f>J140+'Octubre 2013'!J135-120000</f>
        <v>8636.6999999999971</v>
      </c>
    </row>
    <row r="139" spans="2:12" x14ac:dyDescent="0.25">
      <c r="B139" s="1" t="s">
        <v>27</v>
      </c>
      <c r="C139" s="1" t="s">
        <v>72</v>
      </c>
      <c r="D139" s="1"/>
      <c r="E139" s="2"/>
      <c r="F139" s="5"/>
      <c r="G139" s="5"/>
      <c r="H139" s="2">
        <f t="shared" si="2"/>
        <v>0</v>
      </c>
      <c r="I139" s="1">
        <f>[1]Socopo!$I$107</f>
        <v>4</v>
      </c>
      <c r="J139" s="2">
        <f t="shared" si="3"/>
        <v>0</v>
      </c>
    </row>
    <row r="140" spans="2:12" x14ac:dyDescent="0.25">
      <c r="H140" s="23" t="s">
        <v>135</v>
      </c>
      <c r="I140" s="24"/>
      <c r="J140" s="13">
        <f>SUM(J17:J139)</f>
        <v>64247.799999999996</v>
      </c>
    </row>
    <row r="141" spans="2:12" x14ac:dyDescent="0.25">
      <c r="H141" s="23" t="s">
        <v>146</v>
      </c>
      <c r="I141" s="24"/>
      <c r="J141" s="13">
        <v>60000</v>
      </c>
    </row>
    <row r="142" spans="2:12" x14ac:dyDescent="0.25">
      <c r="H142" s="23" t="s">
        <v>147</v>
      </c>
      <c r="I142" s="24"/>
      <c r="J142" s="26">
        <f>J140-J141</f>
        <v>4247.7999999999956</v>
      </c>
    </row>
  </sheetData>
  <mergeCells count="3">
    <mergeCell ref="H140:I140"/>
    <mergeCell ref="H141:I141"/>
    <mergeCell ref="H142:I142"/>
  </mergeCells>
  <pageMargins left="0.23622047244094491" right="0.23622047244094491" top="0" bottom="0.74803149606299213" header="0.31496062992125984" footer="0.3149606299212598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L151"/>
  <sheetViews>
    <sheetView tabSelected="1" topLeftCell="A121" workbookViewId="0">
      <selection activeCell="M151" sqref="M151"/>
    </sheetView>
  </sheetViews>
  <sheetFormatPr baseColWidth="10" defaultRowHeight="15" x14ac:dyDescent="0.25"/>
  <cols>
    <col min="1" max="1" width="5.42578125" customWidth="1"/>
    <col min="2" max="2" width="27.42578125" customWidth="1"/>
    <col min="3" max="7" width="11.42578125" customWidth="1"/>
    <col min="8" max="8" width="22.5703125" customWidth="1"/>
    <col min="9" max="9" width="16.42578125" customWidth="1"/>
    <col min="10" max="10" width="14.5703125" customWidth="1"/>
  </cols>
  <sheetData>
    <row r="14" spans="2:10" ht="21" customHeight="1" thickBot="1" x14ac:dyDescent="0.3"/>
    <row r="15" spans="2:10" ht="16.5" thickTop="1" thickBot="1" x14ac:dyDescent="0.3">
      <c r="B15" s="8" t="s">
        <v>0</v>
      </c>
      <c r="C15" s="18" t="s">
        <v>70</v>
      </c>
      <c r="D15" s="14">
        <v>41610</v>
      </c>
      <c r="E15" s="14">
        <v>41620</v>
      </c>
      <c r="F15" s="14"/>
      <c r="G15" s="14"/>
      <c r="H15" s="9" t="s">
        <v>58</v>
      </c>
      <c r="I15" s="9" t="s">
        <v>44</v>
      </c>
      <c r="J15" s="9" t="s">
        <v>134</v>
      </c>
    </row>
    <row r="16" spans="2:10" ht="15.75" thickTop="1" x14ac:dyDescent="0.25">
      <c r="B16" s="10" t="s">
        <v>15</v>
      </c>
      <c r="C16" s="2"/>
      <c r="D16" s="2"/>
      <c r="E16" s="20"/>
      <c r="F16" s="2"/>
      <c r="G16" s="2"/>
      <c r="H16" s="2"/>
      <c r="I16" s="2"/>
      <c r="J16" s="2"/>
    </row>
    <row r="17" spans="2:10" x14ac:dyDescent="0.25">
      <c r="B17" s="3" t="s">
        <v>129</v>
      </c>
      <c r="C17" s="3" t="s">
        <v>71</v>
      </c>
      <c r="D17" s="3"/>
      <c r="E17" s="20">
        <v>20</v>
      </c>
      <c r="F17" s="2"/>
      <c r="G17" s="4"/>
      <c r="H17" s="2">
        <f t="shared" ref="H17:H100" si="0">D17+E17+F17+G17</f>
        <v>20</v>
      </c>
      <c r="I17" s="3">
        <v>36</v>
      </c>
      <c r="J17" s="2">
        <f t="shared" ref="J17:J100" si="1">H17*I17</f>
        <v>720</v>
      </c>
    </row>
    <row r="18" spans="2:10" x14ac:dyDescent="0.25">
      <c r="B18" s="4" t="s">
        <v>1</v>
      </c>
      <c r="C18" s="4" t="s">
        <v>72</v>
      </c>
      <c r="D18" s="4"/>
      <c r="E18" s="20"/>
      <c r="F18" s="2"/>
      <c r="G18" s="4"/>
      <c r="H18" s="2">
        <f t="shared" si="0"/>
        <v>0</v>
      </c>
      <c r="I18" s="4">
        <v>90</v>
      </c>
      <c r="J18" s="2">
        <f t="shared" si="1"/>
        <v>0</v>
      </c>
    </row>
    <row r="19" spans="2:10" x14ac:dyDescent="0.25">
      <c r="B19" s="4" t="s">
        <v>2</v>
      </c>
      <c r="C19" s="4" t="s">
        <v>72</v>
      </c>
      <c r="D19" s="4">
        <v>10</v>
      </c>
      <c r="E19" s="20">
        <v>8</v>
      </c>
      <c r="F19" s="2"/>
      <c r="G19" s="4"/>
      <c r="H19" s="2">
        <f t="shared" si="0"/>
        <v>18</v>
      </c>
      <c r="I19" s="4">
        <v>90</v>
      </c>
      <c r="J19" s="2">
        <f t="shared" si="1"/>
        <v>1620</v>
      </c>
    </row>
    <row r="20" spans="2:10" x14ac:dyDescent="0.25">
      <c r="B20" s="4" t="s">
        <v>3</v>
      </c>
      <c r="C20" s="4" t="s">
        <v>72</v>
      </c>
      <c r="D20" s="4"/>
      <c r="E20" s="20"/>
      <c r="F20" s="2"/>
      <c r="G20" s="4"/>
      <c r="H20" s="2">
        <f t="shared" si="0"/>
        <v>0</v>
      </c>
      <c r="I20" s="4">
        <v>90</v>
      </c>
      <c r="J20" s="2">
        <f t="shared" si="1"/>
        <v>0</v>
      </c>
    </row>
    <row r="21" spans="2:10" x14ac:dyDescent="0.25">
      <c r="B21" s="4" t="s">
        <v>116</v>
      </c>
      <c r="C21" s="4" t="s">
        <v>72</v>
      </c>
      <c r="D21" s="4">
        <v>10</v>
      </c>
      <c r="E21" s="20">
        <v>14</v>
      </c>
      <c r="F21" s="2"/>
      <c r="G21" s="4"/>
      <c r="H21" s="2">
        <f t="shared" si="0"/>
        <v>24</v>
      </c>
      <c r="I21" s="4">
        <v>90</v>
      </c>
      <c r="J21" s="2">
        <f t="shared" si="1"/>
        <v>2160</v>
      </c>
    </row>
    <row r="22" spans="2:10" x14ac:dyDescent="0.25">
      <c r="B22" s="4" t="s">
        <v>67</v>
      </c>
      <c r="C22" s="4" t="s">
        <v>72</v>
      </c>
      <c r="D22" s="4"/>
      <c r="E22" s="20"/>
      <c r="F22" s="2"/>
      <c r="G22" s="4"/>
      <c r="H22" s="2">
        <f t="shared" si="0"/>
        <v>0</v>
      </c>
      <c r="I22" s="4">
        <v>70</v>
      </c>
      <c r="J22" s="2">
        <f t="shared" si="1"/>
        <v>0</v>
      </c>
    </row>
    <row r="23" spans="2:10" x14ac:dyDescent="0.25">
      <c r="B23" s="4" t="s">
        <v>131</v>
      </c>
      <c r="C23" s="4" t="s">
        <v>127</v>
      </c>
      <c r="D23" s="4"/>
      <c r="E23" s="20"/>
      <c r="F23" s="2"/>
      <c r="G23" s="4"/>
      <c r="H23" s="2">
        <f t="shared" si="0"/>
        <v>0</v>
      </c>
      <c r="I23" s="4">
        <v>120</v>
      </c>
      <c r="J23" s="2">
        <f t="shared" si="1"/>
        <v>0</v>
      </c>
    </row>
    <row r="24" spans="2:10" x14ac:dyDescent="0.25">
      <c r="B24" s="4" t="s">
        <v>59</v>
      </c>
      <c r="C24" s="4" t="s">
        <v>72</v>
      </c>
      <c r="D24" s="4">
        <v>6</v>
      </c>
      <c r="E24" s="20">
        <v>4</v>
      </c>
      <c r="F24" s="2"/>
      <c r="G24" s="4"/>
      <c r="H24" s="2">
        <f>D24+E24+F24+G24</f>
        <v>10</v>
      </c>
      <c r="I24" s="4">
        <v>180</v>
      </c>
      <c r="J24" s="2">
        <f t="shared" si="1"/>
        <v>1800</v>
      </c>
    </row>
    <row r="25" spans="2:10" x14ac:dyDescent="0.25">
      <c r="B25" s="4" t="s">
        <v>4</v>
      </c>
      <c r="C25" s="4" t="s">
        <v>72</v>
      </c>
      <c r="D25" s="4">
        <v>60</v>
      </c>
      <c r="E25" s="20">
        <v>70</v>
      </c>
      <c r="F25" s="2"/>
      <c r="G25" s="4"/>
      <c r="H25" s="2">
        <f t="shared" si="0"/>
        <v>130</v>
      </c>
      <c r="I25" s="4">
        <v>55</v>
      </c>
      <c r="J25" s="2">
        <f t="shared" si="1"/>
        <v>7150</v>
      </c>
    </row>
    <row r="26" spans="2:10" x14ac:dyDescent="0.25">
      <c r="B26" s="4" t="s">
        <v>138</v>
      </c>
      <c r="C26" s="4" t="s">
        <v>72</v>
      </c>
      <c r="D26" s="4"/>
      <c r="E26" s="20"/>
      <c r="F26" s="2"/>
      <c r="G26" s="4"/>
      <c r="H26" s="2">
        <f t="shared" si="0"/>
        <v>0</v>
      </c>
      <c r="I26" s="4">
        <v>50</v>
      </c>
      <c r="J26" s="2">
        <f t="shared" si="1"/>
        <v>0</v>
      </c>
    </row>
    <row r="27" spans="2:10" x14ac:dyDescent="0.25">
      <c r="B27" s="4" t="s">
        <v>118</v>
      </c>
      <c r="C27" s="4" t="s">
        <v>72</v>
      </c>
      <c r="D27" s="4">
        <v>2</v>
      </c>
      <c r="E27" s="20">
        <v>4</v>
      </c>
      <c r="F27" s="2"/>
      <c r="G27" s="4"/>
      <c r="H27" s="2">
        <f t="shared" si="0"/>
        <v>6</v>
      </c>
      <c r="I27" s="4">
        <v>155</v>
      </c>
      <c r="J27" s="2">
        <f t="shared" si="1"/>
        <v>930</v>
      </c>
    </row>
    <row r="28" spans="2:10" x14ac:dyDescent="0.25">
      <c r="B28" s="4" t="s">
        <v>5</v>
      </c>
      <c r="C28" s="4" t="s">
        <v>72</v>
      </c>
      <c r="D28" s="4"/>
      <c r="E28" s="20"/>
      <c r="F28" s="2"/>
      <c r="G28" s="4"/>
      <c r="H28" s="2">
        <f t="shared" si="0"/>
        <v>0</v>
      </c>
      <c r="I28" s="4">
        <v>165</v>
      </c>
      <c r="J28" s="2">
        <f t="shared" si="1"/>
        <v>0</v>
      </c>
    </row>
    <row r="29" spans="2:10" x14ac:dyDescent="0.25">
      <c r="B29" s="4" t="s">
        <v>6</v>
      </c>
      <c r="C29" s="4" t="s">
        <v>72</v>
      </c>
      <c r="D29" s="4"/>
      <c r="E29" s="20">
        <v>2</v>
      </c>
      <c r="F29" s="2"/>
      <c r="G29" s="4"/>
      <c r="H29" s="2">
        <f t="shared" si="0"/>
        <v>2</v>
      </c>
      <c r="I29" s="4">
        <v>84</v>
      </c>
      <c r="J29" s="2">
        <f t="shared" si="1"/>
        <v>168</v>
      </c>
    </row>
    <row r="30" spans="2:10" x14ac:dyDescent="0.25">
      <c r="B30" s="4" t="s">
        <v>141</v>
      </c>
      <c r="C30" s="4" t="s">
        <v>127</v>
      </c>
      <c r="D30" s="4"/>
      <c r="E30" s="20"/>
      <c r="F30" s="2"/>
      <c r="G30" s="4"/>
      <c r="H30" s="2">
        <f t="shared" si="0"/>
        <v>0</v>
      </c>
      <c r="I30" s="4">
        <v>68</v>
      </c>
      <c r="J30" s="2">
        <f t="shared" si="1"/>
        <v>0</v>
      </c>
    </row>
    <row r="31" spans="2:10" x14ac:dyDescent="0.25">
      <c r="B31" s="4" t="s">
        <v>7</v>
      </c>
      <c r="C31" s="4" t="s">
        <v>72</v>
      </c>
      <c r="D31" s="4"/>
      <c r="E31" s="20">
        <v>8</v>
      </c>
      <c r="F31" s="2"/>
      <c r="G31" s="4"/>
      <c r="H31" s="2">
        <f t="shared" si="0"/>
        <v>8</v>
      </c>
      <c r="I31" s="4">
        <v>123</v>
      </c>
      <c r="J31" s="2">
        <f t="shared" si="1"/>
        <v>984</v>
      </c>
    </row>
    <row r="32" spans="2:10" x14ac:dyDescent="0.25">
      <c r="B32" s="4" t="s">
        <v>39</v>
      </c>
      <c r="C32" s="4" t="s">
        <v>72</v>
      </c>
      <c r="D32" s="4"/>
      <c r="E32" s="20"/>
      <c r="F32" s="2"/>
      <c r="G32" s="4"/>
      <c r="H32" s="2">
        <f t="shared" si="0"/>
        <v>0</v>
      </c>
      <c r="I32" s="4">
        <v>45</v>
      </c>
      <c r="J32" s="2">
        <f t="shared" si="1"/>
        <v>0</v>
      </c>
    </row>
    <row r="33" spans="2:10" x14ac:dyDescent="0.25">
      <c r="B33" s="4" t="s">
        <v>119</v>
      </c>
      <c r="C33" s="4" t="s">
        <v>72</v>
      </c>
      <c r="D33" s="4"/>
      <c r="E33" s="20">
        <v>3</v>
      </c>
      <c r="F33" s="2"/>
      <c r="G33" s="4"/>
      <c r="H33" s="2">
        <f t="shared" si="0"/>
        <v>3</v>
      </c>
      <c r="I33" s="4">
        <v>143</v>
      </c>
      <c r="J33" s="2">
        <f t="shared" si="1"/>
        <v>429</v>
      </c>
    </row>
    <row r="34" spans="2:10" x14ac:dyDescent="0.25">
      <c r="B34" s="4" t="s">
        <v>117</v>
      </c>
      <c r="C34" s="4" t="s">
        <v>72</v>
      </c>
      <c r="D34" s="4"/>
      <c r="E34" s="20"/>
      <c r="F34" s="2"/>
      <c r="G34" s="4"/>
      <c r="H34" s="2">
        <f t="shared" si="0"/>
        <v>0</v>
      </c>
      <c r="I34" s="4">
        <f>I32</f>
        <v>45</v>
      </c>
      <c r="J34" s="2">
        <f t="shared" si="1"/>
        <v>0</v>
      </c>
    </row>
    <row r="35" spans="2:10" x14ac:dyDescent="0.25">
      <c r="B35" s="4" t="s">
        <v>40</v>
      </c>
      <c r="C35" s="4" t="s">
        <v>72</v>
      </c>
      <c r="D35" s="4"/>
      <c r="E35" s="20"/>
      <c r="F35" s="2"/>
      <c r="G35" s="4"/>
      <c r="H35" s="2">
        <f t="shared" si="0"/>
        <v>0</v>
      </c>
      <c r="I35" s="4">
        <v>250</v>
      </c>
      <c r="J35" s="2">
        <f t="shared" si="1"/>
        <v>0</v>
      </c>
    </row>
    <row r="36" spans="2:10" x14ac:dyDescent="0.25">
      <c r="B36" s="4" t="s">
        <v>8</v>
      </c>
      <c r="C36" s="4" t="s">
        <v>72</v>
      </c>
      <c r="D36" s="4"/>
      <c r="E36" s="20"/>
      <c r="F36" s="2"/>
      <c r="G36" s="4"/>
      <c r="H36" s="2">
        <f t="shared" si="0"/>
        <v>0</v>
      </c>
      <c r="I36" s="4">
        <v>145</v>
      </c>
      <c r="J36" s="2">
        <f t="shared" si="1"/>
        <v>0</v>
      </c>
    </row>
    <row r="37" spans="2:10" x14ac:dyDescent="0.25">
      <c r="B37" s="4" t="s">
        <v>49</v>
      </c>
      <c r="C37" s="4" t="s">
        <v>72</v>
      </c>
      <c r="D37" s="4">
        <v>3</v>
      </c>
      <c r="E37" s="20">
        <v>3</v>
      </c>
      <c r="F37" s="2"/>
      <c r="G37" s="4"/>
      <c r="H37" s="2">
        <f t="shared" si="0"/>
        <v>6</v>
      </c>
      <c r="I37" s="4">
        <v>108</v>
      </c>
      <c r="J37" s="2">
        <f t="shared" si="1"/>
        <v>648</v>
      </c>
    </row>
    <row r="38" spans="2:10" x14ac:dyDescent="0.25">
      <c r="B38" s="4" t="s">
        <v>30</v>
      </c>
      <c r="C38" s="4" t="s">
        <v>73</v>
      </c>
      <c r="D38" s="4">
        <v>3</v>
      </c>
      <c r="E38" s="20">
        <v>6</v>
      </c>
      <c r="F38" s="2"/>
      <c r="G38" s="4"/>
      <c r="H38" s="2">
        <f t="shared" si="0"/>
        <v>9</v>
      </c>
      <c r="I38" s="4">
        <v>126</v>
      </c>
      <c r="J38" s="2">
        <f t="shared" si="1"/>
        <v>1134</v>
      </c>
    </row>
    <row r="39" spans="2:10" x14ac:dyDescent="0.25">
      <c r="B39" s="4" t="s">
        <v>9</v>
      </c>
      <c r="C39" s="4" t="s">
        <v>72</v>
      </c>
      <c r="D39" s="4"/>
      <c r="E39" s="20"/>
      <c r="F39" s="2"/>
      <c r="G39" s="4"/>
      <c r="H39" s="2">
        <f t="shared" si="0"/>
        <v>0</v>
      </c>
      <c r="I39" s="4">
        <f>[1]Socopo!$I$32</f>
        <v>100</v>
      </c>
      <c r="J39" s="2">
        <f t="shared" si="1"/>
        <v>0</v>
      </c>
    </row>
    <row r="40" spans="2:10" x14ac:dyDescent="0.25">
      <c r="B40" s="4" t="s">
        <v>75</v>
      </c>
      <c r="C40" s="4" t="s">
        <v>74</v>
      </c>
      <c r="D40" s="4">
        <v>15</v>
      </c>
      <c r="E40" s="20">
        <v>15</v>
      </c>
      <c r="F40" s="2"/>
      <c r="G40" s="4"/>
      <c r="H40" s="2">
        <f t="shared" si="0"/>
        <v>30</v>
      </c>
      <c r="I40" s="4">
        <v>45</v>
      </c>
      <c r="J40" s="2">
        <f t="shared" si="1"/>
        <v>1350</v>
      </c>
    </row>
    <row r="41" spans="2:10" x14ac:dyDescent="0.25">
      <c r="B41" s="1" t="s">
        <v>10</v>
      </c>
      <c r="C41" s="1" t="s">
        <v>72</v>
      </c>
      <c r="D41" s="1">
        <v>20</v>
      </c>
      <c r="E41" s="20"/>
      <c r="F41" s="2"/>
      <c r="G41" s="5"/>
      <c r="H41" s="2">
        <f t="shared" si="0"/>
        <v>20</v>
      </c>
      <c r="I41" s="1">
        <v>33</v>
      </c>
      <c r="J41" s="2">
        <f t="shared" si="1"/>
        <v>660</v>
      </c>
    </row>
    <row r="42" spans="2:10" x14ac:dyDescent="0.25">
      <c r="B42" s="1" t="s">
        <v>31</v>
      </c>
      <c r="C42" s="1" t="s">
        <v>72</v>
      </c>
      <c r="D42" s="1"/>
      <c r="E42" s="20">
        <v>12</v>
      </c>
      <c r="F42" s="2"/>
      <c r="G42" s="5"/>
      <c r="H42" s="2">
        <f t="shared" si="0"/>
        <v>12</v>
      </c>
      <c r="I42" s="1">
        <f>[1]Socopo!$I$35</f>
        <v>43</v>
      </c>
      <c r="J42" s="2">
        <f t="shared" si="1"/>
        <v>516</v>
      </c>
    </row>
    <row r="43" spans="2:10" x14ac:dyDescent="0.25">
      <c r="B43" s="1" t="s">
        <v>137</v>
      </c>
      <c r="C43" s="1" t="s">
        <v>74</v>
      </c>
      <c r="D43" s="1">
        <v>3</v>
      </c>
      <c r="E43" s="20">
        <v>4</v>
      </c>
      <c r="F43" s="2"/>
      <c r="G43" s="5"/>
      <c r="H43" s="2">
        <f t="shared" si="0"/>
        <v>7</v>
      </c>
      <c r="I43" s="1">
        <v>47</v>
      </c>
      <c r="J43" s="2">
        <f t="shared" si="1"/>
        <v>329</v>
      </c>
    </row>
    <row r="44" spans="2:10" x14ac:dyDescent="0.25">
      <c r="B44" s="1" t="s">
        <v>126</v>
      </c>
      <c r="C44" s="1" t="s">
        <v>74</v>
      </c>
      <c r="D44" s="1"/>
      <c r="E44" s="20"/>
      <c r="F44" s="2"/>
      <c r="G44" s="5"/>
      <c r="H44" s="2">
        <f t="shared" si="0"/>
        <v>0</v>
      </c>
      <c r="I44" s="1">
        <v>3</v>
      </c>
      <c r="J44" s="2">
        <f t="shared" si="1"/>
        <v>0</v>
      </c>
    </row>
    <row r="45" spans="2:10" x14ac:dyDescent="0.25">
      <c r="B45" s="1" t="s">
        <v>120</v>
      </c>
      <c r="C45" s="1" t="s">
        <v>74</v>
      </c>
      <c r="D45" s="1">
        <v>2</v>
      </c>
      <c r="E45" s="20">
        <v>3</v>
      </c>
      <c r="F45" s="2"/>
      <c r="G45" s="5"/>
      <c r="H45" s="2">
        <f t="shared" si="0"/>
        <v>5</v>
      </c>
      <c r="I45" s="1">
        <v>45</v>
      </c>
      <c r="J45" s="2">
        <f t="shared" si="1"/>
        <v>225</v>
      </c>
    </row>
    <row r="46" spans="2:10" x14ac:dyDescent="0.25">
      <c r="B46" s="1" t="s">
        <v>76</v>
      </c>
      <c r="C46" s="1" t="s">
        <v>74</v>
      </c>
      <c r="D46" s="1">
        <v>6</v>
      </c>
      <c r="E46" s="20"/>
      <c r="F46" s="2"/>
      <c r="G46" s="5"/>
      <c r="H46" s="2">
        <f t="shared" si="0"/>
        <v>6</v>
      </c>
      <c r="I46" s="1">
        <v>32</v>
      </c>
      <c r="J46" s="2">
        <f t="shared" si="1"/>
        <v>192</v>
      </c>
    </row>
    <row r="47" spans="2:10" x14ac:dyDescent="0.25">
      <c r="B47" s="1" t="s">
        <v>123</v>
      </c>
      <c r="C47" s="1" t="s">
        <v>74</v>
      </c>
      <c r="D47" s="1"/>
      <c r="E47" s="20"/>
      <c r="F47" s="2"/>
      <c r="G47" s="5"/>
      <c r="H47" s="2">
        <f t="shared" si="0"/>
        <v>0</v>
      </c>
      <c r="I47" s="1">
        <v>30</v>
      </c>
      <c r="J47" s="2">
        <f t="shared" si="1"/>
        <v>0</v>
      </c>
    </row>
    <row r="48" spans="2:10" x14ac:dyDescent="0.25">
      <c r="B48" s="1" t="s">
        <v>124</v>
      </c>
      <c r="C48" s="1" t="s">
        <v>74</v>
      </c>
      <c r="D48" s="1"/>
      <c r="E48" s="20"/>
      <c r="F48" s="2"/>
      <c r="G48" s="5"/>
      <c r="H48" s="2">
        <f t="shared" si="0"/>
        <v>0</v>
      </c>
      <c r="I48" s="1"/>
      <c r="J48" s="2">
        <f t="shared" si="1"/>
        <v>0</v>
      </c>
    </row>
    <row r="49" spans="2:10" x14ac:dyDescent="0.25">
      <c r="B49" s="1" t="s">
        <v>12</v>
      </c>
      <c r="C49" s="1" t="s">
        <v>72</v>
      </c>
      <c r="D49" s="1">
        <v>20</v>
      </c>
      <c r="E49" s="20">
        <v>20</v>
      </c>
      <c r="F49" s="2"/>
      <c r="G49" s="5"/>
      <c r="H49" s="2">
        <f t="shared" si="0"/>
        <v>40</v>
      </c>
      <c r="I49" s="1">
        <v>13</v>
      </c>
      <c r="J49" s="2">
        <f t="shared" si="1"/>
        <v>520</v>
      </c>
    </row>
    <row r="50" spans="2:10" x14ac:dyDescent="0.25">
      <c r="B50" s="1" t="s">
        <v>45</v>
      </c>
      <c r="C50" s="1" t="s">
        <v>72</v>
      </c>
      <c r="D50" s="1"/>
      <c r="E50" s="20">
        <v>20</v>
      </c>
      <c r="F50" s="2"/>
      <c r="G50" s="5"/>
      <c r="H50" s="2">
        <f t="shared" si="0"/>
        <v>20</v>
      </c>
      <c r="I50" s="1">
        <v>20</v>
      </c>
      <c r="J50" s="2">
        <f t="shared" si="1"/>
        <v>400</v>
      </c>
    </row>
    <row r="51" spans="2:10" ht="15.75" thickBot="1" x14ac:dyDescent="0.3">
      <c r="B51" s="5" t="s">
        <v>13</v>
      </c>
      <c r="C51" s="5" t="s">
        <v>77</v>
      </c>
      <c r="D51" s="5">
        <v>6</v>
      </c>
      <c r="E51" s="20">
        <v>5</v>
      </c>
      <c r="F51" s="2"/>
      <c r="G51" s="5"/>
      <c r="H51" s="2">
        <f t="shared" si="0"/>
        <v>11</v>
      </c>
      <c r="I51" s="5">
        <v>48</v>
      </c>
      <c r="J51" s="2">
        <f t="shared" si="1"/>
        <v>528</v>
      </c>
    </row>
    <row r="52" spans="2:10" ht="16.5" thickTop="1" thickBot="1" x14ac:dyDescent="0.3">
      <c r="B52" s="8" t="s">
        <v>0</v>
      </c>
      <c r="C52" s="19" t="s">
        <v>70</v>
      </c>
      <c r="D52" s="14">
        <f>D15</f>
        <v>41610</v>
      </c>
      <c r="E52" s="14">
        <f>E15</f>
        <v>41620</v>
      </c>
      <c r="F52" s="14"/>
      <c r="G52" s="14"/>
      <c r="H52" s="9" t="s">
        <v>58</v>
      </c>
      <c r="I52" s="9" t="s">
        <v>44</v>
      </c>
      <c r="J52" s="9" t="s">
        <v>134</v>
      </c>
    </row>
    <row r="53" spans="2:10" ht="15.75" thickTop="1" x14ac:dyDescent="0.25">
      <c r="B53" s="1" t="s">
        <v>78</v>
      </c>
      <c r="C53" s="1" t="s">
        <v>74</v>
      </c>
      <c r="D53" s="1">
        <v>12</v>
      </c>
      <c r="E53" s="22"/>
      <c r="F53" s="2"/>
      <c r="G53" s="5"/>
      <c r="H53" s="2">
        <f t="shared" si="0"/>
        <v>12</v>
      </c>
      <c r="I53" s="1">
        <f>[1]Socopo!$I$41</f>
        <v>18</v>
      </c>
      <c r="J53" s="2">
        <f>H53*I53</f>
        <v>216</v>
      </c>
    </row>
    <row r="54" spans="2:10" x14ac:dyDescent="0.25">
      <c r="B54" s="1" t="s">
        <v>79</v>
      </c>
      <c r="C54" s="1" t="s">
        <v>74</v>
      </c>
      <c r="D54" s="1"/>
      <c r="E54" s="2">
        <v>8</v>
      </c>
      <c r="F54" s="2"/>
      <c r="G54" s="5"/>
      <c r="H54" s="2">
        <f t="shared" si="0"/>
        <v>8</v>
      </c>
      <c r="I54" s="1">
        <v>27</v>
      </c>
      <c r="J54" s="2">
        <f t="shared" si="1"/>
        <v>216</v>
      </c>
    </row>
    <row r="55" spans="2:10" x14ac:dyDescent="0.25">
      <c r="B55" s="1" t="s">
        <v>128</v>
      </c>
      <c r="C55" s="15" t="s">
        <v>74</v>
      </c>
      <c r="D55" s="7">
        <v>6</v>
      </c>
      <c r="E55" s="2"/>
      <c r="F55" s="2"/>
      <c r="G55" s="2"/>
      <c r="H55" s="2">
        <f t="shared" si="0"/>
        <v>6</v>
      </c>
      <c r="I55" s="7">
        <v>72</v>
      </c>
      <c r="J55" s="2">
        <f t="shared" si="1"/>
        <v>432</v>
      </c>
    </row>
    <row r="56" spans="2:10" x14ac:dyDescent="0.25">
      <c r="B56" s="1" t="s">
        <v>80</v>
      </c>
      <c r="C56" s="1" t="s">
        <v>81</v>
      </c>
      <c r="D56" s="1">
        <v>1.5</v>
      </c>
      <c r="E56" s="2">
        <v>1.5</v>
      </c>
      <c r="F56" s="2"/>
      <c r="G56" s="5"/>
      <c r="H56" s="2">
        <f t="shared" si="0"/>
        <v>3</v>
      </c>
      <c r="I56" s="1">
        <v>250</v>
      </c>
      <c r="J56" s="2">
        <f t="shared" si="1"/>
        <v>750</v>
      </c>
    </row>
    <row r="57" spans="2:10" x14ac:dyDescent="0.25">
      <c r="B57" s="1" t="s">
        <v>64</v>
      </c>
      <c r="C57" s="1" t="s">
        <v>72</v>
      </c>
      <c r="D57" s="1"/>
      <c r="E57" s="2"/>
      <c r="F57" s="2"/>
      <c r="G57" s="5"/>
      <c r="H57" s="2">
        <f t="shared" si="0"/>
        <v>0</v>
      </c>
      <c r="I57" s="1">
        <v>42</v>
      </c>
      <c r="J57" s="2">
        <f t="shared" si="1"/>
        <v>0</v>
      </c>
    </row>
    <row r="58" spans="2:10" x14ac:dyDescent="0.25">
      <c r="B58" s="1" t="s">
        <v>50</v>
      </c>
      <c r="C58" s="1" t="s">
        <v>72</v>
      </c>
      <c r="D58" s="1"/>
      <c r="E58" s="2">
        <v>4</v>
      </c>
      <c r="F58" s="2"/>
      <c r="G58" s="5"/>
      <c r="H58" s="2">
        <f t="shared" si="0"/>
        <v>4</v>
      </c>
      <c r="I58" s="1">
        <v>49</v>
      </c>
      <c r="J58" s="2">
        <f t="shared" si="1"/>
        <v>196</v>
      </c>
    </row>
    <row r="59" spans="2:10" x14ac:dyDescent="0.25">
      <c r="B59" s="1" t="s">
        <v>51</v>
      </c>
      <c r="C59" s="1" t="s">
        <v>72</v>
      </c>
      <c r="D59" s="1"/>
      <c r="E59" s="2">
        <v>4</v>
      </c>
      <c r="F59" s="2"/>
      <c r="G59" s="5"/>
      <c r="H59" s="2">
        <f t="shared" si="0"/>
        <v>4</v>
      </c>
      <c r="I59" s="1">
        <v>49</v>
      </c>
      <c r="J59" s="2">
        <f t="shared" si="1"/>
        <v>196</v>
      </c>
    </row>
    <row r="60" spans="2:10" x14ac:dyDescent="0.25">
      <c r="B60" s="1" t="s">
        <v>115</v>
      </c>
      <c r="C60" s="1" t="s">
        <v>74</v>
      </c>
      <c r="D60" s="1"/>
      <c r="E60" s="2"/>
      <c r="F60" s="2"/>
      <c r="G60" s="5"/>
      <c r="H60" s="2">
        <f t="shared" si="0"/>
        <v>0</v>
      </c>
      <c r="I60" s="1">
        <v>56</v>
      </c>
      <c r="J60" s="2">
        <f t="shared" si="1"/>
        <v>0</v>
      </c>
    </row>
    <row r="61" spans="2:10" x14ac:dyDescent="0.25">
      <c r="B61" s="1" t="s">
        <v>114</v>
      </c>
      <c r="C61" s="1" t="s">
        <v>127</v>
      </c>
      <c r="D61" s="1"/>
      <c r="E61" s="2"/>
      <c r="F61" s="2"/>
      <c r="G61" s="5"/>
      <c r="H61" s="2">
        <f t="shared" si="0"/>
        <v>0</v>
      </c>
      <c r="I61" s="1">
        <v>35</v>
      </c>
      <c r="J61" s="2">
        <f t="shared" si="1"/>
        <v>0</v>
      </c>
    </row>
    <row r="62" spans="2:10" x14ac:dyDescent="0.25">
      <c r="B62" s="1" t="s">
        <v>52</v>
      </c>
      <c r="C62" s="1" t="s">
        <v>72</v>
      </c>
      <c r="D62" s="1">
        <v>6</v>
      </c>
      <c r="E62" s="2"/>
      <c r="F62" s="2"/>
      <c r="G62" s="5"/>
      <c r="H62" s="2">
        <f t="shared" si="0"/>
        <v>6</v>
      </c>
      <c r="I62" s="1">
        <f>[1]Socopo!$I$65</f>
        <v>40</v>
      </c>
      <c r="J62" s="2">
        <f t="shared" si="1"/>
        <v>240</v>
      </c>
    </row>
    <row r="63" spans="2:10" x14ac:dyDescent="0.25">
      <c r="B63" s="1" t="s">
        <v>53</v>
      </c>
      <c r="C63" s="1" t="s">
        <v>72</v>
      </c>
      <c r="D63" s="1"/>
      <c r="E63" s="2">
        <v>2.4</v>
      </c>
      <c r="F63" s="2"/>
      <c r="G63" s="5"/>
      <c r="H63" s="2">
        <f t="shared" si="0"/>
        <v>2.4</v>
      </c>
      <c r="I63" s="1">
        <v>70</v>
      </c>
      <c r="J63" s="2">
        <f t="shared" si="1"/>
        <v>168</v>
      </c>
    </row>
    <row r="64" spans="2:10" x14ac:dyDescent="0.25">
      <c r="B64" s="1" t="s">
        <v>56</v>
      </c>
      <c r="C64" s="1" t="s">
        <v>72</v>
      </c>
      <c r="D64" s="1"/>
      <c r="E64" s="2"/>
      <c r="F64" s="2"/>
      <c r="G64" s="5"/>
      <c r="H64" s="2">
        <f t="shared" si="0"/>
        <v>0</v>
      </c>
      <c r="I64" s="1"/>
      <c r="J64" s="2">
        <f t="shared" si="1"/>
        <v>0</v>
      </c>
    </row>
    <row r="65" spans="2:10" x14ac:dyDescent="0.25">
      <c r="B65" s="1" t="s">
        <v>46</v>
      </c>
      <c r="C65" s="1" t="s">
        <v>72</v>
      </c>
      <c r="D65" s="1"/>
      <c r="E65" s="2"/>
      <c r="F65" s="2"/>
      <c r="G65" s="5"/>
      <c r="H65" s="2">
        <f t="shared" si="0"/>
        <v>0</v>
      </c>
      <c r="I65" s="1">
        <v>15</v>
      </c>
      <c r="J65" s="2">
        <f t="shared" si="1"/>
        <v>0</v>
      </c>
    </row>
    <row r="66" spans="2:10" x14ac:dyDescent="0.25">
      <c r="B66" s="1" t="s">
        <v>47</v>
      </c>
      <c r="C66" s="1" t="s">
        <v>72</v>
      </c>
      <c r="D66" s="1"/>
      <c r="E66" s="2"/>
      <c r="F66" s="2"/>
      <c r="G66" s="5"/>
      <c r="H66" s="2">
        <f t="shared" si="0"/>
        <v>0</v>
      </c>
      <c r="I66" s="1">
        <f>[1]Socopo!$I$46</f>
        <v>55</v>
      </c>
      <c r="J66" s="2">
        <f t="shared" si="1"/>
        <v>0</v>
      </c>
    </row>
    <row r="67" spans="2:10" x14ac:dyDescent="0.25">
      <c r="B67" s="1" t="s">
        <v>82</v>
      </c>
      <c r="C67" s="1" t="s">
        <v>74</v>
      </c>
      <c r="D67" s="1">
        <v>6</v>
      </c>
      <c r="E67" s="2"/>
      <c r="F67" s="2"/>
      <c r="G67" s="5"/>
      <c r="H67" s="2">
        <f t="shared" si="0"/>
        <v>6</v>
      </c>
      <c r="I67" s="1">
        <v>17</v>
      </c>
      <c r="J67" s="2">
        <f t="shared" si="1"/>
        <v>102</v>
      </c>
    </row>
    <row r="68" spans="2:10" x14ac:dyDescent="0.25">
      <c r="B68" s="1" t="s">
        <v>83</v>
      </c>
      <c r="C68" s="1" t="s">
        <v>74</v>
      </c>
      <c r="D68" s="1">
        <v>8</v>
      </c>
      <c r="E68" s="2"/>
      <c r="F68" s="2"/>
      <c r="G68" s="5"/>
      <c r="H68" s="2">
        <f t="shared" si="0"/>
        <v>8</v>
      </c>
      <c r="I68" s="1">
        <v>70</v>
      </c>
      <c r="J68" s="2">
        <f t="shared" si="1"/>
        <v>560</v>
      </c>
    </row>
    <row r="69" spans="2:10" x14ac:dyDescent="0.25">
      <c r="B69" s="1" t="s">
        <v>84</v>
      </c>
      <c r="C69" s="1" t="s">
        <v>77</v>
      </c>
      <c r="D69" s="1"/>
      <c r="E69" s="2"/>
      <c r="F69" s="2"/>
      <c r="G69" s="5"/>
      <c r="H69" s="2">
        <f t="shared" si="0"/>
        <v>0</v>
      </c>
      <c r="I69" s="1"/>
      <c r="J69" s="2">
        <f t="shared" si="1"/>
        <v>0</v>
      </c>
    </row>
    <row r="70" spans="2:10" x14ac:dyDescent="0.25">
      <c r="B70" s="1" t="s">
        <v>85</v>
      </c>
      <c r="C70" s="1" t="s">
        <v>72</v>
      </c>
      <c r="D70" s="1"/>
      <c r="E70" s="2">
        <v>2</v>
      </c>
      <c r="F70" s="2"/>
      <c r="G70" s="5"/>
      <c r="H70" s="2">
        <f t="shared" si="0"/>
        <v>2</v>
      </c>
      <c r="I70" s="1">
        <v>70</v>
      </c>
      <c r="J70" s="2">
        <f t="shared" si="1"/>
        <v>140</v>
      </c>
    </row>
    <row r="71" spans="2:10" x14ac:dyDescent="0.25">
      <c r="B71" s="1" t="s">
        <v>34</v>
      </c>
      <c r="C71" s="1" t="s">
        <v>72</v>
      </c>
      <c r="D71" s="1"/>
      <c r="E71" s="2"/>
      <c r="F71" s="2"/>
      <c r="G71" s="5"/>
      <c r="H71" s="2">
        <f t="shared" si="0"/>
        <v>0</v>
      </c>
      <c r="I71" s="1"/>
      <c r="J71" s="2">
        <f t="shared" si="1"/>
        <v>0</v>
      </c>
    </row>
    <row r="72" spans="2:10" x14ac:dyDescent="0.25">
      <c r="B72" s="1" t="s">
        <v>32</v>
      </c>
      <c r="C72" s="1" t="s">
        <v>72</v>
      </c>
      <c r="D72" s="1"/>
      <c r="E72" s="2">
        <v>4</v>
      </c>
      <c r="F72" s="2"/>
      <c r="G72" s="5"/>
      <c r="H72" s="2">
        <f t="shared" si="0"/>
        <v>4</v>
      </c>
      <c r="I72" s="1">
        <f>[1]Socopo!$I$52</f>
        <v>142</v>
      </c>
      <c r="J72" s="2">
        <f t="shared" si="1"/>
        <v>568</v>
      </c>
    </row>
    <row r="73" spans="2:10" x14ac:dyDescent="0.25">
      <c r="B73" s="1" t="s">
        <v>33</v>
      </c>
      <c r="C73" s="15" t="s">
        <v>74</v>
      </c>
      <c r="D73" s="7"/>
      <c r="E73" s="2"/>
      <c r="F73" s="2"/>
      <c r="G73" s="2"/>
      <c r="H73" s="2">
        <f t="shared" si="0"/>
        <v>0</v>
      </c>
      <c r="I73" s="7">
        <f>[1]Socopo!$I$53</f>
        <v>15</v>
      </c>
      <c r="J73" s="2">
        <f t="shared" si="1"/>
        <v>0</v>
      </c>
    </row>
    <row r="74" spans="2:10" x14ac:dyDescent="0.25">
      <c r="B74" s="1" t="s">
        <v>60</v>
      </c>
      <c r="C74" s="15" t="s">
        <v>72</v>
      </c>
      <c r="D74" s="7"/>
      <c r="E74" s="2">
        <v>12</v>
      </c>
      <c r="F74" s="2"/>
      <c r="G74" s="2"/>
      <c r="H74" s="2">
        <f t="shared" si="0"/>
        <v>12</v>
      </c>
      <c r="I74" s="7">
        <v>25</v>
      </c>
      <c r="J74" s="2">
        <f t="shared" si="1"/>
        <v>300</v>
      </c>
    </row>
    <row r="75" spans="2:10" x14ac:dyDescent="0.25">
      <c r="B75" s="1" t="s">
        <v>35</v>
      </c>
      <c r="C75" s="1" t="s">
        <v>72</v>
      </c>
      <c r="D75" s="1"/>
      <c r="E75" s="2">
        <v>6</v>
      </c>
      <c r="F75" s="2"/>
      <c r="G75" s="5"/>
      <c r="H75" s="2">
        <f t="shared" si="0"/>
        <v>6</v>
      </c>
      <c r="I75" s="1">
        <v>25</v>
      </c>
      <c r="J75" s="2">
        <f t="shared" si="1"/>
        <v>150</v>
      </c>
    </row>
    <row r="76" spans="2:10" x14ac:dyDescent="0.25">
      <c r="B76" s="1" t="s">
        <v>86</v>
      </c>
      <c r="C76" s="1" t="s">
        <v>87</v>
      </c>
      <c r="D76" s="1"/>
      <c r="E76" s="2">
        <v>8</v>
      </c>
      <c r="F76" s="2"/>
      <c r="G76" s="5"/>
      <c r="H76" s="2">
        <f t="shared" si="0"/>
        <v>8</v>
      </c>
      <c r="I76" s="1">
        <v>27</v>
      </c>
      <c r="J76" s="2">
        <f t="shared" si="1"/>
        <v>216</v>
      </c>
    </row>
    <row r="77" spans="2:10" x14ac:dyDescent="0.25">
      <c r="B77" s="1" t="s">
        <v>36</v>
      </c>
      <c r="C77" s="1" t="s">
        <v>72</v>
      </c>
      <c r="D77" s="1"/>
      <c r="E77" s="2"/>
      <c r="F77" s="2"/>
      <c r="G77" s="5"/>
      <c r="H77" s="2">
        <f t="shared" si="0"/>
        <v>0</v>
      </c>
      <c r="I77" s="1"/>
      <c r="J77" s="2">
        <f t="shared" si="1"/>
        <v>0</v>
      </c>
    </row>
    <row r="78" spans="2:10" x14ac:dyDescent="0.25">
      <c r="B78" s="1" t="s">
        <v>88</v>
      </c>
      <c r="C78" s="1" t="s">
        <v>74</v>
      </c>
      <c r="D78" s="1"/>
      <c r="E78" s="2"/>
      <c r="F78" s="2"/>
      <c r="G78" s="5"/>
      <c r="H78" s="2">
        <f t="shared" si="0"/>
        <v>0</v>
      </c>
      <c r="I78" s="1"/>
      <c r="J78" s="2">
        <f t="shared" si="1"/>
        <v>0</v>
      </c>
    </row>
    <row r="79" spans="2:10" x14ac:dyDescent="0.25">
      <c r="B79" s="1" t="s">
        <v>89</v>
      </c>
      <c r="C79" s="1" t="s">
        <v>72</v>
      </c>
      <c r="D79" s="1"/>
      <c r="E79" s="2"/>
      <c r="F79" s="2"/>
      <c r="G79" s="5"/>
      <c r="H79" s="2">
        <f t="shared" si="0"/>
        <v>0</v>
      </c>
      <c r="I79" s="1"/>
      <c r="J79" s="2">
        <f t="shared" si="1"/>
        <v>0</v>
      </c>
    </row>
    <row r="80" spans="2:10" x14ac:dyDescent="0.25">
      <c r="B80" s="1" t="s">
        <v>41</v>
      </c>
      <c r="C80" s="15" t="s">
        <v>72</v>
      </c>
      <c r="D80" s="7"/>
      <c r="E80" s="2"/>
      <c r="F80" s="2"/>
      <c r="G80" s="2"/>
      <c r="H80" s="2">
        <f t="shared" si="0"/>
        <v>0</v>
      </c>
      <c r="I80" s="7"/>
      <c r="J80" s="2">
        <f t="shared" si="1"/>
        <v>0</v>
      </c>
    </row>
    <row r="81" spans="2:10" x14ac:dyDescent="0.25">
      <c r="B81" s="1" t="s">
        <v>43</v>
      </c>
      <c r="C81" s="1" t="s">
        <v>74</v>
      </c>
      <c r="D81" s="1"/>
      <c r="E81" s="2"/>
      <c r="F81" s="2"/>
      <c r="G81" s="5"/>
      <c r="H81" s="2">
        <f t="shared" si="0"/>
        <v>0</v>
      </c>
      <c r="I81" s="1"/>
      <c r="J81" s="2">
        <f t="shared" si="1"/>
        <v>0</v>
      </c>
    </row>
    <row r="82" spans="2:10" x14ac:dyDescent="0.25">
      <c r="B82" s="1" t="s">
        <v>14</v>
      </c>
      <c r="C82" s="1" t="s">
        <v>90</v>
      </c>
      <c r="D82" s="1"/>
      <c r="E82" s="2"/>
      <c r="F82" s="2"/>
      <c r="G82" s="5"/>
      <c r="H82" s="2">
        <f t="shared" si="0"/>
        <v>0</v>
      </c>
      <c r="I82" s="1"/>
      <c r="J82" s="2">
        <f t="shared" si="1"/>
        <v>0</v>
      </c>
    </row>
    <row r="83" spans="2:10" x14ac:dyDescent="0.25">
      <c r="B83" s="1" t="s">
        <v>121</v>
      </c>
      <c r="C83" s="1"/>
      <c r="D83" s="1"/>
      <c r="E83" s="2"/>
      <c r="F83" s="2"/>
      <c r="G83" s="5"/>
      <c r="H83" s="2">
        <f t="shared" si="0"/>
        <v>0</v>
      </c>
      <c r="I83" s="1"/>
      <c r="J83" s="2">
        <f t="shared" si="1"/>
        <v>0</v>
      </c>
    </row>
    <row r="84" spans="2:10" x14ac:dyDescent="0.25">
      <c r="B84" s="1" t="s">
        <v>122</v>
      </c>
      <c r="C84" s="1" t="s">
        <v>130</v>
      </c>
      <c r="D84" s="1"/>
      <c r="E84" s="2">
        <v>3</v>
      </c>
      <c r="F84" s="2"/>
      <c r="G84" s="5"/>
      <c r="H84" s="2">
        <f t="shared" si="0"/>
        <v>3</v>
      </c>
      <c r="I84" s="1">
        <v>29</v>
      </c>
      <c r="J84" s="2">
        <f t="shared" si="1"/>
        <v>87</v>
      </c>
    </row>
    <row r="85" spans="2:10" x14ac:dyDescent="0.25">
      <c r="B85" s="1" t="s">
        <v>139</v>
      </c>
      <c r="C85" s="1" t="s">
        <v>140</v>
      </c>
      <c r="D85" s="1"/>
      <c r="E85" s="2"/>
      <c r="F85" s="2"/>
      <c r="G85" s="5"/>
      <c r="H85" s="2">
        <f t="shared" si="0"/>
        <v>0</v>
      </c>
      <c r="I85" s="1">
        <v>28</v>
      </c>
      <c r="J85" s="2">
        <f t="shared" si="1"/>
        <v>0</v>
      </c>
    </row>
    <row r="86" spans="2:10" x14ac:dyDescent="0.25">
      <c r="B86" s="1" t="s">
        <v>48</v>
      </c>
      <c r="C86" s="1" t="s">
        <v>72</v>
      </c>
      <c r="D86" s="1"/>
      <c r="E86" s="2"/>
      <c r="F86" s="2"/>
      <c r="G86" s="5"/>
      <c r="H86" s="2">
        <f t="shared" si="0"/>
        <v>0</v>
      </c>
      <c r="I86" s="1"/>
      <c r="J86" s="2">
        <f t="shared" si="1"/>
        <v>0</v>
      </c>
    </row>
    <row r="87" spans="2:10" x14ac:dyDescent="0.25">
      <c r="B87" s="11" t="s">
        <v>16</v>
      </c>
      <c r="C87" s="7"/>
      <c r="D87" s="7"/>
      <c r="E87" s="2"/>
      <c r="F87" s="2"/>
      <c r="G87" s="2"/>
      <c r="H87" s="2"/>
      <c r="I87" s="7"/>
      <c r="J87" s="2">
        <f t="shared" si="1"/>
        <v>0</v>
      </c>
    </row>
    <row r="88" spans="2:10" x14ac:dyDescent="0.25">
      <c r="B88" s="1" t="s">
        <v>91</v>
      </c>
      <c r="C88" s="1" t="s">
        <v>72</v>
      </c>
      <c r="D88" s="1">
        <v>6</v>
      </c>
      <c r="E88" s="2">
        <v>12</v>
      </c>
      <c r="F88" s="5"/>
      <c r="G88" s="5"/>
      <c r="H88" s="2">
        <f t="shared" si="0"/>
        <v>18</v>
      </c>
      <c r="I88" s="1">
        <f>[1]Socopo!$I$71</f>
        <v>14</v>
      </c>
      <c r="J88" s="2">
        <f t="shared" si="1"/>
        <v>252</v>
      </c>
    </row>
    <row r="89" spans="2:10" x14ac:dyDescent="0.25">
      <c r="B89" s="1" t="s">
        <v>92</v>
      </c>
      <c r="C89" s="1" t="s">
        <v>72</v>
      </c>
      <c r="D89" s="1">
        <v>15</v>
      </c>
      <c r="E89" s="2">
        <v>20</v>
      </c>
      <c r="F89" s="5"/>
      <c r="G89" s="5"/>
      <c r="H89" s="2">
        <f t="shared" si="0"/>
        <v>35</v>
      </c>
      <c r="I89" s="1">
        <v>20</v>
      </c>
      <c r="J89" s="2">
        <f t="shared" si="1"/>
        <v>700</v>
      </c>
    </row>
    <row r="90" spans="2:10" x14ac:dyDescent="0.25">
      <c r="B90" s="1" t="s">
        <v>93</v>
      </c>
      <c r="C90" s="1" t="s">
        <v>72</v>
      </c>
      <c r="D90" s="1">
        <v>4</v>
      </c>
      <c r="E90" s="2"/>
      <c r="F90" s="5"/>
      <c r="G90" s="5"/>
      <c r="H90" s="2">
        <f t="shared" si="0"/>
        <v>4</v>
      </c>
      <c r="I90" s="1">
        <v>25</v>
      </c>
      <c r="J90" s="2">
        <f t="shared" si="1"/>
        <v>100</v>
      </c>
    </row>
    <row r="91" spans="2:10" x14ac:dyDescent="0.25">
      <c r="B91" s="1" t="s">
        <v>94</v>
      </c>
      <c r="C91" s="1" t="s">
        <v>72</v>
      </c>
      <c r="D91" s="1">
        <v>7</v>
      </c>
      <c r="E91" s="2">
        <v>10.5</v>
      </c>
      <c r="F91" s="5"/>
      <c r="G91" s="5"/>
      <c r="H91" s="2">
        <f t="shared" si="0"/>
        <v>17.5</v>
      </c>
      <c r="I91" s="1">
        <v>25</v>
      </c>
      <c r="J91" s="2">
        <f t="shared" si="1"/>
        <v>437.5</v>
      </c>
    </row>
    <row r="92" spans="2:10" x14ac:dyDescent="0.25">
      <c r="B92" s="1" t="s">
        <v>95</v>
      </c>
      <c r="C92" s="1" t="s">
        <v>72</v>
      </c>
      <c r="D92" s="1">
        <v>2</v>
      </c>
      <c r="E92" s="2"/>
      <c r="F92" s="5"/>
      <c r="G92" s="5"/>
      <c r="H92" s="2">
        <f t="shared" si="0"/>
        <v>2</v>
      </c>
      <c r="I92" s="1">
        <v>20</v>
      </c>
      <c r="J92" s="2">
        <f t="shared" si="1"/>
        <v>40</v>
      </c>
    </row>
    <row r="93" spans="2:10" x14ac:dyDescent="0.25">
      <c r="B93" s="1" t="s">
        <v>96</v>
      </c>
      <c r="C93" s="1" t="s">
        <v>72</v>
      </c>
      <c r="D93" s="1"/>
      <c r="E93" s="2">
        <v>8</v>
      </c>
      <c r="F93" s="5"/>
      <c r="G93" s="5"/>
      <c r="H93" s="2">
        <f t="shared" si="0"/>
        <v>8</v>
      </c>
      <c r="I93" s="1">
        <f>[1]Socopo!$I$76</f>
        <v>25</v>
      </c>
      <c r="J93" s="2">
        <f t="shared" si="1"/>
        <v>200</v>
      </c>
    </row>
    <row r="94" spans="2:10" x14ac:dyDescent="0.25">
      <c r="B94" s="1" t="s">
        <v>17</v>
      </c>
      <c r="C94" s="1" t="s">
        <v>72</v>
      </c>
      <c r="D94" s="1">
        <v>5</v>
      </c>
      <c r="E94" s="2"/>
      <c r="F94" s="5"/>
      <c r="G94" s="5"/>
      <c r="H94" s="2">
        <f t="shared" si="0"/>
        <v>5</v>
      </c>
      <c r="I94" s="1">
        <f>[1]Socopo!$I$77</f>
        <v>25</v>
      </c>
      <c r="J94" s="2">
        <f t="shared" si="1"/>
        <v>125</v>
      </c>
    </row>
    <row r="95" spans="2:10" x14ac:dyDescent="0.25">
      <c r="B95" s="1" t="s">
        <v>61</v>
      </c>
      <c r="C95" s="1" t="s">
        <v>72</v>
      </c>
      <c r="D95" s="1">
        <v>2</v>
      </c>
      <c r="E95" s="2">
        <v>2</v>
      </c>
      <c r="F95" s="5"/>
      <c r="G95" s="5"/>
      <c r="H95" s="2">
        <f t="shared" si="0"/>
        <v>4</v>
      </c>
      <c r="I95" s="1">
        <v>60</v>
      </c>
      <c r="J95" s="2">
        <f t="shared" si="1"/>
        <v>240</v>
      </c>
    </row>
    <row r="96" spans="2:10" x14ac:dyDescent="0.25">
      <c r="B96" s="1" t="s">
        <v>136</v>
      </c>
      <c r="C96" s="1" t="s">
        <v>72</v>
      </c>
      <c r="D96" s="1">
        <v>2</v>
      </c>
      <c r="E96" s="2">
        <v>2</v>
      </c>
      <c r="F96" s="5"/>
      <c r="G96" s="5"/>
      <c r="H96" s="2">
        <f t="shared" si="0"/>
        <v>4</v>
      </c>
      <c r="I96" s="1">
        <v>45</v>
      </c>
      <c r="J96" s="2">
        <f t="shared" si="1"/>
        <v>180</v>
      </c>
    </row>
    <row r="97" spans="2:10" x14ac:dyDescent="0.25">
      <c r="B97" s="1" t="s">
        <v>42</v>
      </c>
      <c r="C97" s="1" t="s">
        <v>72</v>
      </c>
      <c r="D97" s="1"/>
      <c r="E97" s="2"/>
      <c r="F97" s="5"/>
      <c r="G97" s="5"/>
      <c r="H97" s="2">
        <f t="shared" si="0"/>
        <v>0</v>
      </c>
      <c r="I97" s="1">
        <v>2</v>
      </c>
      <c r="J97" s="2">
        <f t="shared" si="1"/>
        <v>0</v>
      </c>
    </row>
    <row r="98" spans="2:10" x14ac:dyDescent="0.25">
      <c r="B98" s="1" t="s">
        <v>68</v>
      </c>
      <c r="C98" s="1" t="s">
        <v>72</v>
      </c>
      <c r="D98" s="1"/>
      <c r="E98" s="2">
        <v>3</v>
      </c>
      <c r="F98" s="5"/>
      <c r="G98" s="5"/>
      <c r="H98" s="2">
        <f t="shared" si="0"/>
        <v>3</v>
      </c>
      <c r="I98" s="1">
        <v>140</v>
      </c>
      <c r="J98" s="2">
        <f t="shared" si="1"/>
        <v>420</v>
      </c>
    </row>
    <row r="99" spans="2:10" x14ac:dyDescent="0.25">
      <c r="B99" s="12" t="s">
        <v>19</v>
      </c>
      <c r="E99" s="2"/>
      <c r="F99" s="17"/>
      <c r="G99" s="17"/>
      <c r="H99" s="2"/>
      <c r="J99" s="2">
        <f t="shared" si="1"/>
        <v>0</v>
      </c>
    </row>
    <row r="100" spans="2:10" x14ac:dyDescent="0.25">
      <c r="B100" s="1" t="s">
        <v>20</v>
      </c>
      <c r="C100" s="1" t="s">
        <v>72</v>
      </c>
      <c r="D100" s="1">
        <v>2</v>
      </c>
      <c r="E100" s="2">
        <v>3</v>
      </c>
      <c r="F100" s="5"/>
      <c r="G100" s="5"/>
      <c r="H100" s="2">
        <f t="shared" si="0"/>
        <v>5</v>
      </c>
      <c r="I100" s="1">
        <f>[1]Socopo!$I$81</f>
        <v>40</v>
      </c>
      <c r="J100" s="2">
        <f t="shared" si="1"/>
        <v>200</v>
      </c>
    </row>
    <row r="101" spans="2:10" x14ac:dyDescent="0.25">
      <c r="B101" s="6" t="s">
        <v>21</v>
      </c>
      <c r="C101" s="6" t="s">
        <v>72</v>
      </c>
      <c r="D101" s="6">
        <v>1</v>
      </c>
      <c r="E101" s="2">
        <v>2</v>
      </c>
      <c r="F101" s="5"/>
      <c r="G101" s="5"/>
      <c r="H101" s="2">
        <f t="shared" ref="H101:H141" si="2">D101+E101+F101+G101</f>
        <v>3</v>
      </c>
      <c r="I101" s="6">
        <f>[1]Socopo!$I$82</f>
        <v>180</v>
      </c>
      <c r="J101" s="2">
        <f t="shared" ref="J101:J141" si="3">H101*I101</f>
        <v>540</v>
      </c>
    </row>
    <row r="102" spans="2:10" ht="15.75" thickBot="1" x14ac:dyDescent="0.3">
      <c r="B102" s="6" t="s">
        <v>125</v>
      </c>
      <c r="C102" s="6" t="s">
        <v>72</v>
      </c>
      <c r="D102" s="6">
        <v>2</v>
      </c>
      <c r="E102" s="2">
        <v>3</v>
      </c>
      <c r="F102" s="5"/>
      <c r="G102" s="5"/>
      <c r="H102" s="2">
        <f t="shared" si="2"/>
        <v>5</v>
      </c>
      <c r="I102" s="6">
        <v>15</v>
      </c>
      <c r="J102" s="2">
        <f t="shared" si="3"/>
        <v>75</v>
      </c>
    </row>
    <row r="103" spans="2:10" ht="16.5" thickTop="1" thickBot="1" x14ac:dyDescent="0.3">
      <c r="B103" s="8" t="s">
        <v>0</v>
      </c>
      <c r="C103" s="19" t="s">
        <v>70</v>
      </c>
      <c r="D103" s="14">
        <f>D52</f>
        <v>41610</v>
      </c>
      <c r="E103" s="21">
        <f>E52</f>
        <v>41620</v>
      </c>
      <c r="F103" s="14"/>
      <c r="G103" s="14"/>
      <c r="H103" s="9" t="s">
        <v>58</v>
      </c>
      <c r="I103" s="9" t="s">
        <v>44</v>
      </c>
      <c r="J103" s="9" t="s">
        <v>134</v>
      </c>
    </row>
    <row r="104" spans="2:10" ht="15.75" thickTop="1" x14ac:dyDescent="0.25">
      <c r="B104" s="1" t="s">
        <v>97</v>
      </c>
      <c r="C104" s="1" t="s">
        <v>72</v>
      </c>
      <c r="D104" s="1"/>
      <c r="E104" s="2">
        <v>8</v>
      </c>
      <c r="F104" s="5"/>
      <c r="G104" s="5"/>
      <c r="H104" s="2">
        <f t="shared" si="2"/>
        <v>8</v>
      </c>
      <c r="I104" s="1">
        <f>[1]Socopo!$I$83</f>
        <v>25</v>
      </c>
      <c r="J104" s="2">
        <f t="shared" si="3"/>
        <v>200</v>
      </c>
    </row>
    <row r="105" spans="2:10" x14ac:dyDescent="0.25">
      <c r="B105" s="1" t="s">
        <v>98</v>
      </c>
      <c r="C105" s="1" t="s">
        <v>72</v>
      </c>
      <c r="D105" s="1">
        <v>10</v>
      </c>
      <c r="E105" s="2">
        <v>8</v>
      </c>
      <c r="F105" s="5"/>
      <c r="G105" s="5"/>
      <c r="H105" s="2">
        <f t="shared" si="2"/>
        <v>18</v>
      </c>
      <c r="I105" s="1">
        <f>[1]Socopo!$I$84</f>
        <v>8</v>
      </c>
      <c r="J105" s="2">
        <f t="shared" si="3"/>
        <v>144</v>
      </c>
    </row>
    <row r="106" spans="2:10" x14ac:dyDescent="0.25">
      <c r="B106" s="6" t="s">
        <v>99</v>
      </c>
      <c r="C106" s="1" t="s">
        <v>72</v>
      </c>
      <c r="D106" s="1">
        <v>2</v>
      </c>
      <c r="E106" s="2"/>
      <c r="F106" s="5"/>
      <c r="G106" s="5"/>
      <c r="H106" s="2">
        <f t="shared" si="2"/>
        <v>2</v>
      </c>
      <c r="I106" s="1">
        <f>[1]Socopo!$I$85</f>
        <v>15</v>
      </c>
      <c r="J106" s="2">
        <f t="shared" si="3"/>
        <v>30</v>
      </c>
    </row>
    <row r="107" spans="2:10" x14ac:dyDescent="0.25">
      <c r="B107" s="1" t="s">
        <v>100</v>
      </c>
      <c r="C107" s="1" t="s">
        <v>72</v>
      </c>
      <c r="D107" s="1"/>
      <c r="E107" s="2">
        <v>4</v>
      </c>
      <c r="F107" s="5"/>
      <c r="G107" s="5"/>
      <c r="H107" s="2">
        <f t="shared" si="2"/>
        <v>4</v>
      </c>
      <c r="I107" s="1">
        <f>[1]Socopo!$I$86</f>
        <v>12</v>
      </c>
      <c r="J107" s="2">
        <f t="shared" si="3"/>
        <v>48</v>
      </c>
    </row>
    <row r="108" spans="2:10" x14ac:dyDescent="0.25">
      <c r="B108" s="1" t="s">
        <v>101</v>
      </c>
      <c r="C108" s="1" t="s">
        <v>72</v>
      </c>
      <c r="D108" s="1">
        <v>5</v>
      </c>
      <c r="E108" s="2">
        <v>5.5</v>
      </c>
      <c r="F108" s="5"/>
      <c r="G108" s="5"/>
      <c r="H108" s="2">
        <f t="shared" si="2"/>
        <v>10.5</v>
      </c>
      <c r="I108" s="1">
        <f>[1]Socopo!$I$87</f>
        <v>30</v>
      </c>
      <c r="J108" s="2">
        <f t="shared" si="3"/>
        <v>315</v>
      </c>
    </row>
    <row r="109" spans="2:10" x14ac:dyDescent="0.25">
      <c r="B109" s="1" t="s">
        <v>102</v>
      </c>
      <c r="C109" s="1" t="s">
        <v>72</v>
      </c>
      <c r="D109" s="1">
        <v>4</v>
      </c>
      <c r="E109" s="2">
        <v>9.6999999999999993</v>
      </c>
      <c r="F109" s="5"/>
      <c r="G109" s="5"/>
      <c r="H109" s="2">
        <f t="shared" si="2"/>
        <v>13.7</v>
      </c>
      <c r="I109" s="1">
        <f>[1]Socopo!$I$88</f>
        <v>20</v>
      </c>
      <c r="J109" s="2">
        <f t="shared" si="3"/>
        <v>274</v>
      </c>
    </row>
    <row r="110" spans="2:10" x14ac:dyDescent="0.25">
      <c r="B110" s="1" t="s">
        <v>22</v>
      </c>
      <c r="C110" s="1" t="s">
        <v>72</v>
      </c>
      <c r="D110" s="1">
        <v>1</v>
      </c>
      <c r="E110" s="2">
        <v>2</v>
      </c>
      <c r="F110" s="5"/>
      <c r="G110" s="5"/>
      <c r="H110" s="2">
        <f t="shared" si="2"/>
        <v>3</v>
      </c>
      <c r="I110" s="1">
        <v>40</v>
      </c>
      <c r="J110" s="2">
        <f t="shared" si="3"/>
        <v>120</v>
      </c>
    </row>
    <row r="111" spans="2:10" x14ac:dyDescent="0.25">
      <c r="B111" s="1" t="s">
        <v>103</v>
      </c>
      <c r="C111" s="1" t="s">
        <v>72</v>
      </c>
      <c r="D111" s="1">
        <v>2</v>
      </c>
      <c r="E111" s="2"/>
      <c r="F111" s="5"/>
      <c r="G111" s="5"/>
      <c r="H111" s="2">
        <f t="shared" si="2"/>
        <v>2</v>
      </c>
      <c r="I111" s="1">
        <f>[1]Socopo!$I$90</f>
        <v>15</v>
      </c>
      <c r="J111" s="2">
        <f t="shared" si="3"/>
        <v>30</v>
      </c>
    </row>
    <row r="112" spans="2:10" x14ac:dyDescent="0.25">
      <c r="B112" s="1" t="s">
        <v>69</v>
      </c>
      <c r="C112" s="1" t="s">
        <v>72</v>
      </c>
      <c r="D112" s="1"/>
      <c r="E112" s="2"/>
      <c r="F112" s="5"/>
      <c r="G112" s="5"/>
      <c r="H112" s="2"/>
      <c r="I112" s="1">
        <v>40</v>
      </c>
      <c r="J112" s="2">
        <f t="shared" si="3"/>
        <v>0</v>
      </c>
    </row>
    <row r="113" spans="2:10" x14ac:dyDescent="0.25">
      <c r="B113" s="1" t="s">
        <v>104</v>
      </c>
      <c r="C113" s="1" t="s">
        <v>72</v>
      </c>
      <c r="D113" s="1"/>
      <c r="E113" s="2"/>
      <c r="F113" s="5"/>
      <c r="G113" s="5"/>
      <c r="H113" s="2">
        <f t="shared" si="2"/>
        <v>0</v>
      </c>
      <c r="I113" s="1">
        <v>18</v>
      </c>
      <c r="J113" s="2">
        <f t="shared" si="3"/>
        <v>0</v>
      </c>
    </row>
    <row r="114" spans="2:10" x14ac:dyDescent="0.25">
      <c r="B114" s="1" t="s">
        <v>105</v>
      </c>
      <c r="C114" s="1" t="s">
        <v>72</v>
      </c>
      <c r="D114" s="1">
        <v>3</v>
      </c>
      <c r="E114" s="2">
        <v>6</v>
      </c>
      <c r="F114" s="5"/>
      <c r="G114" s="5"/>
      <c r="H114" s="2">
        <f t="shared" si="2"/>
        <v>9</v>
      </c>
      <c r="I114" s="1">
        <v>20</v>
      </c>
      <c r="J114" s="2">
        <f t="shared" si="3"/>
        <v>180</v>
      </c>
    </row>
    <row r="115" spans="2:10" x14ac:dyDescent="0.25">
      <c r="B115" s="1" t="s">
        <v>106</v>
      </c>
      <c r="C115" s="1" t="s">
        <v>72</v>
      </c>
      <c r="D115" s="1">
        <v>6</v>
      </c>
      <c r="E115" s="2">
        <v>8</v>
      </c>
      <c r="F115" s="5"/>
      <c r="G115" s="5"/>
      <c r="H115" s="2">
        <f t="shared" si="2"/>
        <v>14</v>
      </c>
      <c r="I115" s="1">
        <f>[1]Socopo!$I$93</f>
        <v>18</v>
      </c>
      <c r="J115" s="2">
        <f t="shared" si="3"/>
        <v>252</v>
      </c>
    </row>
    <row r="116" spans="2:10" x14ac:dyDescent="0.25">
      <c r="B116" s="1" t="s">
        <v>107</v>
      </c>
      <c r="C116" s="1" t="s">
        <v>72</v>
      </c>
      <c r="D116" s="1"/>
      <c r="E116" s="2"/>
      <c r="F116" s="5"/>
      <c r="G116" s="5"/>
      <c r="H116" s="2">
        <f t="shared" si="2"/>
        <v>0</v>
      </c>
      <c r="I116" s="1">
        <v>40</v>
      </c>
      <c r="J116" s="2">
        <f t="shared" si="3"/>
        <v>0</v>
      </c>
    </row>
    <row r="117" spans="2:10" x14ac:dyDescent="0.25">
      <c r="B117" s="1" t="s">
        <v>108</v>
      </c>
      <c r="C117" s="1" t="s">
        <v>72</v>
      </c>
      <c r="D117" s="1">
        <v>6</v>
      </c>
      <c r="E117" s="2"/>
      <c r="F117" s="5"/>
      <c r="G117" s="5"/>
      <c r="H117" s="2">
        <f t="shared" si="2"/>
        <v>6</v>
      </c>
      <c r="I117" s="1">
        <v>35</v>
      </c>
      <c r="J117" s="2">
        <f t="shared" si="3"/>
        <v>210</v>
      </c>
    </row>
    <row r="118" spans="2:10" x14ac:dyDescent="0.25">
      <c r="B118" s="1" t="s">
        <v>109</v>
      </c>
      <c r="C118" s="1" t="s">
        <v>72</v>
      </c>
      <c r="D118" s="1">
        <v>5</v>
      </c>
      <c r="E118" s="2">
        <v>6</v>
      </c>
      <c r="F118" s="5"/>
      <c r="G118" s="5"/>
      <c r="H118" s="2">
        <f t="shared" si="2"/>
        <v>11</v>
      </c>
      <c r="I118" s="1">
        <f>[1]Socopo!$I$96</f>
        <v>60</v>
      </c>
      <c r="J118" s="2">
        <f t="shared" si="3"/>
        <v>660</v>
      </c>
    </row>
    <row r="119" spans="2:10" x14ac:dyDescent="0.25">
      <c r="B119" s="1" t="s">
        <v>110</v>
      </c>
      <c r="C119" s="1" t="s">
        <v>72</v>
      </c>
      <c r="D119" s="1">
        <v>20</v>
      </c>
      <c r="E119" s="2">
        <v>43</v>
      </c>
      <c r="F119" s="5"/>
      <c r="G119" s="5"/>
      <c r="H119" s="2">
        <f t="shared" si="2"/>
        <v>63</v>
      </c>
      <c r="I119" s="1">
        <v>25</v>
      </c>
      <c r="J119" s="2">
        <f t="shared" si="3"/>
        <v>1575</v>
      </c>
    </row>
    <row r="120" spans="2:10" x14ac:dyDescent="0.25">
      <c r="B120" s="1" t="s">
        <v>23</v>
      </c>
      <c r="C120" s="1" t="s">
        <v>72</v>
      </c>
      <c r="D120" s="1">
        <v>5</v>
      </c>
      <c r="E120" s="2">
        <v>6</v>
      </c>
      <c r="F120" s="5"/>
      <c r="G120" s="5"/>
      <c r="H120" s="2">
        <f t="shared" si="2"/>
        <v>11</v>
      </c>
      <c r="I120" s="1">
        <v>30</v>
      </c>
      <c r="J120" s="2">
        <f t="shared" si="3"/>
        <v>330</v>
      </c>
    </row>
    <row r="121" spans="2:10" x14ac:dyDescent="0.25">
      <c r="B121" s="1" t="s">
        <v>111</v>
      </c>
      <c r="C121" s="1" t="s">
        <v>72</v>
      </c>
      <c r="D121" s="1">
        <v>10</v>
      </c>
      <c r="E121" s="2">
        <v>20</v>
      </c>
      <c r="F121" s="5"/>
      <c r="G121" s="5"/>
      <c r="H121" s="2">
        <f t="shared" si="2"/>
        <v>30</v>
      </c>
      <c r="I121" s="1">
        <v>15</v>
      </c>
      <c r="J121" s="2">
        <f t="shared" si="3"/>
        <v>450</v>
      </c>
    </row>
    <row r="122" spans="2:10" x14ac:dyDescent="0.25">
      <c r="B122" s="1" t="s">
        <v>24</v>
      </c>
      <c r="C122" s="1" t="s">
        <v>74</v>
      </c>
      <c r="D122" s="1">
        <v>50</v>
      </c>
      <c r="E122" s="2">
        <v>50</v>
      </c>
      <c r="F122" s="5"/>
      <c r="G122" s="5"/>
      <c r="H122" s="2">
        <f t="shared" si="2"/>
        <v>100</v>
      </c>
      <c r="I122" s="1">
        <v>5</v>
      </c>
      <c r="J122" s="2">
        <f t="shared" si="3"/>
        <v>500</v>
      </c>
    </row>
    <row r="123" spans="2:10" x14ac:dyDescent="0.25">
      <c r="B123" s="1" t="s">
        <v>112</v>
      </c>
      <c r="C123" s="1" t="s">
        <v>74</v>
      </c>
      <c r="D123" s="1">
        <v>100</v>
      </c>
      <c r="E123" s="2">
        <v>100</v>
      </c>
      <c r="F123" s="5"/>
      <c r="G123" s="5"/>
      <c r="H123" s="2">
        <f t="shared" si="2"/>
        <v>200</v>
      </c>
      <c r="I123" s="1">
        <v>8</v>
      </c>
      <c r="J123" s="2">
        <f t="shared" si="3"/>
        <v>1600</v>
      </c>
    </row>
    <row r="124" spans="2:10" x14ac:dyDescent="0.25">
      <c r="B124" s="1" t="s">
        <v>25</v>
      </c>
      <c r="C124" s="1" t="s">
        <v>72</v>
      </c>
      <c r="D124" s="1"/>
      <c r="E124" s="2">
        <v>6</v>
      </c>
      <c r="F124" s="5"/>
      <c r="G124" s="5"/>
      <c r="H124" s="2">
        <f t="shared" si="2"/>
        <v>6</v>
      </c>
      <c r="I124" s="1">
        <v>15</v>
      </c>
      <c r="J124" s="2">
        <f t="shared" si="3"/>
        <v>90</v>
      </c>
    </row>
    <row r="125" spans="2:10" x14ac:dyDescent="0.25">
      <c r="B125" s="1" t="s">
        <v>37</v>
      </c>
      <c r="C125" s="1" t="s">
        <v>72</v>
      </c>
      <c r="D125" s="1"/>
      <c r="E125" s="2"/>
      <c r="F125" s="5"/>
      <c r="G125" s="5"/>
      <c r="H125" s="2">
        <f t="shared" si="2"/>
        <v>0</v>
      </c>
      <c r="I125" s="1">
        <f>[1]Socopo!$I$103</f>
        <v>20</v>
      </c>
      <c r="J125" s="2">
        <f t="shared" si="3"/>
        <v>0</v>
      </c>
    </row>
    <row r="126" spans="2:10" x14ac:dyDescent="0.25">
      <c r="B126" s="1" t="s">
        <v>55</v>
      </c>
      <c r="C126" s="1" t="s">
        <v>72</v>
      </c>
      <c r="D126" s="1"/>
      <c r="E126" s="2">
        <v>3</v>
      </c>
      <c r="F126" s="5"/>
      <c r="G126" s="5"/>
      <c r="H126" s="2">
        <f t="shared" si="2"/>
        <v>3</v>
      </c>
      <c r="I126" s="1">
        <f>[2]Socopo!$I$110</f>
        <v>15</v>
      </c>
      <c r="J126" s="2">
        <f t="shared" si="3"/>
        <v>45</v>
      </c>
    </row>
    <row r="127" spans="2:10" x14ac:dyDescent="0.25">
      <c r="B127" s="1" t="s">
        <v>54</v>
      </c>
      <c r="C127" s="1" t="s">
        <v>72</v>
      </c>
      <c r="D127" s="1"/>
      <c r="E127" s="2"/>
      <c r="F127" s="5"/>
      <c r="G127" s="5"/>
      <c r="H127" s="2">
        <f t="shared" si="2"/>
        <v>0</v>
      </c>
      <c r="I127" s="1">
        <f>[2]Socopo!$I$111</f>
        <v>40</v>
      </c>
      <c r="J127" s="2">
        <f t="shared" si="3"/>
        <v>0</v>
      </c>
    </row>
    <row r="128" spans="2:10" x14ac:dyDescent="0.25">
      <c r="B128" s="1" t="s">
        <v>38</v>
      </c>
      <c r="C128" s="1" t="s">
        <v>72</v>
      </c>
      <c r="D128" s="1">
        <v>3</v>
      </c>
      <c r="E128" s="2">
        <v>3</v>
      </c>
      <c r="F128" s="5"/>
      <c r="G128" s="5"/>
      <c r="H128" s="2">
        <f t="shared" si="2"/>
        <v>6</v>
      </c>
      <c r="I128" s="1">
        <v>15</v>
      </c>
      <c r="J128" s="2">
        <f t="shared" si="3"/>
        <v>90</v>
      </c>
    </row>
    <row r="129" spans="2:12" x14ac:dyDescent="0.25">
      <c r="B129" s="1" t="s">
        <v>57</v>
      </c>
      <c r="C129" s="1" t="s">
        <v>72</v>
      </c>
      <c r="D129" s="1">
        <v>6</v>
      </c>
      <c r="E129" s="2"/>
      <c r="F129" s="5"/>
      <c r="G129" s="5"/>
      <c r="H129" s="2">
        <f t="shared" si="2"/>
        <v>6</v>
      </c>
      <c r="I129" s="1">
        <f>[1]Socopo!$I$105</f>
        <v>15</v>
      </c>
      <c r="J129" s="2">
        <f t="shared" si="3"/>
        <v>90</v>
      </c>
    </row>
    <row r="130" spans="2:12" x14ac:dyDescent="0.25">
      <c r="B130" s="1" t="s">
        <v>63</v>
      </c>
      <c r="C130" s="1" t="s">
        <v>74</v>
      </c>
      <c r="D130" s="1">
        <v>12</v>
      </c>
      <c r="E130" s="2"/>
      <c r="F130" s="5"/>
      <c r="G130" s="5"/>
      <c r="H130" s="2">
        <f t="shared" si="2"/>
        <v>12</v>
      </c>
      <c r="I130" s="1">
        <v>25</v>
      </c>
      <c r="J130" s="2">
        <f t="shared" si="3"/>
        <v>300</v>
      </c>
    </row>
    <row r="131" spans="2:12" x14ac:dyDescent="0.25">
      <c r="B131" s="1" t="s">
        <v>65</v>
      </c>
      <c r="C131" s="1" t="s">
        <v>74</v>
      </c>
      <c r="D131" s="1"/>
      <c r="E131" s="2"/>
      <c r="F131" s="5"/>
      <c r="G131" s="5"/>
      <c r="H131" s="2">
        <f t="shared" si="2"/>
        <v>0</v>
      </c>
      <c r="I131" s="1">
        <v>1</v>
      </c>
      <c r="J131" s="2">
        <f t="shared" si="3"/>
        <v>0</v>
      </c>
    </row>
    <row r="132" spans="2:12" x14ac:dyDescent="0.25">
      <c r="B132" s="1" t="s">
        <v>66</v>
      </c>
      <c r="C132" s="1" t="s">
        <v>74</v>
      </c>
      <c r="D132" s="1"/>
      <c r="E132" s="2"/>
      <c r="F132" s="5"/>
      <c r="G132" s="5"/>
      <c r="H132" s="2">
        <f t="shared" si="2"/>
        <v>0</v>
      </c>
      <c r="I132" s="1">
        <v>1</v>
      </c>
      <c r="J132" s="2">
        <f t="shared" si="3"/>
        <v>0</v>
      </c>
    </row>
    <row r="133" spans="2:12" x14ac:dyDescent="0.25">
      <c r="B133" s="1" t="s">
        <v>62</v>
      </c>
      <c r="C133" s="1" t="s">
        <v>72</v>
      </c>
      <c r="D133" s="1">
        <v>2</v>
      </c>
      <c r="E133" s="2"/>
      <c r="F133" s="5"/>
      <c r="G133" s="5"/>
      <c r="H133" s="2">
        <f t="shared" si="2"/>
        <v>2</v>
      </c>
      <c r="I133" s="1">
        <v>70</v>
      </c>
      <c r="J133" s="2">
        <f t="shared" si="3"/>
        <v>140</v>
      </c>
    </row>
    <row r="134" spans="2:12" x14ac:dyDescent="0.25">
      <c r="B134" s="1" t="s">
        <v>132</v>
      </c>
      <c r="C134" s="1" t="s">
        <v>74</v>
      </c>
      <c r="D134" s="1"/>
      <c r="E134" s="2"/>
      <c r="F134" s="5"/>
      <c r="G134" s="5"/>
      <c r="H134" s="2">
        <f t="shared" si="2"/>
        <v>0</v>
      </c>
      <c r="I134" s="1">
        <v>25</v>
      </c>
      <c r="J134" s="2">
        <f t="shared" si="3"/>
        <v>0</v>
      </c>
    </row>
    <row r="135" spans="2:12" x14ac:dyDescent="0.25">
      <c r="B135" s="1" t="s">
        <v>26</v>
      </c>
      <c r="C135" s="1" t="s">
        <v>113</v>
      </c>
      <c r="D135" s="1"/>
      <c r="E135" s="2"/>
      <c r="F135" s="5"/>
      <c r="G135" s="5"/>
      <c r="H135" s="2">
        <f t="shared" si="2"/>
        <v>0</v>
      </c>
      <c r="I135" s="1">
        <f>[1]Socopo!$I$106</f>
        <v>55</v>
      </c>
      <c r="J135" s="2">
        <f t="shared" si="3"/>
        <v>0</v>
      </c>
    </row>
    <row r="136" spans="2:12" x14ac:dyDescent="0.25">
      <c r="B136" s="1" t="s">
        <v>133</v>
      </c>
      <c r="C136" s="1" t="s">
        <v>74</v>
      </c>
      <c r="D136" s="1"/>
      <c r="E136" s="2"/>
      <c r="F136" s="5"/>
      <c r="G136" s="5"/>
      <c r="H136" s="2">
        <f t="shared" si="2"/>
        <v>0</v>
      </c>
      <c r="I136" s="1"/>
      <c r="J136" s="2">
        <f t="shared" si="3"/>
        <v>0</v>
      </c>
    </row>
    <row r="137" spans="2:12" x14ac:dyDescent="0.25">
      <c r="B137" s="1" t="s">
        <v>142</v>
      </c>
      <c r="C137" s="1" t="s">
        <v>127</v>
      </c>
      <c r="D137" s="1"/>
      <c r="E137" s="2"/>
      <c r="F137" s="5"/>
      <c r="G137" s="5"/>
      <c r="H137" s="2">
        <f t="shared" si="2"/>
        <v>0</v>
      </c>
      <c r="I137" s="1">
        <v>50</v>
      </c>
      <c r="J137" s="2">
        <f t="shared" si="3"/>
        <v>0</v>
      </c>
    </row>
    <row r="138" spans="2:12" x14ac:dyDescent="0.25">
      <c r="B138" s="1" t="s">
        <v>143</v>
      </c>
      <c r="C138" s="1" t="s">
        <v>127</v>
      </c>
      <c r="D138" s="1">
        <v>1</v>
      </c>
      <c r="E138" s="2"/>
      <c r="F138" s="5"/>
      <c r="G138" s="5"/>
      <c r="H138" s="2">
        <f t="shared" si="2"/>
        <v>1</v>
      </c>
      <c r="I138" s="1">
        <v>293</v>
      </c>
      <c r="J138" s="2">
        <f>H138*I138</f>
        <v>293</v>
      </c>
    </row>
    <row r="139" spans="2:12" x14ac:dyDescent="0.25">
      <c r="B139" s="1" t="s">
        <v>144</v>
      </c>
      <c r="C139" s="1" t="s">
        <v>74</v>
      </c>
      <c r="D139" s="1">
        <v>12</v>
      </c>
      <c r="E139" s="2"/>
      <c r="F139" s="5"/>
      <c r="G139" s="5"/>
      <c r="H139" s="2">
        <f t="shared" si="2"/>
        <v>12</v>
      </c>
      <c r="I139" s="1">
        <v>12</v>
      </c>
      <c r="J139" s="2">
        <f>H139*I139</f>
        <v>144</v>
      </c>
    </row>
    <row r="140" spans="2:12" x14ac:dyDescent="0.25">
      <c r="B140" s="1" t="s">
        <v>145</v>
      </c>
      <c r="C140" s="1" t="s">
        <v>72</v>
      </c>
      <c r="D140" s="1">
        <v>1</v>
      </c>
      <c r="E140" s="2"/>
      <c r="F140" s="5"/>
      <c r="G140" s="5"/>
      <c r="H140" s="2">
        <f t="shared" si="2"/>
        <v>1</v>
      </c>
      <c r="I140" s="1">
        <v>120</v>
      </c>
      <c r="J140" s="2">
        <f>H140*I140</f>
        <v>120</v>
      </c>
    </row>
    <row r="141" spans="2:12" x14ac:dyDescent="0.25">
      <c r="B141" s="1" t="s">
        <v>27</v>
      </c>
      <c r="C141" s="1" t="s">
        <v>72</v>
      </c>
      <c r="D141" s="1"/>
      <c r="E141" s="2"/>
      <c r="F141" s="5"/>
      <c r="G141" s="5"/>
      <c r="H141" s="2">
        <f t="shared" si="2"/>
        <v>0</v>
      </c>
      <c r="I141" s="1">
        <f>[1]Socopo!$I$107</f>
        <v>4</v>
      </c>
      <c r="J141" s="2">
        <f t="shared" si="3"/>
        <v>0</v>
      </c>
    </row>
    <row r="142" spans="2:12" x14ac:dyDescent="0.25">
      <c r="G142" s="27" t="s">
        <v>135</v>
      </c>
      <c r="H142" s="27"/>
      <c r="I142" s="27"/>
      <c r="J142" s="13">
        <f>SUM(J17:J141)</f>
        <v>38739.5</v>
      </c>
      <c r="L142" s="34"/>
    </row>
    <row r="143" spans="2:12" x14ac:dyDescent="0.25">
      <c r="G143" s="27" t="s">
        <v>146</v>
      </c>
      <c r="H143" s="27"/>
      <c r="I143" s="27"/>
      <c r="J143" s="13">
        <v>60000</v>
      </c>
      <c r="L143" s="35"/>
    </row>
    <row r="144" spans="2:12" x14ac:dyDescent="0.25">
      <c r="G144" s="27" t="s">
        <v>148</v>
      </c>
      <c r="H144" s="27"/>
      <c r="I144" s="27"/>
      <c r="J144" s="13">
        <f>J143-J142</f>
        <v>21260.5</v>
      </c>
    </row>
    <row r="146" spans="7:10" x14ac:dyDescent="0.25">
      <c r="G146" s="27" t="s">
        <v>149</v>
      </c>
      <c r="H146" s="27"/>
      <c r="I146" s="27"/>
      <c r="J146" s="28" t="s">
        <v>147</v>
      </c>
    </row>
    <row r="147" spans="7:10" x14ac:dyDescent="0.25">
      <c r="G147" s="32">
        <v>41548</v>
      </c>
      <c r="H147" s="32"/>
      <c r="I147" s="32"/>
      <c r="J147" s="25">
        <f>'Octubre 2013'!J137</f>
        <v>4388.9000000000015</v>
      </c>
    </row>
    <row r="148" spans="7:10" x14ac:dyDescent="0.25">
      <c r="G148" s="32">
        <v>41579</v>
      </c>
      <c r="H148" s="32"/>
      <c r="I148" s="32"/>
      <c r="J148" s="25">
        <f>'Noviembre 2013'!J142</f>
        <v>4247.7999999999956</v>
      </c>
    </row>
    <row r="149" spans="7:10" x14ac:dyDescent="0.25">
      <c r="G149" s="27" t="s">
        <v>135</v>
      </c>
      <c r="H149" s="27"/>
      <c r="I149" s="27"/>
      <c r="J149" s="29">
        <f>SUM(J147:J148)</f>
        <v>8636.6999999999971</v>
      </c>
    </row>
    <row r="150" spans="7:10" x14ac:dyDescent="0.25">
      <c r="G150" s="27" t="s">
        <v>150</v>
      </c>
      <c r="H150" s="27"/>
      <c r="I150" s="27"/>
      <c r="J150" s="13">
        <f>J144</f>
        <v>21260.5</v>
      </c>
    </row>
    <row r="151" spans="7:10" ht="46.5" customHeight="1" x14ac:dyDescent="0.25">
      <c r="G151" s="30" t="s">
        <v>151</v>
      </c>
      <c r="H151" s="31"/>
      <c r="I151" s="31"/>
      <c r="J151" s="33">
        <f>J150-J149</f>
        <v>12623.800000000003</v>
      </c>
    </row>
  </sheetData>
  <mergeCells count="9">
    <mergeCell ref="G151:I151"/>
    <mergeCell ref="G142:I142"/>
    <mergeCell ref="G143:I143"/>
    <mergeCell ref="G144:I144"/>
    <mergeCell ref="G146:I146"/>
    <mergeCell ref="G147:I147"/>
    <mergeCell ref="G148:I148"/>
    <mergeCell ref="G149:I149"/>
    <mergeCell ref="G150:I15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 2013</vt:lpstr>
      <vt:lpstr>Noviembre 2013</vt:lpstr>
      <vt:lpstr>Diciembre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Invitado</cp:lastModifiedBy>
  <cp:lastPrinted>2014-01-11T13:13:35Z</cp:lastPrinted>
  <dcterms:created xsi:type="dcterms:W3CDTF">2013-08-18T21:38:01Z</dcterms:created>
  <dcterms:modified xsi:type="dcterms:W3CDTF">2014-01-11T18:33:46Z</dcterms:modified>
</cp:coreProperties>
</file>