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firstSheet="1" activeTab="1"/>
  </bookViews>
  <sheets>
    <sheet name="Mes # 2 12-08- Al 06-09 2013" sheetId="2" state="hidden" r:id="rId1"/>
    <sheet name="Año 2013" sheetId="3" r:id="rId2"/>
  </sheets>
  <calcPr calcId="145621"/>
</workbook>
</file>

<file path=xl/calcChain.xml><?xml version="1.0" encoding="utf-8"?>
<calcChain xmlns="http://schemas.openxmlformats.org/spreadsheetml/2006/main">
  <c r="N339" i="3" l="1"/>
  <c r="N363" i="3"/>
  <c r="N379" i="3"/>
  <c r="N381" i="3"/>
  <c r="N380" i="3"/>
  <c r="N378" i="3"/>
  <c r="N377" i="3"/>
  <c r="N376" i="3"/>
  <c r="N375" i="3"/>
  <c r="N372" i="3"/>
  <c r="N369" i="3"/>
  <c r="N370" i="3"/>
  <c r="N371" i="3"/>
  <c r="N361" i="3"/>
  <c r="N362" i="3"/>
  <c r="N365" i="3"/>
  <c r="N366" i="3"/>
  <c r="N364" i="3"/>
  <c r="N367" i="3"/>
  <c r="N368" i="3"/>
  <c r="N374" i="3"/>
  <c r="N373" i="3"/>
  <c r="N360" i="3"/>
  <c r="N353" i="3"/>
  <c r="N348" i="3"/>
  <c r="N349" i="3"/>
  <c r="N350" i="3"/>
  <c r="N351" i="3"/>
  <c r="N352" i="3"/>
  <c r="N354" i="3"/>
  <c r="N347" i="3"/>
  <c r="N337" i="3"/>
  <c r="N338" i="3"/>
  <c r="N340" i="3"/>
  <c r="N341" i="3"/>
  <c r="N342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17" i="3"/>
  <c r="N307" i="3"/>
  <c r="N308" i="3"/>
  <c r="N309" i="3"/>
  <c r="N310" i="3"/>
  <c r="N311" i="3"/>
  <c r="N312" i="3"/>
  <c r="N306" i="3"/>
  <c r="N301" i="3"/>
  <c r="N300" i="3"/>
  <c r="N302" i="3" l="1"/>
  <c r="N313" i="3"/>
  <c r="N382" i="3"/>
  <c r="N355" i="3"/>
  <c r="N333" i="3"/>
  <c r="N343" i="3"/>
  <c r="N279" i="3" l="1"/>
  <c r="N278" i="3" l="1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77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58" i="3"/>
  <c r="N296" i="3" l="1"/>
  <c r="N273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37" i="3"/>
  <c r="N253" i="3" s="1"/>
  <c r="N226" i="3" l="1"/>
  <c r="N227" i="3"/>
  <c r="N228" i="3"/>
  <c r="N229" i="3"/>
  <c r="N230" i="3"/>
  <c r="N225" i="3"/>
  <c r="N220" i="3"/>
  <c r="N215" i="3"/>
  <c r="N214" i="3"/>
  <c r="N213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190" i="3"/>
  <c r="N178" i="3"/>
  <c r="N179" i="3"/>
  <c r="N180" i="3"/>
  <c r="N181" i="3"/>
  <c r="N182" i="3"/>
  <c r="N177" i="3"/>
  <c r="N231" i="3" l="1"/>
  <c r="N172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53" i="3"/>
  <c r="N147" i="3"/>
  <c r="N148" i="3"/>
  <c r="N146" i="3"/>
  <c r="N130" i="3" l="1"/>
  <c r="N131" i="3"/>
  <c r="N132" i="3"/>
  <c r="N133" i="3"/>
  <c r="N134" i="3"/>
  <c r="N135" i="3"/>
  <c r="N136" i="3"/>
  <c r="N137" i="3"/>
  <c r="N138" i="3"/>
  <c r="N139" i="3"/>
  <c r="N140" i="3"/>
  <c r="N141" i="3"/>
  <c r="N129" i="3"/>
  <c r="N118" i="3"/>
  <c r="N117" i="3"/>
  <c r="N116" i="3" l="1"/>
  <c r="N115" i="3"/>
  <c r="N108" i="3" l="1"/>
  <c r="N109" i="3"/>
  <c r="N110" i="3"/>
  <c r="N111" i="3"/>
  <c r="N112" i="3"/>
  <c r="N113" i="3"/>
  <c r="N114" i="3"/>
  <c r="N107" i="3" l="1"/>
  <c r="N99" i="3"/>
  <c r="N100" i="3"/>
  <c r="N101" i="3"/>
  <c r="N102" i="3"/>
  <c r="N98" i="3"/>
  <c r="N88" i="3"/>
  <c r="N87" i="3"/>
  <c r="N86" i="3"/>
  <c r="N85" i="3"/>
  <c r="N89" i="3"/>
  <c r="N90" i="3"/>
  <c r="N92" i="3"/>
  <c r="N93" i="3"/>
  <c r="M91" i="3" l="1"/>
  <c r="N91" i="3" s="1"/>
  <c r="J390" i="3" l="1"/>
  <c r="N38" i="3" l="1"/>
  <c r="N37" i="3"/>
  <c r="N33" i="3"/>
  <c r="N30" i="3"/>
  <c r="N29" i="3"/>
  <c r="N28" i="3"/>
  <c r="N27" i="3"/>
  <c r="N26" i="3"/>
  <c r="N24" i="3"/>
  <c r="N23" i="3"/>
  <c r="N22" i="3"/>
  <c r="N21" i="3"/>
  <c r="N48" i="3"/>
  <c r="N49" i="3"/>
  <c r="N80" i="3"/>
  <c r="N79" i="3"/>
  <c r="N78" i="3"/>
  <c r="N76" i="3"/>
  <c r="N69" i="3"/>
  <c r="N70" i="3"/>
  <c r="N63" i="3"/>
  <c r="N62" i="3"/>
  <c r="N61" i="3"/>
  <c r="N59" i="3"/>
  <c r="N58" i="3"/>
  <c r="N57" i="3"/>
  <c r="N56" i="3"/>
  <c r="N55" i="3"/>
  <c r="N64" i="3"/>
  <c r="N54" i="3"/>
  <c r="N53" i="3"/>
  <c r="N52" i="3"/>
  <c r="N51" i="3"/>
  <c r="N50" i="3"/>
  <c r="N44" i="3" l="1"/>
  <c r="M390" i="3" s="1"/>
  <c r="N124" i="3"/>
  <c r="N125" i="3" s="1"/>
  <c r="N94" i="3" l="1"/>
  <c r="J413" i="3" l="1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M409" i="3" l="1"/>
  <c r="M413" i="3"/>
  <c r="M412" i="3" l="1"/>
  <c r="N183" i="3"/>
  <c r="M401" i="3" s="1"/>
  <c r="M397" i="3"/>
  <c r="M408" i="3"/>
  <c r="M407" i="3"/>
  <c r="M406" i="3"/>
  <c r="M405" i="3"/>
  <c r="M404" i="3"/>
  <c r="N221" i="3"/>
  <c r="M403" i="3" s="1"/>
  <c r="N216" i="3"/>
  <c r="M402" i="3" s="1"/>
  <c r="N173" i="3"/>
  <c r="M400" i="3" s="1"/>
  <c r="N149" i="3"/>
  <c r="M399" i="3" s="1"/>
  <c r="N142" i="3"/>
  <c r="M398" i="3" s="1"/>
  <c r="N119" i="3"/>
  <c r="M396" i="3" s="1"/>
  <c r="M394" i="3"/>
  <c r="N65" i="3" l="1"/>
  <c r="M391" i="3" s="1"/>
  <c r="N81" i="3"/>
  <c r="M393" i="3" s="1"/>
  <c r="N103" i="3"/>
  <c r="M395" i="3" s="1"/>
  <c r="N71" i="3"/>
  <c r="M392" i="3" s="1"/>
  <c r="M411" i="3" l="1"/>
  <c r="M410" i="3"/>
  <c r="N334" i="2"/>
  <c r="N333" i="2"/>
  <c r="N332" i="2"/>
  <c r="N331" i="2"/>
  <c r="N330" i="2"/>
  <c r="N329" i="2"/>
  <c r="N328" i="2"/>
  <c r="N326" i="2"/>
  <c r="N324" i="2"/>
  <c r="N323" i="2"/>
  <c r="N302" i="2"/>
  <c r="N295" i="2"/>
  <c r="N293" i="2"/>
  <c r="N292" i="2"/>
  <c r="N278" i="2"/>
  <c r="N287" i="2" s="1"/>
  <c r="M360" i="2" s="1"/>
  <c r="N273" i="2"/>
  <c r="M359" i="2" s="1"/>
  <c r="N261" i="2"/>
  <c r="N245" i="2"/>
  <c r="N242" i="2"/>
  <c r="N241" i="2"/>
  <c r="N240" i="2"/>
  <c r="N233" i="2"/>
  <c r="N232" i="2"/>
  <c r="N229" i="2"/>
  <c r="N235" i="2" s="1"/>
  <c r="M357" i="2" s="1"/>
  <c r="N214" i="2"/>
  <c r="N213" i="2"/>
  <c r="N212" i="2"/>
  <c r="N211" i="2"/>
  <c r="N209" i="2"/>
  <c r="N206" i="2"/>
  <c r="N205" i="2"/>
  <c r="N195" i="2"/>
  <c r="N194" i="2"/>
  <c r="N191" i="2"/>
  <c r="N190" i="2"/>
  <c r="N189" i="2"/>
  <c r="N188" i="2"/>
  <c r="N187" i="2"/>
  <c r="N186" i="2"/>
  <c r="N185" i="2"/>
  <c r="N184" i="2"/>
  <c r="N183" i="2"/>
  <c r="N182" i="2"/>
  <c r="N175" i="2"/>
  <c r="N174" i="2"/>
  <c r="N173" i="2"/>
  <c r="N200" i="2" s="1"/>
  <c r="M355" i="2" s="1"/>
  <c r="N168" i="2"/>
  <c r="N167" i="2"/>
  <c r="N166" i="2"/>
  <c r="N165" i="2"/>
  <c r="N169" i="2" s="1"/>
  <c r="M354" i="2" s="1"/>
  <c r="N157" i="2"/>
  <c r="N158" i="2" s="1"/>
  <c r="M353" i="2" s="1"/>
  <c r="N153" i="2"/>
  <c r="M352" i="2" s="1"/>
  <c r="N137" i="2"/>
  <c r="N136" i="2"/>
  <c r="N135" i="2"/>
  <c r="N134" i="2"/>
  <c r="N133" i="2"/>
  <c r="N130" i="2"/>
  <c r="N129" i="2"/>
  <c r="N128" i="2"/>
  <c r="N122" i="2"/>
  <c r="N120" i="2"/>
  <c r="N119" i="2"/>
  <c r="N118" i="2"/>
  <c r="N117" i="2"/>
  <c r="N116" i="2"/>
  <c r="N115" i="2"/>
  <c r="N114" i="2"/>
  <c r="N113" i="2"/>
  <c r="N112" i="2"/>
  <c r="N107" i="2"/>
  <c r="N106" i="2"/>
  <c r="N105" i="2"/>
  <c r="N104" i="2"/>
  <c r="N103" i="2"/>
  <c r="N101" i="2"/>
  <c r="N100" i="2"/>
  <c r="N95" i="2"/>
  <c r="N94" i="2"/>
  <c r="N92" i="2"/>
  <c r="N91" i="2"/>
  <c r="N90" i="2"/>
  <c r="N89" i="2"/>
  <c r="N88" i="2"/>
  <c r="N87" i="2"/>
  <c r="N86" i="2"/>
  <c r="N81" i="2"/>
  <c r="N82" i="2" s="1"/>
  <c r="M347" i="2" s="1"/>
  <c r="N76" i="2"/>
  <c r="N77" i="2" s="1"/>
  <c r="M346" i="2" s="1"/>
  <c r="N68" i="2"/>
  <c r="N67" i="2"/>
  <c r="N66" i="2"/>
  <c r="N64" i="2"/>
  <c r="N56" i="2"/>
  <c r="N55" i="2"/>
  <c r="N54" i="2"/>
  <c r="N53" i="2"/>
  <c r="N50" i="2"/>
  <c r="N44" i="2"/>
  <c r="N43" i="2"/>
  <c r="N42" i="2"/>
  <c r="N41" i="2"/>
  <c r="N40" i="2"/>
  <c r="N39" i="2"/>
  <c r="N38" i="2"/>
  <c r="N37" i="2"/>
  <c r="N36" i="2"/>
  <c r="N35" i="2"/>
  <c r="N30" i="2"/>
  <c r="N29" i="2"/>
  <c r="N28" i="2"/>
  <c r="N27" i="2"/>
  <c r="N26" i="2"/>
  <c r="N25" i="2"/>
  <c r="N24" i="2"/>
  <c r="N23" i="2"/>
  <c r="N22" i="2"/>
  <c r="N21" i="2"/>
  <c r="N31" i="2" s="1"/>
  <c r="M342" i="2" s="1"/>
  <c r="M414" i="3" l="1"/>
  <c r="N45" i="2"/>
  <c r="M343" i="2" s="1"/>
  <c r="N108" i="2"/>
  <c r="M349" i="2" s="1"/>
  <c r="N60" i="2"/>
  <c r="M344" i="2" s="1"/>
  <c r="N70" i="2"/>
  <c r="M345" i="2" s="1"/>
  <c r="N96" i="2"/>
  <c r="M348" i="2" s="1"/>
  <c r="N123" i="2"/>
  <c r="M350" i="2" s="1"/>
  <c r="N141" i="2"/>
  <c r="M351" i="2" s="1"/>
  <c r="N222" i="2"/>
  <c r="M356" i="2" s="1"/>
  <c r="N248" i="2"/>
  <c r="M358" i="2" s="1"/>
  <c r="N312" i="2"/>
  <c r="M361" i="2" s="1"/>
  <c r="N336" i="2"/>
  <c r="M362" i="2" s="1"/>
  <c r="M363" i="2" l="1"/>
</calcChain>
</file>

<file path=xl/sharedStrings.xml><?xml version="1.0" encoding="utf-8"?>
<sst xmlns="http://schemas.openxmlformats.org/spreadsheetml/2006/main" count="1058" uniqueCount="267">
  <si>
    <t xml:space="preserve">                                  Calle 5 entre Carreras 9 y 10, C.C Sucre, Nivel 1, Ofic. 04</t>
  </si>
  <si>
    <t xml:space="preserve"> Sector Centro, San Cristobal - Edo Tachíra. Codigo Postal : 5001 - Telfax: (0276) 342.09.10  </t>
  </si>
  <si>
    <t>Celular : (0424)750.41.82/(0416)874.24.51 / Email: coonasem@hotmail.com</t>
  </si>
  <si>
    <t>Señores:</t>
  </si>
  <si>
    <t>INCE Industrial San Cristobal - Estado Tachira</t>
  </si>
  <si>
    <t>Reporte de Gastos Diarios Comedor INCE Industrial</t>
  </si>
  <si>
    <t>Productos</t>
  </si>
  <si>
    <t xml:space="preserve">Cantidad (Kg) </t>
  </si>
  <si>
    <t>Precio U.</t>
  </si>
  <si>
    <t>Total</t>
  </si>
  <si>
    <t>Total General</t>
  </si>
  <si>
    <t>Cantidad (Kg)</t>
  </si>
  <si>
    <t>Lechoza</t>
  </si>
  <si>
    <t>Ajo</t>
  </si>
  <si>
    <t>Muslos</t>
  </si>
  <si>
    <t>Carne</t>
  </si>
  <si>
    <t>Naranja</t>
  </si>
  <si>
    <t>Piñas</t>
  </si>
  <si>
    <t>Limon</t>
  </si>
  <si>
    <t>Cebollin</t>
  </si>
  <si>
    <t>Pan Campesino</t>
  </si>
  <si>
    <t>Servilletas</t>
  </si>
  <si>
    <t>Bolsas</t>
  </si>
  <si>
    <t>Leche</t>
  </si>
  <si>
    <t>Dario</t>
  </si>
  <si>
    <t>Pollo</t>
  </si>
  <si>
    <t>Factura 1198</t>
  </si>
  <si>
    <t>Queso</t>
  </si>
  <si>
    <t>Pescado</t>
  </si>
  <si>
    <t>Cilantro</t>
  </si>
  <si>
    <t>Carne Molida</t>
  </si>
  <si>
    <t>Platano</t>
  </si>
  <si>
    <t>Papa</t>
  </si>
  <si>
    <t>Zanahoria</t>
  </si>
  <si>
    <t>Vainitas</t>
  </si>
  <si>
    <t>Carne de Primera</t>
  </si>
  <si>
    <t>Apio</t>
  </si>
  <si>
    <t>Ahuyama</t>
  </si>
  <si>
    <t>Cebolla</t>
  </si>
  <si>
    <t>Tomate</t>
  </si>
  <si>
    <t>Yuca</t>
  </si>
  <si>
    <t>Vasos Plasticos</t>
  </si>
  <si>
    <t>Pepino</t>
  </si>
  <si>
    <t>Melon</t>
  </si>
  <si>
    <t>Tamarindo</t>
  </si>
  <si>
    <t>Repollo</t>
  </si>
  <si>
    <t>Coliflor</t>
  </si>
  <si>
    <t xml:space="preserve">Naranja </t>
  </si>
  <si>
    <t>Apio España</t>
  </si>
  <si>
    <t>Pimenton</t>
  </si>
  <si>
    <t>Carne de Segunda</t>
  </si>
  <si>
    <t>Arroz</t>
  </si>
  <si>
    <t>Azucar</t>
  </si>
  <si>
    <t>Mayonesa</t>
  </si>
  <si>
    <t>Aceite</t>
  </si>
  <si>
    <t>Raices</t>
  </si>
  <si>
    <t>Maduros</t>
  </si>
  <si>
    <t>Guayaba</t>
  </si>
  <si>
    <t>Patilla</t>
  </si>
  <si>
    <t>Perejil</t>
  </si>
  <si>
    <t>Remolacha</t>
  </si>
  <si>
    <t>Lechuga</t>
  </si>
  <si>
    <t>Harina de Trigo</t>
  </si>
  <si>
    <t>Mora</t>
  </si>
  <si>
    <t>Guantes</t>
  </si>
  <si>
    <t>Huevos</t>
  </si>
  <si>
    <t>Parchita</t>
  </si>
  <si>
    <t>Fecha de despacho</t>
  </si>
  <si>
    <t xml:space="preserve"> 17/07/2013</t>
  </si>
  <si>
    <t xml:space="preserve">                                                                                                  Fecha de Emision: 17/09/2013</t>
  </si>
  <si>
    <t>Fecha: 12/08/2013</t>
  </si>
  <si>
    <t>Calabacin</t>
  </si>
  <si>
    <t>Arbeja</t>
  </si>
  <si>
    <t>Cafè</t>
  </si>
  <si>
    <t>Mantequilla</t>
  </si>
  <si>
    <t>Fecha: 13/08/2013</t>
  </si>
  <si>
    <t>Guantes Transparentes</t>
  </si>
  <si>
    <t>Pezcado</t>
  </si>
  <si>
    <t>Leche en Polvo</t>
  </si>
  <si>
    <t>Leche Liquida</t>
  </si>
  <si>
    <t>Tocineta</t>
  </si>
  <si>
    <t>Fecha: 14/08/2013</t>
  </si>
  <si>
    <t>Brocoli</t>
  </si>
  <si>
    <t>Avena</t>
  </si>
  <si>
    <t>Bulto de Anime</t>
  </si>
  <si>
    <t>Tenedores</t>
  </si>
  <si>
    <t>Cuchilllo</t>
  </si>
  <si>
    <t>Fecha: 15/08/2013</t>
  </si>
  <si>
    <t>Fecha: 16/08/2013</t>
  </si>
  <si>
    <t>Factura 639</t>
  </si>
  <si>
    <t>Cajas Huevos</t>
  </si>
  <si>
    <t>Fecha: 17/08/2013</t>
  </si>
  <si>
    <t>Fecha: 18/08/2013</t>
  </si>
  <si>
    <t>Fecha: 19/08/2013</t>
  </si>
  <si>
    <t xml:space="preserve">Aragan </t>
  </si>
  <si>
    <t>Nestte</t>
  </si>
  <si>
    <t>viandas</t>
  </si>
  <si>
    <t>Fecha: 20/08/2013</t>
  </si>
  <si>
    <t>Arbeja verde</t>
  </si>
  <si>
    <t>Fecha: 21/08/2013</t>
  </si>
  <si>
    <t>Calixta</t>
  </si>
  <si>
    <t>Bolsas tovitas</t>
  </si>
  <si>
    <t>Bolsas Normales</t>
  </si>
  <si>
    <t>Factura 25002</t>
  </si>
  <si>
    <t>Pâpel Aluminio</t>
  </si>
  <si>
    <t>Petipuas</t>
  </si>
  <si>
    <t>Maizina Americana</t>
  </si>
  <si>
    <t>Gas</t>
  </si>
  <si>
    <t>Pita y aguja</t>
  </si>
  <si>
    <t>Queso Semi Duro</t>
  </si>
  <si>
    <t>Fecha: 22/08/2013</t>
  </si>
  <si>
    <t>Albahaca</t>
  </si>
  <si>
    <t>Oregano</t>
  </si>
  <si>
    <t>Galletas Soda</t>
  </si>
  <si>
    <t>Fecha:23/08/2013</t>
  </si>
  <si>
    <t>Fecha: 26/08/2013</t>
  </si>
  <si>
    <t>Fecha: 27/08/2013</t>
  </si>
  <si>
    <t>Salchicha</t>
  </si>
  <si>
    <t>Ajo Seco</t>
  </si>
  <si>
    <t xml:space="preserve">Papa </t>
  </si>
  <si>
    <t>Uvas Pasas</t>
  </si>
  <si>
    <t>Queso Factura  001</t>
  </si>
  <si>
    <t>Factura 8131</t>
  </si>
  <si>
    <t>Piña</t>
  </si>
  <si>
    <t>Leche  liquida</t>
  </si>
  <si>
    <t>Sandwich</t>
  </si>
  <si>
    <t>Fecha:28/08/2013</t>
  </si>
  <si>
    <t>Mazorca</t>
  </si>
  <si>
    <t>Mostaza</t>
  </si>
  <si>
    <t>Salsa Inglesa</t>
  </si>
  <si>
    <t>Fardo de Harina de Trigo</t>
  </si>
  <si>
    <t>Canela y Clavitos</t>
  </si>
  <si>
    <t>Fecha: 29/08/2013</t>
  </si>
  <si>
    <t>Jugos (cajas)</t>
  </si>
  <si>
    <t>Jabon</t>
  </si>
  <si>
    <t>Res</t>
  </si>
  <si>
    <t>Factura 001</t>
  </si>
  <si>
    <t>Fecha:30/08/2013</t>
  </si>
  <si>
    <t>Pan</t>
  </si>
  <si>
    <t>Fecha: 02/09/2013</t>
  </si>
  <si>
    <t>Espinaca</t>
  </si>
  <si>
    <t>Viandas</t>
  </si>
  <si>
    <t>Refrigerios</t>
  </si>
  <si>
    <t>Sueldos</t>
  </si>
  <si>
    <t>Calista</t>
  </si>
  <si>
    <t>Sandra</t>
  </si>
  <si>
    <t>Morocho</t>
  </si>
  <si>
    <t>Angy</t>
  </si>
  <si>
    <t>Ambar</t>
  </si>
  <si>
    <t>Fecha: 03/09/2013</t>
  </si>
  <si>
    <t>Factura 0024</t>
  </si>
  <si>
    <t>Sal China</t>
  </si>
  <si>
    <t>Salsa China</t>
  </si>
  <si>
    <t>Harina de Maiz</t>
  </si>
  <si>
    <t>Cochino</t>
  </si>
  <si>
    <t>Fecha: 04/09/2013</t>
  </si>
  <si>
    <t>Panela</t>
  </si>
  <si>
    <t>Caraota Negra</t>
  </si>
  <si>
    <t>Lenteja</t>
  </si>
  <si>
    <t>Fecha: 06/09/2013</t>
  </si>
  <si>
    <t>Café</t>
  </si>
  <si>
    <t>Factura 63010 (desechables)</t>
  </si>
  <si>
    <t>Salsa Tomate</t>
  </si>
  <si>
    <t>Cochinos</t>
  </si>
  <si>
    <t>Motorizado</t>
  </si>
  <si>
    <t>Nueva</t>
  </si>
  <si>
    <t>Cuchillo (Dario)</t>
  </si>
  <si>
    <t>Total General Semanas 12/08/2013 a 06/09/2013</t>
  </si>
  <si>
    <t xml:space="preserve"> 14/08/2013</t>
  </si>
  <si>
    <t xml:space="preserve"> 23/08/2013</t>
  </si>
  <si>
    <t xml:space="preserve"> 29/08/2013</t>
  </si>
  <si>
    <t>Gelatina</t>
  </si>
  <si>
    <t>Atùn</t>
  </si>
  <si>
    <t>Pechuga</t>
  </si>
  <si>
    <t>Fecha:01/10/2013</t>
  </si>
  <si>
    <t>Aguacate</t>
  </si>
  <si>
    <t>Reporte de Gastos Diarios Comedor INCES PARAMILLO</t>
  </si>
  <si>
    <t>Fecha: 02/10/2013</t>
  </si>
  <si>
    <t>Fecha: 08/10/2013</t>
  </si>
  <si>
    <t>Fecha: 09/10/2013</t>
  </si>
  <si>
    <t>Carne de segunda</t>
  </si>
  <si>
    <t>Sobre Barriga</t>
  </si>
  <si>
    <t>Pulpa</t>
  </si>
  <si>
    <t>Bocadillo</t>
  </si>
  <si>
    <t>Dulce de Lechoza</t>
  </si>
  <si>
    <t>Comino</t>
  </si>
  <si>
    <t>Fecha: 14/10/2013</t>
  </si>
  <si>
    <t>Fecha: 16/10/2013</t>
  </si>
  <si>
    <t>Fecha: 17/10/2013</t>
  </si>
  <si>
    <t>Aji Dulce</t>
  </si>
  <si>
    <t>Fecha:29/09/2013</t>
  </si>
  <si>
    <t>Fecha: 27/09/2013</t>
  </si>
  <si>
    <t>Pasta</t>
  </si>
  <si>
    <t>Salsa de Tomate</t>
  </si>
  <si>
    <t>Margarina</t>
  </si>
  <si>
    <t>Vinagre</t>
  </si>
  <si>
    <t>Caraota</t>
  </si>
  <si>
    <t>Detergente</t>
  </si>
  <si>
    <t>Cloro</t>
  </si>
  <si>
    <t>Esponjas</t>
  </si>
  <si>
    <t>Sal</t>
  </si>
  <si>
    <t>Harina Pan</t>
  </si>
  <si>
    <t xml:space="preserve">Moztaza </t>
  </si>
  <si>
    <t>Cubitos</t>
  </si>
  <si>
    <t>Unid. Med.</t>
  </si>
  <si>
    <t>Bulto</t>
  </si>
  <si>
    <t>Fardo</t>
  </si>
  <si>
    <t>Caja</t>
  </si>
  <si>
    <t>Cuñete</t>
  </si>
  <si>
    <t>Paquete</t>
  </si>
  <si>
    <t>Kg</t>
  </si>
  <si>
    <t>Unid. Med</t>
  </si>
  <si>
    <t>Cesta</t>
  </si>
  <si>
    <t>Unidades</t>
  </si>
  <si>
    <t>kg</t>
  </si>
  <si>
    <t>Frascos</t>
  </si>
  <si>
    <t>Fecha: 21/10/2013</t>
  </si>
  <si>
    <t>Merluza</t>
  </si>
  <si>
    <t>Jamon</t>
  </si>
  <si>
    <t>Queso Pardito</t>
  </si>
  <si>
    <t>Fecha: 29/10/2013</t>
  </si>
  <si>
    <t>España</t>
  </si>
  <si>
    <t>Atun</t>
  </si>
  <si>
    <t>Lts</t>
  </si>
  <si>
    <t>Unidad</t>
  </si>
  <si>
    <t>Galon</t>
  </si>
  <si>
    <t>Cabello Angel</t>
  </si>
  <si>
    <t>Axion</t>
  </si>
  <si>
    <t>Fecha: 1/11/2013</t>
  </si>
  <si>
    <t>Fecha: 5/11/2013</t>
  </si>
  <si>
    <t>Costilla</t>
  </si>
  <si>
    <t>Carne segunda</t>
  </si>
  <si>
    <t>Cartones</t>
  </si>
  <si>
    <t>Ajo Porro</t>
  </si>
  <si>
    <t xml:space="preserve">Ajo  </t>
  </si>
  <si>
    <t>Cajas</t>
  </si>
  <si>
    <t>Fecha: 7/11/2013</t>
  </si>
  <si>
    <t>Fecha: 11/11/2013</t>
  </si>
  <si>
    <t>Pasta para Pasticho</t>
  </si>
  <si>
    <t xml:space="preserve">Arroz </t>
  </si>
  <si>
    <t>Fecha: 14/11/2013</t>
  </si>
  <si>
    <t>Vasos</t>
  </si>
  <si>
    <t>Paquetes</t>
  </si>
  <si>
    <t>Fecha: 19/11/2013</t>
  </si>
  <si>
    <t>Fecha: 25/11/2013</t>
  </si>
  <si>
    <t>Arros</t>
  </si>
  <si>
    <t>Javon</t>
  </si>
  <si>
    <t>Carne para Moler</t>
  </si>
  <si>
    <t>Fecha: 27/11/2013</t>
  </si>
  <si>
    <t xml:space="preserve">Cantidad </t>
  </si>
  <si>
    <t xml:space="preserve">Cantidad  </t>
  </si>
  <si>
    <t>Fecha: 28/11/2013</t>
  </si>
  <si>
    <t>Fecha: 02/12/2013</t>
  </si>
  <si>
    <t>tomate</t>
  </si>
  <si>
    <t>Arroba</t>
  </si>
  <si>
    <t>Porro</t>
  </si>
  <si>
    <t>Cantidad</t>
  </si>
  <si>
    <t>Fecha: 06/12/2013</t>
  </si>
  <si>
    <t>Naranjas</t>
  </si>
  <si>
    <t>Docenas</t>
  </si>
  <si>
    <t>Fecha: 11/12/2013</t>
  </si>
  <si>
    <t>Fecha: 16/12/2013</t>
  </si>
  <si>
    <t>gr</t>
  </si>
  <si>
    <t xml:space="preserve">Apio  </t>
  </si>
  <si>
    <t>Empleados</t>
  </si>
  <si>
    <t xml:space="preserve">                                                                                                  Fecha de Emision: 07/01/2014</t>
  </si>
  <si>
    <t>Total General Semanas 27/09/2013 a 16/12/2013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</si>
</sst>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5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0" borderId="1" xfId="0" applyBorder="1"/>
    <xf numFmtId="0" fontId="1" fillId="2" borderId="5" xfId="1" applyBorder="1" applyAlignment="1">
      <alignment horizontal="center"/>
    </xf>
    <xf numFmtId="0" fontId="0" fillId="0" borderId="5" xfId="0" applyBorder="1"/>
    <xf numFmtId="0" fontId="0" fillId="4" borderId="5" xfId="0" applyFill="1" applyBorder="1" applyAlignment="1">
      <alignment horizontal="right"/>
    </xf>
    <xf numFmtId="0" fontId="1" fillId="2" borderId="5" xfId="1" applyBorder="1"/>
    <xf numFmtId="0" fontId="0" fillId="4" borderId="6" xfId="0" applyFill="1" applyBorder="1" applyAlignment="1">
      <alignment horizontal="right"/>
    </xf>
    <xf numFmtId="0" fontId="0" fillId="0" borderId="0" xfId="0" applyAlignment="1">
      <alignment horizontal="center"/>
    </xf>
    <xf numFmtId="0" fontId="1" fillId="2" borderId="6" xfId="1" applyBorder="1"/>
    <xf numFmtId="0" fontId="0" fillId="3" borderId="5" xfId="0" applyFill="1" applyBorder="1" applyAlignment="1">
      <alignment horizontal="right"/>
    </xf>
    <xf numFmtId="0" fontId="0" fillId="4" borderId="5" xfId="0" applyFill="1" applyBorder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0" xfId="0" applyNumberFormat="1"/>
    <xf numFmtId="0" fontId="3" fillId="3" borderId="5" xfId="1" applyFont="1" applyFill="1" applyBorder="1" applyAlignment="1"/>
    <xf numFmtId="0" fontId="3" fillId="3" borderId="5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right"/>
    </xf>
    <xf numFmtId="0" fontId="3" fillId="3" borderId="5" xfId="1" applyNumberFormat="1" applyFont="1" applyFill="1" applyBorder="1" applyAlignment="1"/>
    <xf numFmtId="0" fontId="0" fillId="0" borderId="0" xfId="0" applyBorder="1" applyAlignment="1">
      <alignment horizontal="center"/>
    </xf>
    <xf numFmtId="0" fontId="1" fillId="3" borderId="0" xfId="1" applyFill="1" applyBorder="1"/>
    <xf numFmtId="0" fontId="4" fillId="3" borderId="0" xfId="0" applyFont="1" applyFill="1"/>
    <xf numFmtId="0" fontId="6" fillId="3" borderId="0" xfId="1" applyFont="1" applyFill="1" applyBorder="1"/>
    <xf numFmtId="0" fontId="0" fillId="0" borderId="5" xfId="0" applyBorder="1" applyAlignment="1">
      <alignment horizontal="right"/>
    </xf>
    <xf numFmtId="0" fontId="0" fillId="0" borderId="5" xfId="0" applyNumberFormat="1" applyBorder="1"/>
    <xf numFmtId="12" fontId="0" fillId="0" borderId="5" xfId="0" applyNumberFormat="1" applyBorder="1" applyAlignment="1">
      <alignment horizontal="right"/>
    </xf>
    <xf numFmtId="12" fontId="0" fillId="0" borderId="5" xfId="0" applyNumberFormat="1" applyBorder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3" fillId="3" borderId="5" xfId="1" applyFont="1" applyFill="1" applyBorder="1" applyAlignment="1">
      <alignment horizontal="right"/>
    </xf>
    <xf numFmtId="0" fontId="0" fillId="0" borderId="5" xfId="0" applyBorder="1" applyAlignment="1"/>
    <xf numFmtId="0" fontId="0" fillId="0" borderId="5" xfId="0" applyNumberFormat="1" applyBorder="1" applyAlignment="1"/>
    <xf numFmtId="0" fontId="3" fillId="4" borderId="5" xfId="1" applyFont="1" applyFill="1" applyBorder="1" applyAlignment="1"/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5" xfId="0" applyFill="1" applyBorder="1"/>
    <xf numFmtId="0" fontId="0" fillId="3" borderId="5" xfId="0" applyFont="1" applyFill="1" applyBorder="1"/>
    <xf numFmtId="0" fontId="0" fillId="4" borderId="5" xfId="0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3" borderId="2" xfId="1" applyFont="1" applyFill="1" applyBorder="1" applyAlignment="1"/>
    <xf numFmtId="0" fontId="0" fillId="3" borderId="3" xfId="1" applyFont="1" applyFill="1" applyBorder="1" applyAlignment="1"/>
    <xf numFmtId="0" fontId="0" fillId="3" borderId="2" xfId="1" applyFont="1" applyFill="1" applyBorder="1" applyAlignment="1">
      <alignment horizontal="left"/>
    </xf>
    <xf numFmtId="0" fontId="0" fillId="3" borderId="3" xfId="1" applyFont="1" applyFill="1" applyBorder="1" applyAlignment="1">
      <alignment horizontal="left"/>
    </xf>
    <xf numFmtId="0" fontId="0" fillId="4" borderId="5" xfId="1" applyFont="1" applyFill="1" applyBorder="1" applyAlignment="1">
      <alignment horizontal="right"/>
    </xf>
    <xf numFmtId="0" fontId="1" fillId="2" borderId="2" xfId="1" applyBorder="1" applyAlignment="1"/>
    <xf numFmtId="0" fontId="1" fillId="2" borderId="3" xfId="1" applyBorder="1" applyAlignmen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3" borderId="2" xfId="1" applyFont="1" applyFill="1" applyBorder="1" applyAlignment="1"/>
    <xf numFmtId="0" fontId="3" fillId="3" borderId="3" xfId="1" applyFont="1" applyFill="1" applyBorder="1" applyAlignment="1"/>
    <xf numFmtId="0" fontId="0" fillId="3" borderId="2" xfId="1" applyFont="1" applyFill="1" applyBorder="1" applyAlignment="1"/>
    <xf numFmtId="0" fontId="3" fillId="3" borderId="3" xfId="1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>
      <alignment horizontal="center"/>
    </xf>
    <xf numFmtId="0" fontId="0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1" fillId="3" borderId="3" xfId="1" applyFill="1" applyBorder="1" applyAlignment="1"/>
    <xf numFmtId="0" fontId="8" fillId="3" borderId="5" xfId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1" fillId="2" borderId="0" xfId="1" applyAlignment="1">
      <alignment horizontal="center"/>
    </xf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3" borderId="2" xfId="1" applyFont="1" applyFill="1" applyBorder="1" applyAlignment="1"/>
    <xf numFmtId="0" fontId="0" fillId="3" borderId="3" xfId="1" applyFont="1" applyFill="1" applyBorder="1" applyAlignment="1"/>
    <xf numFmtId="0" fontId="0" fillId="3" borderId="4" xfId="1" applyFont="1" applyFill="1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3" fillId="3" borderId="2" xfId="1" applyFont="1" applyFill="1" applyBorder="1" applyAlignment="1"/>
    <xf numFmtId="0" fontId="3" fillId="3" borderId="3" xfId="1" applyFont="1" applyFill="1" applyBorder="1" applyAlignment="1"/>
    <xf numFmtId="0" fontId="3" fillId="3" borderId="4" xfId="1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1" fillId="3" borderId="8" xfId="1" applyFill="1" applyBorder="1"/>
    <xf numFmtId="0" fontId="0" fillId="3" borderId="5" xfId="0" applyNumberFormat="1" applyFill="1" applyBorder="1" applyAlignment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0</xdr:row>
      <xdr:rowOff>95250</xdr:rowOff>
    </xdr:from>
    <xdr:to>
      <xdr:col>8</xdr:col>
      <xdr:colOff>349704</xdr:colOff>
      <xdr:row>5</xdr:row>
      <xdr:rowOff>95250</xdr:rowOff>
    </xdr:to>
    <xdr:pic>
      <xdr:nvPicPr>
        <xdr:cNvPr id="2" name="1 Imagen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95250"/>
          <a:ext cx="968829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0</xdr:row>
      <xdr:rowOff>152400</xdr:rowOff>
    </xdr:from>
    <xdr:to>
      <xdr:col>13</xdr:col>
      <xdr:colOff>476250</xdr:colOff>
      <xdr:row>3</xdr:row>
      <xdr:rowOff>178761</xdr:rowOff>
    </xdr:to>
    <xdr:pic>
      <xdr:nvPicPr>
        <xdr:cNvPr id="3" name="2 Imagen" descr="coperativ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152400"/>
          <a:ext cx="3914775" cy="597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47624</xdr:colOff>
      <xdr:row>4</xdr:row>
      <xdr:rowOff>171450</xdr:rowOff>
    </xdr:to>
    <xdr:pic>
      <xdr:nvPicPr>
        <xdr:cNvPr id="4" name="3 Imagen" descr="Encabezado a color Neg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67374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R363"/>
  <sheetViews>
    <sheetView topLeftCell="A313" workbookViewId="0">
      <selection activeCell="M334" sqref="M334"/>
    </sheetView>
  </sheetViews>
  <sheetFormatPr baseColWidth="10" defaultRowHeight="15" x14ac:dyDescent="0.25"/>
  <cols>
    <col min="12" max="12" width="12.7109375" customWidth="1"/>
  </cols>
  <sheetData>
    <row r="6" spans="8:18" x14ac:dyDescent="0.25">
      <c r="H6" s="1"/>
      <c r="I6" s="2" t="s">
        <v>0</v>
      </c>
      <c r="J6" s="2"/>
      <c r="K6" s="2"/>
      <c r="L6" s="2"/>
      <c r="M6" s="2"/>
      <c r="N6" s="2"/>
    </row>
    <row r="7" spans="8:18" x14ac:dyDescent="0.25">
      <c r="H7" s="86" t="s">
        <v>1</v>
      </c>
      <c r="I7" s="86"/>
      <c r="J7" s="86"/>
      <c r="K7" s="86"/>
      <c r="L7" s="86"/>
      <c r="M7" s="86"/>
      <c r="N7" s="86"/>
    </row>
    <row r="8" spans="8:18" x14ac:dyDescent="0.25">
      <c r="H8" s="87" t="s">
        <v>2</v>
      </c>
      <c r="I8" s="87"/>
      <c r="J8" s="87"/>
      <c r="K8" s="87"/>
      <c r="L8" s="87"/>
      <c r="M8" s="87"/>
      <c r="N8" s="87"/>
    </row>
    <row r="9" spans="8:18" x14ac:dyDescent="0.25">
      <c r="H9" s="3"/>
      <c r="I9" s="3"/>
      <c r="J9" s="3"/>
      <c r="K9" s="3"/>
      <c r="L9" s="3"/>
      <c r="M9" s="3"/>
      <c r="N9" s="3"/>
    </row>
    <row r="10" spans="8:18" x14ac:dyDescent="0.25">
      <c r="H10" s="86" t="s">
        <v>69</v>
      </c>
      <c r="I10" s="86"/>
      <c r="J10" s="86"/>
      <c r="K10" s="86"/>
      <c r="L10" s="86"/>
      <c r="M10" s="86"/>
      <c r="N10" s="86"/>
      <c r="O10" s="86"/>
    </row>
    <row r="13" spans="8:18" x14ac:dyDescent="0.25">
      <c r="H13" t="s">
        <v>3</v>
      </c>
      <c r="R13" s="15"/>
    </row>
    <row r="14" spans="8:18" x14ac:dyDescent="0.25">
      <c r="H14" s="88" t="s">
        <v>4</v>
      </c>
      <c r="I14" s="88"/>
      <c r="J14" s="88"/>
      <c r="K14" s="88"/>
      <c r="L14" s="88"/>
    </row>
    <row r="16" spans="8:18" ht="18.75" x14ac:dyDescent="0.3">
      <c r="I16" s="89" t="s">
        <v>5</v>
      </c>
      <c r="J16" s="89"/>
      <c r="K16" s="89"/>
      <c r="L16" s="89"/>
      <c r="M16" s="89"/>
      <c r="N16" s="89"/>
    </row>
    <row r="19" spans="8:14" x14ac:dyDescent="0.25">
      <c r="L19" s="90" t="s">
        <v>70</v>
      </c>
      <c r="M19" s="91"/>
      <c r="N19" s="92"/>
    </row>
    <row r="20" spans="8:14" x14ac:dyDescent="0.25">
      <c r="H20" s="98" t="s">
        <v>6</v>
      </c>
      <c r="I20" s="99"/>
      <c r="J20" s="99"/>
      <c r="K20" s="100"/>
      <c r="L20" s="4" t="s">
        <v>7</v>
      </c>
      <c r="M20" s="4" t="s">
        <v>8</v>
      </c>
      <c r="N20" s="4" t="s">
        <v>9</v>
      </c>
    </row>
    <row r="21" spans="8:14" x14ac:dyDescent="0.25">
      <c r="H21" s="101" t="s">
        <v>43</v>
      </c>
      <c r="I21" s="102"/>
      <c r="J21" s="102"/>
      <c r="K21" s="103"/>
      <c r="L21" s="16">
        <v>12</v>
      </c>
      <c r="M21" s="17">
        <v>10</v>
      </c>
      <c r="N21" s="18">
        <f>M21*L21</f>
        <v>120</v>
      </c>
    </row>
    <row r="22" spans="8:14" x14ac:dyDescent="0.25">
      <c r="H22" s="93" t="s">
        <v>33</v>
      </c>
      <c r="I22" s="94"/>
      <c r="J22" s="94"/>
      <c r="K22" s="95"/>
      <c r="L22" s="16">
        <v>1</v>
      </c>
      <c r="M22" s="17">
        <v>430</v>
      </c>
      <c r="N22" s="18">
        <f>M22*L22</f>
        <v>430</v>
      </c>
    </row>
    <row r="23" spans="8:14" x14ac:dyDescent="0.25">
      <c r="H23" s="93" t="s">
        <v>71</v>
      </c>
      <c r="I23" s="94"/>
      <c r="J23" s="94"/>
      <c r="K23" s="95"/>
      <c r="L23" s="16">
        <v>1</v>
      </c>
      <c r="M23" s="17">
        <v>270</v>
      </c>
      <c r="N23" s="18">
        <f>M23*L23</f>
        <v>270</v>
      </c>
    </row>
    <row r="24" spans="8:14" x14ac:dyDescent="0.25">
      <c r="H24" s="93" t="s">
        <v>31</v>
      </c>
      <c r="I24" s="94"/>
      <c r="J24" s="94"/>
      <c r="K24" s="95"/>
      <c r="L24" s="19">
        <v>0.5</v>
      </c>
      <c r="M24" s="17">
        <v>160</v>
      </c>
      <c r="N24" s="18">
        <f>M24</f>
        <v>160</v>
      </c>
    </row>
    <row r="25" spans="8:14" x14ac:dyDescent="0.25">
      <c r="H25" s="93" t="s">
        <v>32</v>
      </c>
      <c r="I25" s="94"/>
      <c r="J25" s="94"/>
      <c r="K25" s="95"/>
      <c r="L25" s="16">
        <v>1</v>
      </c>
      <c r="M25" s="17">
        <v>420</v>
      </c>
      <c r="N25" s="18">
        <f>M25*L25</f>
        <v>420</v>
      </c>
    </row>
    <row r="26" spans="8:14" x14ac:dyDescent="0.25">
      <c r="H26" s="93" t="s">
        <v>54</v>
      </c>
      <c r="I26" s="94"/>
      <c r="J26" s="94"/>
      <c r="K26" s="95"/>
      <c r="L26" s="16">
        <v>18</v>
      </c>
      <c r="M26" s="17">
        <v>550</v>
      </c>
      <c r="N26" s="18">
        <f>M26</f>
        <v>550</v>
      </c>
    </row>
    <row r="27" spans="8:14" x14ac:dyDescent="0.25">
      <c r="H27" s="93" t="s">
        <v>72</v>
      </c>
      <c r="I27" s="94"/>
      <c r="J27" s="94"/>
      <c r="K27" s="95"/>
      <c r="L27" s="16">
        <v>1</v>
      </c>
      <c r="M27" s="17">
        <v>320</v>
      </c>
      <c r="N27" s="18">
        <f>M27</f>
        <v>320</v>
      </c>
    </row>
    <row r="28" spans="8:14" x14ac:dyDescent="0.25">
      <c r="H28" s="93" t="s">
        <v>73</v>
      </c>
      <c r="I28" s="94"/>
      <c r="J28" s="94"/>
      <c r="K28" s="95"/>
      <c r="L28" s="16">
        <v>2</v>
      </c>
      <c r="M28" s="17">
        <v>280</v>
      </c>
      <c r="N28" s="18">
        <f>L28*M28</f>
        <v>560</v>
      </c>
    </row>
    <row r="29" spans="8:14" x14ac:dyDescent="0.25">
      <c r="H29" s="93" t="s">
        <v>74</v>
      </c>
      <c r="I29" s="94"/>
      <c r="J29" s="94"/>
      <c r="K29" s="95"/>
      <c r="L29" s="16">
        <v>1</v>
      </c>
      <c r="M29" s="17">
        <v>670</v>
      </c>
      <c r="N29" s="18">
        <f>M29*L29</f>
        <v>670</v>
      </c>
    </row>
    <row r="30" spans="8:14" x14ac:dyDescent="0.25">
      <c r="H30" s="93" t="s">
        <v>37</v>
      </c>
      <c r="I30" s="94"/>
      <c r="J30" s="94"/>
      <c r="K30" s="95"/>
      <c r="L30" s="16">
        <v>1</v>
      </c>
      <c r="M30" s="17">
        <v>420</v>
      </c>
      <c r="N30" s="18">
        <f>M30*L30</f>
        <v>420</v>
      </c>
    </row>
    <row r="31" spans="8:14" x14ac:dyDescent="0.25">
      <c r="L31" s="96" t="s">
        <v>10</v>
      </c>
      <c r="M31" s="97"/>
      <c r="N31" s="7">
        <f>SUM(N21:N30)</f>
        <v>3920</v>
      </c>
    </row>
    <row r="33" spans="8:14" x14ac:dyDescent="0.25">
      <c r="L33" s="90" t="s">
        <v>75</v>
      </c>
      <c r="M33" s="91"/>
      <c r="N33" s="92"/>
    </row>
    <row r="34" spans="8:14" x14ac:dyDescent="0.25">
      <c r="H34" s="98" t="s">
        <v>6</v>
      </c>
      <c r="I34" s="99"/>
      <c r="J34" s="99"/>
      <c r="K34" s="100"/>
      <c r="L34" s="4" t="s">
        <v>11</v>
      </c>
      <c r="M34" s="4" t="s">
        <v>8</v>
      </c>
      <c r="N34" s="4" t="s">
        <v>9</v>
      </c>
    </row>
    <row r="35" spans="8:14" x14ac:dyDescent="0.25">
      <c r="H35" s="104" t="s">
        <v>76</v>
      </c>
      <c r="I35" s="105"/>
      <c r="J35" s="105"/>
      <c r="K35" s="106"/>
      <c r="L35" s="5">
        <v>2</v>
      </c>
      <c r="M35" s="5">
        <v>45</v>
      </c>
      <c r="N35" s="6">
        <f>M35*L35</f>
        <v>90</v>
      </c>
    </row>
    <row r="36" spans="8:14" x14ac:dyDescent="0.25">
      <c r="H36" s="104" t="s">
        <v>38</v>
      </c>
      <c r="I36" s="105"/>
      <c r="J36" s="105"/>
      <c r="K36" s="106"/>
      <c r="L36" s="5">
        <v>1</v>
      </c>
      <c r="M36" s="5">
        <v>800</v>
      </c>
      <c r="N36" s="6">
        <f>M36*L36</f>
        <v>800</v>
      </c>
    </row>
    <row r="37" spans="8:14" x14ac:dyDescent="0.25">
      <c r="H37" s="104" t="s">
        <v>49</v>
      </c>
      <c r="I37" s="105"/>
      <c r="J37" s="105"/>
      <c r="K37" s="106"/>
      <c r="L37" s="5">
        <v>1</v>
      </c>
      <c r="M37" s="5">
        <v>100</v>
      </c>
      <c r="N37" s="6">
        <f>L37*M37</f>
        <v>100</v>
      </c>
    </row>
    <row r="38" spans="8:14" x14ac:dyDescent="0.25">
      <c r="H38" s="104" t="s">
        <v>32</v>
      </c>
      <c r="I38" s="105"/>
      <c r="J38" s="105"/>
      <c r="K38" s="106"/>
      <c r="L38" s="5">
        <v>1</v>
      </c>
      <c r="M38" s="5">
        <v>240</v>
      </c>
      <c r="N38" s="6">
        <f>M38*L38</f>
        <v>240</v>
      </c>
    </row>
    <row r="39" spans="8:14" x14ac:dyDescent="0.25">
      <c r="H39" s="104" t="s">
        <v>63</v>
      </c>
      <c r="I39" s="105"/>
      <c r="J39" s="105"/>
      <c r="K39" s="106"/>
      <c r="L39" s="5">
        <v>6</v>
      </c>
      <c r="M39" s="5">
        <v>28</v>
      </c>
      <c r="N39" s="6">
        <f>M39*L39</f>
        <v>168</v>
      </c>
    </row>
    <row r="40" spans="8:14" x14ac:dyDescent="0.25">
      <c r="H40" s="104" t="s">
        <v>77</v>
      </c>
      <c r="I40" s="105"/>
      <c r="J40" s="105"/>
      <c r="K40" s="106"/>
      <c r="L40" s="5">
        <v>45</v>
      </c>
      <c r="M40" s="5">
        <v>35</v>
      </c>
      <c r="N40" s="6">
        <f>L40*M40</f>
        <v>1575</v>
      </c>
    </row>
    <row r="41" spans="8:14" x14ac:dyDescent="0.25">
      <c r="H41" s="104" t="s">
        <v>78</v>
      </c>
      <c r="I41" s="105"/>
      <c r="J41" s="105"/>
      <c r="K41" s="106"/>
      <c r="L41" s="5">
        <v>5</v>
      </c>
      <c r="M41" s="5">
        <v>30</v>
      </c>
      <c r="N41" s="6">
        <f>L41*M41</f>
        <v>150</v>
      </c>
    </row>
    <row r="42" spans="8:14" x14ac:dyDescent="0.25">
      <c r="H42" s="104" t="s">
        <v>79</v>
      </c>
      <c r="I42" s="105"/>
      <c r="J42" s="105"/>
      <c r="K42" s="106"/>
      <c r="L42" s="5">
        <v>2</v>
      </c>
      <c r="M42" s="5">
        <v>9</v>
      </c>
      <c r="N42" s="6">
        <f>L42*M42</f>
        <v>18</v>
      </c>
    </row>
    <row r="43" spans="8:14" x14ac:dyDescent="0.25">
      <c r="H43" s="104" t="s">
        <v>80</v>
      </c>
      <c r="I43" s="105"/>
      <c r="J43" s="105"/>
      <c r="K43" s="106"/>
      <c r="L43" s="5">
        <v>0.59</v>
      </c>
      <c r="M43" s="5">
        <v>67.58</v>
      </c>
      <c r="N43" s="6">
        <f>M43</f>
        <v>67.58</v>
      </c>
    </row>
    <row r="44" spans="8:14" x14ac:dyDescent="0.25">
      <c r="H44" s="104" t="s">
        <v>14</v>
      </c>
      <c r="I44" s="105"/>
      <c r="J44" s="105"/>
      <c r="K44" s="106"/>
      <c r="L44" s="5">
        <v>101</v>
      </c>
      <c r="M44" s="5">
        <v>26.64</v>
      </c>
      <c r="N44" s="6">
        <f>L44*M44</f>
        <v>2690.64</v>
      </c>
    </row>
    <row r="45" spans="8:14" x14ac:dyDescent="0.25">
      <c r="L45" s="96" t="s">
        <v>10</v>
      </c>
      <c r="M45" s="97"/>
      <c r="N45" s="7">
        <f>SUM(N35:N44)</f>
        <v>5899.2199999999993</v>
      </c>
    </row>
    <row r="46" spans="8:14" x14ac:dyDescent="0.25">
      <c r="L46" s="20"/>
      <c r="M46" s="20"/>
      <c r="N46" s="21"/>
    </row>
    <row r="48" spans="8:14" x14ac:dyDescent="0.25">
      <c r="L48" s="96" t="s">
        <v>81</v>
      </c>
      <c r="M48" s="107"/>
      <c r="N48" s="97"/>
    </row>
    <row r="49" spans="8:15" x14ac:dyDescent="0.25">
      <c r="H49" s="98" t="s">
        <v>6</v>
      </c>
      <c r="I49" s="99"/>
      <c r="J49" s="99"/>
      <c r="K49" s="100"/>
      <c r="L49" s="4" t="s">
        <v>7</v>
      </c>
      <c r="M49" s="4" t="s">
        <v>8</v>
      </c>
      <c r="N49" s="4" t="s">
        <v>9</v>
      </c>
    </row>
    <row r="50" spans="8:15" x14ac:dyDescent="0.25">
      <c r="H50" s="104" t="s">
        <v>40</v>
      </c>
      <c r="I50" s="105"/>
      <c r="J50" s="105"/>
      <c r="K50" s="106"/>
      <c r="L50" s="5">
        <v>28</v>
      </c>
      <c r="M50" s="5">
        <v>5</v>
      </c>
      <c r="N50" s="6">
        <f>L50*M50</f>
        <v>140</v>
      </c>
    </row>
    <row r="51" spans="8:15" x14ac:dyDescent="0.25">
      <c r="H51" s="104" t="s">
        <v>82</v>
      </c>
      <c r="I51" s="105"/>
      <c r="J51" s="105"/>
      <c r="K51" s="106"/>
      <c r="L51" s="5"/>
      <c r="M51" s="5"/>
      <c r="N51" s="6">
        <v>30</v>
      </c>
    </row>
    <row r="52" spans="8:15" x14ac:dyDescent="0.25">
      <c r="H52" s="104" t="s">
        <v>46</v>
      </c>
      <c r="I52" s="105"/>
      <c r="J52" s="105"/>
      <c r="K52" s="106"/>
      <c r="L52" s="5"/>
      <c r="M52" s="5"/>
      <c r="N52" s="6">
        <v>200</v>
      </c>
    </row>
    <row r="53" spans="8:15" x14ac:dyDescent="0.25">
      <c r="H53" s="104" t="s">
        <v>51</v>
      </c>
      <c r="I53" s="105"/>
      <c r="J53" s="105"/>
      <c r="K53" s="106"/>
      <c r="L53" s="5">
        <v>10</v>
      </c>
      <c r="M53" s="5">
        <v>250</v>
      </c>
      <c r="N53" s="6">
        <f>L53*M53</f>
        <v>2500</v>
      </c>
    </row>
    <row r="54" spans="8:15" x14ac:dyDescent="0.25">
      <c r="H54" s="104" t="s">
        <v>83</v>
      </c>
      <c r="I54" s="105"/>
      <c r="J54" s="105"/>
      <c r="K54" s="106"/>
      <c r="L54" s="5">
        <v>1</v>
      </c>
      <c r="M54" s="5">
        <v>580</v>
      </c>
      <c r="N54" s="8">
        <f>L54*M54</f>
        <v>580</v>
      </c>
    </row>
    <row r="55" spans="8:15" x14ac:dyDescent="0.25">
      <c r="H55" s="104" t="s">
        <v>52</v>
      </c>
      <c r="I55" s="105"/>
      <c r="J55" s="105"/>
      <c r="K55" s="106"/>
      <c r="L55" s="5">
        <v>3</v>
      </c>
      <c r="M55" s="5">
        <v>230</v>
      </c>
      <c r="N55" s="8">
        <f>L55*M55</f>
        <v>690</v>
      </c>
    </row>
    <row r="56" spans="8:15" x14ac:dyDescent="0.25">
      <c r="H56" s="104" t="s">
        <v>84</v>
      </c>
      <c r="I56" s="105"/>
      <c r="J56" s="105"/>
      <c r="K56" s="106"/>
      <c r="L56" s="5"/>
      <c r="M56" s="5">
        <v>264</v>
      </c>
      <c r="N56" s="8">
        <f>M56</f>
        <v>264</v>
      </c>
    </row>
    <row r="57" spans="8:15" x14ac:dyDescent="0.25">
      <c r="H57" s="104" t="s">
        <v>21</v>
      </c>
      <c r="I57" s="105"/>
      <c r="J57" s="105"/>
      <c r="K57" s="106"/>
      <c r="L57" s="5">
        <v>1</v>
      </c>
      <c r="M57" s="5"/>
      <c r="N57" s="8">
        <v>550</v>
      </c>
    </row>
    <row r="58" spans="8:15" x14ac:dyDescent="0.25">
      <c r="H58" s="104" t="s">
        <v>85</v>
      </c>
      <c r="I58" s="105"/>
      <c r="J58" s="105"/>
      <c r="K58" s="106"/>
      <c r="L58" s="5"/>
      <c r="M58" s="5"/>
      <c r="N58" s="8">
        <v>264</v>
      </c>
    </row>
    <row r="59" spans="8:15" x14ac:dyDescent="0.25">
      <c r="H59" s="104" t="s">
        <v>86</v>
      </c>
      <c r="I59" s="105"/>
      <c r="J59" s="105"/>
      <c r="K59" s="106"/>
      <c r="L59" s="5"/>
      <c r="M59" s="5"/>
      <c r="N59" s="8">
        <v>270</v>
      </c>
    </row>
    <row r="60" spans="8:15" x14ac:dyDescent="0.25">
      <c r="L60" s="96" t="s">
        <v>10</v>
      </c>
      <c r="M60" s="97"/>
      <c r="N60" s="10">
        <f>SUM(N50:N59)</f>
        <v>5488</v>
      </c>
    </row>
    <row r="61" spans="8:15" x14ac:dyDescent="0.25">
      <c r="O61" s="9"/>
    </row>
    <row r="62" spans="8:15" x14ac:dyDescent="0.25">
      <c r="L62" s="96" t="s">
        <v>87</v>
      </c>
      <c r="M62" s="107"/>
      <c r="N62" s="97"/>
    </row>
    <row r="63" spans="8:15" x14ac:dyDescent="0.25">
      <c r="H63" s="98" t="s">
        <v>6</v>
      </c>
      <c r="I63" s="99"/>
      <c r="J63" s="99"/>
      <c r="K63" s="100"/>
      <c r="L63" s="4" t="s">
        <v>7</v>
      </c>
      <c r="M63" s="4" t="s">
        <v>8</v>
      </c>
      <c r="N63" s="4" t="s">
        <v>9</v>
      </c>
    </row>
    <row r="64" spans="8:15" x14ac:dyDescent="0.25">
      <c r="H64" s="104" t="s">
        <v>31</v>
      </c>
      <c r="I64" s="105"/>
      <c r="J64" s="105"/>
      <c r="K64" s="106"/>
      <c r="L64" s="5">
        <v>1</v>
      </c>
      <c r="M64" s="5">
        <v>375</v>
      </c>
      <c r="N64" s="6">
        <f>M64*L64</f>
        <v>375</v>
      </c>
    </row>
    <row r="65" spans="8:14" x14ac:dyDescent="0.25">
      <c r="H65" s="104" t="s">
        <v>33</v>
      </c>
      <c r="I65" s="105"/>
      <c r="J65" s="105"/>
      <c r="K65" s="106"/>
      <c r="L65" s="5">
        <v>0.5</v>
      </c>
      <c r="M65" s="5"/>
      <c r="N65" s="6">
        <v>175</v>
      </c>
    </row>
    <row r="66" spans="8:14" x14ac:dyDescent="0.25">
      <c r="H66" s="104" t="s">
        <v>29</v>
      </c>
      <c r="I66" s="105"/>
      <c r="J66" s="105"/>
      <c r="K66" s="106"/>
      <c r="L66" s="5">
        <v>2</v>
      </c>
      <c r="M66" s="5">
        <v>12.5</v>
      </c>
      <c r="N66" s="6">
        <f>L66*M66</f>
        <v>25</v>
      </c>
    </row>
    <row r="67" spans="8:14" x14ac:dyDescent="0.25">
      <c r="H67" s="104" t="s">
        <v>45</v>
      </c>
      <c r="I67" s="105"/>
      <c r="J67" s="105"/>
      <c r="K67" s="106"/>
      <c r="L67" s="5">
        <v>1</v>
      </c>
      <c r="M67" s="5">
        <v>300</v>
      </c>
      <c r="N67" s="6">
        <f>M67*L67</f>
        <v>300</v>
      </c>
    </row>
    <row r="68" spans="8:14" x14ac:dyDescent="0.25">
      <c r="H68" s="104" t="s">
        <v>19</v>
      </c>
      <c r="I68" s="105"/>
      <c r="J68" s="105"/>
      <c r="K68" s="106"/>
      <c r="L68" s="5">
        <v>1</v>
      </c>
      <c r="M68" s="5">
        <v>130</v>
      </c>
      <c r="N68" s="8">
        <f>L68*M68</f>
        <v>130</v>
      </c>
    </row>
    <row r="69" spans="8:14" x14ac:dyDescent="0.25">
      <c r="H69" s="104" t="s">
        <v>18</v>
      </c>
      <c r="I69" s="105"/>
      <c r="J69" s="105"/>
      <c r="K69" s="106"/>
      <c r="L69" s="5">
        <v>0.5</v>
      </c>
      <c r="M69" s="5"/>
      <c r="N69" s="8">
        <v>150</v>
      </c>
    </row>
    <row r="70" spans="8:14" x14ac:dyDescent="0.25">
      <c r="L70" s="96" t="s">
        <v>10</v>
      </c>
      <c r="M70" s="97"/>
      <c r="N70" s="10">
        <f>SUM(N64:N69)</f>
        <v>1155</v>
      </c>
    </row>
    <row r="72" spans="8:14" x14ac:dyDescent="0.25">
      <c r="L72" s="96" t="s">
        <v>88</v>
      </c>
      <c r="M72" s="107"/>
      <c r="N72" s="97"/>
    </row>
    <row r="73" spans="8:14" x14ac:dyDescent="0.25">
      <c r="H73" s="98" t="s">
        <v>6</v>
      </c>
      <c r="I73" s="99"/>
      <c r="J73" s="99"/>
      <c r="K73" s="100"/>
      <c r="L73" s="4" t="s">
        <v>7</v>
      </c>
      <c r="M73" s="4" t="s">
        <v>8</v>
      </c>
      <c r="N73" s="4" t="s">
        <v>9</v>
      </c>
    </row>
    <row r="74" spans="8:14" x14ac:dyDescent="0.25">
      <c r="H74" s="104" t="s">
        <v>54</v>
      </c>
      <c r="I74" s="105"/>
      <c r="J74" s="105"/>
      <c r="K74" s="106"/>
      <c r="L74" s="5">
        <v>18</v>
      </c>
      <c r="M74" s="5"/>
      <c r="N74" s="6">
        <v>520</v>
      </c>
    </row>
    <row r="75" spans="8:14" x14ac:dyDescent="0.25">
      <c r="H75" s="104" t="s">
        <v>89</v>
      </c>
      <c r="I75" s="105"/>
      <c r="J75" s="105"/>
      <c r="K75" s="106"/>
      <c r="L75" s="5"/>
      <c r="M75" s="5"/>
      <c r="N75" s="6">
        <v>950</v>
      </c>
    </row>
    <row r="76" spans="8:14" x14ac:dyDescent="0.25">
      <c r="H76" s="104" t="s">
        <v>90</v>
      </c>
      <c r="I76" s="105"/>
      <c r="J76" s="105"/>
      <c r="K76" s="106"/>
      <c r="L76" s="5">
        <v>1</v>
      </c>
      <c r="M76" s="5">
        <v>880</v>
      </c>
      <c r="N76" s="6">
        <f>M76*L76</f>
        <v>880</v>
      </c>
    </row>
    <row r="77" spans="8:14" x14ac:dyDescent="0.25">
      <c r="L77" s="96" t="s">
        <v>10</v>
      </c>
      <c r="M77" s="97"/>
      <c r="N77" s="10">
        <f>SUM(N74:N76)</f>
        <v>2350</v>
      </c>
    </row>
    <row r="79" spans="8:14" x14ac:dyDescent="0.25">
      <c r="L79" s="96" t="s">
        <v>91</v>
      </c>
      <c r="M79" s="107"/>
      <c r="N79" s="97"/>
    </row>
    <row r="80" spans="8:14" x14ac:dyDescent="0.25">
      <c r="H80" s="98" t="s">
        <v>6</v>
      </c>
      <c r="I80" s="99"/>
      <c r="J80" s="99"/>
      <c r="K80" s="100"/>
      <c r="L80" s="4" t="s">
        <v>7</v>
      </c>
      <c r="M80" s="4" t="s">
        <v>8</v>
      </c>
      <c r="N80" s="4" t="s">
        <v>9</v>
      </c>
    </row>
    <row r="81" spans="8:14" x14ac:dyDescent="0.25">
      <c r="H81" s="104" t="s">
        <v>25</v>
      </c>
      <c r="I81" s="105"/>
      <c r="J81" s="105"/>
      <c r="K81" s="106"/>
      <c r="L81" s="5">
        <v>138.78</v>
      </c>
      <c r="M81" s="5">
        <v>33</v>
      </c>
      <c r="N81" s="6">
        <f>M81*L81</f>
        <v>4579.74</v>
      </c>
    </row>
    <row r="82" spans="8:14" x14ac:dyDescent="0.25">
      <c r="L82" s="96" t="s">
        <v>10</v>
      </c>
      <c r="M82" s="97"/>
      <c r="N82" s="10">
        <f>N81</f>
        <v>4579.74</v>
      </c>
    </row>
    <row r="84" spans="8:14" x14ac:dyDescent="0.25">
      <c r="L84" s="96" t="s">
        <v>92</v>
      </c>
      <c r="M84" s="107"/>
      <c r="N84" s="97"/>
    </row>
    <row r="85" spans="8:14" x14ac:dyDescent="0.25">
      <c r="H85" s="98" t="s">
        <v>6</v>
      </c>
      <c r="I85" s="99"/>
      <c r="J85" s="99"/>
      <c r="K85" s="100"/>
      <c r="L85" s="4" t="s">
        <v>7</v>
      </c>
      <c r="M85" s="4" t="s">
        <v>8</v>
      </c>
      <c r="N85" s="4" t="s">
        <v>9</v>
      </c>
    </row>
    <row r="86" spans="8:14" x14ac:dyDescent="0.25">
      <c r="H86" s="104" t="s">
        <v>32</v>
      </c>
      <c r="I86" s="105"/>
      <c r="J86" s="105"/>
      <c r="K86" s="106"/>
      <c r="L86" s="5">
        <v>1</v>
      </c>
      <c r="M86" s="5">
        <v>420</v>
      </c>
      <c r="N86" s="6">
        <f>M86*L86</f>
        <v>420</v>
      </c>
    </row>
    <row r="87" spans="8:14" x14ac:dyDescent="0.25">
      <c r="H87" s="104" t="s">
        <v>29</v>
      </c>
      <c r="I87" s="105"/>
      <c r="J87" s="105"/>
      <c r="K87" s="106"/>
      <c r="L87" s="5">
        <v>1</v>
      </c>
      <c r="M87" s="5">
        <v>20</v>
      </c>
      <c r="N87" s="6">
        <f>M87*L87</f>
        <v>20</v>
      </c>
    </row>
    <row r="88" spans="8:14" x14ac:dyDescent="0.25">
      <c r="H88" s="104" t="s">
        <v>48</v>
      </c>
      <c r="I88" s="105"/>
      <c r="J88" s="105"/>
      <c r="K88" s="106"/>
      <c r="L88" s="5">
        <v>1</v>
      </c>
      <c r="M88" s="5">
        <v>30</v>
      </c>
      <c r="N88" s="6">
        <f>L88*M88</f>
        <v>30</v>
      </c>
    </row>
    <row r="89" spans="8:14" x14ac:dyDescent="0.25">
      <c r="H89" s="104" t="s">
        <v>45</v>
      </c>
      <c r="I89" s="105"/>
      <c r="J89" s="105"/>
      <c r="K89" s="106"/>
      <c r="L89" s="5">
        <v>1</v>
      </c>
      <c r="M89" s="5">
        <v>160</v>
      </c>
      <c r="N89" s="6">
        <f>M89*L89</f>
        <v>160</v>
      </c>
    </row>
    <row r="90" spans="8:14" x14ac:dyDescent="0.25">
      <c r="H90" s="104" t="s">
        <v>33</v>
      </c>
      <c r="I90" s="105"/>
      <c r="J90" s="105"/>
      <c r="K90" s="106"/>
      <c r="L90" s="5">
        <v>1</v>
      </c>
      <c r="M90" s="5">
        <v>120</v>
      </c>
      <c r="N90" s="6">
        <f>M90*L90</f>
        <v>120</v>
      </c>
    </row>
    <row r="91" spans="8:14" x14ac:dyDescent="0.25">
      <c r="H91" s="104" t="s">
        <v>19</v>
      </c>
      <c r="I91" s="105"/>
      <c r="J91" s="105"/>
      <c r="K91" s="106"/>
      <c r="L91" s="5">
        <v>1</v>
      </c>
      <c r="M91" s="5">
        <v>100</v>
      </c>
      <c r="N91" s="6">
        <f>M91*L91</f>
        <v>100</v>
      </c>
    </row>
    <row r="92" spans="8:14" x14ac:dyDescent="0.25">
      <c r="H92" s="104" t="s">
        <v>46</v>
      </c>
      <c r="I92" s="105"/>
      <c r="J92" s="105"/>
      <c r="K92" s="106"/>
      <c r="L92" s="5">
        <v>1</v>
      </c>
      <c r="M92" s="5">
        <v>120</v>
      </c>
      <c r="N92" s="6">
        <f>M92*L92</f>
        <v>120</v>
      </c>
    </row>
    <row r="93" spans="8:14" x14ac:dyDescent="0.25">
      <c r="H93" s="104" t="s">
        <v>34</v>
      </c>
      <c r="I93" s="105"/>
      <c r="J93" s="105"/>
      <c r="K93" s="106"/>
      <c r="L93" s="5">
        <v>21</v>
      </c>
      <c r="M93" s="5"/>
      <c r="N93" s="6">
        <v>250</v>
      </c>
    </row>
    <row r="94" spans="8:14" x14ac:dyDescent="0.25">
      <c r="H94" s="104" t="s">
        <v>42</v>
      </c>
      <c r="I94" s="105"/>
      <c r="J94" s="105"/>
      <c r="K94" s="106"/>
      <c r="L94" s="5">
        <v>1</v>
      </c>
      <c r="M94" s="5">
        <v>120</v>
      </c>
      <c r="N94" s="6">
        <f>M94*L94</f>
        <v>120</v>
      </c>
    </row>
    <row r="95" spans="8:14" x14ac:dyDescent="0.25">
      <c r="H95" s="104" t="s">
        <v>71</v>
      </c>
      <c r="I95" s="105"/>
      <c r="J95" s="105"/>
      <c r="K95" s="106"/>
      <c r="L95" s="5">
        <v>1</v>
      </c>
      <c r="M95" s="5">
        <v>60</v>
      </c>
      <c r="N95" s="8">
        <f>M95*L95</f>
        <v>60</v>
      </c>
    </row>
    <row r="96" spans="8:14" x14ac:dyDescent="0.25">
      <c r="L96" s="96" t="s">
        <v>10</v>
      </c>
      <c r="M96" s="97"/>
      <c r="N96" s="10">
        <f>SUM(N86:N95)</f>
        <v>1400</v>
      </c>
    </row>
    <row r="98" spans="8:14" x14ac:dyDescent="0.25">
      <c r="L98" s="96" t="s">
        <v>93</v>
      </c>
      <c r="M98" s="107"/>
      <c r="N98" s="97"/>
    </row>
    <row r="99" spans="8:14" x14ac:dyDescent="0.25">
      <c r="H99" s="98" t="s">
        <v>6</v>
      </c>
      <c r="I99" s="99"/>
      <c r="J99" s="99"/>
      <c r="K99" s="100"/>
      <c r="L99" s="4" t="s">
        <v>7</v>
      </c>
      <c r="M99" s="4" t="s">
        <v>8</v>
      </c>
      <c r="N99" s="4" t="s">
        <v>9</v>
      </c>
    </row>
    <row r="100" spans="8:14" x14ac:dyDescent="0.25">
      <c r="H100" s="104" t="s">
        <v>13</v>
      </c>
      <c r="I100" s="105"/>
      <c r="J100" s="105"/>
      <c r="K100" s="106"/>
      <c r="L100" s="5">
        <v>1</v>
      </c>
      <c r="M100" s="5">
        <v>100</v>
      </c>
      <c r="N100" s="6">
        <f>M100*L100</f>
        <v>100</v>
      </c>
    </row>
    <row r="101" spans="8:14" x14ac:dyDescent="0.25">
      <c r="H101" s="104" t="s">
        <v>12</v>
      </c>
      <c r="I101" s="105"/>
      <c r="J101" s="105"/>
      <c r="K101" s="106"/>
      <c r="L101" s="5">
        <v>30</v>
      </c>
      <c r="M101" s="5">
        <v>7</v>
      </c>
      <c r="N101" s="6">
        <f>M101*L101</f>
        <v>210</v>
      </c>
    </row>
    <row r="102" spans="8:14" x14ac:dyDescent="0.25">
      <c r="H102" s="104" t="s">
        <v>31</v>
      </c>
      <c r="I102" s="105"/>
      <c r="J102" s="105"/>
      <c r="K102" s="106"/>
      <c r="L102" s="5">
        <v>60</v>
      </c>
      <c r="M102" s="5"/>
      <c r="N102" s="6">
        <v>1100</v>
      </c>
    </row>
    <row r="103" spans="8:14" x14ac:dyDescent="0.25">
      <c r="H103" s="104" t="s">
        <v>15</v>
      </c>
      <c r="I103" s="105"/>
      <c r="J103" s="105"/>
      <c r="K103" s="106"/>
      <c r="L103" s="5">
        <v>130</v>
      </c>
      <c r="M103" s="5">
        <v>50</v>
      </c>
      <c r="N103" s="6">
        <f>L103*M103</f>
        <v>6500</v>
      </c>
    </row>
    <row r="104" spans="8:14" x14ac:dyDescent="0.25">
      <c r="H104" s="104" t="s">
        <v>58</v>
      </c>
      <c r="I104" s="105"/>
      <c r="J104" s="105"/>
      <c r="K104" s="106"/>
      <c r="L104" s="5">
        <v>24</v>
      </c>
      <c r="M104" s="5">
        <v>10</v>
      </c>
      <c r="N104" s="6">
        <f>L104*M104</f>
        <v>240</v>
      </c>
    </row>
    <row r="105" spans="8:14" x14ac:dyDescent="0.25">
      <c r="H105" s="104" t="s">
        <v>94</v>
      </c>
      <c r="I105" s="105"/>
      <c r="J105" s="105"/>
      <c r="K105" s="106"/>
      <c r="L105" s="5">
        <v>1</v>
      </c>
      <c r="M105" s="5">
        <v>59</v>
      </c>
      <c r="N105" s="6">
        <f>M105*L105</f>
        <v>59</v>
      </c>
    </row>
    <row r="106" spans="8:14" x14ac:dyDescent="0.25">
      <c r="H106" s="104" t="s">
        <v>95</v>
      </c>
      <c r="I106" s="105"/>
      <c r="J106" s="105"/>
      <c r="K106" s="106"/>
      <c r="L106" s="5">
        <v>4</v>
      </c>
      <c r="M106" s="5">
        <v>120</v>
      </c>
      <c r="N106" s="6">
        <f>L106*M106</f>
        <v>480</v>
      </c>
    </row>
    <row r="107" spans="8:14" x14ac:dyDescent="0.25">
      <c r="H107" s="104" t="s">
        <v>96</v>
      </c>
      <c r="I107" s="105"/>
      <c r="J107" s="105"/>
      <c r="K107" s="106"/>
      <c r="L107" s="5"/>
      <c r="M107" s="5">
        <v>248</v>
      </c>
      <c r="N107" s="6">
        <f>M107</f>
        <v>248</v>
      </c>
    </row>
    <row r="108" spans="8:14" x14ac:dyDescent="0.25">
      <c r="L108" s="96" t="s">
        <v>10</v>
      </c>
      <c r="M108" s="97"/>
      <c r="N108" s="10">
        <f>SUM(N100:N107)</f>
        <v>8937</v>
      </c>
    </row>
    <row r="110" spans="8:14" x14ac:dyDescent="0.25">
      <c r="L110" s="96" t="s">
        <v>97</v>
      </c>
      <c r="M110" s="107"/>
      <c r="N110" s="97"/>
    </row>
    <row r="111" spans="8:14" x14ac:dyDescent="0.25">
      <c r="H111" s="98" t="s">
        <v>6</v>
      </c>
      <c r="I111" s="99"/>
      <c r="J111" s="99"/>
      <c r="K111" s="100"/>
      <c r="L111" s="4" t="s">
        <v>7</v>
      </c>
      <c r="M111" s="4" t="s">
        <v>8</v>
      </c>
      <c r="N111" s="4" t="s">
        <v>9</v>
      </c>
    </row>
    <row r="112" spans="8:14" x14ac:dyDescent="0.25">
      <c r="H112" s="104" t="s">
        <v>63</v>
      </c>
      <c r="I112" s="105"/>
      <c r="J112" s="105"/>
      <c r="K112" s="106"/>
      <c r="L112" s="5">
        <v>33</v>
      </c>
      <c r="M112" s="5">
        <v>10</v>
      </c>
      <c r="N112" s="6">
        <f t="shared" ref="N112:N122" si="0">M112*L112</f>
        <v>330</v>
      </c>
    </row>
    <row r="113" spans="8:14" x14ac:dyDescent="0.25">
      <c r="H113" s="104" t="s">
        <v>66</v>
      </c>
      <c r="I113" s="105"/>
      <c r="J113" s="105"/>
      <c r="K113" s="106"/>
      <c r="L113" s="5">
        <v>1</v>
      </c>
      <c r="M113" s="5">
        <v>280</v>
      </c>
      <c r="N113" s="6">
        <f t="shared" si="0"/>
        <v>280</v>
      </c>
    </row>
    <row r="114" spans="8:14" x14ac:dyDescent="0.25">
      <c r="H114" s="104" t="s">
        <v>39</v>
      </c>
      <c r="I114" s="105"/>
      <c r="J114" s="105"/>
      <c r="K114" s="106"/>
      <c r="L114" s="5">
        <v>1</v>
      </c>
      <c r="M114" s="5">
        <v>120</v>
      </c>
      <c r="N114" s="6">
        <f t="shared" si="0"/>
        <v>120</v>
      </c>
    </row>
    <row r="115" spans="8:14" x14ac:dyDescent="0.25">
      <c r="H115" s="104" t="s">
        <v>33</v>
      </c>
      <c r="I115" s="105"/>
      <c r="J115" s="105"/>
      <c r="K115" s="106"/>
      <c r="L115" s="5">
        <v>1</v>
      </c>
      <c r="M115" s="5">
        <v>270</v>
      </c>
      <c r="N115" s="6">
        <f t="shared" si="0"/>
        <v>270</v>
      </c>
    </row>
    <row r="116" spans="8:14" x14ac:dyDescent="0.25">
      <c r="H116" s="104" t="s">
        <v>49</v>
      </c>
      <c r="I116" s="105"/>
      <c r="J116" s="105"/>
      <c r="K116" s="106"/>
      <c r="L116" s="5">
        <v>1</v>
      </c>
      <c r="M116" s="5">
        <v>150</v>
      </c>
      <c r="N116" s="6">
        <f t="shared" si="0"/>
        <v>150</v>
      </c>
    </row>
    <row r="117" spans="8:14" x14ac:dyDescent="0.25">
      <c r="H117" s="104" t="s">
        <v>98</v>
      </c>
      <c r="I117" s="105"/>
      <c r="J117" s="105"/>
      <c r="K117" s="106"/>
      <c r="L117" s="5">
        <v>33</v>
      </c>
      <c r="M117" s="5">
        <v>10</v>
      </c>
      <c r="N117" s="6">
        <f t="shared" si="0"/>
        <v>330</v>
      </c>
    </row>
    <row r="118" spans="8:14" x14ac:dyDescent="0.25">
      <c r="H118" s="104" t="s">
        <v>47</v>
      </c>
      <c r="I118" s="105"/>
      <c r="J118" s="105"/>
      <c r="K118" s="106"/>
      <c r="L118" s="5">
        <v>1</v>
      </c>
      <c r="M118" s="5">
        <v>280</v>
      </c>
      <c r="N118" s="6">
        <f t="shared" si="0"/>
        <v>280</v>
      </c>
    </row>
    <row r="119" spans="8:14" x14ac:dyDescent="0.25">
      <c r="H119" s="104" t="s">
        <v>13</v>
      </c>
      <c r="I119" s="105"/>
      <c r="J119" s="105"/>
      <c r="K119" s="106"/>
      <c r="L119" s="5">
        <v>1</v>
      </c>
      <c r="M119" s="5">
        <v>150</v>
      </c>
      <c r="N119" s="6">
        <f t="shared" si="0"/>
        <v>150</v>
      </c>
    </row>
    <row r="120" spans="8:14" x14ac:dyDescent="0.25">
      <c r="H120" s="104" t="s">
        <v>31</v>
      </c>
      <c r="I120" s="105"/>
      <c r="J120" s="105"/>
      <c r="K120" s="106"/>
      <c r="L120" s="5">
        <v>0.5</v>
      </c>
      <c r="M120" s="5">
        <v>1000</v>
      </c>
      <c r="N120" s="6">
        <f t="shared" si="0"/>
        <v>500</v>
      </c>
    </row>
    <row r="121" spans="8:14" x14ac:dyDescent="0.25">
      <c r="H121" s="104" t="s">
        <v>26</v>
      </c>
      <c r="I121" s="105"/>
      <c r="J121" s="105"/>
      <c r="K121" s="106"/>
      <c r="L121" s="5"/>
      <c r="M121" s="5"/>
      <c r="N121" s="6">
        <v>308</v>
      </c>
    </row>
    <row r="122" spans="8:14" x14ac:dyDescent="0.25">
      <c r="H122" s="104" t="s">
        <v>40</v>
      </c>
      <c r="I122" s="105"/>
      <c r="J122" s="105"/>
      <c r="K122" s="106"/>
      <c r="L122" s="5">
        <v>0.5</v>
      </c>
      <c r="M122" s="5">
        <v>500</v>
      </c>
      <c r="N122" s="6">
        <f t="shared" si="0"/>
        <v>250</v>
      </c>
    </row>
    <row r="123" spans="8:14" x14ac:dyDescent="0.25">
      <c r="L123" s="96" t="s">
        <v>10</v>
      </c>
      <c r="M123" s="97"/>
      <c r="N123" s="10">
        <f>SUM(N112:N122)</f>
        <v>2968</v>
      </c>
    </row>
    <row r="125" spans="8:14" x14ac:dyDescent="0.25">
      <c r="L125" s="96" t="s">
        <v>99</v>
      </c>
      <c r="M125" s="107"/>
      <c r="N125" s="97"/>
    </row>
    <row r="126" spans="8:14" x14ac:dyDescent="0.25">
      <c r="H126" s="98" t="s">
        <v>6</v>
      </c>
      <c r="I126" s="99"/>
      <c r="J126" s="99"/>
      <c r="K126" s="100"/>
      <c r="L126" s="4" t="s">
        <v>7</v>
      </c>
      <c r="M126" s="4" t="s">
        <v>8</v>
      </c>
      <c r="N126" s="4" t="s">
        <v>9</v>
      </c>
    </row>
    <row r="127" spans="8:14" x14ac:dyDescent="0.25">
      <c r="H127" s="104" t="s">
        <v>100</v>
      </c>
      <c r="I127" s="105"/>
      <c r="J127" s="105"/>
      <c r="K127" s="106"/>
      <c r="L127" s="5"/>
      <c r="M127" s="5"/>
      <c r="N127" s="6">
        <v>135</v>
      </c>
    </row>
    <row r="128" spans="8:14" x14ac:dyDescent="0.25">
      <c r="H128" s="104" t="s">
        <v>31</v>
      </c>
      <c r="I128" s="105"/>
      <c r="J128" s="105"/>
      <c r="K128" s="106"/>
      <c r="L128" s="5">
        <v>1</v>
      </c>
      <c r="M128" s="5">
        <v>1100</v>
      </c>
      <c r="N128" s="6">
        <f>M128*L128</f>
        <v>1100</v>
      </c>
    </row>
    <row r="129" spans="8:14" x14ac:dyDescent="0.25">
      <c r="H129" s="104" t="s">
        <v>101</v>
      </c>
      <c r="I129" s="105"/>
      <c r="J129" s="105"/>
      <c r="K129" s="106"/>
      <c r="L129" s="5">
        <v>3</v>
      </c>
      <c r="M129" s="5">
        <v>27</v>
      </c>
      <c r="N129" s="6">
        <f>L129*M129</f>
        <v>81</v>
      </c>
    </row>
    <row r="130" spans="8:14" x14ac:dyDescent="0.25">
      <c r="H130" s="104" t="s">
        <v>102</v>
      </c>
      <c r="I130" s="105"/>
      <c r="J130" s="105"/>
      <c r="K130" s="106"/>
      <c r="L130" s="5">
        <v>1</v>
      </c>
      <c r="M130" s="5">
        <v>33</v>
      </c>
      <c r="N130" s="6">
        <f>L130*M130</f>
        <v>33</v>
      </c>
    </row>
    <row r="131" spans="8:14" x14ac:dyDescent="0.25">
      <c r="H131" s="104" t="s">
        <v>20</v>
      </c>
      <c r="I131" s="105"/>
      <c r="J131" s="105"/>
      <c r="K131" s="106"/>
      <c r="L131" s="5"/>
      <c r="M131" s="5"/>
      <c r="N131" s="8">
        <v>240</v>
      </c>
    </row>
    <row r="132" spans="8:14" x14ac:dyDescent="0.25">
      <c r="H132" s="104" t="s">
        <v>103</v>
      </c>
      <c r="I132" s="105"/>
      <c r="J132" s="105"/>
      <c r="K132" s="106"/>
      <c r="L132" s="5"/>
      <c r="M132" s="5"/>
      <c r="N132" s="8">
        <v>278.41000000000003</v>
      </c>
    </row>
    <row r="133" spans="8:14" x14ac:dyDescent="0.25">
      <c r="H133" s="104" t="s">
        <v>104</v>
      </c>
      <c r="I133" s="105"/>
      <c r="J133" s="105"/>
      <c r="K133" s="106"/>
      <c r="L133" s="5">
        <v>2</v>
      </c>
      <c r="M133" s="5">
        <v>20</v>
      </c>
      <c r="N133" s="8">
        <f>M133*L133</f>
        <v>40</v>
      </c>
    </row>
    <row r="134" spans="8:14" x14ac:dyDescent="0.25">
      <c r="H134" s="104" t="s">
        <v>105</v>
      </c>
      <c r="I134" s="105"/>
      <c r="J134" s="105"/>
      <c r="K134" s="106"/>
      <c r="L134" s="5">
        <v>1</v>
      </c>
      <c r="M134" s="5">
        <v>169</v>
      </c>
      <c r="N134" s="8">
        <f>M134*L134</f>
        <v>169</v>
      </c>
    </row>
    <row r="135" spans="8:14" x14ac:dyDescent="0.25">
      <c r="H135" s="104" t="s">
        <v>62</v>
      </c>
      <c r="I135" s="105"/>
      <c r="J135" s="105"/>
      <c r="K135" s="106"/>
      <c r="L135" s="5">
        <v>2</v>
      </c>
      <c r="M135" s="5">
        <v>25</v>
      </c>
      <c r="N135" s="8">
        <f>M135*L135</f>
        <v>50</v>
      </c>
    </row>
    <row r="136" spans="8:14" x14ac:dyDescent="0.25">
      <c r="H136" s="104" t="s">
        <v>106</v>
      </c>
      <c r="I136" s="105"/>
      <c r="J136" s="105"/>
      <c r="K136" s="106"/>
      <c r="L136" s="5"/>
      <c r="M136" s="5"/>
      <c r="N136" s="8">
        <f>443</f>
        <v>443</v>
      </c>
    </row>
    <row r="137" spans="8:14" x14ac:dyDescent="0.25">
      <c r="H137" s="104" t="s">
        <v>62</v>
      </c>
      <c r="I137" s="105"/>
      <c r="J137" s="105"/>
      <c r="K137" s="106"/>
      <c r="L137" s="5">
        <v>7</v>
      </c>
      <c r="M137" s="5">
        <v>36</v>
      </c>
      <c r="N137" s="8">
        <f>L137*M137</f>
        <v>252</v>
      </c>
    </row>
    <row r="138" spans="8:14" x14ac:dyDescent="0.25">
      <c r="H138" s="104" t="s">
        <v>107</v>
      </c>
      <c r="I138" s="105"/>
      <c r="J138" s="105"/>
      <c r="K138" s="106"/>
      <c r="L138" s="5"/>
      <c r="M138" s="5"/>
      <c r="N138" s="8">
        <v>160</v>
      </c>
    </row>
    <row r="139" spans="8:14" x14ac:dyDescent="0.25">
      <c r="H139" s="104" t="s">
        <v>108</v>
      </c>
      <c r="I139" s="105"/>
      <c r="J139" s="105"/>
      <c r="K139" s="106"/>
      <c r="L139" s="5"/>
      <c r="M139" s="5"/>
      <c r="N139" s="8">
        <v>40</v>
      </c>
    </row>
    <row r="140" spans="8:14" x14ac:dyDescent="0.25">
      <c r="H140" s="104" t="s">
        <v>109</v>
      </c>
      <c r="I140" s="105"/>
      <c r="J140" s="105"/>
      <c r="K140" s="106"/>
      <c r="L140" s="5"/>
      <c r="M140" s="5"/>
      <c r="N140" s="8">
        <v>254</v>
      </c>
    </row>
    <row r="141" spans="8:14" x14ac:dyDescent="0.25">
      <c r="L141" s="96" t="s">
        <v>10</v>
      </c>
      <c r="M141" s="97"/>
      <c r="N141" s="10">
        <f>SUM(N127:N140)</f>
        <v>3275.41</v>
      </c>
    </row>
    <row r="143" spans="8:14" x14ac:dyDescent="0.25">
      <c r="L143" s="96" t="s">
        <v>110</v>
      </c>
      <c r="M143" s="107"/>
      <c r="N143" s="97"/>
    </row>
    <row r="144" spans="8:14" x14ac:dyDescent="0.25">
      <c r="H144" s="98" t="s">
        <v>6</v>
      </c>
      <c r="I144" s="99"/>
      <c r="J144" s="99"/>
      <c r="K144" s="100"/>
      <c r="L144" s="4" t="s">
        <v>7</v>
      </c>
      <c r="M144" s="4" t="s">
        <v>8</v>
      </c>
      <c r="N144" s="4" t="s">
        <v>9</v>
      </c>
    </row>
    <row r="145" spans="8:14" x14ac:dyDescent="0.25">
      <c r="H145" s="104" t="s">
        <v>111</v>
      </c>
      <c r="I145" s="105"/>
      <c r="J145" s="105"/>
      <c r="K145" s="106"/>
      <c r="L145" s="5"/>
      <c r="M145" s="5"/>
      <c r="N145" s="6">
        <v>30</v>
      </c>
    </row>
    <row r="146" spans="8:14" x14ac:dyDescent="0.25">
      <c r="H146" s="104" t="s">
        <v>112</v>
      </c>
      <c r="I146" s="105"/>
      <c r="J146" s="105"/>
      <c r="K146" s="106"/>
      <c r="L146" s="5"/>
      <c r="M146" s="5"/>
      <c r="N146" s="6">
        <v>30</v>
      </c>
    </row>
    <row r="147" spans="8:14" x14ac:dyDescent="0.25">
      <c r="H147" s="104" t="s">
        <v>59</v>
      </c>
      <c r="I147" s="105"/>
      <c r="J147" s="105"/>
      <c r="K147" s="106"/>
      <c r="L147" s="5"/>
      <c r="M147" s="5"/>
      <c r="N147" s="6">
        <v>30</v>
      </c>
    </row>
    <row r="148" spans="8:14" x14ac:dyDescent="0.25">
      <c r="H148" s="104" t="s">
        <v>113</v>
      </c>
      <c r="I148" s="105"/>
      <c r="J148" s="105"/>
      <c r="K148" s="106"/>
      <c r="L148" s="5">
        <v>1</v>
      </c>
      <c r="M148" s="5"/>
      <c r="N148" s="6">
        <v>544.54</v>
      </c>
    </row>
    <row r="149" spans="8:14" x14ac:dyDescent="0.25">
      <c r="H149" s="104" t="s">
        <v>61</v>
      </c>
      <c r="I149" s="105"/>
      <c r="J149" s="105"/>
      <c r="K149" s="106"/>
      <c r="L149" s="5">
        <v>1</v>
      </c>
      <c r="M149" s="5"/>
      <c r="N149" s="8">
        <v>150</v>
      </c>
    </row>
    <row r="150" spans="8:14" x14ac:dyDescent="0.25">
      <c r="H150" s="104" t="s">
        <v>82</v>
      </c>
      <c r="I150" s="105"/>
      <c r="J150" s="105"/>
      <c r="K150" s="106"/>
      <c r="L150" s="5">
        <v>1</v>
      </c>
      <c r="M150" s="5"/>
      <c r="N150" s="8">
        <v>80</v>
      </c>
    </row>
    <row r="151" spans="8:14" x14ac:dyDescent="0.25">
      <c r="H151" s="104" t="s">
        <v>40</v>
      </c>
      <c r="I151" s="105"/>
      <c r="J151" s="105"/>
      <c r="K151" s="106"/>
      <c r="L151" s="5">
        <v>0.5</v>
      </c>
      <c r="M151" s="5"/>
      <c r="N151" s="8">
        <v>150</v>
      </c>
    </row>
    <row r="152" spans="8:14" x14ac:dyDescent="0.25">
      <c r="H152" s="104" t="s">
        <v>37</v>
      </c>
      <c r="I152" s="105"/>
      <c r="J152" s="105"/>
      <c r="K152" s="106"/>
      <c r="L152" s="5">
        <v>0.5</v>
      </c>
      <c r="M152" s="5"/>
      <c r="N152" s="8">
        <v>150</v>
      </c>
    </row>
    <row r="153" spans="8:14" x14ac:dyDescent="0.25">
      <c r="L153" s="96" t="s">
        <v>10</v>
      </c>
      <c r="M153" s="97"/>
      <c r="N153" s="10">
        <f>SUM(N145:N152)</f>
        <v>1164.54</v>
      </c>
    </row>
    <row r="155" spans="8:14" x14ac:dyDescent="0.25">
      <c r="L155" s="96" t="s">
        <v>114</v>
      </c>
      <c r="M155" s="107"/>
      <c r="N155" s="97"/>
    </row>
    <row r="156" spans="8:14" x14ac:dyDescent="0.25">
      <c r="H156" s="98" t="s">
        <v>6</v>
      </c>
      <c r="I156" s="99"/>
      <c r="J156" s="99"/>
      <c r="K156" s="100"/>
      <c r="L156" s="4" t="s">
        <v>7</v>
      </c>
      <c r="M156" s="4" t="s">
        <v>8</v>
      </c>
      <c r="N156" s="4" t="s">
        <v>9</v>
      </c>
    </row>
    <row r="157" spans="8:14" x14ac:dyDescent="0.25">
      <c r="H157" s="108" t="s">
        <v>15</v>
      </c>
      <c r="I157" s="109"/>
      <c r="J157" s="109"/>
      <c r="K157" s="110"/>
      <c r="L157" s="11">
        <v>12</v>
      </c>
      <c r="M157" s="11">
        <v>80</v>
      </c>
      <c r="N157" s="6">
        <f>L157*M157</f>
        <v>960</v>
      </c>
    </row>
    <row r="158" spans="8:14" x14ac:dyDescent="0.25">
      <c r="L158" s="96" t="s">
        <v>10</v>
      </c>
      <c r="M158" s="97"/>
      <c r="N158" s="7">
        <f>N157</f>
        <v>960</v>
      </c>
    </row>
    <row r="163" spans="8:14" x14ac:dyDescent="0.25">
      <c r="L163" s="96" t="s">
        <v>115</v>
      </c>
      <c r="M163" s="107"/>
      <c r="N163" s="97"/>
    </row>
    <row r="164" spans="8:14" x14ac:dyDescent="0.25">
      <c r="H164" s="98" t="s">
        <v>6</v>
      </c>
      <c r="I164" s="99"/>
      <c r="J164" s="99"/>
      <c r="K164" s="100"/>
      <c r="L164" s="4" t="s">
        <v>7</v>
      </c>
      <c r="M164" s="4" t="s">
        <v>8</v>
      </c>
      <c r="N164" s="4" t="s">
        <v>9</v>
      </c>
    </row>
    <row r="165" spans="8:14" x14ac:dyDescent="0.25">
      <c r="H165" s="104" t="s">
        <v>35</v>
      </c>
      <c r="I165" s="105"/>
      <c r="J165" s="105"/>
      <c r="K165" s="106"/>
      <c r="L165" s="5">
        <v>25.1</v>
      </c>
      <c r="M165" s="5">
        <v>80</v>
      </c>
      <c r="N165" s="6">
        <f>L165*M165</f>
        <v>2008</v>
      </c>
    </row>
    <row r="166" spans="8:14" x14ac:dyDescent="0.25">
      <c r="H166" s="104" t="s">
        <v>50</v>
      </c>
      <c r="I166" s="105"/>
      <c r="J166" s="105"/>
      <c r="K166" s="106"/>
      <c r="L166" s="5">
        <v>11.7</v>
      </c>
      <c r="M166" s="5">
        <v>60</v>
      </c>
      <c r="N166" s="6">
        <f>L166*M166</f>
        <v>702</v>
      </c>
    </row>
    <row r="167" spans="8:14" x14ac:dyDescent="0.25">
      <c r="H167" s="104" t="s">
        <v>40</v>
      </c>
      <c r="I167" s="105"/>
      <c r="J167" s="105"/>
      <c r="K167" s="106"/>
      <c r="L167" s="5">
        <v>1</v>
      </c>
      <c r="M167" s="5">
        <v>480</v>
      </c>
      <c r="N167" s="6">
        <f>L167*M167</f>
        <v>480</v>
      </c>
    </row>
    <row r="168" spans="8:14" x14ac:dyDescent="0.25">
      <c r="H168" s="104" t="s">
        <v>31</v>
      </c>
      <c r="I168" s="105"/>
      <c r="J168" s="105"/>
      <c r="K168" s="106"/>
      <c r="L168" s="5">
        <v>25</v>
      </c>
      <c r="M168" s="5">
        <v>240</v>
      </c>
      <c r="N168" s="6">
        <f>M168</f>
        <v>240</v>
      </c>
    </row>
    <row r="169" spans="8:14" x14ac:dyDescent="0.25">
      <c r="L169" s="96" t="s">
        <v>10</v>
      </c>
      <c r="M169" s="97"/>
      <c r="N169" s="10">
        <f>SUM(N165:N168)</f>
        <v>3430</v>
      </c>
    </row>
    <row r="170" spans="8:14" x14ac:dyDescent="0.25">
      <c r="H170" s="22"/>
      <c r="I170" s="22"/>
      <c r="J170" s="22"/>
      <c r="K170" s="22"/>
      <c r="L170" s="22"/>
      <c r="M170" s="22"/>
      <c r="N170" s="22"/>
    </row>
    <row r="171" spans="8:14" x14ac:dyDescent="0.25">
      <c r="L171" s="96" t="s">
        <v>116</v>
      </c>
      <c r="M171" s="107"/>
      <c r="N171" s="97"/>
    </row>
    <row r="172" spans="8:14" x14ac:dyDescent="0.25">
      <c r="H172" s="98" t="s">
        <v>6</v>
      </c>
      <c r="I172" s="99"/>
      <c r="J172" s="99"/>
      <c r="K172" s="100"/>
      <c r="L172" s="4" t="s">
        <v>7</v>
      </c>
      <c r="M172" s="4" t="s">
        <v>8</v>
      </c>
      <c r="N172" s="4" t="s">
        <v>9</v>
      </c>
    </row>
    <row r="173" spans="8:14" x14ac:dyDescent="0.25">
      <c r="H173" s="104" t="s">
        <v>33</v>
      </c>
      <c r="I173" s="105"/>
      <c r="J173" s="105"/>
      <c r="K173" s="106"/>
      <c r="L173" s="5">
        <v>1</v>
      </c>
      <c r="M173" s="5">
        <v>350</v>
      </c>
      <c r="N173" s="6">
        <f>M173*L173</f>
        <v>350</v>
      </c>
    </row>
    <row r="174" spans="8:14" x14ac:dyDescent="0.25">
      <c r="H174" s="104" t="s">
        <v>27</v>
      </c>
      <c r="I174" s="105"/>
      <c r="J174" s="105"/>
      <c r="K174" s="106"/>
      <c r="L174" s="5">
        <v>5.45</v>
      </c>
      <c r="M174" s="5">
        <v>62</v>
      </c>
      <c r="N174" s="6">
        <f>M174*M174</f>
        <v>3844</v>
      </c>
    </row>
    <row r="175" spans="8:14" x14ac:dyDescent="0.25">
      <c r="H175" s="104" t="s">
        <v>30</v>
      </c>
      <c r="I175" s="105"/>
      <c r="J175" s="105"/>
      <c r="K175" s="106"/>
      <c r="L175" s="5">
        <v>10</v>
      </c>
      <c r="M175" s="5">
        <v>80</v>
      </c>
      <c r="N175" s="6">
        <f>L175*M175</f>
        <v>800</v>
      </c>
    </row>
    <row r="176" spans="8:14" x14ac:dyDescent="0.25">
      <c r="H176" s="104" t="s">
        <v>80</v>
      </c>
      <c r="I176" s="105"/>
      <c r="J176" s="105"/>
      <c r="K176" s="106"/>
      <c r="L176" s="5">
        <v>2.2999999999999998</v>
      </c>
      <c r="M176" s="5">
        <v>90.36</v>
      </c>
      <c r="N176" s="6">
        <v>232</v>
      </c>
    </row>
    <row r="177" spans="8:14" x14ac:dyDescent="0.25">
      <c r="H177" s="104" t="s">
        <v>117</v>
      </c>
      <c r="I177" s="105"/>
      <c r="J177" s="105"/>
      <c r="K177" s="106"/>
      <c r="L177" s="5">
        <v>6</v>
      </c>
      <c r="M177" s="5">
        <v>54.43</v>
      </c>
      <c r="N177" s="6">
        <v>345</v>
      </c>
    </row>
    <row r="178" spans="8:14" x14ac:dyDescent="0.25">
      <c r="H178" s="104" t="s">
        <v>61</v>
      </c>
      <c r="I178" s="105"/>
      <c r="J178" s="105"/>
      <c r="K178" s="106"/>
      <c r="L178" s="5">
        <v>1</v>
      </c>
      <c r="M178" s="5"/>
      <c r="N178" s="6">
        <v>150</v>
      </c>
    </row>
    <row r="179" spans="8:14" x14ac:dyDescent="0.25">
      <c r="H179" s="104" t="s">
        <v>18</v>
      </c>
      <c r="I179" s="105"/>
      <c r="J179" s="105"/>
      <c r="K179" s="106"/>
      <c r="L179" s="5">
        <v>0.5</v>
      </c>
      <c r="M179" s="5"/>
      <c r="N179" s="6">
        <v>100</v>
      </c>
    </row>
    <row r="180" spans="8:14" x14ac:dyDescent="0.25">
      <c r="H180" s="104" t="s">
        <v>42</v>
      </c>
      <c r="I180" s="105"/>
      <c r="J180" s="105"/>
      <c r="K180" s="106"/>
      <c r="L180" s="5">
        <v>1</v>
      </c>
      <c r="M180" s="5"/>
      <c r="N180" s="6">
        <v>120</v>
      </c>
    </row>
    <row r="181" spans="8:14" x14ac:dyDescent="0.25">
      <c r="H181" s="104" t="s">
        <v>49</v>
      </c>
      <c r="I181" s="105"/>
      <c r="J181" s="105"/>
      <c r="K181" s="106"/>
      <c r="L181" s="5">
        <v>1</v>
      </c>
      <c r="M181" s="5"/>
      <c r="N181" s="6">
        <v>180</v>
      </c>
    </row>
    <row r="182" spans="8:14" x14ac:dyDescent="0.25">
      <c r="H182" s="104" t="s">
        <v>19</v>
      </c>
      <c r="I182" s="105"/>
      <c r="J182" s="105"/>
      <c r="K182" s="106"/>
      <c r="L182" s="5">
        <v>1</v>
      </c>
      <c r="M182" s="5">
        <v>60</v>
      </c>
      <c r="N182" s="6">
        <f t="shared" ref="N182:N188" si="1">L182*M182</f>
        <v>60</v>
      </c>
    </row>
    <row r="183" spans="8:14" x14ac:dyDescent="0.25">
      <c r="H183" s="104" t="s">
        <v>118</v>
      </c>
      <c r="I183" s="105"/>
      <c r="J183" s="105"/>
      <c r="K183" s="106"/>
      <c r="L183" s="5">
        <v>1.5</v>
      </c>
      <c r="M183" s="5">
        <v>130</v>
      </c>
      <c r="N183" s="6">
        <f t="shared" si="1"/>
        <v>195</v>
      </c>
    </row>
    <row r="184" spans="8:14" x14ac:dyDescent="0.25">
      <c r="H184" s="104" t="s">
        <v>29</v>
      </c>
      <c r="I184" s="105"/>
      <c r="J184" s="105"/>
      <c r="K184" s="106"/>
      <c r="L184" s="5">
        <v>1</v>
      </c>
      <c r="M184" s="5">
        <v>10</v>
      </c>
      <c r="N184" s="6">
        <f t="shared" si="1"/>
        <v>10</v>
      </c>
    </row>
    <row r="185" spans="8:14" x14ac:dyDescent="0.25">
      <c r="H185" s="104" t="s">
        <v>37</v>
      </c>
      <c r="I185" s="105"/>
      <c r="J185" s="105"/>
      <c r="K185" s="106"/>
      <c r="L185" s="5">
        <v>1</v>
      </c>
      <c r="M185" s="5">
        <v>300</v>
      </c>
      <c r="N185" s="6">
        <f t="shared" si="1"/>
        <v>300</v>
      </c>
    </row>
    <row r="186" spans="8:14" x14ac:dyDescent="0.25">
      <c r="H186" s="104" t="s">
        <v>66</v>
      </c>
      <c r="I186" s="105"/>
      <c r="J186" s="105"/>
      <c r="K186" s="106"/>
      <c r="L186" s="5">
        <v>1</v>
      </c>
      <c r="M186" s="5">
        <v>250</v>
      </c>
      <c r="N186" s="6">
        <f t="shared" si="1"/>
        <v>250</v>
      </c>
    </row>
    <row r="187" spans="8:14" x14ac:dyDescent="0.25">
      <c r="H187" s="104" t="s">
        <v>119</v>
      </c>
      <c r="I187" s="105"/>
      <c r="J187" s="105"/>
      <c r="K187" s="106"/>
      <c r="L187" s="5">
        <v>1</v>
      </c>
      <c r="M187" s="5">
        <v>400</v>
      </c>
      <c r="N187" s="6">
        <f t="shared" si="1"/>
        <v>400</v>
      </c>
    </row>
    <row r="188" spans="8:14" x14ac:dyDescent="0.25">
      <c r="H188" s="104" t="s">
        <v>28</v>
      </c>
      <c r="I188" s="105"/>
      <c r="J188" s="105"/>
      <c r="K188" s="106"/>
      <c r="L188" s="5">
        <v>52</v>
      </c>
      <c r="M188" s="5">
        <v>50</v>
      </c>
      <c r="N188" s="6">
        <f t="shared" si="1"/>
        <v>2600</v>
      </c>
    </row>
    <row r="189" spans="8:14" x14ac:dyDescent="0.25">
      <c r="H189" s="104" t="s">
        <v>39</v>
      </c>
      <c r="I189" s="105"/>
      <c r="J189" s="105"/>
      <c r="K189" s="106"/>
      <c r="L189" s="5">
        <v>0.5</v>
      </c>
      <c r="M189" s="5">
        <v>220</v>
      </c>
      <c r="N189" s="6">
        <f>L189*M189</f>
        <v>110</v>
      </c>
    </row>
    <row r="190" spans="8:14" x14ac:dyDescent="0.25">
      <c r="H190" s="104" t="s">
        <v>120</v>
      </c>
      <c r="I190" s="105"/>
      <c r="J190" s="105"/>
      <c r="K190" s="106"/>
      <c r="L190" s="5">
        <v>4</v>
      </c>
      <c r="M190" s="5">
        <v>50</v>
      </c>
      <c r="N190" s="6">
        <f>L190*M190</f>
        <v>200</v>
      </c>
    </row>
    <row r="191" spans="8:14" x14ac:dyDescent="0.25">
      <c r="H191" s="104" t="s">
        <v>21</v>
      </c>
      <c r="I191" s="105"/>
      <c r="J191" s="105"/>
      <c r="K191" s="106"/>
      <c r="L191" s="5">
        <v>1</v>
      </c>
      <c r="M191" s="5">
        <v>600</v>
      </c>
      <c r="N191" s="6">
        <f>L191*M191</f>
        <v>600</v>
      </c>
    </row>
    <row r="192" spans="8:14" x14ac:dyDescent="0.25">
      <c r="H192" s="104" t="s">
        <v>121</v>
      </c>
      <c r="I192" s="105"/>
      <c r="J192" s="105"/>
      <c r="K192" s="106"/>
      <c r="L192" s="5"/>
      <c r="M192" s="5"/>
      <c r="N192" s="6">
        <v>369</v>
      </c>
    </row>
    <row r="193" spans="8:14" x14ac:dyDescent="0.25">
      <c r="H193" s="104" t="s">
        <v>122</v>
      </c>
      <c r="I193" s="105"/>
      <c r="J193" s="105"/>
      <c r="K193" s="106"/>
      <c r="L193" s="5"/>
      <c r="M193" s="5"/>
      <c r="N193" s="6">
        <v>2285</v>
      </c>
    </row>
    <row r="194" spans="8:14" x14ac:dyDescent="0.25">
      <c r="H194" s="104" t="s">
        <v>123</v>
      </c>
      <c r="I194" s="105"/>
      <c r="J194" s="105"/>
      <c r="K194" s="106"/>
      <c r="L194" s="5">
        <v>1</v>
      </c>
      <c r="M194" s="5">
        <v>25</v>
      </c>
      <c r="N194" s="6">
        <f>L194*M194</f>
        <v>25</v>
      </c>
    </row>
    <row r="195" spans="8:14" x14ac:dyDescent="0.25">
      <c r="H195" s="104" t="s">
        <v>74</v>
      </c>
      <c r="I195" s="105"/>
      <c r="J195" s="105"/>
      <c r="K195" s="106"/>
      <c r="L195" s="5">
        <v>2.5</v>
      </c>
      <c r="M195" s="5">
        <v>56</v>
      </c>
      <c r="N195" s="6">
        <f>L195*M195</f>
        <v>140</v>
      </c>
    </row>
    <row r="196" spans="8:14" x14ac:dyDescent="0.25">
      <c r="H196" s="104" t="s">
        <v>22</v>
      </c>
      <c r="I196" s="105"/>
      <c r="J196" s="105"/>
      <c r="K196" s="106"/>
      <c r="L196" s="5"/>
      <c r="M196" s="5">
        <v>300</v>
      </c>
      <c r="N196" s="6">
        <v>300</v>
      </c>
    </row>
    <row r="197" spans="8:14" x14ac:dyDescent="0.25">
      <c r="H197" s="104" t="s">
        <v>124</v>
      </c>
      <c r="I197" s="105"/>
      <c r="J197" s="105"/>
      <c r="K197" s="106"/>
      <c r="L197" s="5">
        <v>3</v>
      </c>
      <c r="M197" s="5">
        <v>9</v>
      </c>
      <c r="N197" s="6">
        <v>27</v>
      </c>
    </row>
    <row r="198" spans="8:14" x14ac:dyDescent="0.25">
      <c r="H198" s="104" t="s">
        <v>125</v>
      </c>
      <c r="I198" s="105"/>
      <c r="J198" s="105"/>
      <c r="K198" s="106"/>
      <c r="L198" s="5">
        <v>5</v>
      </c>
      <c r="M198" s="5">
        <v>27</v>
      </c>
      <c r="N198" s="6">
        <v>135</v>
      </c>
    </row>
    <row r="199" spans="8:14" x14ac:dyDescent="0.25">
      <c r="H199" s="111" t="s">
        <v>78</v>
      </c>
      <c r="I199" s="111"/>
      <c r="J199" s="111"/>
      <c r="K199" s="111"/>
      <c r="L199" s="5">
        <v>2</v>
      </c>
      <c r="M199" s="5">
        <v>100</v>
      </c>
      <c r="N199" s="6">
        <v>200</v>
      </c>
    </row>
    <row r="200" spans="8:14" x14ac:dyDescent="0.25">
      <c r="L200" s="96" t="s">
        <v>10</v>
      </c>
      <c r="M200" s="97"/>
      <c r="N200" s="7">
        <f>SUM(N173:N199)</f>
        <v>14327</v>
      </c>
    </row>
    <row r="201" spans="8:14" x14ac:dyDescent="0.25">
      <c r="L201" s="20"/>
      <c r="M201" s="20"/>
      <c r="N201" s="23"/>
    </row>
    <row r="202" spans="8:14" x14ac:dyDescent="0.25">
      <c r="L202" s="96" t="s">
        <v>126</v>
      </c>
      <c r="M202" s="107"/>
      <c r="N202" s="97"/>
    </row>
    <row r="203" spans="8:14" x14ac:dyDescent="0.25">
      <c r="H203" s="98" t="s">
        <v>6</v>
      </c>
      <c r="I203" s="99"/>
      <c r="J203" s="99"/>
      <c r="K203" s="100"/>
      <c r="L203" s="4" t="s">
        <v>7</v>
      </c>
      <c r="M203" s="4" t="s">
        <v>8</v>
      </c>
      <c r="N203" s="4" t="s">
        <v>9</v>
      </c>
    </row>
    <row r="204" spans="8:14" x14ac:dyDescent="0.25">
      <c r="H204" s="104" t="s">
        <v>36</v>
      </c>
      <c r="I204" s="105"/>
      <c r="J204" s="105"/>
      <c r="K204" s="106"/>
      <c r="L204" s="5"/>
      <c r="M204" s="5"/>
      <c r="N204" s="6">
        <v>240</v>
      </c>
    </row>
    <row r="205" spans="8:14" x14ac:dyDescent="0.25">
      <c r="H205" s="104" t="s">
        <v>46</v>
      </c>
      <c r="I205" s="105"/>
      <c r="J205" s="105"/>
      <c r="K205" s="106"/>
      <c r="L205" s="5">
        <v>1</v>
      </c>
      <c r="M205" s="5">
        <v>100</v>
      </c>
      <c r="N205" s="6">
        <f>M205*L205</f>
        <v>100</v>
      </c>
    </row>
    <row r="206" spans="8:14" x14ac:dyDescent="0.25">
      <c r="H206" s="104" t="s">
        <v>127</v>
      </c>
      <c r="I206" s="105"/>
      <c r="J206" s="105"/>
      <c r="K206" s="106"/>
      <c r="L206" s="5">
        <v>0.5</v>
      </c>
      <c r="M206" s="5">
        <v>220</v>
      </c>
      <c r="N206" s="6">
        <f>L206*M206</f>
        <v>110</v>
      </c>
    </row>
    <row r="207" spans="8:14" x14ac:dyDescent="0.25">
      <c r="H207" s="104" t="s">
        <v>82</v>
      </c>
      <c r="I207" s="105"/>
      <c r="J207" s="105"/>
      <c r="K207" s="106"/>
      <c r="L207" s="5"/>
      <c r="M207" s="5"/>
      <c r="N207" s="6">
        <v>30</v>
      </c>
    </row>
    <row r="208" spans="8:14" x14ac:dyDescent="0.25">
      <c r="H208" s="104" t="s">
        <v>34</v>
      </c>
      <c r="I208" s="105"/>
      <c r="J208" s="105"/>
      <c r="K208" s="106"/>
      <c r="L208" s="5"/>
      <c r="M208" s="5"/>
      <c r="N208" s="6">
        <v>100</v>
      </c>
    </row>
    <row r="209" spans="8:14" x14ac:dyDescent="0.25">
      <c r="H209" s="104" t="s">
        <v>128</v>
      </c>
      <c r="I209" s="105"/>
      <c r="J209" s="105"/>
      <c r="K209" s="106"/>
      <c r="L209" s="5">
        <v>2</v>
      </c>
      <c r="M209" s="5">
        <v>41.66</v>
      </c>
      <c r="N209" s="6">
        <f>M209*L209</f>
        <v>83.32</v>
      </c>
    </row>
    <row r="210" spans="8:14" x14ac:dyDescent="0.25">
      <c r="H210" s="104" t="s">
        <v>71</v>
      </c>
      <c r="I210" s="105"/>
      <c r="J210" s="105"/>
      <c r="K210" s="106"/>
      <c r="L210" s="5"/>
      <c r="M210" s="5"/>
      <c r="N210" s="6">
        <v>100</v>
      </c>
    </row>
    <row r="211" spans="8:14" x14ac:dyDescent="0.25">
      <c r="H211" s="104" t="s">
        <v>16</v>
      </c>
      <c r="I211" s="105"/>
      <c r="J211" s="105"/>
      <c r="K211" s="106"/>
      <c r="L211" s="5">
        <v>0.5</v>
      </c>
      <c r="M211" s="5">
        <v>300</v>
      </c>
      <c r="N211" s="6">
        <f>L211*M211</f>
        <v>150</v>
      </c>
    </row>
    <row r="212" spans="8:14" x14ac:dyDescent="0.25">
      <c r="H212" s="104" t="s">
        <v>38</v>
      </c>
      <c r="I212" s="105"/>
      <c r="J212" s="105"/>
      <c r="K212" s="106"/>
      <c r="L212" s="5">
        <v>0.5</v>
      </c>
      <c r="M212" s="5">
        <v>800</v>
      </c>
      <c r="N212" s="6">
        <f>L212*M212</f>
        <v>400</v>
      </c>
    </row>
    <row r="213" spans="8:14" x14ac:dyDescent="0.25">
      <c r="H213" s="104" t="s">
        <v>48</v>
      </c>
      <c r="I213" s="105"/>
      <c r="J213" s="105"/>
      <c r="K213" s="106"/>
      <c r="L213" s="5">
        <v>2</v>
      </c>
      <c r="M213" s="5">
        <v>45</v>
      </c>
      <c r="N213" s="6">
        <f>L213*M213</f>
        <v>90</v>
      </c>
    </row>
    <row r="214" spans="8:14" x14ac:dyDescent="0.25">
      <c r="H214" s="104" t="s">
        <v>57</v>
      </c>
      <c r="I214" s="105"/>
      <c r="J214" s="105"/>
      <c r="K214" s="106"/>
      <c r="L214" s="24">
        <v>0.5</v>
      </c>
      <c r="M214" s="5">
        <v>300</v>
      </c>
      <c r="N214" s="6">
        <f>L214*M214</f>
        <v>150</v>
      </c>
    </row>
    <row r="215" spans="8:14" x14ac:dyDescent="0.25">
      <c r="H215" s="104" t="s">
        <v>31</v>
      </c>
      <c r="I215" s="105"/>
      <c r="J215" s="105"/>
      <c r="K215" s="106"/>
      <c r="L215" s="5">
        <v>50</v>
      </c>
      <c r="M215" s="5"/>
      <c r="N215" s="6">
        <v>450</v>
      </c>
    </row>
    <row r="216" spans="8:14" x14ac:dyDescent="0.25">
      <c r="H216" s="104" t="s">
        <v>129</v>
      </c>
      <c r="I216" s="105"/>
      <c r="J216" s="105"/>
      <c r="K216" s="106"/>
      <c r="L216" s="5"/>
      <c r="M216" s="5"/>
      <c r="N216" s="6">
        <v>150</v>
      </c>
    </row>
    <row r="217" spans="8:14" x14ac:dyDescent="0.25">
      <c r="H217" s="104" t="s">
        <v>65</v>
      </c>
      <c r="I217" s="105"/>
      <c r="J217" s="105"/>
      <c r="K217" s="106"/>
      <c r="L217" s="5">
        <v>0.5</v>
      </c>
      <c r="M217" s="5">
        <v>930</v>
      </c>
      <c r="N217" s="6">
        <v>465</v>
      </c>
    </row>
    <row r="218" spans="8:14" x14ac:dyDescent="0.25">
      <c r="H218" s="104" t="s">
        <v>130</v>
      </c>
      <c r="I218" s="105"/>
      <c r="J218" s="105"/>
      <c r="K218" s="106"/>
      <c r="L218" s="5">
        <v>1</v>
      </c>
      <c r="M218" s="5">
        <v>360</v>
      </c>
      <c r="N218" s="6">
        <v>360</v>
      </c>
    </row>
    <row r="219" spans="8:14" x14ac:dyDescent="0.25">
      <c r="H219" s="104" t="s">
        <v>25</v>
      </c>
      <c r="I219" s="105"/>
      <c r="J219" s="105"/>
      <c r="K219" s="106"/>
      <c r="L219" s="5">
        <v>69.3</v>
      </c>
      <c r="M219" s="5">
        <v>30</v>
      </c>
      <c r="N219" s="6">
        <v>2070</v>
      </c>
    </row>
    <row r="220" spans="8:14" x14ac:dyDescent="0.25">
      <c r="H220" s="104" t="s">
        <v>131</v>
      </c>
      <c r="I220" s="105"/>
      <c r="J220" s="105"/>
      <c r="K220" s="106"/>
      <c r="L220" s="5"/>
      <c r="M220" s="5"/>
      <c r="N220" s="6">
        <v>60</v>
      </c>
    </row>
    <row r="221" spans="8:14" x14ac:dyDescent="0.25">
      <c r="H221" s="104" t="s">
        <v>41</v>
      </c>
      <c r="I221" s="105"/>
      <c r="J221" s="105"/>
      <c r="K221" s="106"/>
      <c r="L221" s="5"/>
      <c r="M221" s="5"/>
      <c r="N221" s="6">
        <v>74</v>
      </c>
    </row>
    <row r="222" spans="8:14" x14ac:dyDescent="0.25">
      <c r="L222" s="96" t="s">
        <v>10</v>
      </c>
      <c r="M222" s="97"/>
      <c r="N222" s="10">
        <f>SUM(N204:N221)</f>
        <v>5182.32</v>
      </c>
    </row>
    <row r="226" spans="8:14" x14ac:dyDescent="0.25">
      <c r="L226" s="96" t="s">
        <v>132</v>
      </c>
      <c r="M226" s="107"/>
      <c r="N226" s="97"/>
    </row>
    <row r="227" spans="8:14" x14ac:dyDescent="0.25">
      <c r="H227" s="98" t="s">
        <v>6</v>
      </c>
      <c r="I227" s="99"/>
      <c r="J227" s="99"/>
      <c r="K227" s="100"/>
      <c r="L227" s="4" t="s">
        <v>7</v>
      </c>
      <c r="M227" s="4" t="s">
        <v>8</v>
      </c>
      <c r="N227" s="4" t="s">
        <v>9</v>
      </c>
    </row>
    <row r="228" spans="8:14" x14ac:dyDescent="0.25">
      <c r="H228" s="104" t="s">
        <v>25</v>
      </c>
      <c r="I228" s="105"/>
      <c r="J228" s="105"/>
      <c r="K228" s="106"/>
      <c r="L228" s="5">
        <v>122</v>
      </c>
      <c r="M228" s="5">
        <v>33</v>
      </c>
      <c r="N228" s="6">
        <v>4049</v>
      </c>
    </row>
    <row r="229" spans="8:14" x14ac:dyDescent="0.25">
      <c r="H229" s="104" t="s">
        <v>133</v>
      </c>
      <c r="I229" s="105"/>
      <c r="J229" s="105"/>
      <c r="K229" s="106"/>
      <c r="L229" s="5">
        <v>2</v>
      </c>
      <c r="M229" s="5">
        <v>130</v>
      </c>
      <c r="N229" s="6">
        <f>M229*L229</f>
        <v>260</v>
      </c>
    </row>
    <row r="230" spans="8:14" x14ac:dyDescent="0.25">
      <c r="H230" s="104" t="s">
        <v>74</v>
      </c>
      <c r="I230" s="105"/>
      <c r="J230" s="105"/>
      <c r="K230" s="106"/>
      <c r="L230" s="5">
        <v>10</v>
      </c>
      <c r="M230" s="5"/>
      <c r="N230" s="6">
        <v>540</v>
      </c>
    </row>
    <row r="231" spans="8:14" x14ac:dyDescent="0.25">
      <c r="H231" s="104" t="s">
        <v>134</v>
      </c>
      <c r="I231" s="105"/>
      <c r="J231" s="105"/>
      <c r="K231" s="106"/>
      <c r="L231" s="5"/>
      <c r="M231" s="5"/>
      <c r="N231" s="8">
        <v>354</v>
      </c>
    </row>
    <row r="232" spans="8:14" x14ac:dyDescent="0.25">
      <c r="H232" s="104" t="s">
        <v>64</v>
      </c>
      <c r="I232" s="105"/>
      <c r="J232" s="105"/>
      <c r="K232" s="106"/>
      <c r="L232" s="5">
        <v>3</v>
      </c>
      <c r="M232" s="5">
        <v>34</v>
      </c>
      <c r="N232" s="8">
        <f>M232*L232</f>
        <v>102</v>
      </c>
    </row>
    <row r="233" spans="8:14" x14ac:dyDescent="0.25">
      <c r="H233" s="104" t="s">
        <v>135</v>
      </c>
      <c r="I233" s="105"/>
      <c r="J233" s="105"/>
      <c r="K233" s="106"/>
      <c r="L233" s="5">
        <v>126</v>
      </c>
      <c r="M233" s="5">
        <v>50</v>
      </c>
      <c r="N233" s="8">
        <f>L233*M233</f>
        <v>6300</v>
      </c>
    </row>
    <row r="234" spans="8:14" x14ac:dyDescent="0.25">
      <c r="H234" s="104" t="s">
        <v>136</v>
      </c>
      <c r="I234" s="105"/>
      <c r="J234" s="105"/>
      <c r="K234" s="106"/>
      <c r="L234" s="5"/>
      <c r="M234" s="5">
        <v>132.29</v>
      </c>
      <c r="N234" s="8">
        <v>132.29</v>
      </c>
    </row>
    <row r="235" spans="8:14" x14ac:dyDescent="0.25">
      <c r="L235" s="96" t="s">
        <v>10</v>
      </c>
      <c r="M235" s="97"/>
      <c r="N235" s="10">
        <f>SUM(N228:N234)</f>
        <v>11737.29</v>
      </c>
    </row>
    <row r="238" spans="8:14" x14ac:dyDescent="0.25">
      <c r="L238" s="96" t="s">
        <v>137</v>
      </c>
      <c r="M238" s="107"/>
      <c r="N238" s="97"/>
    </row>
    <row r="239" spans="8:14" x14ac:dyDescent="0.25">
      <c r="H239" s="98" t="s">
        <v>6</v>
      </c>
      <c r="I239" s="99"/>
      <c r="J239" s="99"/>
      <c r="K239" s="100"/>
      <c r="L239" s="4" t="s">
        <v>7</v>
      </c>
      <c r="M239" s="4" t="s">
        <v>8</v>
      </c>
      <c r="N239" s="4" t="s">
        <v>9</v>
      </c>
    </row>
    <row r="240" spans="8:14" x14ac:dyDescent="0.25">
      <c r="H240" s="104" t="s">
        <v>32</v>
      </c>
      <c r="I240" s="105"/>
      <c r="J240" s="105"/>
      <c r="K240" s="106"/>
      <c r="L240" s="5">
        <v>2</v>
      </c>
      <c r="M240" s="5">
        <v>350</v>
      </c>
      <c r="N240" s="6">
        <f>M240*L240</f>
        <v>700</v>
      </c>
    </row>
    <row r="241" spans="8:14" x14ac:dyDescent="0.25">
      <c r="H241" s="104" t="s">
        <v>39</v>
      </c>
      <c r="I241" s="105"/>
      <c r="J241" s="105"/>
      <c r="K241" s="106"/>
      <c r="L241" s="5">
        <v>1</v>
      </c>
      <c r="M241" s="5">
        <v>200</v>
      </c>
      <c r="N241" s="6">
        <f>M241*L241</f>
        <v>200</v>
      </c>
    </row>
    <row r="242" spans="8:14" x14ac:dyDescent="0.25">
      <c r="H242" s="104" t="s">
        <v>33</v>
      </c>
      <c r="I242" s="105"/>
      <c r="J242" s="105"/>
      <c r="K242" s="106"/>
      <c r="L242" s="5">
        <v>1</v>
      </c>
      <c r="M242" s="5">
        <v>180</v>
      </c>
      <c r="N242" s="6">
        <f>L242*M242</f>
        <v>180</v>
      </c>
    </row>
    <row r="243" spans="8:14" x14ac:dyDescent="0.25">
      <c r="H243" s="104" t="s">
        <v>31</v>
      </c>
      <c r="I243" s="105"/>
      <c r="J243" s="105"/>
      <c r="K243" s="106"/>
      <c r="L243" s="5">
        <v>60</v>
      </c>
      <c r="M243" s="5"/>
      <c r="N243" s="6">
        <v>550</v>
      </c>
    </row>
    <row r="244" spans="8:14" x14ac:dyDescent="0.25">
      <c r="H244" s="104" t="s">
        <v>51</v>
      </c>
      <c r="I244" s="105"/>
      <c r="J244" s="105"/>
      <c r="K244" s="106"/>
      <c r="L244" s="5">
        <v>4</v>
      </c>
      <c r="M244" s="5">
        <v>240</v>
      </c>
      <c r="N244" s="6">
        <v>960</v>
      </c>
    </row>
    <row r="245" spans="8:14" x14ac:dyDescent="0.25">
      <c r="H245" s="104" t="s">
        <v>52</v>
      </c>
      <c r="I245" s="105"/>
      <c r="J245" s="105"/>
      <c r="K245" s="106"/>
      <c r="L245" s="5">
        <v>2</v>
      </c>
      <c r="M245" s="5">
        <v>240</v>
      </c>
      <c r="N245" s="6">
        <f>M245*L245</f>
        <v>480</v>
      </c>
    </row>
    <row r="246" spans="8:14" x14ac:dyDescent="0.25">
      <c r="H246" s="104" t="s">
        <v>138</v>
      </c>
      <c r="I246" s="105"/>
      <c r="J246" s="105"/>
      <c r="K246" s="106"/>
      <c r="L246" s="5"/>
      <c r="M246" s="5">
        <v>100</v>
      </c>
      <c r="N246" s="6">
        <v>100</v>
      </c>
    </row>
    <row r="247" spans="8:14" x14ac:dyDescent="0.25">
      <c r="H247" s="104" t="s">
        <v>56</v>
      </c>
      <c r="I247" s="105"/>
      <c r="J247" s="105"/>
      <c r="K247" s="106"/>
      <c r="L247" s="5"/>
      <c r="M247" s="5">
        <v>60</v>
      </c>
      <c r="N247" s="6">
        <v>60</v>
      </c>
    </row>
    <row r="248" spans="8:14" x14ac:dyDescent="0.25">
      <c r="L248" s="96" t="s">
        <v>10</v>
      </c>
      <c r="M248" s="97"/>
      <c r="N248" s="10">
        <f>SUM(N240:N247)</f>
        <v>3230</v>
      </c>
    </row>
    <row r="250" spans="8:14" x14ac:dyDescent="0.25">
      <c r="L250" s="96" t="s">
        <v>139</v>
      </c>
      <c r="M250" s="107"/>
      <c r="N250" s="97"/>
    </row>
    <row r="251" spans="8:14" x14ac:dyDescent="0.25">
      <c r="H251" s="98" t="s">
        <v>6</v>
      </c>
      <c r="I251" s="99"/>
      <c r="J251" s="99"/>
      <c r="K251" s="100"/>
      <c r="L251" s="4" t="s">
        <v>7</v>
      </c>
      <c r="M251" s="4" t="s">
        <v>8</v>
      </c>
      <c r="N251" s="4" t="s">
        <v>9</v>
      </c>
    </row>
    <row r="252" spans="8:14" x14ac:dyDescent="0.25">
      <c r="H252" s="104" t="s">
        <v>140</v>
      </c>
      <c r="I252" s="105"/>
      <c r="J252" s="105"/>
      <c r="K252" s="106"/>
      <c r="L252" s="5"/>
      <c r="M252" s="5">
        <v>20</v>
      </c>
      <c r="N252" s="6">
        <v>20</v>
      </c>
    </row>
    <row r="253" spans="8:14" x14ac:dyDescent="0.25">
      <c r="H253" s="104" t="s">
        <v>17</v>
      </c>
      <c r="I253" s="105"/>
      <c r="J253" s="105"/>
      <c r="K253" s="106"/>
      <c r="L253" s="5">
        <v>12</v>
      </c>
      <c r="M253" s="5">
        <v>15</v>
      </c>
      <c r="N253" s="6">
        <v>180</v>
      </c>
    </row>
    <row r="254" spans="8:14" x14ac:dyDescent="0.25">
      <c r="H254" s="104" t="s">
        <v>18</v>
      </c>
      <c r="I254" s="105"/>
      <c r="J254" s="105"/>
      <c r="K254" s="106"/>
      <c r="L254" s="25">
        <v>0.5</v>
      </c>
      <c r="M254" s="5"/>
      <c r="N254" s="6">
        <v>100</v>
      </c>
    </row>
    <row r="255" spans="8:14" x14ac:dyDescent="0.25">
      <c r="H255" s="104" t="s">
        <v>31</v>
      </c>
      <c r="I255" s="105"/>
      <c r="J255" s="105"/>
      <c r="K255" s="106"/>
      <c r="L255" s="5">
        <v>60</v>
      </c>
      <c r="M255" s="5"/>
      <c r="N255" s="8">
        <v>500</v>
      </c>
    </row>
    <row r="256" spans="8:14" x14ac:dyDescent="0.25">
      <c r="H256" s="104" t="s">
        <v>19</v>
      </c>
      <c r="I256" s="105"/>
      <c r="J256" s="105"/>
      <c r="K256" s="106"/>
      <c r="L256" s="5">
        <v>12</v>
      </c>
      <c r="M256" s="5">
        <v>100</v>
      </c>
      <c r="N256" s="8">
        <v>100</v>
      </c>
    </row>
    <row r="257" spans="8:14" x14ac:dyDescent="0.25">
      <c r="H257" s="104" t="s">
        <v>29</v>
      </c>
      <c r="I257" s="105"/>
      <c r="J257" s="105"/>
      <c r="K257" s="106"/>
      <c r="L257" s="5">
        <v>2</v>
      </c>
      <c r="M257" s="5">
        <v>10</v>
      </c>
      <c r="N257" s="8">
        <v>20</v>
      </c>
    </row>
    <row r="258" spans="8:14" x14ac:dyDescent="0.25">
      <c r="H258" s="104" t="s">
        <v>49</v>
      </c>
      <c r="I258" s="105"/>
      <c r="J258" s="105"/>
      <c r="K258" s="106"/>
      <c r="L258" s="5">
        <v>1</v>
      </c>
      <c r="M258" s="5">
        <v>240</v>
      </c>
      <c r="N258" s="8">
        <v>240</v>
      </c>
    </row>
    <row r="259" spans="8:14" x14ac:dyDescent="0.25">
      <c r="H259" s="104" t="s">
        <v>42</v>
      </c>
      <c r="I259" s="105"/>
      <c r="J259" s="105"/>
      <c r="K259" s="106"/>
      <c r="L259" s="5">
        <v>1</v>
      </c>
      <c r="M259" s="5">
        <v>170</v>
      </c>
      <c r="N259" s="8">
        <v>170</v>
      </c>
    </row>
    <row r="260" spans="8:14" x14ac:dyDescent="0.25">
      <c r="H260" s="104" t="s">
        <v>141</v>
      </c>
      <c r="I260" s="105"/>
      <c r="J260" s="105"/>
      <c r="K260" s="106"/>
      <c r="L260" s="5"/>
      <c r="M260" s="5">
        <v>278.5</v>
      </c>
      <c r="N260" s="8">
        <v>278.5</v>
      </c>
    </row>
    <row r="261" spans="8:14" x14ac:dyDescent="0.25">
      <c r="H261" s="104" t="s">
        <v>32</v>
      </c>
      <c r="I261" s="105"/>
      <c r="J261" s="105"/>
      <c r="K261" s="106"/>
      <c r="L261" s="5">
        <v>2</v>
      </c>
      <c r="M261" s="5">
        <v>200</v>
      </c>
      <c r="N261" s="8">
        <f>M261*L261</f>
        <v>400</v>
      </c>
    </row>
    <row r="262" spans="8:14" x14ac:dyDescent="0.25">
      <c r="H262" s="104" t="s">
        <v>16</v>
      </c>
      <c r="I262" s="105"/>
      <c r="J262" s="105"/>
      <c r="K262" s="106"/>
      <c r="L262" s="5">
        <v>1</v>
      </c>
      <c r="M262" s="5"/>
      <c r="N262" s="8">
        <v>300</v>
      </c>
    </row>
    <row r="263" spans="8:14" x14ac:dyDescent="0.25">
      <c r="H263" s="104" t="s">
        <v>45</v>
      </c>
      <c r="I263" s="105"/>
      <c r="J263" s="105"/>
      <c r="K263" s="106"/>
      <c r="L263" s="5">
        <v>1</v>
      </c>
      <c r="M263" s="5">
        <v>170</v>
      </c>
      <c r="N263" s="8">
        <v>170</v>
      </c>
    </row>
    <row r="264" spans="8:14" x14ac:dyDescent="0.25">
      <c r="H264" s="104" t="s">
        <v>142</v>
      </c>
      <c r="I264" s="105"/>
      <c r="J264" s="105"/>
      <c r="K264" s="106"/>
      <c r="L264" s="5"/>
      <c r="M264" s="5">
        <v>300</v>
      </c>
      <c r="N264" s="8">
        <v>300</v>
      </c>
    </row>
    <row r="265" spans="8:14" x14ac:dyDescent="0.25">
      <c r="H265" s="112" t="s">
        <v>143</v>
      </c>
      <c r="I265" s="105"/>
      <c r="J265" s="105"/>
      <c r="K265" s="106"/>
      <c r="L265" s="5"/>
      <c r="M265" s="5"/>
      <c r="N265" s="8"/>
    </row>
    <row r="266" spans="8:14" x14ac:dyDescent="0.25">
      <c r="H266" s="104" t="s">
        <v>144</v>
      </c>
      <c r="I266" s="105"/>
      <c r="J266" s="105"/>
      <c r="K266" s="106"/>
      <c r="L266" s="5"/>
      <c r="M266" s="5">
        <v>1500</v>
      </c>
      <c r="N266" s="8">
        <v>1500</v>
      </c>
    </row>
    <row r="267" spans="8:14" x14ac:dyDescent="0.25">
      <c r="H267" s="104" t="s">
        <v>145</v>
      </c>
      <c r="I267" s="105"/>
      <c r="J267" s="105"/>
      <c r="K267" s="106"/>
      <c r="L267" s="25"/>
      <c r="M267" s="5">
        <v>1750</v>
      </c>
      <c r="N267" s="8">
        <v>1750</v>
      </c>
    </row>
    <row r="268" spans="8:14" x14ac:dyDescent="0.25">
      <c r="H268" s="104" t="s">
        <v>146</v>
      </c>
      <c r="I268" s="105"/>
      <c r="J268" s="105"/>
      <c r="K268" s="106"/>
      <c r="L268" s="5"/>
      <c r="M268" s="5">
        <v>1750</v>
      </c>
      <c r="N268" s="8">
        <v>1750</v>
      </c>
    </row>
    <row r="269" spans="8:14" x14ac:dyDescent="0.25">
      <c r="H269" s="104" t="s">
        <v>147</v>
      </c>
      <c r="I269" s="105"/>
      <c r="J269" s="105"/>
      <c r="K269" s="106"/>
      <c r="L269" s="5"/>
      <c r="M269" s="5">
        <v>1750</v>
      </c>
      <c r="N269" s="8">
        <v>1750</v>
      </c>
    </row>
    <row r="270" spans="8:14" x14ac:dyDescent="0.25">
      <c r="H270" s="104" t="s">
        <v>148</v>
      </c>
      <c r="I270" s="105"/>
      <c r="J270" s="105"/>
      <c r="K270" s="106"/>
      <c r="L270" s="5"/>
      <c r="M270" s="5">
        <v>1750</v>
      </c>
      <c r="N270" s="8">
        <v>1750</v>
      </c>
    </row>
    <row r="271" spans="8:14" x14ac:dyDescent="0.25">
      <c r="H271" s="104" t="s">
        <v>146</v>
      </c>
      <c r="I271" s="105"/>
      <c r="J271" s="105"/>
      <c r="K271" s="106"/>
      <c r="L271" s="5"/>
      <c r="M271" s="5">
        <v>600</v>
      </c>
      <c r="N271" s="8">
        <v>600</v>
      </c>
    </row>
    <row r="272" spans="8:14" x14ac:dyDescent="0.25">
      <c r="H272" s="113" t="s">
        <v>24</v>
      </c>
      <c r="I272" s="114"/>
      <c r="J272" s="114"/>
      <c r="K272" s="115"/>
      <c r="L272" s="5"/>
      <c r="M272" s="5">
        <v>500</v>
      </c>
      <c r="N272" s="8">
        <v>500</v>
      </c>
    </row>
    <row r="273" spans="8:14" x14ac:dyDescent="0.25">
      <c r="L273" s="96" t="s">
        <v>10</v>
      </c>
      <c r="M273" s="97"/>
      <c r="N273" s="10">
        <f>SUM(N252:N272)</f>
        <v>12378.5</v>
      </c>
    </row>
    <row r="275" spans="8:14" x14ac:dyDescent="0.25">
      <c r="L275" s="96" t="s">
        <v>149</v>
      </c>
      <c r="M275" s="107"/>
      <c r="N275" s="97"/>
    </row>
    <row r="276" spans="8:14" x14ac:dyDescent="0.25">
      <c r="H276" s="98" t="s">
        <v>6</v>
      </c>
      <c r="I276" s="99"/>
      <c r="J276" s="99"/>
      <c r="K276" s="100"/>
      <c r="L276" s="4" t="s">
        <v>7</v>
      </c>
      <c r="M276" s="4" t="s">
        <v>8</v>
      </c>
      <c r="N276" s="4" t="s">
        <v>9</v>
      </c>
    </row>
    <row r="277" spans="8:14" x14ac:dyDescent="0.25">
      <c r="H277" s="104" t="s">
        <v>54</v>
      </c>
      <c r="I277" s="105"/>
      <c r="J277" s="105"/>
      <c r="K277" s="106"/>
      <c r="L277" s="5">
        <v>1</v>
      </c>
      <c r="M277" s="5">
        <v>540</v>
      </c>
      <c r="N277" s="6">
        <v>540</v>
      </c>
    </row>
    <row r="278" spans="8:14" x14ac:dyDescent="0.25">
      <c r="H278" s="104" t="s">
        <v>65</v>
      </c>
      <c r="I278" s="105"/>
      <c r="J278" s="105"/>
      <c r="K278" s="106"/>
      <c r="L278" s="5">
        <v>1</v>
      </c>
      <c r="M278" s="5">
        <v>980</v>
      </c>
      <c r="N278" s="6">
        <f>L278*M278</f>
        <v>980</v>
      </c>
    </row>
    <row r="279" spans="8:14" x14ac:dyDescent="0.25">
      <c r="H279" s="104" t="s">
        <v>150</v>
      </c>
      <c r="I279" s="105"/>
      <c r="J279" s="105"/>
      <c r="K279" s="106"/>
      <c r="L279" s="5"/>
      <c r="M279" s="5">
        <v>439.5</v>
      </c>
      <c r="N279" s="6">
        <v>439.5</v>
      </c>
    </row>
    <row r="280" spans="8:14" x14ac:dyDescent="0.25">
      <c r="H280" s="104" t="s">
        <v>25</v>
      </c>
      <c r="I280" s="105"/>
      <c r="J280" s="105"/>
      <c r="K280" s="106"/>
      <c r="L280" s="5">
        <v>196.01</v>
      </c>
      <c r="M280" s="5">
        <v>30</v>
      </c>
      <c r="N280" s="8">
        <v>5883</v>
      </c>
    </row>
    <row r="281" spans="8:14" x14ac:dyDescent="0.25">
      <c r="H281" s="104" t="s">
        <v>151</v>
      </c>
      <c r="I281" s="105"/>
      <c r="J281" s="105"/>
      <c r="K281" s="106"/>
      <c r="L281" s="5"/>
      <c r="M281" s="5">
        <v>100</v>
      </c>
      <c r="N281" s="8">
        <v>100</v>
      </c>
    </row>
    <row r="282" spans="8:14" x14ac:dyDescent="0.25">
      <c r="H282" s="104" t="s">
        <v>152</v>
      </c>
      <c r="I282" s="105"/>
      <c r="J282" s="105"/>
      <c r="K282" s="106"/>
      <c r="L282" s="5"/>
      <c r="M282" s="5">
        <v>100</v>
      </c>
      <c r="N282" s="8">
        <v>100</v>
      </c>
    </row>
    <row r="283" spans="8:14" x14ac:dyDescent="0.25">
      <c r="H283" s="104" t="s">
        <v>153</v>
      </c>
      <c r="I283" s="105"/>
      <c r="J283" s="105"/>
      <c r="K283" s="106"/>
      <c r="L283" s="5">
        <v>2</v>
      </c>
      <c r="M283" s="5">
        <v>200</v>
      </c>
      <c r="N283" s="8">
        <v>200</v>
      </c>
    </row>
    <row r="284" spans="8:14" x14ac:dyDescent="0.25">
      <c r="H284" s="104" t="s">
        <v>154</v>
      </c>
      <c r="I284" s="105"/>
      <c r="J284" s="105"/>
      <c r="K284" s="106"/>
      <c r="L284" s="5"/>
      <c r="M284" s="5">
        <v>300</v>
      </c>
      <c r="N284" s="8">
        <v>300</v>
      </c>
    </row>
    <row r="285" spans="8:14" x14ac:dyDescent="0.25">
      <c r="H285" s="104" t="s">
        <v>55</v>
      </c>
      <c r="I285" s="105"/>
      <c r="J285" s="105"/>
      <c r="K285" s="106"/>
      <c r="L285" s="5"/>
      <c r="M285" s="5">
        <v>60</v>
      </c>
      <c r="N285" s="8">
        <v>60</v>
      </c>
    </row>
    <row r="286" spans="8:14" x14ac:dyDescent="0.25">
      <c r="H286" s="104" t="s">
        <v>138</v>
      </c>
      <c r="I286" s="105"/>
      <c r="J286" s="105"/>
      <c r="K286" s="106"/>
      <c r="L286" s="5"/>
      <c r="M286" s="5">
        <v>200</v>
      </c>
      <c r="N286" s="8">
        <v>200</v>
      </c>
    </row>
    <row r="287" spans="8:14" x14ac:dyDescent="0.25">
      <c r="L287" s="96" t="s">
        <v>10</v>
      </c>
      <c r="M287" s="97"/>
      <c r="N287" s="10">
        <f>SUM(N277:N286)</f>
        <v>8802.5</v>
      </c>
    </row>
    <row r="289" spans="8:14" x14ac:dyDescent="0.25">
      <c r="L289" s="96" t="s">
        <v>155</v>
      </c>
      <c r="M289" s="107"/>
      <c r="N289" s="97"/>
    </row>
    <row r="290" spans="8:14" x14ac:dyDescent="0.25">
      <c r="H290" s="98" t="s">
        <v>6</v>
      </c>
      <c r="I290" s="99"/>
      <c r="J290" s="99"/>
      <c r="K290" s="100"/>
      <c r="L290" s="4" t="s">
        <v>7</v>
      </c>
      <c r="M290" s="4" t="s">
        <v>8</v>
      </c>
      <c r="N290" s="4" t="s">
        <v>9</v>
      </c>
    </row>
    <row r="291" spans="8:14" x14ac:dyDescent="0.25">
      <c r="H291" s="104" t="s">
        <v>44</v>
      </c>
      <c r="I291" s="105"/>
      <c r="J291" s="105"/>
      <c r="K291" s="106"/>
      <c r="L291" s="5">
        <v>1</v>
      </c>
      <c r="M291" s="5">
        <v>120</v>
      </c>
      <c r="N291" s="6">
        <v>120</v>
      </c>
    </row>
    <row r="292" spans="8:14" x14ac:dyDescent="0.25">
      <c r="H292" s="104" t="s">
        <v>58</v>
      </c>
      <c r="I292" s="105"/>
      <c r="J292" s="105"/>
      <c r="K292" s="106"/>
      <c r="L292" s="5">
        <v>14</v>
      </c>
      <c r="M292" s="5">
        <v>10</v>
      </c>
      <c r="N292" s="6">
        <f>L292*M292</f>
        <v>140</v>
      </c>
    </row>
    <row r="293" spans="8:14" x14ac:dyDescent="0.25">
      <c r="H293" s="104" t="s">
        <v>13</v>
      </c>
      <c r="I293" s="105"/>
      <c r="J293" s="105"/>
      <c r="K293" s="106"/>
      <c r="L293" s="25">
        <v>1</v>
      </c>
      <c r="M293" s="5">
        <v>140</v>
      </c>
      <c r="N293" s="6">
        <f>L293*M293</f>
        <v>140</v>
      </c>
    </row>
    <row r="294" spans="8:14" x14ac:dyDescent="0.25">
      <c r="H294" s="104" t="s">
        <v>38</v>
      </c>
      <c r="I294" s="105"/>
      <c r="J294" s="105"/>
      <c r="K294" s="106"/>
      <c r="L294" s="26">
        <v>0.75</v>
      </c>
      <c r="M294" s="5">
        <v>800</v>
      </c>
      <c r="N294" s="8">
        <v>600</v>
      </c>
    </row>
    <row r="295" spans="8:14" x14ac:dyDescent="0.25">
      <c r="H295" s="104" t="s">
        <v>18</v>
      </c>
      <c r="I295" s="105"/>
      <c r="J295" s="105"/>
      <c r="K295" s="106"/>
      <c r="L295" s="5">
        <v>1</v>
      </c>
      <c r="M295" s="5">
        <v>250</v>
      </c>
      <c r="N295" s="8">
        <f>L295*M295</f>
        <v>250</v>
      </c>
    </row>
    <row r="296" spans="8:14" x14ac:dyDescent="0.25">
      <c r="H296" s="104" t="s">
        <v>66</v>
      </c>
      <c r="I296" s="105"/>
      <c r="J296" s="105"/>
      <c r="K296" s="106"/>
      <c r="L296" s="27">
        <v>0.5</v>
      </c>
      <c r="M296" s="5">
        <v>65</v>
      </c>
      <c r="N296" s="8">
        <v>65</v>
      </c>
    </row>
    <row r="297" spans="8:14" x14ac:dyDescent="0.25">
      <c r="H297" s="104" t="s">
        <v>37</v>
      </c>
      <c r="I297" s="105"/>
      <c r="J297" s="105"/>
      <c r="K297" s="106"/>
      <c r="L297" s="27">
        <v>0.75</v>
      </c>
      <c r="M297" s="5">
        <v>200</v>
      </c>
      <c r="N297" s="8">
        <v>150</v>
      </c>
    </row>
    <row r="298" spans="8:14" x14ac:dyDescent="0.25">
      <c r="H298" s="104" t="s">
        <v>19</v>
      </c>
      <c r="I298" s="105"/>
      <c r="J298" s="105"/>
      <c r="K298" s="106"/>
      <c r="L298" s="5">
        <v>1</v>
      </c>
      <c r="M298" s="5">
        <v>100</v>
      </c>
      <c r="N298" s="8">
        <v>100</v>
      </c>
    </row>
    <row r="299" spans="8:14" x14ac:dyDescent="0.25">
      <c r="H299" s="104" t="s">
        <v>33</v>
      </c>
      <c r="I299" s="105"/>
      <c r="J299" s="105"/>
      <c r="K299" s="106"/>
      <c r="L299" s="5">
        <v>1</v>
      </c>
      <c r="M299" s="5">
        <v>180</v>
      </c>
      <c r="N299" s="8">
        <v>180</v>
      </c>
    </row>
    <row r="300" spans="8:14" x14ac:dyDescent="0.25">
      <c r="H300" s="104" t="s">
        <v>45</v>
      </c>
      <c r="I300" s="105"/>
      <c r="J300" s="105"/>
      <c r="K300" s="106"/>
      <c r="L300" s="5">
        <v>1</v>
      </c>
      <c r="M300" s="5">
        <v>150</v>
      </c>
      <c r="N300" s="8">
        <v>150</v>
      </c>
    </row>
    <row r="301" spans="8:14" x14ac:dyDescent="0.25">
      <c r="H301" s="104" t="s">
        <v>61</v>
      </c>
      <c r="I301" s="105"/>
      <c r="J301" s="105"/>
      <c r="K301" s="106"/>
      <c r="L301" s="5">
        <v>1</v>
      </c>
      <c r="M301" s="5">
        <v>70</v>
      </c>
      <c r="N301" s="8">
        <v>70</v>
      </c>
    </row>
    <row r="302" spans="8:14" x14ac:dyDescent="0.25">
      <c r="H302" s="104" t="s">
        <v>31</v>
      </c>
      <c r="I302" s="105"/>
      <c r="J302" s="105"/>
      <c r="K302" s="106"/>
      <c r="L302" s="5">
        <v>15</v>
      </c>
      <c r="M302" s="5">
        <v>9</v>
      </c>
      <c r="N302" s="8">
        <f>L302*M302</f>
        <v>135</v>
      </c>
    </row>
    <row r="303" spans="8:14" x14ac:dyDescent="0.25">
      <c r="H303" s="104" t="s">
        <v>16</v>
      </c>
      <c r="I303" s="105"/>
      <c r="J303" s="105"/>
      <c r="K303" s="106"/>
      <c r="L303" s="27">
        <v>0.5</v>
      </c>
      <c r="M303" s="5">
        <v>300</v>
      </c>
      <c r="N303" s="8">
        <v>150</v>
      </c>
    </row>
    <row r="304" spans="8:14" x14ac:dyDescent="0.25">
      <c r="H304" s="104" t="s">
        <v>29</v>
      </c>
      <c r="I304" s="105"/>
      <c r="J304" s="105"/>
      <c r="K304" s="106"/>
      <c r="L304" s="5">
        <v>1</v>
      </c>
      <c r="M304" s="5">
        <v>5</v>
      </c>
      <c r="N304" s="8">
        <v>5</v>
      </c>
    </row>
    <row r="305" spans="8:14" x14ac:dyDescent="0.25">
      <c r="H305" s="104" t="s">
        <v>57</v>
      </c>
      <c r="I305" s="105"/>
      <c r="J305" s="105"/>
      <c r="K305" s="106"/>
      <c r="L305" s="27">
        <v>0.5</v>
      </c>
      <c r="M305" s="5">
        <v>360</v>
      </c>
      <c r="N305" s="8">
        <v>180</v>
      </c>
    </row>
    <row r="306" spans="8:14" x14ac:dyDescent="0.25">
      <c r="H306" s="104" t="s">
        <v>39</v>
      </c>
      <c r="I306" s="105"/>
      <c r="J306" s="105"/>
      <c r="K306" s="106"/>
      <c r="L306" s="27">
        <v>0.25</v>
      </c>
      <c r="M306" s="5">
        <v>150</v>
      </c>
      <c r="N306" s="8">
        <v>40</v>
      </c>
    </row>
    <row r="307" spans="8:14" x14ac:dyDescent="0.25">
      <c r="H307" s="104" t="s">
        <v>156</v>
      </c>
      <c r="I307" s="105"/>
      <c r="J307" s="105"/>
      <c r="K307" s="106"/>
      <c r="L307" s="5">
        <v>1</v>
      </c>
      <c r="M307" s="5">
        <v>330</v>
      </c>
      <c r="N307" s="8">
        <v>330</v>
      </c>
    </row>
    <row r="308" spans="8:14" x14ac:dyDescent="0.25">
      <c r="H308" s="104" t="s">
        <v>157</v>
      </c>
      <c r="I308" s="105"/>
      <c r="J308" s="105"/>
      <c r="K308" s="106"/>
      <c r="L308" s="5">
        <v>1</v>
      </c>
      <c r="M308" s="5">
        <v>410</v>
      </c>
      <c r="N308" s="8">
        <v>410</v>
      </c>
    </row>
    <row r="309" spans="8:14" x14ac:dyDescent="0.25">
      <c r="H309" s="104" t="s">
        <v>62</v>
      </c>
      <c r="I309" s="105"/>
      <c r="J309" s="105"/>
      <c r="K309" s="106"/>
      <c r="L309" s="27">
        <v>0.5</v>
      </c>
      <c r="M309" s="5">
        <v>450</v>
      </c>
      <c r="N309" s="8">
        <v>225</v>
      </c>
    </row>
    <row r="310" spans="8:14" x14ac:dyDescent="0.25">
      <c r="H310" s="104" t="s">
        <v>158</v>
      </c>
      <c r="I310" s="105"/>
      <c r="J310" s="105"/>
      <c r="K310" s="106"/>
      <c r="L310" s="5">
        <v>1</v>
      </c>
      <c r="M310" s="5">
        <v>390</v>
      </c>
      <c r="N310" s="8">
        <v>390</v>
      </c>
    </row>
    <row r="311" spans="8:14" x14ac:dyDescent="0.25">
      <c r="H311" s="113" t="s">
        <v>107</v>
      </c>
      <c r="I311" s="114"/>
      <c r="J311" s="114"/>
      <c r="K311" s="115"/>
      <c r="L311" s="5"/>
      <c r="M311" s="5">
        <v>130</v>
      </c>
      <c r="N311" s="8">
        <v>130</v>
      </c>
    </row>
    <row r="312" spans="8:14" x14ac:dyDescent="0.25">
      <c r="L312" s="96" t="s">
        <v>10</v>
      </c>
      <c r="M312" s="97"/>
      <c r="N312" s="10">
        <f>SUM(N291:N311)</f>
        <v>3960</v>
      </c>
    </row>
    <row r="314" spans="8:14" x14ac:dyDescent="0.25">
      <c r="L314" s="96" t="s">
        <v>159</v>
      </c>
      <c r="M314" s="107"/>
      <c r="N314" s="97"/>
    </row>
    <row r="315" spans="8:14" x14ac:dyDescent="0.25">
      <c r="H315" s="98" t="s">
        <v>6</v>
      </c>
      <c r="I315" s="99"/>
      <c r="J315" s="99"/>
      <c r="K315" s="100"/>
      <c r="L315" s="4" t="s">
        <v>7</v>
      </c>
      <c r="M315" s="4" t="s">
        <v>8</v>
      </c>
      <c r="N315" s="4" t="s">
        <v>9</v>
      </c>
    </row>
    <row r="316" spans="8:14" x14ac:dyDescent="0.25">
      <c r="H316" s="104" t="s">
        <v>53</v>
      </c>
      <c r="I316" s="105"/>
      <c r="J316" s="105"/>
      <c r="K316" s="106"/>
      <c r="L316" s="5">
        <v>1</v>
      </c>
      <c r="M316" s="5">
        <v>630</v>
      </c>
      <c r="N316" s="6">
        <v>630</v>
      </c>
    </row>
    <row r="317" spans="8:14" x14ac:dyDescent="0.25">
      <c r="H317" s="104" t="s">
        <v>160</v>
      </c>
      <c r="I317" s="105"/>
      <c r="J317" s="105"/>
      <c r="K317" s="106"/>
      <c r="L317" s="5">
        <v>1</v>
      </c>
      <c r="M317" s="5">
        <v>285</v>
      </c>
      <c r="N317" s="6">
        <v>285</v>
      </c>
    </row>
    <row r="318" spans="8:14" x14ac:dyDescent="0.25">
      <c r="H318" s="104" t="s">
        <v>60</v>
      </c>
      <c r="I318" s="105"/>
      <c r="J318" s="105"/>
      <c r="K318" s="106"/>
      <c r="L318" s="5">
        <v>1</v>
      </c>
      <c r="M318" s="5">
        <v>300</v>
      </c>
      <c r="N318" s="6">
        <v>300</v>
      </c>
    </row>
    <row r="319" spans="8:14" x14ac:dyDescent="0.25">
      <c r="H319" s="104" t="s">
        <v>42</v>
      </c>
      <c r="I319" s="105"/>
      <c r="J319" s="105"/>
      <c r="K319" s="106"/>
      <c r="L319" s="27">
        <v>0.5</v>
      </c>
      <c r="M319" s="5">
        <v>170</v>
      </c>
      <c r="N319" s="6">
        <v>170</v>
      </c>
    </row>
    <row r="320" spans="8:14" x14ac:dyDescent="0.25">
      <c r="H320" s="104" t="s">
        <v>33</v>
      </c>
      <c r="I320" s="105"/>
      <c r="J320" s="105"/>
      <c r="K320" s="106"/>
      <c r="L320" s="5">
        <v>1</v>
      </c>
      <c r="M320" s="5">
        <v>200</v>
      </c>
      <c r="N320" s="8">
        <v>200</v>
      </c>
    </row>
    <row r="321" spans="8:14" x14ac:dyDescent="0.25">
      <c r="H321" s="104" t="s">
        <v>19</v>
      </c>
      <c r="I321" s="105"/>
      <c r="J321" s="105"/>
      <c r="K321" s="106"/>
      <c r="L321" s="5">
        <v>1</v>
      </c>
      <c r="M321" s="5">
        <v>100</v>
      </c>
      <c r="N321" s="8">
        <v>100</v>
      </c>
    </row>
    <row r="322" spans="8:14" x14ac:dyDescent="0.25">
      <c r="H322" s="104" t="s">
        <v>161</v>
      </c>
      <c r="I322" s="105"/>
      <c r="J322" s="105"/>
      <c r="K322" s="106"/>
      <c r="L322" s="5"/>
      <c r="M322" s="5">
        <v>278.5</v>
      </c>
      <c r="N322" s="8">
        <v>278.5</v>
      </c>
    </row>
    <row r="323" spans="8:14" x14ac:dyDescent="0.25">
      <c r="H323" s="104" t="s">
        <v>51</v>
      </c>
      <c r="I323" s="105"/>
      <c r="J323" s="105"/>
      <c r="K323" s="106"/>
      <c r="L323" s="5">
        <v>4</v>
      </c>
      <c r="M323" s="5">
        <v>250</v>
      </c>
      <c r="N323" s="8">
        <f>M323*L323</f>
        <v>1000</v>
      </c>
    </row>
    <row r="324" spans="8:14" x14ac:dyDescent="0.25">
      <c r="H324" s="104" t="s">
        <v>162</v>
      </c>
      <c r="I324" s="105"/>
      <c r="J324" s="105"/>
      <c r="K324" s="106"/>
      <c r="L324" s="5">
        <v>2</v>
      </c>
      <c r="M324" s="5">
        <v>216</v>
      </c>
      <c r="N324" s="8">
        <f>M324*L324</f>
        <v>432</v>
      </c>
    </row>
    <row r="325" spans="8:14" x14ac:dyDescent="0.25">
      <c r="H325" s="104" t="s">
        <v>34</v>
      </c>
      <c r="I325" s="105"/>
      <c r="J325" s="105"/>
      <c r="K325" s="106"/>
      <c r="L325" s="5">
        <v>1</v>
      </c>
      <c r="M325" s="5">
        <v>350</v>
      </c>
      <c r="N325" s="8">
        <v>350</v>
      </c>
    </row>
    <row r="326" spans="8:14" x14ac:dyDescent="0.25">
      <c r="H326" s="104" t="s">
        <v>82</v>
      </c>
      <c r="I326" s="105"/>
      <c r="J326" s="105"/>
      <c r="K326" s="106"/>
      <c r="L326" s="5">
        <v>2</v>
      </c>
      <c r="M326" s="5">
        <v>60</v>
      </c>
      <c r="N326" s="8">
        <f>L326*M326</f>
        <v>120</v>
      </c>
    </row>
    <row r="327" spans="8:14" x14ac:dyDescent="0.25">
      <c r="H327" s="104" t="s">
        <v>46</v>
      </c>
      <c r="I327" s="105"/>
      <c r="J327" s="105"/>
      <c r="K327" s="106"/>
      <c r="L327" s="27">
        <v>0.5</v>
      </c>
      <c r="M327" s="5">
        <v>200</v>
      </c>
      <c r="N327" s="8">
        <v>100</v>
      </c>
    </row>
    <row r="328" spans="8:14" x14ac:dyDescent="0.25">
      <c r="H328" s="104" t="s">
        <v>163</v>
      </c>
      <c r="I328" s="105"/>
      <c r="J328" s="105"/>
      <c r="K328" s="106"/>
      <c r="L328" s="5">
        <v>102</v>
      </c>
      <c r="M328" s="5">
        <v>35</v>
      </c>
      <c r="N328" s="8">
        <f>L328*M328</f>
        <v>3570</v>
      </c>
    </row>
    <row r="329" spans="8:14" x14ac:dyDescent="0.25">
      <c r="H329" s="104" t="s">
        <v>164</v>
      </c>
      <c r="I329" s="105"/>
      <c r="J329" s="105"/>
      <c r="K329" s="106"/>
      <c r="L329" s="5">
        <v>17</v>
      </c>
      <c r="M329" s="5">
        <v>40</v>
      </c>
      <c r="N329" s="8">
        <f>L329*M329</f>
        <v>680</v>
      </c>
    </row>
    <row r="330" spans="8:14" x14ac:dyDescent="0.25">
      <c r="H330" s="104" t="s">
        <v>145</v>
      </c>
      <c r="I330" s="105"/>
      <c r="J330" s="105"/>
      <c r="K330" s="106"/>
      <c r="L330" s="25"/>
      <c r="M330" s="5">
        <v>1850</v>
      </c>
      <c r="N330" s="8">
        <f>M330</f>
        <v>1850</v>
      </c>
    </row>
    <row r="331" spans="8:14" x14ac:dyDescent="0.25">
      <c r="H331" s="104" t="s">
        <v>146</v>
      </c>
      <c r="I331" s="105"/>
      <c r="J331" s="105"/>
      <c r="K331" s="106"/>
      <c r="L331" s="5"/>
      <c r="M331" s="5">
        <v>1850</v>
      </c>
      <c r="N331" s="8">
        <f>M331</f>
        <v>1850</v>
      </c>
    </row>
    <row r="332" spans="8:14" x14ac:dyDescent="0.25">
      <c r="H332" s="104" t="s">
        <v>147</v>
      </c>
      <c r="I332" s="105"/>
      <c r="J332" s="105"/>
      <c r="K332" s="106"/>
      <c r="L332" s="5"/>
      <c r="M332" s="5">
        <v>1850</v>
      </c>
      <c r="N332" s="8">
        <f>M332</f>
        <v>1850</v>
      </c>
    </row>
    <row r="333" spans="8:14" x14ac:dyDescent="0.25">
      <c r="H333" s="104" t="s">
        <v>165</v>
      </c>
      <c r="I333" s="105"/>
      <c r="J333" s="105"/>
      <c r="K333" s="106"/>
      <c r="L333" s="5"/>
      <c r="M333" s="5">
        <v>1850</v>
      </c>
      <c r="N333" s="8">
        <f>M333</f>
        <v>1850</v>
      </c>
    </row>
    <row r="334" spans="8:14" x14ac:dyDescent="0.25">
      <c r="H334" s="104" t="s">
        <v>148</v>
      </c>
      <c r="I334" s="105"/>
      <c r="J334" s="105"/>
      <c r="K334" s="106"/>
      <c r="L334" s="5"/>
      <c r="M334" s="5">
        <v>1850</v>
      </c>
      <c r="N334" s="8">
        <f>M334</f>
        <v>1850</v>
      </c>
    </row>
    <row r="335" spans="8:14" x14ac:dyDescent="0.25">
      <c r="H335" s="104" t="s">
        <v>166</v>
      </c>
      <c r="I335" s="105"/>
      <c r="J335" s="105"/>
      <c r="K335" s="106"/>
      <c r="L335" s="5"/>
      <c r="M335" s="5">
        <v>250</v>
      </c>
      <c r="N335" s="8">
        <v>250</v>
      </c>
    </row>
    <row r="336" spans="8:14" x14ac:dyDescent="0.25">
      <c r="L336" s="96" t="s">
        <v>10</v>
      </c>
      <c r="M336" s="97"/>
      <c r="N336" s="10">
        <f>SUM(N316:N335)</f>
        <v>17715.5</v>
      </c>
    </row>
    <row r="339" spans="9:13" x14ac:dyDescent="0.25">
      <c r="I339" s="98" t="s">
        <v>167</v>
      </c>
      <c r="J339" s="99"/>
      <c r="K339" s="99"/>
      <c r="L339" s="99"/>
      <c r="M339" s="100"/>
    </row>
    <row r="341" spans="9:13" x14ac:dyDescent="0.25">
      <c r="J341" s="13"/>
      <c r="K341" s="13" t="s">
        <v>67</v>
      </c>
      <c r="L341" s="14"/>
      <c r="M341" s="4" t="s">
        <v>9</v>
      </c>
    </row>
    <row r="342" spans="9:13" x14ac:dyDescent="0.25">
      <c r="J342" s="90">
        <v>41498</v>
      </c>
      <c r="K342" s="107"/>
      <c r="L342" s="97"/>
      <c r="M342" s="12">
        <f>(N31)</f>
        <v>3920</v>
      </c>
    </row>
    <row r="343" spans="9:13" x14ac:dyDescent="0.25">
      <c r="J343" s="90">
        <v>41499</v>
      </c>
      <c r="K343" s="107"/>
      <c r="L343" s="97"/>
      <c r="M343" s="12">
        <f>(N45)</f>
        <v>5899.2199999999993</v>
      </c>
    </row>
    <row r="344" spans="9:13" x14ac:dyDescent="0.25">
      <c r="J344" s="96" t="s">
        <v>168</v>
      </c>
      <c r="K344" s="107"/>
      <c r="L344" s="97"/>
      <c r="M344" s="12">
        <f>(N60)</f>
        <v>5488</v>
      </c>
    </row>
    <row r="345" spans="9:13" x14ac:dyDescent="0.25">
      <c r="J345" s="90">
        <v>41501</v>
      </c>
      <c r="K345" s="107"/>
      <c r="L345" s="97"/>
      <c r="M345" s="12">
        <f>(N70)</f>
        <v>1155</v>
      </c>
    </row>
    <row r="346" spans="9:13" x14ac:dyDescent="0.25">
      <c r="J346" s="90">
        <v>41471</v>
      </c>
      <c r="K346" s="107"/>
      <c r="L346" s="97"/>
      <c r="M346" s="12">
        <f>(N77)</f>
        <v>2350</v>
      </c>
    </row>
    <row r="347" spans="9:13" x14ac:dyDescent="0.25">
      <c r="J347" s="116" t="s">
        <v>68</v>
      </c>
      <c r="K347" s="116"/>
      <c r="L347" s="116"/>
      <c r="M347" s="12">
        <f>(N82)</f>
        <v>4579.74</v>
      </c>
    </row>
    <row r="348" spans="9:13" x14ac:dyDescent="0.25">
      <c r="J348" s="90">
        <v>41504</v>
      </c>
      <c r="K348" s="107"/>
      <c r="L348" s="97"/>
      <c r="M348" s="12">
        <f>(N96)</f>
        <v>1400</v>
      </c>
    </row>
    <row r="349" spans="9:13" x14ac:dyDescent="0.25">
      <c r="J349" s="90">
        <v>41505</v>
      </c>
      <c r="K349" s="91"/>
      <c r="L349" s="92"/>
      <c r="M349" s="12">
        <f>(N108)</f>
        <v>8937</v>
      </c>
    </row>
    <row r="350" spans="9:13" x14ac:dyDescent="0.25">
      <c r="J350" s="90">
        <v>41506</v>
      </c>
      <c r="K350" s="107"/>
      <c r="L350" s="97"/>
      <c r="M350" s="12">
        <f>(N123)</f>
        <v>2968</v>
      </c>
    </row>
    <row r="351" spans="9:13" x14ac:dyDescent="0.25">
      <c r="J351" s="90">
        <v>41507</v>
      </c>
      <c r="K351" s="107"/>
      <c r="L351" s="97"/>
      <c r="M351" s="12">
        <f>(N141)</f>
        <v>3275.41</v>
      </c>
    </row>
    <row r="352" spans="9:13" x14ac:dyDescent="0.25">
      <c r="J352" s="90">
        <v>41508</v>
      </c>
      <c r="K352" s="107"/>
      <c r="L352" s="97"/>
      <c r="M352" s="12">
        <f>(N153)</f>
        <v>1164.54</v>
      </c>
    </row>
    <row r="353" spans="10:13" x14ac:dyDescent="0.25">
      <c r="J353" s="96" t="s">
        <v>169</v>
      </c>
      <c r="K353" s="107"/>
      <c r="L353" s="97"/>
      <c r="M353" s="12">
        <f>(N158)</f>
        <v>960</v>
      </c>
    </row>
    <row r="354" spans="10:13" x14ac:dyDescent="0.25">
      <c r="J354" s="90">
        <v>41512</v>
      </c>
      <c r="K354" s="107"/>
      <c r="L354" s="97"/>
      <c r="M354" s="12">
        <f>(N169)</f>
        <v>3430</v>
      </c>
    </row>
    <row r="355" spans="10:13" x14ac:dyDescent="0.25">
      <c r="J355" s="90">
        <v>41513</v>
      </c>
      <c r="K355" s="91"/>
      <c r="L355" s="92"/>
      <c r="M355" s="12">
        <f>(N200)</f>
        <v>14327</v>
      </c>
    </row>
    <row r="356" spans="10:13" x14ac:dyDescent="0.25">
      <c r="J356" s="90">
        <v>41514</v>
      </c>
      <c r="K356" s="107"/>
      <c r="L356" s="97"/>
      <c r="M356" s="12">
        <f>(N222)</f>
        <v>5182.32</v>
      </c>
    </row>
    <row r="357" spans="10:13" x14ac:dyDescent="0.25">
      <c r="J357" s="96" t="s">
        <v>170</v>
      </c>
      <c r="K357" s="107"/>
      <c r="L357" s="97"/>
      <c r="M357" s="12">
        <f>(N235)</f>
        <v>11737.29</v>
      </c>
    </row>
    <row r="358" spans="10:13" x14ac:dyDescent="0.25">
      <c r="J358" s="90">
        <v>41516</v>
      </c>
      <c r="K358" s="107"/>
      <c r="L358" s="97"/>
      <c r="M358" s="12">
        <f>(N248)</f>
        <v>3230</v>
      </c>
    </row>
    <row r="359" spans="10:13" x14ac:dyDescent="0.25">
      <c r="J359" s="90">
        <v>41519</v>
      </c>
      <c r="K359" s="107"/>
      <c r="L359" s="97"/>
      <c r="M359" s="12">
        <f>(N273)</f>
        <v>12378.5</v>
      </c>
    </row>
    <row r="360" spans="10:13" x14ac:dyDescent="0.25">
      <c r="J360" s="90">
        <v>41520</v>
      </c>
      <c r="K360" s="91"/>
      <c r="L360" s="92"/>
      <c r="M360" s="12">
        <f>(N287)</f>
        <v>8802.5</v>
      </c>
    </row>
    <row r="361" spans="10:13" x14ac:dyDescent="0.25">
      <c r="J361" s="90">
        <v>41521</v>
      </c>
      <c r="K361" s="91"/>
      <c r="L361" s="92"/>
      <c r="M361" s="12">
        <f>(N312)</f>
        <v>3960</v>
      </c>
    </row>
    <row r="362" spans="10:13" x14ac:dyDescent="0.25">
      <c r="J362" s="90">
        <v>41523</v>
      </c>
      <c r="K362" s="91"/>
      <c r="L362" s="92"/>
      <c r="M362" s="12">
        <f>(N336)</f>
        <v>17715.5</v>
      </c>
    </row>
    <row r="363" spans="10:13" x14ac:dyDescent="0.25">
      <c r="K363" s="96" t="s">
        <v>10</v>
      </c>
      <c r="L363" s="97"/>
      <c r="M363" s="7">
        <f>SUM(M342:M362)</f>
        <v>122860.01999999999</v>
      </c>
    </row>
  </sheetData>
  <mergeCells count="319">
    <mergeCell ref="K363:L363"/>
    <mergeCell ref="J357:L357"/>
    <mergeCell ref="J358:L358"/>
    <mergeCell ref="J359:L359"/>
    <mergeCell ref="J360:L360"/>
    <mergeCell ref="J361:L361"/>
    <mergeCell ref="J362:L362"/>
    <mergeCell ref="J351:L351"/>
    <mergeCell ref="J352:L352"/>
    <mergeCell ref="J353:L353"/>
    <mergeCell ref="J354:L354"/>
    <mergeCell ref="J355:L355"/>
    <mergeCell ref="J356:L356"/>
    <mergeCell ref="J345:L345"/>
    <mergeCell ref="J346:L346"/>
    <mergeCell ref="J347:L347"/>
    <mergeCell ref="J348:L348"/>
    <mergeCell ref="J349:L349"/>
    <mergeCell ref="J350:L350"/>
    <mergeCell ref="H335:K335"/>
    <mergeCell ref="L336:M336"/>
    <mergeCell ref="I339:M339"/>
    <mergeCell ref="J342:L342"/>
    <mergeCell ref="J343:L343"/>
    <mergeCell ref="J344:L344"/>
    <mergeCell ref="H329:K329"/>
    <mergeCell ref="H330:K330"/>
    <mergeCell ref="H331:K331"/>
    <mergeCell ref="H332:K332"/>
    <mergeCell ref="H333:K333"/>
    <mergeCell ref="H334:K334"/>
    <mergeCell ref="H323:K323"/>
    <mergeCell ref="H324:K324"/>
    <mergeCell ref="H325:K325"/>
    <mergeCell ref="H326:K326"/>
    <mergeCell ref="H327:K327"/>
    <mergeCell ref="H328:K328"/>
    <mergeCell ref="H317:K317"/>
    <mergeCell ref="H318:K318"/>
    <mergeCell ref="H319:K319"/>
    <mergeCell ref="H320:K320"/>
    <mergeCell ref="H321:K321"/>
    <mergeCell ref="H322:K322"/>
    <mergeCell ref="H310:K310"/>
    <mergeCell ref="H311:K311"/>
    <mergeCell ref="L312:M312"/>
    <mergeCell ref="L314:N314"/>
    <mergeCell ref="H315:K315"/>
    <mergeCell ref="H316:K316"/>
    <mergeCell ref="H304:K304"/>
    <mergeCell ref="H305:K305"/>
    <mergeCell ref="H306:K306"/>
    <mergeCell ref="H307:K307"/>
    <mergeCell ref="H308:K308"/>
    <mergeCell ref="H309:K309"/>
    <mergeCell ref="H298:K298"/>
    <mergeCell ref="H299:K299"/>
    <mergeCell ref="H300:K300"/>
    <mergeCell ref="H301:K301"/>
    <mergeCell ref="H302:K302"/>
    <mergeCell ref="H303:K303"/>
    <mergeCell ref="H292:K292"/>
    <mergeCell ref="H293:K293"/>
    <mergeCell ref="H294:K294"/>
    <mergeCell ref="H295:K295"/>
    <mergeCell ref="H296:K296"/>
    <mergeCell ref="H297:K297"/>
    <mergeCell ref="H285:K285"/>
    <mergeCell ref="H286:K286"/>
    <mergeCell ref="L287:M287"/>
    <mergeCell ref="L289:N289"/>
    <mergeCell ref="H290:K290"/>
    <mergeCell ref="H291:K291"/>
    <mergeCell ref="H279:K279"/>
    <mergeCell ref="H280:K280"/>
    <mergeCell ref="H281:K281"/>
    <mergeCell ref="H282:K282"/>
    <mergeCell ref="H283:K283"/>
    <mergeCell ref="H284:K284"/>
    <mergeCell ref="H272:K272"/>
    <mergeCell ref="L273:M273"/>
    <mergeCell ref="L275:N275"/>
    <mergeCell ref="H276:K276"/>
    <mergeCell ref="H277:K277"/>
    <mergeCell ref="H278:K278"/>
    <mergeCell ref="H266:K266"/>
    <mergeCell ref="H267:K267"/>
    <mergeCell ref="H268:K268"/>
    <mergeCell ref="H269:K269"/>
    <mergeCell ref="H270:K270"/>
    <mergeCell ref="H271:K271"/>
    <mergeCell ref="H260:K260"/>
    <mergeCell ref="H261:K261"/>
    <mergeCell ref="H262:K262"/>
    <mergeCell ref="H263:K263"/>
    <mergeCell ref="H264:K264"/>
    <mergeCell ref="H265:K265"/>
    <mergeCell ref="H254:K254"/>
    <mergeCell ref="H255:K255"/>
    <mergeCell ref="H256:K256"/>
    <mergeCell ref="H257:K257"/>
    <mergeCell ref="H258:K258"/>
    <mergeCell ref="H259:K259"/>
    <mergeCell ref="H247:K247"/>
    <mergeCell ref="L248:M248"/>
    <mergeCell ref="L250:N250"/>
    <mergeCell ref="H251:K251"/>
    <mergeCell ref="H252:K252"/>
    <mergeCell ref="H253:K253"/>
    <mergeCell ref="H241:K241"/>
    <mergeCell ref="H242:K242"/>
    <mergeCell ref="H243:K243"/>
    <mergeCell ref="H244:K244"/>
    <mergeCell ref="H245:K245"/>
    <mergeCell ref="H246:K246"/>
    <mergeCell ref="H233:K233"/>
    <mergeCell ref="H234:K234"/>
    <mergeCell ref="L235:M235"/>
    <mergeCell ref="L238:N238"/>
    <mergeCell ref="H239:K239"/>
    <mergeCell ref="H240:K240"/>
    <mergeCell ref="H227:K227"/>
    <mergeCell ref="H228:K228"/>
    <mergeCell ref="H229:K229"/>
    <mergeCell ref="H230:K230"/>
    <mergeCell ref="H231:K231"/>
    <mergeCell ref="H232:K232"/>
    <mergeCell ref="H218:K218"/>
    <mergeCell ref="H219:K219"/>
    <mergeCell ref="H220:K220"/>
    <mergeCell ref="H221:K221"/>
    <mergeCell ref="L222:M222"/>
    <mergeCell ref="L226:N226"/>
    <mergeCell ref="H212:K212"/>
    <mergeCell ref="H213:K213"/>
    <mergeCell ref="H214:K214"/>
    <mergeCell ref="H215:K215"/>
    <mergeCell ref="H216:K216"/>
    <mergeCell ref="H217:K217"/>
    <mergeCell ref="H206:K206"/>
    <mergeCell ref="H207:K207"/>
    <mergeCell ref="H208:K208"/>
    <mergeCell ref="H209:K209"/>
    <mergeCell ref="H210:K210"/>
    <mergeCell ref="H211:K211"/>
    <mergeCell ref="H199:K199"/>
    <mergeCell ref="L200:M200"/>
    <mergeCell ref="L202:N202"/>
    <mergeCell ref="H203:K203"/>
    <mergeCell ref="H204:K204"/>
    <mergeCell ref="H205:K205"/>
    <mergeCell ref="H193:K193"/>
    <mergeCell ref="H194:K194"/>
    <mergeCell ref="H195:K195"/>
    <mergeCell ref="H196:K196"/>
    <mergeCell ref="H197:K197"/>
    <mergeCell ref="H198:K198"/>
    <mergeCell ref="H187:K187"/>
    <mergeCell ref="H188:K188"/>
    <mergeCell ref="H189:K189"/>
    <mergeCell ref="H190:K190"/>
    <mergeCell ref="H191:K191"/>
    <mergeCell ref="H192:K192"/>
    <mergeCell ref="H181:K181"/>
    <mergeCell ref="H182:K182"/>
    <mergeCell ref="H183:K183"/>
    <mergeCell ref="H184:K184"/>
    <mergeCell ref="H185:K185"/>
    <mergeCell ref="H186:K186"/>
    <mergeCell ref="H175:K175"/>
    <mergeCell ref="H176:K176"/>
    <mergeCell ref="H177:K177"/>
    <mergeCell ref="H178:K178"/>
    <mergeCell ref="H179:K179"/>
    <mergeCell ref="H180:K180"/>
    <mergeCell ref="H168:K168"/>
    <mergeCell ref="L169:M169"/>
    <mergeCell ref="L171:N171"/>
    <mergeCell ref="H172:K172"/>
    <mergeCell ref="H173:K173"/>
    <mergeCell ref="H174:K174"/>
    <mergeCell ref="L158:M158"/>
    <mergeCell ref="L163:N163"/>
    <mergeCell ref="H164:K164"/>
    <mergeCell ref="H165:K165"/>
    <mergeCell ref="H166:K166"/>
    <mergeCell ref="H167:K167"/>
    <mergeCell ref="H151:K151"/>
    <mergeCell ref="H152:K152"/>
    <mergeCell ref="L153:M153"/>
    <mergeCell ref="L155:N155"/>
    <mergeCell ref="H156:K156"/>
    <mergeCell ref="H157:K157"/>
    <mergeCell ref="H145:K145"/>
    <mergeCell ref="H146:K146"/>
    <mergeCell ref="H147:K147"/>
    <mergeCell ref="H148:K148"/>
    <mergeCell ref="H149:K149"/>
    <mergeCell ref="H150:K150"/>
    <mergeCell ref="H138:K138"/>
    <mergeCell ref="H139:K139"/>
    <mergeCell ref="H140:K140"/>
    <mergeCell ref="L141:M141"/>
    <mergeCell ref="L143:N143"/>
    <mergeCell ref="H144:K144"/>
    <mergeCell ref="H132:K132"/>
    <mergeCell ref="H133:K133"/>
    <mergeCell ref="H134:K134"/>
    <mergeCell ref="H135:K135"/>
    <mergeCell ref="H136:K136"/>
    <mergeCell ref="H137:K137"/>
    <mergeCell ref="H126:K126"/>
    <mergeCell ref="H127:K127"/>
    <mergeCell ref="H128:K128"/>
    <mergeCell ref="H129:K129"/>
    <mergeCell ref="H130:K130"/>
    <mergeCell ref="H131:K131"/>
    <mergeCell ref="H119:K119"/>
    <mergeCell ref="H120:K120"/>
    <mergeCell ref="H121:K121"/>
    <mergeCell ref="H122:K122"/>
    <mergeCell ref="L123:M123"/>
    <mergeCell ref="L125:N125"/>
    <mergeCell ref="H113:K113"/>
    <mergeCell ref="H114:K114"/>
    <mergeCell ref="H115:K115"/>
    <mergeCell ref="H116:K116"/>
    <mergeCell ref="H117:K117"/>
    <mergeCell ref="H118:K118"/>
    <mergeCell ref="H106:K106"/>
    <mergeCell ref="H107:K107"/>
    <mergeCell ref="L108:M108"/>
    <mergeCell ref="L110:N110"/>
    <mergeCell ref="H111:K111"/>
    <mergeCell ref="H112:K112"/>
    <mergeCell ref="H100:K100"/>
    <mergeCell ref="H101:K101"/>
    <mergeCell ref="H102:K102"/>
    <mergeCell ref="H103:K103"/>
    <mergeCell ref="H104:K104"/>
    <mergeCell ref="H105:K105"/>
    <mergeCell ref="H93:K93"/>
    <mergeCell ref="H94:K94"/>
    <mergeCell ref="H95:K95"/>
    <mergeCell ref="L96:M96"/>
    <mergeCell ref="L98:N98"/>
    <mergeCell ref="H99:K99"/>
    <mergeCell ref="H87:K87"/>
    <mergeCell ref="H88:K88"/>
    <mergeCell ref="H89:K89"/>
    <mergeCell ref="H90:K90"/>
    <mergeCell ref="H91:K91"/>
    <mergeCell ref="H92:K92"/>
    <mergeCell ref="H80:K80"/>
    <mergeCell ref="H81:K81"/>
    <mergeCell ref="L82:M82"/>
    <mergeCell ref="L84:N84"/>
    <mergeCell ref="H85:K85"/>
    <mergeCell ref="H86:K86"/>
    <mergeCell ref="H73:K73"/>
    <mergeCell ref="H74:K74"/>
    <mergeCell ref="H75:K75"/>
    <mergeCell ref="H76:K76"/>
    <mergeCell ref="L77:M77"/>
    <mergeCell ref="L79:N79"/>
    <mergeCell ref="H66:K66"/>
    <mergeCell ref="H67:K67"/>
    <mergeCell ref="H68:K68"/>
    <mergeCell ref="H69:K69"/>
    <mergeCell ref="L70:M70"/>
    <mergeCell ref="L72:N72"/>
    <mergeCell ref="H59:K59"/>
    <mergeCell ref="L60:M60"/>
    <mergeCell ref="L62:N62"/>
    <mergeCell ref="H63:K63"/>
    <mergeCell ref="H64:K64"/>
    <mergeCell ref="H65:K65"/>
    <mergeCell ref="H53:K53"/>
    <mergeCell ref="H54:K54"/>
    <mergeCell ref="H55:K55"/>
    <mergeCell ref="H56:K56"/>
    <mergeCell ref="H57:K57"/>
    <mergeCell ref="H58:K58"/>
    <mergeCell ref="L45:M45"/>
    <mergeCell ref="L48:N48"/>
    <mergeCell ref="H49:K49"/>
    <mergeCell ref="H50:K50"/>
    <mergeCell ref="H51:K51"/>
    <mergeCell ref="H52:K52"/>
    <mergeCell ref="H39:K39"/>
    <mergeCell ref="H40:K40"/>
    <mergeCell ref="H41:K41"/>
    <mergeCell ref="H42:K42"/>
    <mergeCell ref="H43:K43"/>
    <mergeCell ref="H44:K44"/>
    <mergeCell ref="L33:N33"/>
    <mergeCell ref="H34:K34"/>
    <mergeCell ref="H35:K35"/>
    <mergeCell ref="H36:K36"/>
    <mergeCell ref="H37:K37"/>
    <mergeCell ref="H38:K38"/>
    <mergeCell ref="H29:K29"/>
    <mergeCell ref="H30:K30"/>
    <mergeCell ref="L31:M31"/>
    <mergeCell ref="H20:K20"/>
    <mergeCell ref="H21:K21"/>
    <mergeCell ref="H22:K22"/>
    <mergeCell ref="H23:K23"/>
    <mergeCell ref="H24:K24"/>
    <mergeCell ref="H25:K25"/>
    <mergeCell ref="H7:N7"/>
    <mergeCell ref="H8:N8"/>
    <mergeCell ref="H10:O10"/>
    <mergeCell ref="H14:L14"/>
    <mergeCell ref="I16:N16"/>
    <mergeCell ref="L19:N19"/>
    <mergeCell ref="H26:K26"/>
    <mergeCell ref="H27:K27"/>
    <mergeCell ref="H28:K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14"/>
  <sheetViews>
    <sheetView tabSelected="1" topLeftCell="G411" workbookViewId="0">
      <selection activeCell="N386" sqref="N386"/>
    </sheetView>
  </sheetViews>
  <sheetFormatPr baseColWidth="10" defaultRowHeight="15" x14ac:dyDescent="0.25"/>
  <cols>
    <col min="1" max="1" width="5.28515625" hidden="1" customWidth="1"/>
    <col min="2" max="6" width="11.42578125" hidden="1" customWidth="1"/>
    <col min="7" max="7" width="3.5703125" customWidth="1"/>
    <col min="10" max="10" width="10.85546875" customWidth="1"/>
    <col min="11" max="11" width="13.140625" customWidth="1"/>
    <col min="12" max="12" width="11" customWidth="1"/>
  </cols>
  <sheetData>
    <row r="6" spans="8:18" x14ac:dyDescent="0.25">
      <c r="H6" s="1"/>
      <c r="I6" s="2" t="s">
        <v>0</v>
      </c>
      <c r="J6" s="2"/>
      <c r="K6" s="2"/>
      <c r="L6" s="2"/>
      <c r="M6" s="2"/>
      <c r="N6" s="2"/>
    </row>
    <row r="7" spans="8:18" x14ac:dyDescent="0.25">
      <c r="H7" s="86" t="s">
        <v>1</v>
      </c>
      <c r="I7" s="86"/>
      <c r="J7" s="86"/>
      <c r="K7" s="86"/>
      <c r="L7" s="86"/>
      <c r="M7" s="86"/>
      <c r="N7" s="86"/>
    </row>
    <row r="8" spans="8:18" x14ac:dyDescent="0.25">
      <c r="H8" s="87" t="s">
        <v>2</v>
      </c>
      <c r="I8" s="87"/>
      <c r="J8" s="87"/>
      <c r="K8" s="87"/>
      <c r="L8" s="87"/>
      <c r="M8" s="87"/>
      <c r="N8" s="87"/>
    </row>
    <row r="9" spans="8:18" x14ac:dyDescent="0.25">
      <c r="H9" s="3"/>
      <c r="I9" s="3"/>
      <c r="J9" s="3"/>
      <c r="K9" s="3"/>
      <c r="L9" s="3"/>
      <c r="M9" s="3"/>
      <c r="N9" s="3"/>
    </row>
    <row r="10" spans="8:18" x14ac:dyDescent="0.25">
      <c r="H10" s="86" t="s">
        <v>265</v>
      </c>
      <c r="I10" s="86"/>
      <c r="J10" s="86"/>
      <c r="K10" s="86"/>
      <c r="L10" s="86"/>
      <c r="M10" s="86"/>
      <c r="N10" s="86"/>
      <c r="O10" s="86"/>
    </row>
    <row r="13" spans="8:18" x14ac:dyDescent="0.25">
      <c r="H13" t="s">
        <v>3</v>
      </c>
      <c r="R13" s="15"/>
    </row>
    <row r="14" spans="8:18" x14ac:dyDescent="0.25">
      <c r="H14" s="88" t="s">
        <v>4</v>
      </c>
      <c r="I14" s="88"/>
      <c r="J14" s="88"/>
      <c r="K14" s="88"/>
      <c r="L14" s="88"/>
    </row>
    <row r="16" spans="8:18" ht="18.75" x14ac:dyDescent="0.3">
      <c r="I16" s="117" t="s">
        <v>176</v>
      </c>
      <c r="J16" s="89"/>
      <c r="K16" s="89"/>
      <c r="L16" s="89"/>
      <c r="M16" s="89"/>
      <c r="N16" s="89"/>
    </row>
    <row r="18" spans="8:14" x14ac:dyDescent="0.25">
      <c r="L18" s="90" t="s">
        <v>191</v>
      </c>
      <c r="M18" s="91"/>
      <c r="N18" s="92"/>
    </row>
    <row r="19" spans="8:14" x14ac:dyDescent="0.25">
      <c r="H19" s="52" t="s">
        <v>6</v>
      </c>
      <c r="I19" s="53"/>
      <c r="J19" s="53"/>
      <c r="K19" s="4" t="s">
        <v>11</v>
      </c>
      <c r="L19" s="4" t="s">
        <v>204</v>
      </c>
      <c r="M19" s="4" t="s">
        <v>8</v>
      </c>
      <c r="N19" s="4" t="s">
        <v>9</v>
      </c>
    </row>
    <row r="20" spans="8:14" x14ac:dyDescent="0.25">
      <c r="H20" s="45" t="s">
        <v>156</v>
      </c>
      <c r="I20" s="46"/>
      <c r="J20" s="46"/>
      <c r="K20" s="5">
        <v>1</v>
      </c>
      <c r="L20" s="42" t="s">
        <v>205</v>
      </c>
      <c r="M20" s="5">
        <v>310</v>
      </c>
      <c r="N20" s="6">
        <v>310</v>
      </c>
    </row>
    <row r="21" spans="8:14" x14ac:dyDescent="0.25">
      <c r="H21" s="40" t="s">
        <v>51</v>
      </c>
      <c r="I21" s="41"/>
      <c r="J21" s="41"/>
      <c r="K21" s="5">
        <v>2</v>
      </c>
      <c r="L21" s="42" t="s">
        <v>206</v>
      </c>
      <c r="M21" s="5">
        <v>385</v>
      </c>
      <c r="N21" s="6">
        <f>M21*K21</f>
        <v>770</v>
      </c>
    </row>
    <row r="22" spans="8:14" x14ac:dyDescent="0.25">
      <c r="H22" s="40" t="s">
        <v>192</v>
      </c>
      <c r="I22" s="41"/>
      <c r="J22" s="41"/>
      <c r="K22" s="5">
        <v>2</v>
      </c>
      <c r="L22" s="42" t="s">
        <v>206</v>
      </c>
      <c r="M22" s="5">
        <v>210</v>
      </c>
      <c r="N22" s="6">
        <f>M22*K22</f>
        <v>420</v>
      </c>
    </row>
    <row r="23" spans="8:14" x14ac:dyDescent="0.25">
      <c r="H23" s="40" t="s">
        <v>52</v>
      </c>
      <c r="I23" s="41"/>
      <c r="J23" s="41"/>
      <c r="K23" s="5">
        <v>2</v>
      </c>
      <c r="L23" s="42" t="s">
        <v>206</v>
      </c>
      <c r="M23" s="5">
        <v>220</v>
      </c>
      <c r="N23" s="6">
        <f>M23*K23</f>
        <v>440</v>
      </c>
    </row>
    <row r="24" spans="8:14" x14ac:dyDescent="0.25">
      <c r="H24" s="40" t="s">
        <v>53</v>
      </c>
      <c r="I24" s="41"/>
      <c r="J24" s="41"/>
      <c r="K24" s="5">
        <v>1</v>
      </c>
      <c r="L24" s="42" t="s">
        <v>207</v>
      </c>
      <c r="M24" s="5">
        <v>650</v>
      </c>
      <c r="N24" s="6">
        <f>M24</f>
        <v>650</v>
      </c>
    </row>
    <row r="25" spans="8:14" x14ac:dyDescent="0.25">
      <c r="H25" s="40" t="s">
        <v>193</v>
      </c>
      <c r="I25" s="41"/>
      <c r="J25" s="41"/>
      <c r="K25" s="5">
        <v>1</v>
      </c>
      <c r="L25" s="42" t="s">
        <v>207</v>
      </c>
      <c r="M25" s="5">
        <v>785</v>
      </c>
      <c r="N25" s="6">
        <v>879</v>
      </c>
    </row>
    <row r="26" spans="8:14" x14ac:dyDescent="0.25">
      <c r="H26" s="40" t="s">
        <v>54</v>
      </c>
      <c r="I26" s="41"/>
      <c r="J26" s="41"/>
      <c r="K26" s="5">
        <v>1</v>
      </c>
      <c r="L26" s="42" t="s">
        <v>208</v>
      </c>
      <c r="M26" s="5">
        <v>620</v>
      </c>
      <c r="N26" s="6">
        <f>M26</f>
        <v>620</v>
      </c>
    </row>
    <row r="27" spans="8:14" x14ac:dyDescent="0.25">
      <c r="H27" s="40" t="s">
        <v>194</v>
      </c>
      <c r="I27" s="41"/>
      <c r="J27" s="41"/>
      <c r="K27" s="5">
        <v>1</v>
      </c>
      <c r="L27" s="42" t="s">
        <v>207</v>
      </c>
      <c r="M27" s="5">
        <v>650</v>
      </c>
      <c r="N27" s="6">
        <f>M27</f>
        <v>650</v>
      </c>
    </row>
    <row r="28" spans="8:14" x14ac:dyDescent="0.25">
      <c r="H28" s="40" t="s">
        <v>195</v>
      </c>
      <c r="I28" s="41"/>
      <c r="J28" s="41"/>
      <c r="K28" s="5">
        <v>1</v>
      </c>
      <c r="L28" s="42" t="s">
        <v>207</v>
      </c>
      <c r="M28" s="5">
        <v>245</v>
      </c>
      <c r="N28" s="6">
        <f>M28</f>
        <v>245</v>
      </c>
    </row>
    <row r="29" spans="8:14" x14ac:dyDescent="0.25">
      <c r="H29" s="40" t="s">
        <v>73</v>
      </c>
      <c r="I29" s="41"/>
      <c r="J29" s="41"/>
      <c r="K29" s="5">
        <v>1</v>
      </c>
      <c r="L29" s="42" t="s">
        <v>206</v>
      </c>
      <c r="M29" s="5">
        <v>270</v>
      </c>
      <c r="N29" s="6">
        <f>M29</f>
        <v>270</v>
      </c>
    </row>
    <row r="30" spans="8:14" x14ac:dyDescent="0.25">
      <c r="H30" s="40" t="s">
        <v>158</v>
      </c>
      <c r="I30" s="41"/>
      <c r="J30" s="41"/>
      <c r="K30" s="5">
        <v>1</v>
      </c>
      <c r="L30" s="42" t="s">
        <v>206</v>
      </c>
      <c r="M30" s="5">
        <v>350</v>
      </c>
      <c r="N30" s="6">
        <f>M30</f>
        <v>350</v>
      </c>
    </row>
    <row r="31" spans="8:14" x14ac:dyDescent="0.25">
      <c r="H31" s="40" t="s">
        <v>196</v>
      </c>
      <c r="I31" s="41"/>
      <c r="J31" s="41"/>
      <c r="K31" s="5">
        <v>1</v>
      </c>
      <c r="L31" s="42" t="s">
        <v>206</v>
      </c>
      <c r="M31" s="5">
        <v>300</v>
      </c>
      <c r="N31" s="6">
        <v>300</v>
      </c>
    </row>
    <row r="32" spans="8:14" x14ac:dyDescent="0.25">
      <c r="H32" s="40" t="s">
        <v>72</v>
      </c>
      <c r="I32" s="41"/>
      <c r="J32" s="41"/>
      <c r="K32" s="5">
        <v>1</v>
      </c>
      <c r="L32" s="42" t="s">
        <v>206</v>
      </c>
      <c r="M32" s="5">
        <v>300</v>
      </c>
      <c r="N32" s="6">
        <v>300</v>
      </c>
    </row>
    <row r="33" spans="8:14" x14ac:dyDescent="0.25">
      <c r="H33" s="40" t="s">
        <v>192</v>
      </c>
      <c r="I33" s="41"/>
      <c r="J33" s="41"/>
      <c r="K33" s="5">
        <v>1</v>
      </c>
      <c r="L33" s="42" t="s">
        <v>192</v>
      </c>
      <c r="M33" s="5">
        <v>230</v>
      </c>
      <c r="N33" s="6">
        <f>M33</f>
        <v>230</v>
      </c>
    </row>
    <row r="34" spans="8:14" x14ac:dyDescent="0.25">
      <c r="H34" s="40" t="s">
        <v>197</v>
      </c>
      <c r="I34" s="41"/>
      <c r="J34" s="41"/>
      <c r="K34" s="5">
        <v>1</v>
      </c>
      <c r="L34" s="42" t="s">
        <v>205</v>
      </c>
      <c r="M34" s="5">
        <v>361</v>
      </c>
      <c r="N34" s="6">
        <v>361</v>
      </c>
    </row>
    <row r="35" spans="8:14" x14ac:dyDescent="0.25">
      <c r="H35" s="40" t="s">
        <v>198</v>
      </c>
      <c r="I35" s="41"/>
      <c r="J35" s="41"/>
      <c r="K35" s="5">
        <v>1</v>
      </c>
      <c r="L35" s="42" t="s">
        <v>207</v>
      </c>
      <c r="M35" s="5">
        <v>159</v>
      </c>
      <c r="N35" s="6">
        <v>159</v>
      </c>
    </row>
    <row r="36" spans="8:14" x14ac:dyDescent="0.25">
      <c r="H36" s="40" t="s">
        <v>199</v>
      </c>
      <c r="I36" s="41"/>
      <c r="J36" s="41"/>
      <c r="K36" s="5">
        <v>1</v>
      </c>
      <c r="L36" s="42" t="s">
        <v>209</v>
      </c>
      <c r="M36" s="5">
        <v>288</v>
      </c>
      <c r="N36" s="6">
        <v>288</v>
      </c>
    </row>
    <row r="37" spans="8:14" x14ac:dyDescent="0.25">
      <c r="H37" s="40" t="s">
        <v>200</v>
      </c>
      <c r="I37" s="41"/>
      <c r="J37" s="41"/>
      <c r="K37" s="5">
        <v>1</v>
      </c>
      <c r="L37" s="42" t="s">
        <v>206</v>
      </c>
      <c r="M37" s="5">
        <v>320</v>
      </c>
      <c r="N37" s="6">
        <f>M37</f>
        <v>320</v>
      </c>
    </row>
    <row r="38" spans="8:14" x14ac:dyDescent="0.25">
      <c r="H38" s="40" t="s">
        <v>201</v>
      </c>
      <c r="I38" s="41"/>
      <c r="J38" s="41"/>
      <c r="K38" s="5">
        <v>2</v>
      </c>
      <c r="L38" s="42" t="s">
        <v>206</v>
      </c>
      <c r="M38" s="5">
        <v>480</v>
      </c>
      <c r="N38" s="6">
        <f>M38*K38</f>
        <v>960</v>
      </c>
    </row>
    <row r="39" spans="8:14" x14ac:dyDescent="0.25">
      <c r="H39" s="40" t="s">
        <v>202</v>
      </c>
      <c r="I39" s="41"/>
      <c r="J39" s="41"/>
      <c r="K39" s="5">
        <v>1</v>
      </c>
      <c r="L39" s="42" t="s">
        <v>207</v>
      </c>
      <c r="M39" s="5">
        <v>260</v>
      </c>
      <c r="N39" s="6">
        <v>260</v>
      </c>
    </row>
    <row r="40" spans="8:14" x14ac:dyDescent="0.25">
      <c r="H40" s="40" t="s">
        <v>172</v>
      </c>
      <c r="I40" s="41"/>
      <c r="J40" s="41"/>
      <c r="K40" s="5">
        <v>1</v>
      </c>
      <c r="L40" s="42" t="s">
        <v>207</v>
      </c>
      <c r="M40" s="5">
        <v>660</v>
      </c>
      <c r="N40" s="6">
        <v>660</v>
      </c>
    </row>
    <row r="41" spans="8:14" x14ac:dyDescent="0.25">
      <c r="H41" s="40" t="s">
        <v>171</v>
      </c>
      <c r="I41" s="41"/>
      <c r="J41" s="41"/>
      <c r="K41" s="5">
        <v>3.8</v>
      </c>
      <c r="L41" s="42" t="s">
        <v>210</v>
      </c>
      <c r="M41" s="5">
        <v>319</v>
      </c>
      <c r="N41" s="6">
        <v>319</v>
      </c>
    </row>
    <row r="42" spans="8:14" x14ac:dyDescent="0.25">
      <c r="H42" s="40" t="s">
        <v>203</v>
      </c>
      <c r="I42" s="41"/>
      <c r="J42" s="41"/>
      <c r="K42" s="5">
        <v>1</v>
      </c>
      <c r="L42" s="42" t="s">
        <v>207</v>
      </c>
      <c r="M42" s="5">
        <v>359</v>
      </c>
      <c r="N42" s="6">
        <v>359</v>
      </c>
    </row>
    <row r="43" spans="8:14" x14ac:dyDescent="0.25">
      <c r="H43" s="40" t="s">
        <v>62</v>
      </c>
      <c r="I43" s="41"/>
      <c r="J43" s="41"/>
      <c r="K43" s="5">
        <v>1</v>
      </c>
      <c r="L43" s="42" t="s">
        <v>206</v>
      </c>
      <c r="M43" s="5">
        <v>370</v>
      </c>
      <c r="N43" s="6">
        <v>370</v>
      </c>
    </row>
    <row r="44" spans="8:14" x14ac:dyDescent="0.25">
      <c r="L44" s="96" t="s">
        <v>10</v>
      </c>
      <c r="M44" s="97"/>
      <c r="N44" s="7">
        <f>SUM(N20:N43)</f>
        <v>10490</v>
      </c>
    </row>
    <row r="46" spans="8:14" x14ac:dyDescent="0.25">
      <c r="L46" s="90" t="s">
        <v>190</v>
      </c>
      <c r="M46" s="91"/>
      <c r="N46" s="92"/>
    </row>
    <row r="47" spans="8:14" x14ac:dyDescent="0.25">
      <c r="H47" s="52" t="s">
        <v>6</v>
      </c>
      <c r="I47" s="53"/>
      <c r="J47" s="53"/>
      <c r="K47" s="4" t="s">
        <v>7</v>
      </c>
      <c r="L47" s="4" t="s">
        <v>211</v>
      </c>
      <c r="M47" s="4" t="s">
        <v>8</v>
      </c>
      <c r="N47" s="4" t="s">
        <v>9</v>
      </c>
    </row>
    <row r="48" spans="8:14" x14ac:dyDescent="0.25">
      <c r="H48" s="47" t="s">
        <v>36</v>
      </c>
      <c r="I48" s="48"/>
      <c r="J48" s="48"/>
      <c r="K48" s="16">
        <v>0.5</v>
      </c>
      <c r="L48" s="42" t="s">
        <v>205</v>
      </c>
      <c r="M48" s="17">
        <v>500</v>
      </c>
      <c r="N48" s="18">
        <f>M48*K48</f>
        <v>250</v>
      </c>
    </row>
    <row r="49" spans="8:14" x14ac:dyDescent="0.25">
      <c r="H49" s="47" t="s">
        <v>60</v>
      </c>
      <c r="I49" s="48"/>
      <c r="J49" s="48"/>
      <c r="K49" s="19">
        <v>0.25</v>
      </c>
      <c r="L49" s="42" t="s">
        <v>205</v>
      </c>
      <c r="M49" s="17">
        <v>80</v>
      </c>
      <c r="N49" s="51">
        <f>M49*K49</f>
        <v>20</v>
      </c>
    </row>
    <row r="50" spans="8:14" x14ac:dyDescent="0.25">
      <c r="H50" s="47" t="s">
        <v>32</v>
      </c>
      <c r="I50" s="48"/>
      <c r="J50" s="48"/>
      <c r="K50" s="19">
        <v>1</v>
      </c>
      <c r="L50" s="42" t="s">
        <v>205</v>
      </c>
      <c r="M50" s="17">
        <v>350</v>
      </c>
      <c r="N50" s="18">
        <f>M50</f>
        <v>350</v>
      </c>
    </row>
    <row r="51" spans="8:14" x14ac:dyDescent="0.25">
      <c r="H51" s="47" t="s">
        <v>37</v>
      </c>
      <c r="I51" s="48"/>
      <c r="J51" s="48"/>
      <c r="K51" s="16">
        <v>1</v>
      </c>
      <c r="L51" s="42" t="s">
        <v>205</v>
      </c>
      <c r="M51" s="17">
        <v>140</v>
      </c>
      <c r="N51" s="18">
        <f>M51</f>
        <v>140</v>
      </c>
    </row>
    <row r="52" spans="8:14" x14ac:dyDescent="0.25">
      <c r="H52" s="47" t="s">
        <v>33</v>
      </c>
      <c r="I52" s="48"/>
      <c r="J52" s="48"/>
      <c r="K52" s="16">
        <v>0.5</v>
      </c>
      <c r="L52" s="42" t="s">
        <v>205</v>
      </c>
      <c r="M52" s="17">
        <v>400</v>
      </c>
      <c r="N52" s="18">
        <f t="shared" ref="N52:N59" si="0">M52*K52</f>
        <v>200</v>
      </c>
    </row>
    <row r="53" spans="8:14" x14ac:dyDescent="0.25">
      <c r="H53" s="47" t="s">
        <v>42</v>
      </c>
      <c r="I53" s="48"/>
      <c r="J53" s="48"/>
      <c r="K53" s="16">
        <v>0.25</v>
      </c>
      <c r="L53" s="42" t="s">
        <v>205</v>
      </c>
      <c r="M53" s="17">
        <v>100</v>
      </c>
      <c r="N53" s="51">
        <f t="shared" si="0"/>
        <v>25</v>
      </c>
    </row>
    <row r="54" spans="8:14" x14ac:dyDescent="0.25">
      <c r="H54" s="47" t="s">
        <v>29</v>
      </c>
      <c r="I54" s="48"/>
      <c r="J54" s="48"/>
      <c r="K54" s="16">
        <v>2</v>
      </c>
      <c r="L54" s="42" t="s">
        <v>210</v>
      </c>
      <c r="M54" s="17">
        <v>25</v>
      </c>
      <c r="N54" s="18">
        <f t="shared" si="0"/>
        <v>50</v>
      </c>
    </row>
    <row r="55" spans="8:14" x14ac:dyDescent="0.25">
      <c r="H55" s="47" t="s">
        <v>18</v>
      </c>
      <c r="I55" s="48"/>
      <c r="J55" s="48"/>
      <c r="K55" s="16">
        <v>0.5</v>
      </c>
      <c r="L55" s="42" t="s">
        <v>205</v>
      </c>
      <c r="M55" s="17">
        <v>400</v>
      </c>
      <c r="N55" s="18">
        <f t="shared" si="0"/>
        <v>200</v>
      </c>
    </row>
    <row r="56" spans="8:14" x14ac:dyDescent="0.25">
      <c r="H56" s="47" t="s">
        <v>46</v>
      </c>
      <c r="I56" s="48"/>
      <c r="J56" s="48"/>
      <c r="K56" s="16">
        <v>1</v>
      </c>
      <c r="L56" s="42" t="s">
        <v>205</v>
      </c>
      <c r="M56" s="17">
        <v>200</v>
      </c>
      <c r="N56" s="18">
        <f t="shared" si="0"/>
        <v>200</v>
      </c>
    </row>
    <row r="57" spans="8:14" x14ac:dyDescent="0.25">
      <c r="H57" s="47" t="s">
        <v>49</v>
      </c>
      <c r="I57" s="48"/>
      <c r="J57" s="48"/>
      <c r="K57" s="16">
        <v>1</v>
      </c>
      <c r="L57" s="42" t="s">
        <v>212</v>
      </c>
      <c r="M57" s="17">
        <v>200</v>
      </c>
      <c r="N57" s="18">
        <f t="shared" si="0"/>
        <v>200</v>
      </c>
    </row>
    <row r="58" spans="8:14" x14ac:dyDescent="0.25">
      <c r="H58" s="47" t="s">
        <v>39</v>
      </c>
      <c r="I58" s="48"/>
      <c r="J58" s="48"/>
      <c r="K58" s="16">
        <v>1</v>
      </c>
      <c r="L58" s="42" t="s">
        <v>212</v>
      </c>
      <c r="M58" s="17">
        <v>140</v>
      </c>
      <c r="N58" s="18">
        <f t="shared" si="0"/>
        <v>140</v>
      </c>
    </row>
    <row r="59" spans="8:14" x14ac:dyDescent="0.25">
      <c r="H59" s="49" t="s">
        <v>61</v>
      </c>
      <c r="I59" s="50"/>
      <c r="J59" s="50"/>
      <c r="K59" s="16">
        <v>1</v>
      </c>
      <c r="L59" s="42" t="s">
        <v>205</v>
      </c>
      <c r="M59" s="17">
        <v>100</v>
      </c>
      <c r="N59" s="18">
        <f t="shared" si="0"/>
        <v>100</v>
      </c>
    </row>
    <row r="60" spans="8:14" x14ac:dyDescent="0.25">
      <c r="H60" s="47" t="s">
        <v>31</v>
      </c>
      <c r="I60" s="48"/>
      <c r="J60" s="48"/>
      <c r="K60" s="16">
        <v>60</v>
      </c>
      <c r="L60" s="42" t="s">
        <v>210</v>
      </c>
      <c r="M60" s="17">
        <v>500</v>
      </c>
      <c r="N60" s="18">
        <v>500</v>
      </c>
    </row>
    <row r="61" spans="8:14" x14ac:dyDescent="0.25">
      <c r="H61" s="47" t="s">
        <v>13</v>
      </c>
      <c r="I61" s="48"/>
      <c r="J61" s="48"/>
      <c r="K61" s="16">
        <v>1</v>
      </c>
      <c r="L61" s="42" t="s">
        <v>210</v>
      </c>
      <c r="M61" s="17">
        <v>140</v>
      </c>
      <c r="N61" s="18">
        <f>M61</f>
        <v>140</v>
      </c>
    </row>
    <row r="62" spans="8:14" x14ac:dyDescent="0.25">
      <c r="H62" s="47" t="s">
        <v>38</v>
      </c>
      <c r="I62" s="48"/>
      <c r="J62" s="48"/>
      <c r="K62" s="16">
        <v>24</v>
      </c>
      <c r="L62" s="42" t="s">
        <v>210</v>
      </c>
      <c r="M62" s="17">
        <v>17</v>
      </c>
      <c r="N62" s="18">
        <f>M62*K62</f>
        <v>408</v>
      </c>
    </row>
    <row r="63" spans="8:14" x14ac:dyDescent="0.25">
      <c r="H63" s="47" t="s">
        <v>44</v>
      </c>
      <c r="I63" s="48"/>
      <c r="J63" s="48"/>
      <c r="K63" s="16">
        <v>1</v>
      </c>
      <c r="L63" s="42" t="s">
        <v>209</v>
      </c>
      <c r="M63" s="17">
        <v>140</v>
      </c>
      <c r="N63" s="18">
        <f>M63</f>
        <v>140</v>
      </c>
    </row>
    <row r="64" spans="8:14" x14ac:dyDescent="0.25">
      <c r="H64" s="47" t="s">
        <v>48</v>
      </c>
      <c r="I64" s="48"/>
      <c r="J64" s="48"/>
      <c r="K64" s="16">
        <v>1</v>
      </c>
      <c r="L64" s="42" t="s">
        <v>209</v>
      </c>
      <c r="M64" s="17">
        <v>30</v>
      </c>
      <c r="N64" s="18">
        <f>M64</f>
        <v>30</v>
      </c>
    </row>
    <row r="65" spans="8:14" x14ac:dyDescent="0.25">
      <c r="L65" s="96" t="s">
        <v>10</v>
      </c>
      <c r="M65" s="97"/>
      <c r="N65" s="7">
        <f>SUM(N48:N64)</f>
        <v>3093</v>
      </c>
    </row>
    <row r="67" spans="8:14" x14ac:dyDescent="0.25">
      <c r="L67" s="90" t="s">
        <v>174</v>
      </c>
      <c r="M67" s="91"/>
      <c r="N67" s="92"/>
    </row>
    <row r="68" spans="8:14" x14ac:dyDescent="0.25">
      <c r="H68" s="52" t="s">
        <v>6</v>
      </c>
      <c r="I68" s="53"/>
      <c r="J68" s="53"/>
      <c r="K68" s="4" t="s">
        <v>11</v>
      </c>
      <c r="L68" s="4" t="s">
        <v>211</v>
      </c>
      <c r="M68" s="4" t="s">
        <v>8</v>
      </c>
      <c r="N68" s="4" t="s">
        <v>9</v>
      </c>
    </row>
    <row r="69" spans="8:14" x14ac:dyDescent="0.25">
      <c r="H69" s="45" t="s">
        <v>65</v>
      </c>
      <c r="I69" s="46"/>
      <c r="J69" s="46"/>
      <c r="K69" s="5">
        <v>1</v>
      </c>
      <c r="L69" s="42" t="s">
        <v>207</v>
      </c>
      <c r="M69" s="5">
        <v>1060</v>
      </c>
      <c r="N69" s="6">
        <f>M69</f>
        <v>1060</v>
      </c>
    </row>
    <row r="70" spans="8:14" x14ac:dyDescent="0.25">
      <c r="H70" s="45" t="s">
        <v>25</v>
      </c>
      <c r="I70" s="46"/>
      <c r="J70" s="46"/>
      <c r="K70" s="5">
        <v>32.6</v>
      </c>
      <c r="L70" s="42" t="s">
        <v>210</v>
      </c>
      <c r="M70" s="5">
        <v>30</v>
      </c>
      <c r="N70" s="6">
        <f>M70*K70</f>
        <v>978</v>
      </c>
    </row>
    <row r="71" spans="8:14" x14ac:dyDescent="0.25">
      <c r="L71" s="96" t="s">
        <v>10</v>
      </c>
      <c r="M71" s="97"/>
      <c r="N71" s="7">
        <f>SUM(N69:N70)</f>
        <v>2038</v>
      </c>
    </row>
    <row r="72" spans="8:14" x14ac:dyDescent="0.25">
      <c r="L72" s="20"/>
      <c r="M72" s="20"/>
      <c r="N72" s="21"/>
    </row>
    <row r="74" spans="8:14" x14ac:dyDescent="0.25">
      <c r="L74" s="116" t="s">
        <v>177</v>
      </c>
      <c r="M74" s="116"/>
      <c r="N74" s="116"/>
    </row>
    <row r="75" spans="8:14" x14ac:dyDescent="0.25">
      <c r="H75" s="52" t="s">
        <v>6</v>
      </c>
      <c r="I75" s="53"/>
      <c r="J75" s="53"/>
      <c r="K75" s="4" t="s">
        <v>7</v>
      </c>
      <c r="L75" s="4" t="s">
        <v>211</v>
      </c>
      <c r="M75" s="4" t="s">
        <v>8</v>
      </c>
      <c r="N75" s="4" t="s">
        <v>9</v>
      </c>
    </row>
    <row r="76" spans="8:14" ht="15.75" customHeight="1" x14ac:dyDescent="0.25">
      <c r="H76" s="45" t="s">
        <v>12</v>
      </c>
      <c r="I76" s="46"/>
      <c r="J76" s="46"/>
      <c r="K76" s="5">
        <v>15</v>
      </c>
      <c r="L76" s="42" t="s">
        <v>210</v>
      </c>
      <c r="M76" s="5">
        <v>10</v>
      </c>
      <c r="N76" s="6">
        <f>M76*K76</f>
        <v>150</v>
      </c>
    </row>
    <row r="77" spans="8:14" x14ac:dyDescent="0.25">
      <c r="H77" s="45" t="s">
        <v>175</v>
      </c>
      <c r="I77" s="46"/>
      <c r="J77" s="46"/>
      <c r="K77" s="5"/>
      <c r="L77" s="42"/>
      <c r="M77" s="5"/>
      <c r="N77" s="6">
        <v>100</v>
      </c>
    </row>
    <row r="78" spans="8:14" x14ac:dyDescent="0.25">
      <c r="H78" s="45" t="s">
        <v>123</v>
      </c>
      <c r="I78" s="46"/>
      <c r="J78" s="46"/>
      <c r="K78" s="5">
        <v>6</v>
      </c>
      <c r="L78" s="42" t="s">
        <v>213</v>
      </c>
      <c r="M78" s="5">
        <v>10</v>
      </c>
      <c r="N78" s="6">
        <f>M78*K78</f>
        <v>60</v>
      </c>
    </row>
    <row r="79" spans="8:14" x14ac:dyDescent="0.25">
      <c r="H79" s="43" t="s">
        <v>123</v>
      </c>
      <c r="I79" s="44"/>
      <c r="J79" s="44"/>
      <c r="K79" s="5">
        <v>2</v>
      </c>
      <c r="L79" s="42" t="s">
        <v>213</v>
      </c>
      <c r="M79" s="5">
        <v>30</v>
      </c>
      <c r="N79" s="6">
        <f>M79*K79</f>
        <v>60</v>
      </c>
    </row>
    <row r="80" spans="8:14" x14ac:dyDescent="0.25">
      <c r="H80" s="45" t="s">
        <v>27</v>
      </c>
      <c r="I80" s="46"/>
      <c r="J80" s="46"/>
      <c r="K80" s="5">
        <v>11.15</v>
      </c>
      <c r="L80" s="42" t="s">
        <v>210</v>
      </c>
      <c r="M80" s="5">
        <v>69</v>
      </c>
      <c r="N80" s="6">
        <f>M80*K80</f>
        <v>769.35</v>
      </c>
    </row>
    <row r="81" spans="8:14" x14ac:dyDescent="0.25">
      <c r="L81" s="116" t="s">
        <v>10</v>
      </c>
      <c r="M81" s="116"/>
      <c r="N81" s="7">
        <f>SUM(N76:N80)</f>
        <v>1139.3499999999999</v>
      </c>
    </row>
    <row r="82" spans="8:14" x14ac:dyDescent="0.25">
      <c r="L82" s="20"/>
      <c r="M82" s="20"/>
      <c r="N82" s="21"/>
    </row>
    <row r="83" spans="8:14" x14ac:dyDescent="0.25">
      <c r="L83" s="116" t="s">
        <v>178</v>
      </c>
      <c r="M83" s="116"/>
      <c r="N83" s="116"/>
    </row>
    <row r="84" spans="8:14" x14ac:dyDescent="0.25">
      <c r="H84" s="52" t="s">
        <v>6</v>
      </c>
      <c r="I84" s="53"/>
      <c r="J84" s="53"/>
      <c r="K84" s="4" t="s">
        <v>7</v>
      </c>
      <c r="L84" s="4" t="s">
        <v>211</v>
      </c>
      <c r="M84" s="4" t="s">
        <v>8</v>
      </c>
      <c r="N84" s="4" t="s">
        <v>9</v>
      </c>
    </row>
    <row r="85" spans="8:14" x14ac:dyDescent="0.25">
      <c r="H85" s="45" t="s">
        <v>32</v>
      </c>
      <c r="I85" s="46"/>
      <c r="J85" s="46"/>
      <c r="K85" s="5">
        <v>1</v>
      </c>
      <c r="L85" s="54" t="s">
        <v>205</v>
      </c>
      <c r="M85" s="5">
        <v>450</v>
      </c>
      <c r="N85" s="6">
        <f t="shared" ref="N85:N88" si="1">M85</f>
        <v>450</v>
      </c>
    </row>
    <row r="86" spans="8:14" x14ac:dyDescent="0.25">
      <c r="H86" s="45" t="s">
        <v>33</v>
      </c>
      <c r="I86" s="46"/>
      <c r="J86" s="46"/>
      <c r="K86" s="5">
        <v>1</v>
      </c>
      <c r="L86" s="54" t="s">
        <v>205</v>
      </c>
      <c r="M86" s="5">
        <v>200</v>
      </c>
      <c r="N86" s="6">
        <f t="shared" si="1"/>
        <v>200</v>
      </c>
    </row>
    <row r="87" spans="8:14" x14ac:dyDescent="0.25">
      <c r="H87" s="45" t="s">
        <v>18</v>
      </c>
      <c r="I87" s="46"/>
      <c r="J87" s="46"/>
      <c r="K87" s="5">
        <v>0.5</v>
      </c>
      <c r="L87" s="54" t="s">
        <v>205</v>
      </c>
      <c r="M87" s="5">
        <v>200</v>
      </c>
      <c r="N87" s="6">
        <f t="shared" si="1"/>
        <v>200</v>
      </c>
    </row>
    <row r="88" spans="8:14" x14ac:dyDescent="0.25">
      <c r="H88" s="45" t="s">
        <v>44</v>
      </c>
      <c r="I88" s="46"/>
      <c r="J88" s="46"/>
      <c r="K88" s="5">
        <v>1</v>
      </c>
      <c r="L88" s="54" t="s">
        <v>209</v>
      </c>
      <c r="M88" s="5">
        <v>140</v>
      </c>
      <c r="N88" s="6">
        <f t="shared" si="1"/>
        <v>140</v>
      </c>
    </row>
    <row r="89" spans="8:14" x14ac:dyDescent="0.25">
      <c r="H89" s="45" t="s">
        <v>31</v>
      </c>
      <c r="I89" s="46"/>
      <c r="J89" s="46"/>
      <c r="K89" s="5">
        <v>60</v>
      </c>
      <c r="L89" s="54" t="s">
        <v>210</v>
      </c>
      <c r="M89" s="5">
        <v>500</v>
      </c>
      <c r="N89" s="6">
        <f>M89</f>
        <v>500</v>
      </c>
    </row>
    <row r="90" spans="8:14" x14ac:dyDescent="0.25">
      <c r="H90" s="45" t="s">
        <v>172</v>
      </c>
      <c r="I90" s="46"/>
      <c r="J90" s="46"/>
      <c r="K90" s="5">
        <v>2</v>
      </c>
      <c r="L90" s="54" t="s">
        <v>207</v>
      </c>
      <c r="M90" s="5">
        <v>670</v>
      </c>
      <c r="N90" s="6">
        <f>K90*M90</f>
        <v>1340</v>
      </c>
    </row>
    <row r="91" spans="8:14" x14ac:dyDescent="0.25">
      <c r="H91" s="45" t="s">
        <v>21</v>
      </c>
      <c r="I91" s="46"/>
      <c r="J91" s="46"/>
      <c r="K91" s="5">
        <v>1</v>
      </c>
      <c r="L91" s="54" t="s">
        <v>207</v>
      </c>
      <c r="M91" s="5">
        <f>720</f>
        <v>720</v>
      </c>
      <c r="N91" s="6">
        <f>K91*M91</f>
        <v>720</v>
      </c>
    </row>
    <row r="92" spans="8:14" x14ac:dyDescent="0.25">
      <c r="H92" s="43" t="s">
        <v>15</v>
      </c>
      <c r="I92" s="44"/>
      <c r="J92" s="44"/>
      <c r="K92" s="5">
        <v>25</v>
      </c>
      <c r="L92" s="54" t="s">
        <v>210</v>
      </c>
      <c r="M92" s="5">
        <v>65</v>
      </c>
      <c r="N92" s="6">
        <f>K92*M92</f>
        <v>1625</v>
      </c>
    </row>
    <row r="93" spans="8:14" x14ac:dyDescent="0.25">
      <c r="H93" s="45" t="s">
        <v>12</v>
      </c>
      <c r="I93" s="46"/>
      <c r="J93" s="46"/>
      <c r="K93" s="5">
        <v>20</v>
      </c>
      <c r="L93" s="54" t="s">
        <v>210</v>
      </c>
      <c r="M93" s="5">
        <v>10</v>
      </c>
      <c r="N93" s="6">
        <f>K93*M93</f>
        <v>200</v>
      </c>
    </row>
    <row r="94" spans="8:14" x14ac:dyDescent="0.25">
      <c r="L94" s="96" t="s">
        <v>10</v>
      </c>
      <c r="M94" s="97"/>
      <c r="N94" s="10">
        <f>SUM(N85:N93)</f>
        <v>5375</v>
      </c>
    </row>
    <row r="96" spans="8:14" x14ac:dyDescent="0.25">
      <c r="L96" s="96" t="s">
        <v>179</v>
      </c>
      <c r="M96" s="107"/>
      <c r="N96" s="97"/>
    </row>
    <row r="97" spans="8:14" x14ac:dyDescent="0.25">
      <c r="H97" s="52" t="s">
        <v>6</v>
      </c>
      <c r="I97" s="53"/>
      <c r="J97" s="53"/>
      <c r="K97" s="4" t="s">
        <v>7</v>
      </c>
      <c r="L97" s="4" t="s">
        <v>204</v>
      </c>
      <c r="M97" s="4" t="s">
        <v>8</v>
      </c>
      <c r="N97" s="4" t="s">
        <v>9</v>
      </c>
    </row>
    <row r="98" spans="8:14" x14ac:dyDescent="0.25">
      <c r="H98" s="59" t="s">
        <v>175</v>
      </c>
      <c r="I98" s="70"/>
      <c r="J98" s="70"/>
      <c r="K98" s="30">
        <v>6</v>
      </c>
      <c r="L98" s="54" t="s">
        <v>214</v>
      </c>
      <c r="M98" s="30">
        <v>20</v>
      </c>
      <c r="N98" s="18">
        <f>K98*M98</f>
        <v>120</v>
      </c>
    </row>
    <row r="99" spans="8:14" x14ac:dyDescent="0.25">
      <c r="H99" s="59" t="s">
        <v>25</v>
      </c>
      <c r="I99" s="60"/>
      <c r="J99" s="60"/>
      <c r="K99" s="30">
        <v>27.5</v>
      </c>
      <c r="L99" s="54" t="s">
        <v>214</v>
      </c>
      <c r="M99" s="30">
        <v>35</v>
      </c>
      <c r="N99" s="18">
        <f t="shared" ref="N99:N102" si="2">K99*M99</f>
        <v>962.5</v>
      </c>
    </row>
    <row r="100" spans="8:14" x14ac:dyDescent="0.25">
      <c r="H100" s="59" t="s">
        <v>15</v>
      </c>
      <c r="I100" s="60"/>
      <c r="J100" s="60"/>
      <c r="K100" s="30">
        <v>22</v>
      </c>
      <c r="L100" s="54" t="s">
        <v>210</v>
      </c>
      <c r="M100" s="30">
        <v>80</v>
      </c>
      <c r="N100" s="18">
        <f t="shared" si="2"/>
        <v>1760</v>
      </c>
    </row>
    <row r="101" spans="8:14" x14ac:dyDescent="0.25">
      <c r="H101" s="59" t="s">
        <v>171</v>
      </c>
      <c r="I101" s="60"/>
      <c r="J101" s="60"/>
      <c r="K101" s="30">
        <v>14</v>
      </c>
      <c r="L101" s="54" t="s">
        <v>210</v>
      </c>
      <c r="M101" s="30">
        <v>90</v>
      </c>
      <c r="N101" s="18">
        <f t="shared" si="2"/>
        <v>1260</v>
      </c>
    </row>
    <row r="102" spans="8:14" x14ac:dyDescent="0.25">
      <c r="H102" s="59" t="s">
        <v>40</v>
      </c>
      <c r="I102" s="60"/>
      <c r="J102" s="60"/>
      <c r="K102" s="30">
        <v>20</v>
      </c>
      <c r="L102" s="54" t="s">
        <v>210</v>
      </c>
      <c r="M102" s="30">
        <v>9</v>
      </c>
      <c r="N102" s="18">
        <f t="shared" si="2"/>
        <v>180</v>
      </c>
    </row>
    <row r="103" spans="8:14" x14ac:dyDescent="0.25">
      <c r="L103" s="96" t="s">
        <v>10</v>
      </c>
      <c r="M103" s="97"/>
      <c r="N103" s="10">
        <f>SUM(N98:N102)</f>
        <v>4282.5</v>
      </c>
    </row>
    <row r="105" spans="8:14" x14ac:dyDescent="0.25">
      <c r="L105" s="96" t="s">
        <v>186</v>
      </c>
      <c r="M105" s="107"/>
      <c r="N105" s="97"/>
    </row>
    <row r="106" spans="8:14" x14ac:dyDescent="0.25">
      <c r="H106" s="52" t="s">
        <v>6</v>
      </c>
      <c r="I106" s="53"/>
      <c r="J106" s="53"/>
      <c r="K106" s="4" t="s">
        <v>7</v>
      </c>
      <c r="L106" s="4" t="s">
        <v>204</v>
      </c>
      <c r="M106" s="4" t="s">
        <v>8</v>
      </c>
      <c r="N106" s="4" t="s">
        <v>9</v>
      </c>
    </row>
    <row r="107" spans="8:14" x14ac:dyDescent="0.25">
      <c r="H107" s="57" t="s">
        <v>35</v>
      </c>
      <c r="I107" s="58"/>
      <c r="J107" s="58"/>
      <c r="K107" s="5">
        <v>15.3</v>
      </c>
      <c r="L107" s="71" t="s">
        <v>210</v>
      </c>
      <c r="M107" s="5">
        <v>80</v>
      </c>
      <c r="N107" s="6">
        <f>K107*M107</f>
        <v>1224</v>
      </c>
    </row>
    <row r="108" spans="8:14" x14ac:dyDescent="0.25">
      <c r="H108" s="57" t="s">
        <v>180</v>
      </c>
      <c r="I108" s="58"/>
      <c r="J108" s="58"/>
      <c r="K108" s="5">
        <v>14</v>
      </c>
      <c r="L108" s="71" t="s">
        <v>210</v>
      </c>
      <c r="M108" s="5">
        <v>65</v>
      </c>
      <c r="N108" s="6">
        <f t="shared" ref="N108:N118" si="3">K108*M108</f>
        <v>910</v>
      </c>
    </row>
    <row r="109" spans="8:14" x14ac:dyDescent="0.25">
      <c r="H109" s="57" t="s">
        <v>181</v>
      </c>
      <c r="I109" s="58"/>
      <c r="J109" s="58"/>
      <c r="K109" s="5">
        <v>11</v>
      </c>
      <c r="L109" s="71" t="s">
        <v>210</v>
      </c>
      <c r="M109" s="5">
        <v>65</v>
      </c>
      <c r="N109" s="6">
        <f t="shared" si="3"/>
        <v>715</v>
      </c>
    </row>
    <row r="110" spans="8:14" x14ac:dyDescent="0.25">
      <c r="H110" s="57" t="s">
        <v>39</v>
      </c>
      <c r="I110" s="58"/>
      <c r="J110" s="58"/>
      <c r="K110" s="5">
        <v>0.5</v>
      </c>
      <c r="L110" s="71" t="s">
        <v>212</v>
      </c>
      <c r="M110" s="5">
        <v>300</v>
      </c>
      <c r="N110" s="6">
        <f t="shared" si="3"/>
        <v>150</v>
      </c>
    </row>
    <row r="111" spans="8:14" x14ac:dyDescent="0.25">
      <c r="H111" s="57" t="s">
        <v>173</v>
      </c>
      <c r="I111" s="58"/>
      <c r="J111" s="58"/>
      <c r="K111" s="5">
        <v>25.8</v>
      </c>
      <c r="L111" s="71" t="s">
        <v>210</v>
      </c>
      <c r="M111" s="5">
        <v>45</v>
      </c>
      <c r="N111" s="6">
        <f t="shared" si="3"/>
        <v>1161</v>
      </c>
    </row>
    <row r="112" spans="8:14" x14ac:dyDescent="0.25">
      <c r="H112" s="57" t="s">
        <v>51</v>
      </c>
      <c r="I112" s="58"/>
      <c r="J112" s="58"/>
      <c r="K112" s="5">
        <v>1</v>
      </c>
      <c r="L112" s="71" t="s">
        <v>206</v>
      </c>
      <c r="M112" s="5">
        <v>380</v>
      </c>
      <c r="N112" s="6">
        <f t="shared" si="3"/>
        <v>380</v>
      </c>
    </row>
    <row r="113" spans="8:14" x14ac:dyDescent="0.25">
      <c r="H113" s="57" t="s">
        <v>19</v>
      </c>
      <c r="I113" s="58"/>
      <c r="J113" s="58"/>
      <c r="K113" s="5">
        <v>12</v>
      </c>
      <c r="L113" s="71" t="s">
        <v>210</v>
      </c>
      <c r="M113" s="5">
        <v>80</v>
      </c>
      <c r="N113" s="6">
        <f t="shared" si="3"/>
        <v>960</v>
      </c>
    </row>
    <row r="114" spans="8:14" x14ac:dyDescent="0.25">
      <c r="H114" s="57" t="s">
        <v>182</v>
      </c>
      <c r="I114" s="58"/>
      <c r="J114" s="58"/>
      <c r="K114" s="5">
        <v>20</v>
      </c>
      <c r="L114" s="71" t="s">
        <v>210</v>
      </c>
      <c r="M114" s="5">
        <v>10</v>
      </c>
      <c r="N114" s="6">
        <f t="shared" si="3"/>
        <v>200</v>
      </c>
    </row>
    <row r="115" spans="8:14" x14ac:dyDescent="0.25">
      <c r="H115" s="55" t="s">
        <v>183</v>
      </c>
      <c r="I115" s="56"/>
      <c r="J115" s="56"/>
      <c r="K115" s="5">
        <v>1</v>
      </c>
      <c r="L115" s="71" t="s">
        <v>207</v>
      </c>
      <c r="M115" s="5">
        <v>300</v>
      </c>
      <c r="N115" s="6">
        <f t="shared" si="3"/>
        <v>300</v>
      </c>
    </row>
    <row r="116" spans="8:14" x14ac:dyDescent="0.25">
      <c r="H116" s="55" t="s">
        <v>23</v>
      </c>
      <c r="I116" s="56"/>
      <c r="J116" s="56"/>
      <c r="K116" s="5">
        <v>2</v>
      </c>
      <c r="L116" s="71" t="s">
        <v>210</v>
      </c>
      <c r="M116" s="5">
        <v>100</v>
      </c>
      <c r="N116" s="6">
        <f t="shared" si="3"/>
        <v>200</v>
      </c>
    </row>
    <row r="117" spans="8:14" x14ac:dyDescent="0.25">
      <c r="H117" s="55" t="s">
        <v>184</v>
      </c>
      <c r="I117" s="56"/>
      <c r="J117" s="56"/>
      <c r="K117" s="5">
        <v>2</v>
      </c>
      <c r="L117" s="71" t="s">
        <v>215</v>
      </c>
      <c r="M117" s="5">
        <v>150</v>
      </c>
      <c r="N117" s="6">
        <f t="shared" si="3"/>
        <v>300</v>
      </c>
    </row>
    <row r="118" spans="8:14" x14ac:dyDescent="0.25">
      <c r="H118" s="57" t="s">
        <v>185</v>
      </c>
      <c r="I118" s="58"/>
      <c r="J118" s="58"/>
      <c r="K118" s="5">
        <v>0.5</v>
      </c>
      <c r="L118" s="71" t="s">
        <v>214</v>
      </c>
      <c r="M118" s="5">
        <v>100</v>
      </c>
      <c r="N118" s="6">
        <f t="shared" si="3"/>
        <v>50</v>
      </c>
    </row>
    <row r="119" spans="8:14" x14ac:dyDescent="0.25">
      <c r="L119" s="96" t="s">
        <v>10</v>
      </c>
      <c r="M119" s="97"/>
      <c r="N119" s="10">
        <f>SUM(N107:N118)</f>
        <v>6550</v>
      </c>
    </row>
    <row r="120" spans="8:14" x14ac:dyDescent="0.25">
      <c r="L120" s="36"/>
      <c r="M120" s="36"/>
      <c r="N120" s="21"/>
    </row>
    <row r="122" spans="8:14" x14ac:dyDescent="0.25">
      <c r="L122" s="96" t="s">
        <v>187</v>
      </c>
      <c r="M122" s="107"/>
      <c r="N122" s="97"/>
    </row>
    <row r="123" spans="8:14" x14ac:dyDescent="0.25">
      <c r="H123" s="52" t="s">
        <v>6</v>
      </c>
      <c r="I123" s="53"/>
      <c r="J123" s="53"/>
      <c r="K123" s="4" t="s">
        <v>7</v>
      </c>
      <c r="L123" s="4" t="s">
        <v>204</v>
      </c>
      <c r="M123" s="4" t="s">
        <v>8</v>
      </c>
      <c r="N123" s="4" t="s">
        <v>9</v>
      </c>
    </row>
    <row r="124" spans="8:14" x14ac:dyDescent="0.25">
      <c r="H124" s="65" t="s">
        <v>28</v>
      </c>
      <c r="I124" s="66"/>
      <c r="J124" s="66"/>
      <c r="K124" s="5">
        <v>15</v>
      </c>
      <c r="L124" s="67" t="s">
        <v>210</v>
      </c>
      <c r="M124" s="5">
        <v>100</v>
      </c>
      <c r="N124" s="6">
        <f>M124*K124</f>
        <v>1500</v>
      </c>
    </row>
    <row r="125" spans="8:14" x14ac:dyDescent="0.25">
      <c r="L125" s="96" t="s">
        <v>10</v>
      </c>
      <c r="M125" s="97"/>
      <c r="N125" s="10">
        <f>N124</f>
        <v>1500</v>
      </c>
    </row>
    <row r="127" spans="8:14" x14ac:dyDescent="0.25">
      <c r="L127" s="96" t="s">
        <v>188</v>
      </c>
      <c r="M127" s="107"/>
      <c r="N127" s="97"/>
    </row>
    <row r="128" spans="8:14" x14ac:dyDescent="0.25">
      <c r="H128" s="52" t="s">
        <v>6</v>
      </c>
      <c r="I128" s="53"/>
      <c r="J128" s="53"/>
      <c r="K128" s="4" t="s">
        <v>7</v>
      </c>
      <c r="L128" s="4" t="s">
        <v>204</v>
      </c>
      <c r="M128" s="4" t="s">
        <v>8</v>
      </c>
      <c r="N128" s="4" t="s">
        <v>9</v>
      </c>
    </row>
    <row r="129" spans="8:14" x14ac:dyDescent="0.25">
      <c r="H129" s="65" t="s">
        <v>61</v>
      </c>
      <c r="I129" s="66"/>
      <c r="J129" s="66"/>
      <c r="K129" s="5">
        <v>5</v>
      </c>
      <c r="L129" s="67" t="s">
        <v>210</v>
      </c>
      <c r="M129" s="5">
        <v>9</v>
      </c>
      <c r="N129" s="6">
        <f>K129*M129</f>
        <v>45</v>
      </c>
    </row>
    <row r="130" spans="8:14" x14ac:dyDescent="0.25">
      <c r="H130" s="65" t="s">
        <v>189</v>
      </c>
      <c r="I130" s="66"/>
      <c r="J130" s="66"/>
      <c r="K130" s="5">
        <v>0.5</v>
      </c>
      <c r="L130" s="67" t="s">
        <v>210</v>
      </c>
      <c r="M130" s="5">
        <v>25</v>
      </c>
      <c r="N130" s="6">
        <f t="shared" ref="N130:N141" si="4">K130*M130</f>
        <v>12.5</v>
      </c>
    </row>
    <row r="131" spans="8:14" x14ac:dyDescent="0.25">
      <c r="H131" s="65" t="s">
        <v>39</v>
      </c>
      <c r="I131" s="66"/>
      <c r="J131" s="66"/>
      <c r="K131" s="25">
        <v>5.5</v>
      </c>
      <c r="L131" s="67" t="s">
        <v>210</v>
      </c>
      <c r="M131" s="5">
        <v>14</v>
      </c>
      <c r="N131" s="6">
        <f t="shared" si="4"/>
        <v>77</v>
      </c>
    </row>
    <row r="132" spans="8:14" x14ac:dyDescent="0.25">
      <c r="H132" s="65" t="s">
        <v>66</v>
      </c>
      <c r="I132" s="66"/>
      <c r="J132" s="66"/>
      <c r="K132" s="25">
        <v>6.5</v>
      </c>
      <c r="L132" s="67" t="s">
        <v>210</v>
      </c>
      <c r="M132" s="5">
        <v>15</v>
      </c>
      <c r="N132" s="6">
        <f t="shared" si="4"/>
        <v>97.5</v>
      </c>
    </row>
    <row r="133" spans="8:14" x14ac:dyDescent="0.25">
      <c r="H133" s="65" t="s">
        <v>49</v>
      </c>
      <c r="I133" s="66"/>
      <c r="J133" s="66"/>
      <c r="K133" s="25">
        <v>5.5</v>
      </c>
      <c r="L133" s="67" t="s">
        <v>210</v>
      </c>
      <c r="M133" s="5">
        <v>11</v>
      </c>
      <c r="N133" s="6">
        <f t="shared" si="4"/>
        <v>60.5</v>
      </c>
    </row>
    <row r="134" spans="8:14" x14ac:dyDescent="0.25">
      <c r="H134" s="65" t="s">
        <v>71</v>
      </c>
      <c r="I134" s="66"/>
      <c r="J134" s="66"/>
      <c r="K134" s="5">
        <v>7.5</v>
      </c>
      <c r="L134" s="67" t="s">
        <v>210</v>
      </c>
      <c r="M134" s="5">
        <v>12</v>
      </c>
      <c r="N134" s="6">
        <f t="shared" si="4"/>
        <v>90</v>
      </c>
    </row>
    <row r="135" spans="8:14" x14ac:dyDescent="0.25">
      <c r="H135" s="65" t="s">
        <v>37</v>
      </c>
      <c r="I135" s="66"/>
      <c r="J135" s="66"/>
      <c r="K135" s="5">
        <v>8</v>
      </c>
      <c r="L135" s="67" t="s">
        <v>210</v>
      </c>
      <c r="M135" s="5">
        <v>6</v>
      </c>
      <c r="N135" s="6">
        <f t="shared" si="4"/>
        <v>48</v>
      </c>
    </row>
    <row r="136" spans="8:14" x14ac:dyDescent="0.25">
      <c r="H136" s="65" t="s">
        <v>40</v>
      </c>
      <c r="I136" s="66"/>
      <c r="J136" s="66"/>
      <c r="K136" s="5">
        <v>19</v>
      </c>
      <c r="L136" s="67" t="s">
        <v>210</v>
      </c>
      <c r="M136" s="5">
        <v>8</v>
      </c>
      <c r="N136" s="6">
        <f t="shared" si="4"/>
        <v>152</v>
      </c>
    </row>
    <row r="137" spans="8:14" x14ac:dyDescent="0.25">
      <c r="H137" s="65" t="s">
        <v>38</v>
      </c>
      <c r="I137" s="66"/>
      <c r="J137" s="66"/>
      <c r="K137" s="5">
        <v>8</v>
      </c>
      <c r="L137" s="67" t="s">
        <v>210</v>
      </c>
      <c r="M137" s="5">
        <v>26</v>
      </c>
      <c r="N137" s="6">
        <f t="shared" si="4"/>
        <v>208</v>
      </c>
    </row>
    <row r="138" spans="8:14" x14ac:dyDescent="0.25">
      <c r="H138" s="65" t="s">
        <v>36</v>
      </c>
      <c r="I138" s="66"/>
      <c r="J138" s="66"/>
      <c r="K138" s="5">
        <v>3.5</v>
      </c>
      <c r="L138" s="67" t="s">
        <v>210</v>
      </c>
      <c r="M138" s="5">
        <v>16</v>
      </c>
      <c r="N138" s="6">
        <f t="shared" si="4"/>
        <v>56</v>
      </c>
    </row>
    <row r="139" spans="8:14" x14ac:dyDescent="0.25">
      <c r="H139" s="65" t="s">
        <v>32</v>
      </c>
      <c r="I139" s="66"/>
      <c r="J139" s="66"/>
      <c r="K139" s="5">
        <v>19</v>
      </c>
      <c r="L139" s="67" t="s">
        <v>210</v>
      </c>
      <c r="M139" s="5">
        <v>14</v>
      </c>
      <c r="N139" s="6">
        <f t="shared" si="4"/>
        <v>266</v>
      </c>
    </row>
    <row r="140" spans="8:14" x14ac:dyDescent="0.25">
      <c r="H140" s="65" t="s">
        <v>46</v>
      </c>
      <c r="I140" s="66"/>
      <c r="J140" s="66"/>
      <c r="K140" s="5">
        <v>0.5</v>
      </c>
      <c r="L140" s="67" t="s">
        <v>212</v>
      </c>
      <c r="M140" s="5">
        <v>120</v>
      </c>
      <c r="N140" s="6">
        <f t="shared" si="4"/>
        <v>60</v>
      </c>
    </row>
    <row r="141" spans="8:14" x14ac:dyDescent="0.25">
      <c r="H141" s="65" t="s">
        <v>33</v>
      </c>
      <c r="I141" s="66"/>
      <c r="J141" s="66"/>
      <c r="K141" s="5">
        <v>7</v>
      </c>
      <c r="L141" s="67" t="s">
        <v>210</v>
      </c>
      <c r="M141" s="5">
        <v>8</v>
      </c>
      <c r="N141" s="6">
        <f t="shared" si="4"/>
        <v>56</v>
      </c>
    </row>
    <row r="142" spans="8:14" x14ac:dyDescent="0.25">
      <c r="L142" s="96" t="s">
        <v>10</v>
      </c>
      <c r="M142" s="97"/>
      <c r="N142" s="10">
        <f>SUM(N129:N141)</f>
        <v>1228.5</v>
      </c>
    </row>
    <row r="144" spans="8:14" x14ac:dyDescent="0.25">
      <c r="L144" s="96" t="s">
        <v>216</v>
      </c>
      <c r="M144" s="107"/>
      <c r="N144" s="97"/>
    </row>
    <row r="145" spans="8:14" x14ac:dyDescent="0.25">
      <c r="H145" s="52" t="s">
        <v>6</v>
      </c>
      <c r="I145" s="53"/>
      <c r="J145" s="53"/>
      <c r="K145" s="4" t="s">
        <v>7</v>
      </c>
      <c r="L145" s="4" t="s">
        <v>204</v>
      </c>
      <c r="M145" s="4" t="s">
        <v>8</v>
      </c>
      <c r="N145" s="4" t="s">
        <v>9</v>
      </c>
    </row>
    <row r="146" spans="8:14" x14ac:dyDescent="0.25">
      <c r="H146" s="76" t="s">
        <v>217</v>
      </c>
      <c r="I146" s="77"/>
      <c r="J146" s="77"/>
      <c r="K146" s="38">
        <v>4</v>
      </c>
      <c r="L146" s="79" t="s">
        <v>210</v>
      </c>
      <c r="M146" s="38">
        <v>90</v>
      </c>
      <c r="N146" s="39">
        <f>K146*M146</f>
        <v>360</v>
      </c>
    </row>
    <row r="147" spans="8:14" x14ac:dyDescent="0.25">
      <c r="H147" s="65" t="s">
        <v>218</v>
      </c>
      <c r="I147" s="66"/>
      <c r="J147" s="66"/>
      <c r="K147" s="5">
        <v>1</v>
      </c>
      <c r="L147" s="79" t="s">
        <v>210</v>
      </c>
      <c r="M147" s="5">
        <v>75</v>
      </c>
      <c r="N147" s="39">
        <f t="shared" ref="N147:N148" si="5">K147*M147</f>
        <v>75</v>
      </c>
    </row>
    <row r="148" spans="8:14" x14ac:dyDescent="0.25">
      <c r="H148" s="65" t="s">
        <v>219</v>
      </c>
      <c r="I148" s="66"/>
      <c r="J148" s="66"/>
      <c r="K148" s="5">
        <v>1</v>
      </c>
      <c r="L148" s="79" t="s">
        <v>210</v>
      </c>
      <c r="M148" s="5">
        <v>110</v>
      </c>
      <c r="N148" s="39">
        <f t="shared" si="5"/>
        <v>110</v>
      </c>
    </row>
    <row r="149" spans="8:14" x14ac:dyDescent="0.25">
      <c r="L149" s="96" t="s">
        <v>10</v>
      </c>
      <c r="M149" s="97"/>
      <c r="N149" s="10">
        <f>SUM(N146:N148)</f>
        <v>545</v>
      </c>
    </row>
    <row r="151" spans="8:14" x14ac:dyDescent="0.25">
      <c r="L151" s="96" t="s">
        <v>220</v>
      </c>
      <c r="M151" s="107"/>
      <c r="N151" s="97"/>
    </row>
    <row r="152" spans="8:14" x14ac:dyDescent="0.25">
      <c r="H152" s="52" t="s">
        <v>6</v>
      </c>
      <c r="I152" s="53"/>
      <c r="J152" s="53"/>
      <c r="K152" s="4" t="s">
        <v>7</v>
      </c>
      <c r="L152" s="78" t="s">
        <v>204</v>
      </c>
      <c r="M152" s="4" t="s">
        <v>8</v>
      </c>
      <c r="N152" s="4" t="s">
        <v>9</v>
      </c>
    </row>
    <row r="153" spans="8:14" x14ac:dyDescent="0.25">
      <c r="H153" s="65" t="s">
        <v>15</v>
      </c>
      <c r="I153" s="66"/>
      <c r="J153" s="66"/>
      <c r="K153" s="5">
        <v>18.5</v>
      </c>
      <c r="L153" s="67" t="s">
        <v>210</v>
      </c>
      <c r="M153" s="5">
        <v>65</v>
      </c>
      <c r="N153" s="6">
        <f>K153*M153</f>
        <v>1202.5</v>
      </c>
    </row>
    <row r="154" spans="8:14" x14ac:dyDescent="0.25">
      <c r="H154" s="65" t="s">
        <v>32</v>
      </c>
      <c r="I154" s="66"/>
      <c r="J154" s="66"/>
      <c r="K154" s="5">
        <v>28</v>
      </c>
      <c r="L154" s="67" t="s">
        <v>210</v>
      </c>
      <c r="M154" s="5">
        <v>14</v>
      </c>
      <c r="N154" s="6">
        <f t="shared" ref="N154:N171" si="6">K154*M154</f>
        <v>392</v>
      </c>
    </row>
    <row r="155" spans="8:14" x14ac:dyDescent="0.25">
      <c r="H155" s="63" t="s">
        <v>38</v>
      </c>
      <c r="I155" s="64"/>
      <c r="J155" s="64"/>
      <c r="K155" s="5">
        <v>12.5</v>
      </c>
      <c r="L155" s="67" t="s">
        <v>210</v>
      </c>
      <c r="M155" s="5">
        <v>26</v>
      </c>
      <c r="N155" s="6">
        <f t="shared" si="6"/>
        <v>325</v>
      </c>
    </row>
    <row r="156" spans="8:14" x14ac:dyDescent="0.25">
      <c r="H156" s="63" t="s">
        <v>54</v>
      </c>
      <c r="I156" s="64"/>
      <c r="J156" s="64"/>
      <c r="K156" s="5">
        <v>6</v>
      </c>
      <c r="L156" s="67" t="s">
        <v>223</v>
      </c>
      <c r="M156" s="5">
        <v>48.5</v>
      </c>
      <c r="N156" s="6">
        <f t="shared" si="6"/>
        <v>291</v>
      </c>
    </row>
    <row r="157" spans="8:14" x14ac:dyDescent="0.25">
      <c r="H157" s="63" t="s">
        <v>158</v>
      </c>
      <c r="I157" s="64"/>
      <c r="J157" s="64"/>
      <c r="K157" s="5">
        <v>10</v>
      </c>
      <c r="L157" s="67" t="s">
        <v>210</v>
      </c>
      <c r="M157" s="5">
        <v>29.2</v>
      </c>
      <c r="N157" s="6">
        <f t="shared" si="6"/>
        <v>292</v>
      </c>
    </row>
    <row r="158" spans="8:14" x14ac:dyDescent="0.25">
      <c r="H158" s="63" t="s">
        <v>52</v>
      </c>
      <c r="I158" s="64"/>
      <c r="J158" s="64"/>
      <c r="K158" s="5">
        <v>12</v>
      </c>
      <c r="L158" s="67" t="s">
        <v>210</v>
      </c>
      <c r="M158" s="5">
        <v>10</v>
      </c>
      <c r="N158" s="6">
        <f t="shared" si="6"/>
        <v>120</v>
      </c>
    </row>
    <row r="159" spans="8:14" x14ac:dyDescent="0.25">
      <c r="H159" s="63" t="s">
        <v>12</v>
      </c>
      <c r="I159" s="64"/>
      <c r="J159" s="64"/>
      <c r="K159" s="5">
        <v>20</v>
      </c>
      <c r="L159" s="67" t="s">
        <v>210</v>
      </c>
      <c r="M159" s="5">
        <v>10</v>
      </c>
      <c r="N159" s="6">
        <f t="shared" si="6"/>
        <v>200</v>
      </c>
    </row>
    <row r="160" spans="8:14" x14ac:dyDescent="0.25">
      <c r="H160" s="63" t="s">
        <v>49</v>
      </c>
      <c r="I160" s="64"/>
      <c r="J160" s="64"/>
      <c r="K160" s="5">
        <v>0.5</v>
      </c>
      <c r="L160" s="67" t="s">
        <v>212</v>
      </c>
      <c r="M160" s="5">
        <v>140</v>
      </c>
      <c r="N160" s="6">
        <f t="shared" si="6"/>
        <v>70</v>
      </c>
    </row>
    <row r="161" spans="8:14" x14ac:dyDescent="0.25">
      <c r="H161" s="63" t="s">
        <v>39</v>
      </c>
      <c r="I161" s="64"/>
      <c r="J161" s="64"/>
      <c r="K161" s="5">
        <v>0.5</v>
      </c>
      <c r="L161" s="67" t="s">
        <v>212</v>
      </c>
      <c r="M161" s="5">
        <v>450</v>
      </c>
      <c r="N161" s="6">
        <f t="shared" si="6"/>
        <v>225</v>
      </c>
    </row>
    <row r="162" spans="8:14" x14ac:dyDescent="0.25">
      <c r="H162" s="63" t="s">
        <v>31</v>
      </c>
      <c r="I162" s="64"/>
      <c r="J162" s="64"/>
      <c r="K162" s="5">
        <v>1</v>
      </c>
      <c r="L162" s="67" t="s">
        <v>212</v>
      </c>
      <c r="M162" s="5">
        <v>250</v>
      </c>
      <c r="N162" s="6">
        <f t="shared" si="6"/>
        <v>250</v>
      </c>
    </row>
    <row r="163" spans="8:14" x14ac:dyDescent="0.25">
      <c r="H163" s="63" t="s">
        <v>51</v>
      </c>
      <c r="I163" s="64"/>
      <c r="J163" s="64"/>
      <c r="K163" s="5">
        <v>1</v>
      </c>
      <c r="L163" s="67" t="s">
        <v>206</v>
      </c>
      <c r="M163" s="5">
        <v>380</v>
      </c>
      <c r="N163" s="6">
        <f t="shared" si="6"/>
        <v>380</v>
      </c>
    </row>
    <row r="164" spans="8:14" x14ac:dyDescent="0.25">
      <c r="H164" s="63" t="s">
        <v>221</v>
      </c>
      <c r="I164" s="64"/>
      <c r="J164" s="64"/>
      <c r="K164" s="5">
        <v>1</v>
      </c>
      <c r="L164" s="67" t="s">
        <v>224</v>
      </c>
      <c r="M164" s="5">
        <v>30</v>
      </c>
      <c r="N164" s="6">
        <f t="shared" si="6"/>
        <v>30</v>
      </c>
    </row>
    <row r="165" spans="8:14" x14ac:dyDescent="0.25">
      <c r="H165" s="63" t="s">
        <v>25</v>
      </c>
      <c r="I165" s="64"/>
      <c r="J165" s="64"/>
      <c r="K165" s="5">
        <v>31</v>
      </c>
      <c r="L165" s="67" t="s">
        <v>210</v>
      </c>
      <c r="M165" s="5">
        <v>35</v>
      </c>
      <c r="N165" s="6">
        <f t="shared" si="6"/>
        <v>1085</v>
      </c>
    </row>
    <row r="166" spans="8:14" x14ac:dyDescent="0.25">
      <c r="H166" s="63" t="s">
        <v>222</v>
      </c>
      <c r="I166" s="64"/>
      <c r="J166" s="64"/>
      <c r="K166" s="5">
        <v>1</v>
      </c>
      <c r="L166" s="67" t="s">
        <v>207</v>
      </c>
      <c r="M166" s="5">
        <v>660</v>
      </c>
      <c r="N166" s="6">
        <f t="shared" si="6"/>
        <v>660</v>
      </c>
    </row>
    <row r="167" spans="8:14" x14ac:dyDescent="0.25">
      <c r="H167" s="63" t="s">
        <v>53</v>
      </c>
      <c r="I167" s="64"/>
      <c r="J167" s="64"/>
      <c r="K167" s="5">
        <v>1</v>
      </c>
      <c r="L167" s="67" t="s">
        <v>225</v>
      </c>
      <c r="M167" s="5">
        <v>162.5</v>
      </c>
      <c r="N167" s="6">
        <f t="shared" si="6"/>
        <v>162.5</v>
      </c>
    </row>
    <row r="168" spans="8:14" x14ac:dyDescent="0.25">
      <c r="H168" s="63" t="s">
        <v>226</v>
      </c>
      <c r="I168" s="64"/>
      <c r="J168" s="64"/>
      <c r="K168" s="5">
        <v>5</v>
      </c>
      <c r="L168" s="67" t="s">
        <v>213</v>
      </c>
      <c r="M168" s="5">
        <v>30</v>
      </c>
      <c r="N168" s="6">
        <f t="shared" si="6"/>
        <v>150</v>
      </c>
    </row>
    <row r="169" spans="8:14" hidden="1" x14ac:dyDescent="0.25">
      <c r="H169" s="63"/>
      <c r="I169" s="64"/>
      <c r="J169" s="64"/>
      <c r="K169" s="5"/>
      <c r="L169" s="67"/>
      <c r="M169" s="5"/>
      <c r="N169" s="6">
        <f t="shared" si="6"/>
        <v>0</v>
      </c>
    </row>
    <row r="170" spans="8:14" hidden="1" x14ac:dyDescent="0.25">
      <c r="H170" s="63"/>
      <c r="I170" s="64"/>
      <c r="J170" s="64"/>
      <c r="K170" s="5"/>
      <c r="L170" s="67"/>
      <c r="M170" s="5"/>
      <c r="N170" s="6">
        <f t="shared" si="6"/>
        <v>0</v>
      </c>
    </row>
    <row r="171" spans="8:14" x14ac:dyDescent="0.25">
      <c r="H171" s="63" t="s">
        <v>83</v>
      </c>
      <c r="I171" s="64"/>
      <c r="J171" s="64"/>
      <c r="K171" s="5">
        <v>7</v>
      </c>
      <c r="L171" s="67" t="s">
        <v>213</v>
      </c>
      <c r="M171" s="5">
        <v>30.8</v>
      </c>
      <c r="N171" s="6">
        <f t="shared" si="6"/>
        <v>215.6</v>
      </c>
    </row>
    <row r="172" spans="8:14" x14ac:dyDescent="0.25">
      <c r="H172" s="65" t="s">
        <v>227</v>
      </c>
      <c r="I172" s="66"/>
      <c r="J172" s="66"/>
      <c r="K172" s="5">
        <v>1</v>
      </c>
      <c r="L172" s="67" t="s">
        <v>210</v>
      </c>
      <c r="M172" s="5">
        <v>70</v>
      </c>
      <c r="N172" s="6">
        <f>K172*M172</f>
        <v>70</v>
      </c>
    </row>
    <row r="173" spans="8:14" x14ac:dyDescent="0.25">
      <c r="L173" s="96" t="s">
        <v>10</v>
      </c>
      <c r="M173" s="97"/>
      <c r="N173" s="10">
        <f>SUM(N153:N172)</f>
        <v>6120.6</v>
      </c>
    </row>
    <row r="175" spans="8:14" x14ac:dyDescent="0.25">
      <c r="L175" s="96" t="s">
        <v>228</v>
      </c>
      <c r="M175" s="107"/>
      <c r="N175" s="97"/>
    </row>
    <row r="176" spans="8:14" x14ac:dyDescent="0.25">
      <c r="H176" s="52" t="s">
        <v>6</v>
      </c>
      <c r="I176" s="53"/>
      <c r="J176" s="53"/>
      <c r="K176" s="4" t="s">
        <v>7</v>
      </c>
      <c r="L176" s="4" t="s">
        <v>204</v>
      </c>
      <c r="M176" s="4" t="s">
        <v>8</v>
      </c>
      <c r="N176" s="4" t="s">
        <v>9</v>
      </c>
    </row>
    <row r="177" spans="8:14" x14ac:dyDescent="0.25">
      <c r="H177" s="61" t="s">
        <v>17</v>
      </c>
      <c r="I177" s="62"/>
      <c r="J177" s="62"/>
      <c r="K177" s="16">
        <v>12</v>
      </c>
      <c r="L177" s="80" t="s">
        <v>213</v>
      </c>
      <c r="M177" s="16">
        <v>20</v>
      </c>
      <c r="N177" s="33">
        <f>K177*M177</f>
        <v>240</v>
      </c>
    </row>
    <row r="178" spans="8:14" x14ac:dyDescent="0.25">
      <c r="H178" s="68" t="s">
        <v>48</v>
      </c>
      <c r="I178" s="69"/>
      <c r="J178" s="69"/>
      <c r="K178" s="16">
        <v>1</v>
      </c>
      <c r="L178" s="80" t="s">
        <v>213</v>
      </c>
      <c r="M178" s="16">
        <v>30</v>
      </c>
      <c r="N178" s="33">
        <f t="shared" ref="N178:N182" si="7">K178*M178</f>
        <v>30</v>
      </c>
    </row>
    <row r="179" spans="8:14" x14ac:dyDescent="0.25">
      <c r="H179" s="61" t="s">
        <v>19</v>
      </c>
      <c r="I179" s="62"/>
      <c r="J179" s="62"/>
      <c r="K179" s="16">
        <v>12</v>
      </c>
      <c r="L179" s="80" t="s">
        <v>210</v>
      </c>
      <c r="M179" s="16">
        <v>80</v>
      </c>
      <c r="N179" s="33">
        <f t="shared" si="7"/>
        <v>960</v>
      </c>
    </row>
    <row r="180" spans="8:14" x14ac:dyDescent="0.25">
      <c r="H180" s="68" t="s">
        <v>29</v>
      </c>
      <c r="I180" s="69"/>
      <c r="J180" s="69"/>
      <c r="K180" s="16">
        <v>2</v>
      </c>
      <c r="L180" s="80" t="s">
        <v>210</v>
      </c>
      <c r="M180" s="16">
        <v>40</v>
      </c>
      <c r="N180" s="33">
        <f t="shared" si="7"/>
        <v>80</v>
      </c>
    </row>
    <row r="181" spans="8:14" x14ac:dyDescent="0.25">
      <c r="H181" s="68" t="s">
        <v>16</v>
      </c>
      <c r="I181" s="69"/>
      <c r="J181" s="69"/>
      <c r="K181" s="16">
        <v>1</v>
      </c>
      <c r="L181" s="80" t="s">
        <v>205</v>
      </c>
      <c r="M181" s="16">
        <v>350</v>
      </c>
      <c r="N181" s="33">
        <f t="shared" si="7"/>
        <v>350</v>
      </c>
    </row>
    <row r="182" spans="8:14" x14ac:dyDescent="0.25">
      <c r="H182" s="68" t="s">
        <v>66</v>
      </c>
      <c r="I182" s="69"/>
      <c r="J182" s="69"/>
      <c r="K182" s="16">
        <v>1</v>
      </c>
      <c r="L182" s="80" t="s">
        <v>205</v>
      </c>
      <c r="M182" s="16">
        <v>300</v>
      </c>
      <c r="N182" s="33">
        <f t="shared" si="7"/>
        <v>300</v>
      </c>
    </row>
    <row r="183" spans="8:14" x14ac:dyDescent="0.25">
      <c r="L183" s="96" t="s">
        <v>10</v>
      </c>
      <c r="M183" s="97"/>
      <c r="N183" s="7">
        <f>SUM(N177:N182)</f>
        <v>1960</v>
      </c>
    </row>
    <row r="188" spans="8:14" x14ac:dyDescent="0.25">
      <c r="L188" s="96" t="s">
        <v>229</v>
      </c>
      <c r="M188" s="107"/>
      <c r="N188" s="97"/>
    </row>
    <row r="189" spans="8:14" x14ac:dyDescent="0.25">
      <c r="H189" s="52" t="s">
        <v>6</v>
      </c>
      <c r="I189" s="53"/>
      <c r="J189" s="53"/>
      <c r="K189" s="4" t="s">
        <v>7</v>
      </c>
      <c r="L189" s="4" t="s">
        <v>204</v>
      </c>
      <c r="M189" s="4" t="s">
        <v>8</v>
      </c>
      <c r="N189" s="4" t="s">
        <v>9</v>
      </c>
    </row>
    <row r="190" spans="8:14" x14ac:dyDescent="0.25">
      <c r="H190" s="65" t="s">
        <v>25</v>
      </c>
      <c r="I190" s="66"/>
      <c r="J190" s="66"/>
      <c r="K190" s="5">
        <v>30</v>
      </c>
      <c r="L190" s="79" t="s">
        <v>214</v>
      </c>
      <c r="M190" s="5">
        <v>35</v>
      </c>
      <c r="N190" s="6">
        <f>K190*M190</f>
        <v>1050</v>
      </c>
    </row>
    <row r="191" spans="8:14" x14ac:dyDescent="0.25">
      <c r="H191" s="65" t="s">
        <v>230</v>
      </c>
      <c r="I191" s="66"/>
      <c r="J191" s="66"/>
      <c r="K191" s="5">
        <v>25.5</v>
      </c>
      <c r="L191" s="79" t="s">
        <v>214</v>
      </c>
      <c r="M191" s="5">
        <v>50</v>
      </c>
      <c r="N191" s="6">
        <f t="shared" ref="N191:N215" si="8">K191*M191</f>
        <v>1275</v>
      </c>
    </row>
    <row r="192" spans="8:14" x14ac:dyDescent="0.25">
      <c r="H192" s="63" t="s">
        <v>231</v>
      </c>
      <c r="I192" s="64"/>
      <c r="J192" s="64"/>
      <c r="K192" s="5">
        <v>24.3</v>
      </c>
      <c r="L192" s="79" t="s">
        <v>214</v>
      </c>
      <c r="M192" s="5">
        <v>65</v>
      </c>
      <c r="N192" s="6">
        <f t="shared" si="8"/>
        <v>1579.5</v>
      </c>
    </row>
    <row r="193" spans="8:14" x14ac:dyDescent="0.25">
      <c r="H193" s="63" t="s">
        <v>65</v>
      </c>
      <c r="I193" s="64"/>
      <c r="J193" s="64"/>
      <c r="K193" s="5">
        <v>6</v>
      </c>
      <c r="L193" s="79" t="s">
        <v>232</v>
      </c>
      <c r="M193" s="5">
        <v>106.5</v>
      </c>
      <c r="N193" s="6">
        <f t="shared" si="8"/>
        <v>639</v>
      </c>
    </row>
    <row r="194" spans="8:14" x14ac:dyDescent="0.25">
      <c r="H194" s="63" t="s">
        <v>32</v>
      </c>
      <c r="I194" s="64"/>
      <c r="J194" s="64"/>
      <c r="K194" s="5">
        <v>1</v>
      </c>
      <c r="L194" s="79" t="s">
        <v>205</v>
      </c>
      <c r="M194" s="5">
        <v>700</v>
      </c>
      <c r="N194" s="6">
        <f t="shared" si="8"/>
        <v>700</v>
      </c>
    </row>
    <row r="195" spans="8:14" x14ac:dyDescent="0.25">
      <c r="H195" s="65" t="s">
        <v>33</v>
      </c>
      <c r="I195" s="66"/>
      <c r="J195" s="66"/>
      <c r="K195" s="5">
        <v>1</v>
      </c>
      <c r="L195" s="79" t="s">
        <v>205</v>
      </c>
      <c r="M195" s="5">
        <v>220</v>
      </c>
      <c r="N195" s="6">
        <f t="shared" si="8"/>
        <v>220</v>
      </c>
    </row>
    <row r="196" spans="8:14" x14ac:dyDescent="0.25">
      <c r="H196" s="65" t="s">
        <v>31</v>
      </c>
      <c r="I196" s="66"/>
      <c r="J196" s="66"/>
      <c r="K196" s="5">
        <v>1</v>
      </c>
      <c r="L196" s="79" t="s">
        <v>205</v>
      </c>
      <c r="M196" s="5">
        <v>500</v>
      </c>
      <c r="N196" s="6">
        <f t="shared" si="8"/>
        <v>500</v>
      </c>
    </row>
    <row r="197" spans="8:14" x14ac:dyDescent="0.25">
      <c r="H197" s="65" t="s">
        <v>134</v>
      </c>
      <c r="I197" s="66"/>
      <c r="J197" s="66"/>
      <c r="K197" s="5">
        <v>10</v>
      </c>
      <c r="L197" s="79" t="s">
        <v>210</v>
      </c>
      <c r="M197" s="5">
        <v>18</v>
      </c>
      <c r="N197" s="6">
        <f t="shared" si="8"/>
        <v>180</v>
      </c>
    </row>
    <row r="198" spans="8:14" x14ac:dyDescent="0.25">
      <c r="H198" s="63" t="s">
        <v>128</v>
      </c>
      <c r="I198" s="64"/>
      <c r="J198" s="64"/>
      <c r="K198" s="5">
        <v>1</v>
      </c>
      <c r="L198" s="79" t="s">
        <v>225</v>
      </c>
      <c r="M198" s="5">
        <v>140</v>
      </c>
      <c r="N198" s="6">
        <f t="shared" si="8"/>
        <v>140</v>
      </c>
    </row>
    <row r="199" spans="8:14" x14ac:dyDescent="0.25">
      <c r="H199" s="63" t="s">
        <v>37</v>
      </c>
      <c r="I199" s="64"/>
      <c r="J199" s="64"/>
      <c r="K199" s="5">
        <v>0.5</v>
      </c>
      <c r="L199" s="79" t="s">
        <v>205</v>
      </c>
      <c r="M199" s="5">
        <v>340</v>
      </c>
      <c r="N199" s="6">
        <f t="shared" si="8"/>
        <v>170</v>
      </c>
    </row>
    <row r="200" spans="8:14" x14ac:dyDescent="0.25">
      <c r="H200" s="63" t="s">
        <v>51</v>
      </c>
      <c r="I200" s="64"/>
      <c r="J200" s="64"/>
      <c r="K200" s="5">
        <v>1</v>
      </c>
      <c r="L200" s="79" t="s">
        <v>206</v>
      </c>
      <c r="M200" s="5">
        <v>380</v>
      </c>
      <c r="N200" s="6">
        <f t="shared" si="8"/>
        <v>380</v>
      </c>
    </row>
    <row r="201" spans="8:14" x14ac:dyDescent="0.25">
      <c r="H201" s="63" t="s">
        <v>54</v>
      </c>
      <c r="I201" s="64"/>
      <c r="J201" s="64"/>
      <c r="K201" s="5">
        <v>1</v>
      </c>
      <c r="L201" s="79" t="s">
        <v>208</v>
      </c>
      <c r="M201" s="5">
        <v>620</v>
      </c>
      <c r="N201" s="6">
        <f t="shared" si="8"/>
        <v>620</v>
      </c>
    </row>
    <row r="202" spans="8:14" x14ac:dyDescent="0.25">
      <c r="H202" s="65" t="s">
        <v>45</v>
      </c>
      <c r="I202" s="66"/>
      <c r="J202" s="66"/>
      <c r="K202" s="5">
        <v>1</v>
      </c>
      <c r="L202" s="79" t="s">
        <v>205</v>
      </c>
      <c r="M202" s="5">
        <v>180</v>
      </c>
      <c r="N202" s="6">
        <f t="shared" si="8"/>
        <v>180</v>
      </c>
    </row>
    <row r="203" spans="8:14" x14ac:dyDescent="0.25">
      <c r="H203" s="65" t="s">
        <v>17</v>
      </c>
      <c r="I203" s="66"/>
      <c r="J203" s="66"/>
      <c r="K203" s="5">
        <v>12</v>
      </c>
      <c r="L203" s="79" t="s">
        <v>213</v>
      </c>
      <c r="M203" s="5">
        <v>20</v>
      </c>
      <c r="N203" s="6">
        <f t="shared" si="8"/>
        <v>240</v>
      </c>
    </row>
    <row r="204" spans="8:14" x14ac:dyDescent="0.25">
      <c r="H204" s="65" t="s">
        <v>29</v>
      </c>
      <c r="I204" s="66"/>
      <c r="J204" s="66"/>
      <c r="K204" s="5">
        <v>2</v>
      </c>
      <c r="L204" s="79" t="s">
        <v>213</v>
      </c>
      <c r="M204" s="5">
        <v>30</v>
      </c>
      <c r="N204" s="6">
        <f t="shared" si="8"/>
        <v>60</v>
      </c>
    </row>
    <row r="205" spans="8:14" x14ac:dyDescent="0.25">
      <c r="H205" s="65" t="s">
        <v>233</v>
      </c>
      <c r="I205" s="66"/>
      <c r="J205" s="66"/>
      <c r="K205" s="5">
        <v>1</v>
      </c>
      <c r="L205" s="79" t="s">
        <v>213</v>
      </c>
      <c r="M205" s="5">
        <v>50</v>
      </c>
      <c r="N205" s="6">
        <f t="shared" si="8"/>
        <v>50</v>
      </c>
    </row>
    <row r="206" spans="8:14" x14ac:dyDescent="0.25">
      <c r="H206" s="65" t="s">
        <v>48</v>
      </c>
      <c r="I206" s="66"/>
      <c r="J206" s="66"/>
      <c r="K206" s="5">
        <v>1</v>
      </c>
      <c r="L206" s="79" t="s">
        <v>213</v>
      </c>
      <c r="M206" s="5">
        <v>50</v>
      </c>
      <c r="N206" s="6">
        <f t="shared" si="8"/>
        <v>50</v>
      </c>
    </row>
    <row r="207" spans="8:14" x14ac:dyDescent="0.25">
      <c r="H207" s="65" t="s">
        <v>19</v>
      </c>
      <c r="I207" s="66"/>
      <c r="J207" s="66"/>
      <c r="K207" s="5">
        <v>1</v>
      </c>
      <c r="L207" s="79" t="s">
        <v>213</v>
      </c>
      <c r="M207" s="5">
        <v>80</v>
      </c>
      <c r="N207" s="6">
        <f t="shared" si="8"/>
        <v>80</v>
      </c>
    </row>
    <row r="208" spans="8:14" x14ac:dyDescent="0.25">
      <c r="H208" s="65" t="s">
        <v>42</v>
      </c>
      <c r="I208" s="66"/>
      <c r="J208" s="66"/>
      <c r="K208" s="5">
        <v>0.5</v>
      </c>
      <c r="L208" s="79" t="s">
        <v>205</v>
      </c>
      <c r="M208" s="5">
        <v>200</v>
      </c>
      <c r="N208" s="6">
        <f t="shared" si="8"/>
        <v>100</v>
      </c>
    </row>
    <row r="209" spans="8:14" x14ac:dyDescent="0.25">
      <c r="H209" s="65" t="s">
        <v>61</v>
      </c>
      <c r="I209" s="66"/>
      <c r="J209" s="66"/>
      <c r="K209" s="5">
        <v>0.5</v>
      </c>
      <c r="L209" s="79" t="s">
        <v>205</v>
      </c>
      <c r="M209" s="5">
        <v>80</v>
      </c>
      <c r="N209" s="6">
        <f t="shared" si="8"/>
        <v>40</v>
      </c>
    </row>
    <row r="210" spans="8:14" x14ac:dyDescent="0.25">
      <c r="H210" s="65" t="s">
        <v>39</v>
      </c>
      <c r="I210" s="66"/>
      <c r="J210" s="66"/>
      <c r="K210" s="5">
        <v>0.5</v>
      </c>
      <c r="L210" s="79" t="s">
        <v>212</v>
      </c>
      <c r="M210" s="5">
        <v>320</v>
      </c>
      <c r="N210" s="6">
        <f t="shared" si="8"/>
        <v>160</v>
      </c>
    </row>
    <row r="211" spans="8:14" x14ac:dyDescent="0.25">
      <c r="H211" s="65" t="s">
        <v>49</v>
      </c>
      <c r="I211" s="66"/>
      <c r="J211" s="66"/>
      <c r="K211" s="5">
        <v>0.5</v>
      </c>
      <c r="L211" s="79" t="s">
        <v>212</v>
      </c>
      <c r="M211" s="5">
        <v>180</v>
      </c>
      <c r="N211" s="6">
        <f t="shared" si="8"/>
        <v>90</v>
      </c>
    </row>
    <row r="212" spans="8:14" x14ac:dyDescent="0.25">
      <c r="H212" s="65" t="s">
        <v>234</v>
      </c>
      <c r="I212" s="66"/>
      <c r="J212" s="66"/>
      <c r="K212" s="5">
        <v>1</v>
      </c>
      <c r="L212" s="79" t="s">
        <v>210</v>
      </c>
      <c r="M212" s="5">
        <v>110</v>
      </c>
      <c r="N212" s="6">
        <f t="shared" si="8"/>
        <v>110</v>
      </c>
    </row>
    <row r="213" spans="8:14" x14ac:dyDescent="0.25">
      <c r="H213" s="65" t="s">
        <v>12</v>
      </c>
      <c r="I213" s="66"/>
      <c r="J213" s="66"/>
      <c r="K213" s="5">
        <v>20</v>
      </c>
      <c r="L213" s="79" t="s">
        <v>210</v>
      </c>
      <c r="M213" s="5">
        <v>7</v>
      </c>
      <c r="N213" s="6">
        <f t="shared" si="8"/>
        <v>140</v>
      </c>
    </row>
    <row r="214" spans="8:14" x14ac:dyDescent="0.25">
      <c r="H214" s="65" t="s">
        <v>71</v>
      </c>
      <c r="I214" s="66"/>
      <c r="J214" s="66"/>
      <c r="K214" s="5">
        <v>15</v>
      </c>
      <c r="L214" s="79" t="s">
        <v>210</v>
      </c>
      <c r="M214" s="5">
        <v>5</v>
      </c>
      <c r="N214" s="6">
        <f t="shared" si="8"/>
        <v>75</v>
      </c>
    </row>
    <row r="215" spans="8:14" x14ac:dyDescent="0.25">
      <c r="H215" s="65" t="s">
        <v>74</v>
      </c>
      <c r="I215" s="66"/>
      <c r="J215" s="66"/>
      <c r="K215" s="5">
        <v>1</v>
      </c>
      <c r="L215" s="79" t="s">
        <v>207</v>
      </c>
      <c r="M215" s="5">
        <v>360</v>
      </c>
      <c r="N215" s="6">
        <f t="shared" si="8"/>
        <v>360</v>
      </c>
    </row>
    <row r="216" spans="8:14" x14ac:dyDescent="0.25">
      <c r="L216" s="96" t="s">
        <v>10</v>
      </c>
      <c r="M216" s="97"/>
      <c r="N216" s="10">
        <f>SUM(N190:N215)</f>
        <v>9188.5</v>
      </c>
    </row>
    <row r="217" spans="8:14" x14ac:dyDescent="0.25">
      <c r="H217" s="22"/>
      <c r="I217" s="22"/>
      <c r="J217" s="22"/>
      <c r="K217" s="22"/>
      <c r="L217" s="22"/>
      <c r="M217" s="22"/>
      <c r="N217" s="22"/>
    </row>
    <row r="218" spans="8:14" x14ac:dyDescent="0.25">
      <c r="L218" s="96" t="s">
        <v>236</v>
      </c>
      <c r="M218" s="107"/>
      <c r="N218" s="97"/>
    </row>
    <row r="219" spans="8:14" x14ac:dyDescent="0.25">
      <c r="H219" s="52" t="s">
        <v>6</v>
      </c>
      <c r="I219" s="53"/>
      <c r="J219" s="53"/>
      <c r="K219" s="4" t="s">
        <v>7</v>
      </c>
      <c r="L219" s="4" t="s">
        <v>204</v>
      </c>
      <c r="M219" s="4" t="s">
        <v>8</v>
      </c>
      <c r="N219" s="4" t="s">
        <v>9</v>
      </c>
    </row>
    <row r="220" spans="8:14" x14ac:dyDescent="0.25">
      <c r="H220" s="65" t="s">
        <v>25</v>
      </c>
      <c r="I220" s="66"/>
      <c r="J220" s="66"/>
      <c r="K220" s="5">
        <v>76.400000000000006</v>
      </c>
      <c r="L220" s="79" t="s">
        <v>210</v>
      </c>
      <c r="M220" s="5">
        <v>35</v>
      </c>
      <c r="N220" s="6">
        <f>K220*M220</f>
        <v>2674</v>
      </c>
    </row>
    <row r="221" spans="8:14" x14ac:dyDescent="0.25">
      <c r="L221" s="96" t="s">
        <v>10</v>
      </c>
      <c r="M221" s="97"/>
      <c r="N221" s="7">
        <f>SUM(N220:N220)</f>
        <v>2674</v>
      </c>
    </row>
    <row r="222" spans="8:14" x14ac:dyDescent="0.25">
      <c r="L222" s="20"/>
      <c r="M222" s="20"/>
      <c r="N222" s="23"/>
    </row>
    <row r="223" spans="8:14" x14ac:dyDescent="0.25">
      <c r="L223" s="96" t="s">
        <v>237</v>
      </c>
      <c r="M223" s="107"/>
      <c r="N223" s="97"/>
    </row>
    <row r="224" spans="8:14" x14ac:dyDescent="0.25">
      <c r="H224" s="52" t="s">
        <v>6</v>
      </c>
      <c r="I224" s="53"/>
      <c r="J224" s="53"/>
      <c r="K224" s="4" t="s">
        <v>7</v>
      </c>
      <c r="L224" s="4" t="s">
        <v>204</v>
      </c>
      <c r="M224" s="4" t="s">
        <v>8</v>
      </c>
      <c r="N224" s="4" t="s">
        <v>9</v>
      </c>
    </row>
    <row r="225" spans="8:14" x14ac:dyDescent="0.25">
      <c r="H225" s="65" t="s">
        <v>28</v>
      </c>
      <c r="I225" s="66"/>
      <c r="J225" s="66"/>
      <c r="K225" s="5">
        <v>9.9</v>
      </c>
      <c r="L225" s="79" t="s">
        <v>210</v>
      </c>
      <c r="M225" s="5">
        <v>100</v>
      </c>
      <c r="N225" s="6">
        <f>K225*M225</f>
        <v>990</v>
      </c>
    </row>
    <row r="226" spans="8:14" x14ac:dyDescent="0.25">
      <c r="H226" s="65" t="s">
        <v>35</v>
      </c>
      <c r="I226" s="66"/>
      <c r="J226" s="66"/>
      <c r="K226" s="5">
        <v>10</v>
      </c>
      <c r="L226" s="79" t="s">
        <v>214</v>
      </c>
      <c r="M226" s="5">
        <v>80</v>
      </c>
      <c r="N226" s="6">
        <f t="shared" ref="N226:N230" si="9">K226*M226</f>
        <v>800</v>
      </c>
    </row>
    <row r="227" spans="8:14" x14ac:dyDescent="0.25">
      <c r="H227" s="65" t="s">
        <v>154</v>
      </c>
      <c r="I227" s="66"/>
      <c r="J227" s="66"/>
      <c r="K227" s="5">
        <v>6.8</v>
      </c>
      <c r="L227" s="79" t="s">
        <v>210</v>
      </c>
      <c r="M227" s="5">
        <v>110</v>
      </c>
      <c r="N227" s="6">
        <f t="shared" si="9"/>
        <v>748</v>
      </c>
    </row>
    <row r="228" spans="8:14" x14ac:dyDescent="0.25">
      <c r="H228" s="65" t="s">
        <v>25</v>
      </c>
      <c r="I228" s="66"/>
      <c r="J228" s="66"/>
      <c r="K228" s="5">
        <v>10.8</v>
      </c>
      <c r="L228" s="79" t="s">
        <v>210</v>
      </c>
      <c r="M228" s="5">
        <v>35</v>
      </c>
      <c r="N228" s="6">
        <f t="shared" si="9"/>
        <v>378</v>
      </c>
    </row>
    <row r="229" spans="8:14" x14ac:dyDescent="0.25">
      <c r="H229" s="65" t="s">
        <v>238</v>
      </c>
      <c r="I229" s="66"/>
      <c r="J229" s="66"/>
      <c r="K229" s="5">
        <v>8</v>
      </c>
      <c r="L229" s="79" t="s">
        <v>235</v>
      </c>
      <c r="M229" s="5">
        <v>15</v>
      </c>
      <c r="N229" s="6">
        <f t="shared" si="9"/>
        <v>120</v>
      </c>
    </row>
    <row r="230" spans="8:14" x14ac:dyDescent="0.25">
      <c r="H230" s="65" t="s">
        <v>239</v>
      </c>
      <c r="I230" s="66"/>
      <c r="J230" s="66"/>
      <c r="K230" s="5">
        <v>1</v>
      </c>
      <c r="L230" s="79" t="s">
        <v>206</v>
      </c>
      <c r="M230" s="5">
        <v>380</v>
      </c>
      <c r="N230" s="6">
        <f t="shared" si="9"/>
        <v>380</v>
      </c>
    </row>
    <row r="231" spans="8:14" x14ac:dyDescent="0.25">
      <c r="L231" s="96" t="s">
        <v>10</v>
      </c>
      <c r="M231" s="97"/>
      <c r="N231" s="10">
        <f>SUM(N225:N230)</f>
        <v>3416</v>
      </c>
    </row>
    <row r="235" spans="8:14" x14ac:dyDescent="0.25">
      <c r="L235" s="96" t="s">
        <v>240</v>
      </c>
      <c r="M235" s="107"/>
      <c r="N235" s="97"/>
    </row>
    <row r="236" spans="8:14" x14ac:dyDescent="0.25">
      <c r="H236" s="52" t="s">
        <v>6</v>
      </c>
      <c r="I236" s="53"/>
      <c r="J236" s="53"/>
      <c r="K236" s="4" t="s">
        <v>7</v>
      </c>
      <c r="L236" s="4" t="s">
        <v>204</v>
      </c>
      <c r="M236" s="4" t="s">
        <v>8</v>
      </c>
      <c r="N236" s="4" t="s">
        <v>9</v>
      </c>
    </row>
    <row r="237" spans="8:14" x14ac:dyDescent="0.25">
      <c r="H237" s="74" t="s">
        <v>40</v>
      </c>
      <c r="I237" s="75"/>
      <c r="J237" s="75"/>
      <c r="K237" s="5">
        <v>22</v>
      </c>
      <c r="L237" s="79" t="s">
        <v>210</v>
      </c>
      <c r="M237" s="5">
        <v>8</v>
      </c>
      <c r="N237" s="6">
        <f>K237*M237</f>
        <v>176</v>
      </c>
    </row>
    <row r="238" spans="8:14" x14ac:dyDescent="0.25">
      <c r="H238" s="74" t="s">
        <v>18</v>
      </c>
      <c r="I238" s="75"/>
      <c r="J238" s="75"/>
      <c r="K238" s="5">
        <v>12</v>
      </c>
      <c r="L238" s="79" t="s">
        <v>210</v>
      </c>
      <c r="M238" s="5">
        <v>10</v>
      </c>
      <c r="N238" s="6">
        <f t="shared" ref="N238:N252" si="10">K238*M238</f>
        <v>120</v>
      </c>
    </row>
    <row r="239" spans="8:14" x14ac:dyDescent="0.25">
      <c r="H239" s="74" t="s">
        <v>19</v>
      </c>
      <c r="I239" s="75"/>
      <c r="J239" s="75"/>
      <c r="K239" s="5">
        <v>6</v>
      </c>
      <c r="L239" s="79" t="s">
        <v>210</v>
      </c>
      <c r="M239" s="5">
        <v>6.6</v>
      </c>
      <c r="N239" s="6">
        <f t="shared" si="10"/>
        <v>39.599999999999994</v>
      </c>
    </row>
    <row r="240" spans="8:14" x14ac:dyDescent="0.25">
      <c r="H240" s="74" t="s">
        <v>42</v>
      </c>
      <c r="I240" s="75"/>
      <c r="J240" s="75"/>
      <c r="K240" s="5">
        <v>9</v>
      </c>
      <c r="L240" s="79" t="s">
        <v>214</v>
      </c>
      <c r="M240" s="5">
        <v>14</v>
      </c>
      <c r="N240" s="6">
        <f t="shared" si="10"/>
        <v>126</v>
      </c>
    </row>
    <row r="241" spans="8:14" x14ac:dyDescent="0.25">
      <c r="H241" s="74" t="s">
        <v>49</v>
      </c>
      <c r="I241" s="75"/>
      <c r="J241" s="75"/>
      <c r="K241" s="5">
        <v>3</v>
      </c>
      <c r="L241" s="79" t="s">
        <v>210</v>
      </c>
      <c r="M241" s="5">
        <v>12</v>
      </c>
      <c r="N241" s="6">
        <f t="shared" si="10"/>
        <v>36</v>
      </c>
    </row>
    <row r="242" spans="8:14" x14ac:dyDescent="0.25">
      <c r="H242" s="74" t="s">
        <v>29</v>
      </c>
      <c r="I242" s="75"/>
      <c r="J242" s="75"/>
      <c r="K242" s="5">
        <v>2</v>
      </c>
      <c r="L242" s="79" t="s">
        <v>210</v>
      </c>
      <c r="M242" s="5">
        <v>40</v>
      </c>
      <c r="N242" s="6">
        <f t="shared" si="10"/>
        <v>80</v>
      </c>
    </row>
    <row r="243" spans="8:14" x14ac:dyDescent="0.25">
      <c r="H243" s="74" t="s">
        <v>39</v>
      </c>
      <c r="I243" s="75"/>
      <c r="J243" s="75"/>
      <c r="K243" s="5">
        <v>5</v>
      </c>
      <c r="L243" s="79" t="s">
        <v>210</v>
      </c>
      <c r="M243" s="5">
        <v>22</v>
      </c>
      <c r="N243" s="6">
        <f t="shared" si="10"/>
        <v>110</v>
      </c>
    </row>
    <row r="244" spans="8:14" x14ac:dyDescent="0.25">
      <c r="H244" s="74" t="s">
        <v>61</v>
      </c>
      <c r="I244" s="75"/>
      <c r="J244" s="75"/>
      <c r="K244" s="5">
        <v>2</v>
      </c>
      <c r="L244" s="79" t="s">
        <v>210</v>
      </c>
      <c r="M244" s="5">
        <v>12.5</v>
      </c>
      <c r="N244" s="6">
        <f t="shared" si="10"/>
        <v>25</v>
      </c>
    </row>
    <row r="245" spans="8:14" x14ac:dyDescent="0.25">
      <c r="H245" s="74" t="s">
        <v>57</v>
      </c>
      <c r="I245" s="75"/>
      <c r="J245" s="75"/>
      <c r="K245" s="5">
        <v>0.5</v>
      </c>
      <c r="L245" s="79" t="s">
        <v>212</v>
      </c>
      <c r="M245" s="5">
        <v>500</v>
      </c>
      <c r="N245" s="6">
        <f t="shared" si="10"/>
        <v>250</v>
      </c>
    </row>
    <row r="246" spans="8:14" x14ac:dyDescent="0.25">
      <c r="H246" s="74" t="s">
        <v>34</v>
      </c>
      <c r="I246" s="75"/>
      <c r="J246" s="75"/>
      <c r="K246" s="5">
        <v>3</v>
      </c>
      <c r="L246" s="79" t="s">
        <v>210</v>
      </c>
      <c r="M246" s="5">
        <v>37</v>
      </c>
      <c r="N246" s="6">
        <f t="shared" si="10"/>
        <v>111</v>
      </c>
    </row>
    <row r="247" spans="8:14" x14ac:dyDescent="0.25">
      <c r="H247" s="74" t="s">
        <v>36</v>
      </c>
      <c r="I247" s="75"/>
      <c r="J247" s="75"/>
      <c r="K247" s="5">
        <v>7</v>
      </c>
      <c r="L247" s="79" t="s">
        <v>210</v>
      </c>
      <c r="M247" s="5">
        <v>15.5</v>
      </c>
      <c r="N247" s="6">
        <f t="shared" si="10"/>
        <v>108.5</v>
      </c>
    </row>
    <row r="248" spans="8:14" x14ac:dyDescent="0.25">
      <c r="H248" s="74" t="s">
        <v>71</v>
      </c>
      <c r="I248" s="75"/>
      <c r="J248" s="75"/>
      <c r="K248" s="5">
        <v>0.5</v>
      </c>
      <c r="L248" s="79" t="s">
        <v>212</v>
      </c>
      <c r="M248" s="5">
        <v>250</v>
      </c>
      <c r="N248" s="6">
        <f t="shared" si="10"/>
        <v>125</v>
      </c>
    </row>
    <row r="249" spans="8:14" x14ac:dyDescent="0.25">
      <c r="H249" s="74" t="s">
        <v>119</v>
      </c>
      <c r="I249" s="75"/>
      <c r="J249" s="75"/>
      <c r="K249" s="5">
        <v>1</v>
      </c>
      <c r="L249" s="79" t="s">
        <v>205</v>
      </c>
      <c r="M249" s="5">
        <v>700</v>
      </c>
      <c r="N249" s="6">
        <f t="shared" si="10"/>
        <v>700</v>
      </c>
    </row>
    <row r="250" spans="8:14" x14ac:dyDescent="0.25">
      <c r="H250" s="74" t="s">
        <v>53</v>
      </c>
      <c r="I250" s="75"/>
      <c r="J250" s="75"/>
      <c r="K250" s="5">
        <v>1</v>
      </c>
      <c r="L250" s="79" t="s">
        <v>207</v>
      </c>
      <c r="M250" s="5">
        <v>640</v>
      </c>
      <c r="N250" s="6">
        <f t="shared" si="10"/>
        <v>640</v>
      </c>
    </row>
    <row r="251" spans="8:14" x14ac:dyDescent="0.25">
      <c r="H251" s="74" t="s">
        <v>129</v>
      </c>
      <c r="I251" s="75"/>
      <c r="J251" s="75"/>
      <c r="K251" s="5">
        <v>1</v>
      </c>
      <c r="L251" s="79" t="s">
        <v>207</v>
      </c>
      <c r="M251" s="5">
        <v>719</v>
      </c>
      <c r="N251" s="6">
        <f t="shared" si="10"/>
        <v>719</v>
      </c>
    </row>
    <row r="252" spans="8:14" x14ac:dyDescent="0.25">
      <c r="H252" s="74" t="s">
        <v>241</v>
      </c>
      <c r="I252" s="75"/>
      <c r="J252" s="75"/>
      <c r="K252" s="5">
        <v>3</v>
      </c>
      <c r="L252" s="79" t="s">
        <v>242</v>
      </c>
      <c r="M252" s="5">
        <v>44</v>
      </c>
      <c r="N252" s="6">
        <f t="shared" si="10"/>
        <v>132</v>
      </c>
    </row>
    <row r="253" spans="8:14" x14ac:dyDescent="0.25">
      <c r="L253" s="96" t="s">
        <v>10</v>
      </c>
      <c r="M253" s="97"/>
      <c r="N253" s="10">
        <f>SUM(N237:N252)</f>
        <v>3498.1</v>
      </c>
    </row>
    <row r="256" spans="8:14" x14ac:dyDescent="0.25">
      <c r="L256" s="96" t="s">
        <v>243</v>
      </c>
      <c r="M256" s="107"/>
      <c r="N256" s="97"/>
    </row>
    <row r="257" spans="8:14" x14ac:dyDescent="0.25">
      <c r="H257" s="52" t="s">
        <v>6</v>
      </c>
      <c r="I257" s="53"/>
      <c r="J257" s="53"/>
      <c r="K257" s="4" t="s">
        <v>7</v>
      </c>
      <c r="L257" s="4" t="s">
        <v>204</v>
      </c>
      <c r="M257" s="4" t="s">
        <v>8</v>
      </c>
      <c r="N257" s="4" t="s">
        <v>9</v>
      </c>
    </row>
    <row r="258" spans="8:14" x14ac:dyDescent="0.25">
      <c r="H258" s="74" t="s">
        <v>25</v>
      </c>
      <c r="I258" s="75"/>
      <c r="J258" s="75"/>
      <c r="K258" s="5">
        <v>27.25</v>
      </c>
      <c r="L258" s="79" t="s">
        <v>210</v>
      </c>
      <c r="M258" s="5">
        <v>35</v>
      </c>
      <c r="N258" s="6">
        <f>K258*M258</f>
        <v>953.75</v>
      </c>
    </row>
    <row r="259" spans="8:14" x14ac:dyDescent="0.25">
      <c r="H259" s="74" t="s">
        <v>183</v>
      </c>
      <c r="I259" s="75"/>
      <c r="J259" s="75"/>
      <c r="K259" s="5">
        <v>1</v>
      </c>
      <c r="L259" s="79" t="s">
        <v>207</v>
      </c>
      <c r="M259" s="5">
        <v>300</v>
      </c>
      <c r="N259" s="6">
        <f t="shared" ref="N259:N272" si="11">K259*M259</f>
        <v>300</v>
      </c>
    </row>
    <row r="260" spans="8:14" x14ac:dyDescent="0.25">
      <c r="H260" s="74" t="s">
        <v>21</v>
      </c>
      <c r="I260" s="75"/>
      <c r="J260" s="75"/>
      <c r="K260" s="5">
        <v>1</v>
      </c>
      <c r="L260" s="79" t="s">
        <v>207</v>
      </c>
      <c r="M260" s="5">
        <v>810</v>
      </c>
      <c r="N260" s="6">
        <f t="shared" si="11"/>
        <v>810</v>
      </c>
    </row>
    <row r="261" spans="8:14" x14ac:dyDescent="0.25">
      <c r="H261" s="72" t="s">
        <v>113</v>
      </c>
      <c r="I261" s="73"/>
      <c r="J261" s="73"/>
      <c r="K261" s="5">
        <v>1</v>
      </c>
      <c r="L261" s="79" t="s">
        <v>207</v>
      </c>
      <c r="M261" s="5">
        <v>690</v>
      </c>
      <c r="N261" s="6">
        <f t="shared" si="11"/>
        <v>690</v>
      </c>
    </row>
    <row r="262" spans="8:14" x14ac:dyDescent="0.25">
      <c r="H262" s="72" t="s">
        <v>52</v>
      </c>
      <c r="I262" s="73"/>
      <c r="J262" s="73"/>
      <c r="K262" s="5">
        <v>1</v>
      </c>
      <c r="L262" s="79" t="s">
        <v>206</v>
      </c>
      <c r="M262" s="5">
        <v>250</v>
      </c>
      <c r="N262" s="6">
        <f t="shared" si="11"/>
        <v>250</v>
      </c>
    </row>
    <row r="263" spans="8:14" x14ac:dyDescent="0.25">
      <c r="H263" s="72" t="s">
        <v>39</v>
      </c>
      <c r="I263" s="73"/>
      <c r="J263" s="73"/>
      <c r="K263" s="5">
        <v>0.5</v>
      </c>
      <c r="L263" s="79" t="s">
        <v>212</v>
      </c>
      <c r="M263" s="5">
        <v>300</v>
      </c>
      <c r="N263" s="6">
        <f t="shared" si="11"/>
        <v>150</v>
      </c>
    </row>
    <row r="264" spans="8:14" x14ac:dyDescent="0.25">
      <c r="H264" s="72" t="s">
        <v>12</v>
      </c>
      <c r="I264" s="73"/>
      <c r="J264" s="73"/>
      <c r="K264" s="5">
        <v>15</v>
      </c>
      <c r="L264" s="79" t="s">
        <v>210</v>
      </c>
      <c r="M264" s="5">
        <v>8</v>
      </c>
      <c r="N264" s="6">
        <f t="shared" si="11"/>
        <v>120</v>
      </c>
    </row>
    <row r="265" spans="8:14" x14ac:dyDescent="0.25">
      <c r="H265" s="72" t="s">
        <v>37</v>
      </c>
      <c r="I265" s="73"/>
      <c r="J265" s="73"/>
      <c r="K265" s="5">
        <v>1</v>
      </c>
      <c r="L265" s="79" t="s">
        <v>205</v>
      </c>
      <c r="M265" s="5">
        <v>250</v>
      </c>
      <c r="N265" s="6">
        <f t="shared" si="11"/>
        <v>250</v>
      </c>
    </row>
    <row r="266" spans="8:14" x14ac:dyDescent="0.25">
      <c r="H266" s="72" t="s">
        <v>36</v>
      </c>
      <c r="I266" s="73"/>
      <c r="J266" s="73"/>
      <c r="K266" s="5">
        <v>1</v>
      </c>
      <c r="L266" s="79" t="s">
        <v>212</v>
      </c>
      <c r="M266" s="5">
        <v>350</v>
      </c>
      <c r="N266" s="6">
        <f t="shared" si="11"/>
        <v>350</v>
      </c>
    </row>
    <row r="267" spans="8:14" x14ac:dyDescent="0.25">
      <c r="H267" s="72" t="s">
        <v>61</v>
      </c>
      <c r="I267" s="73"/>
      <c r="J267" s="73"/>
      <c r="K267" s="5">
        <v>1</v>
      </c>
      <c r="L267" s="79" t="s">
        <v>205</v>
      </c>
      <c r="M267" s="5">
        <v>200</v>
      </c>
      <c r="N267" s="6">
        <f t="shared" si="11"/>
        <v>200</v>
      </c>
    </row>
    <row r="268" spans="8:14" x14ac:dyDescent="0.25">
      <c r="H268" s="72" t="s">
        <v>27</v>
      </c>
      <c r="I268" s="73"/>
      <c r="J268" s="73"/>
      <c r="K268" s="5">
        <v>3.15</v>
      </c>
      <c r="L268" s="79" t="s">
        <v>210</v>
      </c>
      <c r="M268" s="5">
        <v>78</v>
      </c>
      <c r="N268" s="6">
        <f t="shared" si="11"/>
        <v>245.7</v>
      </c>
    </row>
    <row r="269" spans="8:14" x14ac:dyDescent="0.25">
      <c r="H269" s="72" t="s">
        <v>31</v>
      </c>
      <c r="I269" s="73"/>
      <c r="J269" s="73"/>
      <c r="K269" s="5">
        <v>30</v>
      </c>
      <c r="L269" s="79" t="s">
        <v>210</v>
      </c>
      <c r="M269" s="5">
        <v>15</v>
      </c>
      <c r="N269" s="6">
        <f t="shared" si="11"/>
        <v>450</v>
      </c>
    </row>
    <row r="270" spans="8:14" x14ac:dyDescent="0.25">
      <c r="H270" s="72" t="s">
        <v>33</v>
      </c>
      <c r="I270" s="73"/>
      <c r="J270" s="73"/>
      <c r="K270" s="5">
        <v>0.25</v>
      </c>
      <c r="L270" s="79" t="s">
        <v>205</v>
      </c>
      <c r="M270" s="5">
        <v>200</v>
      </c>
      <c r="N270" s="6">
        <f t="shared" si="11"/>
        <v>50</v>
      </c>
    </row>
    <row r="271" spans="8:14" x14ac:dyDescent="0.25">
      <c r="H271" s="72" t="s">
        <v>38</v>
      </c>
      <c r="I271" s="73"/>
      <c r="J271" s="73"/>
      <c r="K271" s="5">
        <v>15.2</v>
      </c>
      <c r="L271" s="79" t="s">
        <v>210</v>
      </c>
      <c r="M271" s="5">
        <v>26</v>
      </c>
      <c r="N271" s="6">
        <f t="shared" si="11"/>
        <v>395.2</v>
      </c>
    </row>
    <row r="272" spans="8:14" x14ac:dyDescent="0.25">
      <c r="H272" s="74" t="s">
        <v>17</v>
      </c>
      <c r="I272" s="75"/>
      <c r="J272" s="75"/>
      <c r="K272" s="5">
        <v>6</v>
      </c>
      <c r="L272" s="79" t="s">
        <v>213</v>
      </c>
      <c r="M272" s="5">
        <v>20</v>
      </c>
      <c r="N272" s="6">
        <f t="shared" si="11"/>
        <v>120</v>
      </c>
    </row>
    <row r="273" spans="8:14" x14ac:dyDescent="0.25">
      <c r="L273" s="96" t="s">
        <v>10</v>
      </c>
      <c r="M273" s="97"/>
      <c r="N273" s="10">
        <f>SUM(N258:N272)</f>
        <v>5334.65</v>
      </c>
    </row>
    <row r="275" spans="8:14" x14ac:dyDescent="0.25">
      <c r="L275" s="96" t="s">
        <v>244</v>
      </c>
      <c r="M275" s="107"/>
      <c r="N275" s="97"/>
    </row>
    <row r="276" spans="8:14" x14ac:dyDescent="0.25">
      <c r="H276" s="52" t="s">
        <v>6</v>
      </c>
      <c r="I276" s="53"/>
      <c r="J276" s="53"/>
      <c r="K276" s="4" t="s">
        <v>250</v>
      </c>
      <c r="L276" s="4" t="s">
        <v>204</v>
      </c>
      <c r="M276" s="4" t="s">
        <v>8</v>
      </c>
      <c r="N276" s="4" t="s">
        <v>9</v>
      </c>
    </row>
    <row r="277" spans="8:14" x14ac:dyDescent="0.25">
      <c r="H277" s="74" t="s">
        <v>40</v>
      </c>
      <c r="I277" s="75"/>
      <c r="J277" s="75"/>
      <c r="K277" s="5">
        <v>1</v>
      </c>
      <c r="L277" s="79" t="s">
        <v>205</v>
      </c>
      <c r="M277" s="5">
        <v>250</v>
      </c>
      <c r="N277" s="6">
        <f>M277*K277</f>
        <v>250</v>
      </c>
    </row>
    <row r="278" spans="8:14" x14ac:dyDescent="0.25">
      <c r="H278" s="74" t="s">
        <v>49</v>
      </c>
      <c r="I278" s="75"/>
      <c r="J278" s="75"/>
      <c r="K278" s="5">
        <v>1</v>
      </c>
      <c r="L278" s="79" t="s">
        <v>205</v>
      </c>
      <c r="M278" s="5">
        <v>170</v>
      </c>
      <c r="N278" s="6">
        <f t="shared" ref="N278:N295" si="12">M278*K278</f>
        <v>170</v>
      </c>
    </row>
    <row r="279" spans="8:14" x14ac:dyDescent="0.25">
      <c r="H279" s="72" t="s">
        <v>31</v>
      </c>
      <c r="I279" s="73"/>
      <c r="J279" s="73"/>
      <c r="K279" s="5">
        <v>30</v>
      </c>
      <c r="L279" s="79" t="s">
        <v>214</v>
      </c>
      <c r="M279" s="5">
        <v>8</v>
      </c>
      <c r="N279" s="6">
        <f t="shared" si="12"/>
        <v>240</v>
      </c>
    </row>
    <row r="280" spans="8:14" x14ac:dyDescent="0.25">
      <c r="H280" s="72" t="s">
        <v>192</v>
      </c>
      <c r="I280" s="73"/>
      <c r="J280" s="73"/>
      <c r="K280" s="5">
        <v>1</v>
      </c>
      <c r="L280" s="79" t="s">
        <v>206</v>
      </c>
      <c r="M280" s="5">
        <v>230</v>
      </c>
      <c r="N280" s="6">
        <f t="shared" si="12"/>
        <v>230</v>
      </c>
    </row>
    <row r="281" spans="8:14" x14ac:dyDescent="0.25">
      <c r="H281" s="72" t="s">
        <v>245</v>
      </c>
      <c r="I281" s="73"/>
      <c r="J281" s="73"/>
      <c r="K281" s="5">
        <v>1</v>
      </c>
      <c r="L281" s="79" t="s">
        <v>206</v>
      </c>
      <c r="M281" s="5">
        <v>380</v>
      </c>
      <c r="N281" s="6">
        <f t="shared" si="12"/>
        <v>380</v>
      </c>
    </row>
    <row r="282" spans="8:14" x14ac:dyDescent="0.25">
      <c r="H282" s="72" t="s">
        <v>52</v>
      </c>
      <c r="I282" s="73"/>
      <c r="J282" s="73"/>
      <c r="K282" s="5">
        <v>1</v>
      </c>
      <c r="L282" s="79" t="s">
        <v>205</v>
      </c>
      <c r="M282" s="5">
        <v>500</v>
      </c>
      <c r="N282" s="6">
        <f t="shared" si="12"/>
        <v>500</v>
      </c>
    </row>
    <row r="283" spans="8:14" x14ac:dyDescent="0.25">
      <c r="H283" s="72" t="s">
        <v>128</v>
      </c>
      <c r="I283" s="73"/>
      <c r="J283" s="73"/>
      <c r="K283" s="5">
        <v>1</v>
      </c>
      <c r="L283" s="79" t="s">
        <v>225</v>
      </c>
      <c r="M283" s="5">
        <v>152.32</v>
      </c>
      <c r="N283" s="6">
        <f t="shared" si="12"/>
        <v>152.32</v>
      </c>
    </row>
    <row r="284" spans="8:14" x14ac:dyDescent="0.25">
      <c r="H284" s="72" t="s">
        <v>32</v>
      </c>
      <c r="I284" s="73"/>
      <c r="J284" s="73"/>
      <c r="K284" s="5">
        <v>40</v>
      </c>
      <c r="L284" s="79" t="s">
        <v>210</v>
      </c>
      <c r="M284" s="5">
        <v>17.5</v>
      </c>
      <c r="N284" s="6">
        <f t="shared" si="12"/>
        <v>700</v>
      </c>
    </row>
    <row r="285" spans="8:14" x14ac:dyDescent="0.25">
      <c r="H285" s="72" t="s">
        <v>12</v>
      </c>
      <c r="I285" s="73"/>
      <c r="J285" s="73"/>
      <c r="K285" s="5">
        <v>20</v>
      </c>
      <c r="L285" s="79" t="s">
        <v>210</v>
      </c>
      <c r="M285" s="5">
        <v>8</v>
      </c>
      <c r="N285" s="6">
        <f t="shared" si="12"/>
        <v>160</v>
      </c>
    </row>
    <row r="286" spans="8:14" x14ac:dyDescent="0.25">
      <c r="H286" s="72" t="s">
        <v>196</v>
      </c>
      <c r="I286" s="73"/>
      <c r="J286" s="73"/>
      <c r="K286" s="5">
        <v>6</v>
      </c>
      <c r="L286" s="79" t="s">
        <v>210</v>
      </c>
      <c r="M286" s="5">
        <v>42.5</v>
      </c>
      <c r="N286" s="6">
        <f t="shared" si="12"/>
        <v>255</v>
      </c>
    </row>
    <row r="287" spans="8:14" x14ac:dyDescent="0.25">
      <c r="H287" s="72" t="s">
        <v>158</v>
      </c>
      <c r="I287" s="73"/>
      <c r="J287" s="73"/>
      <c r="K287" s="5">
        <v>7</v>
      </c>
      <c r="L287" s="79" t="s">
        <v>210</v>
      </c>
      <c r="M287" s="5">
        <v>34.200000000000003</v>
      </c>
      <c r="N287" s="6">
        <f t="shared" si="12"/>
        <v>239.40000000000003</v>
      </c>
    </row>
    <row r="288" spans="8:14" x14ac:dyDescent="0.25">
      <c r="H288" s="72" t="s">
        <v>246</v>
      </c>
      <c r="I288" s="73"/>
      <c r="J288" s="73"/>
      <c r="K288" s="5">
        <v>1</v>
      </c>
      <c r="L288" s="79" t="s">
        <v>205</v>
      </c>
      <c r="M288" s="5">
        <v>380</v>
      </c>
      <c r="N288" s="6">
        <f t="shared" si="12"/>
        <v>380</v>
      </c>
    </row>
    <row r="289" spans="8:14" x14ac:dyDescent="0.25">
      <c r="H289" s="72" t="s">
        <v>82</v>
      </c>
      <c r="I289" s="73"/>
      <c r="J289" s="73"/>
      <c r="K289" s="5">
        <v>1</v>
      </c>
      <c r="L289" s="79" t="s">
        <v>205</v>
      </c>
      <c r="M289" s="5">
        <v>150</v>
      </c>
      <c r="N289" s="6">
        <f t="shared" si="12"/>
        <v>150</v>
      </c>
    </row>
    <row r="290" spans="8:14" x14ac:dyDescent="0.25">
      <c r="H290" s="72" t="s">
        <v>19</v>
      </c>
      <c r="I290" s="73"/>
      <c r="J290" s="73"/>
      <c r="K290" s="5">
        <v>12</v>
      </c>
      <c r="L290" s="79" t="s">
        <v>210</v>
      </c>
      <c r="M290" s="5">
        <v>50</v>
      </c>
      <c r="N290" s="6">
        <f t="shared" si="12"/>
        <v>600</v>
      </c>
    </row>
    <row r="291" spans="8:14" x14ac:dyDescent="0.25">
      <c r="H291" s="72" t="s">
        <v>28</v>
      </c>
      <c r="I291" s="73"/>
      <c r="J291" s="73"/>
      <c r="K291" s="5">
        <v>7</v>
      </c>
      <c r="L291" s="79" t="s">
        <v>210</v>
      </c>
      <c r="M291" s="5">
        <v>100</v>
      </c>
      <c r="N291" s="6">
        <f t="shared" si="12"/>
        <v>700</v>
      </c>
    </row>
    <row r="292" spans="8:14" x14ac:dyDescent="0.25">
      <c r="H292" s="72" t="s">
        <v>35</v>
      </c>
      <c r="I292" s="73"/>
      <c r="J292" s="73"/>
      <c r="K292" s="5">
        <v>15</v>
      </c>
      <c r="L292" s="79" t="s">
        <v>210</v>
      </c>
      <c r="M292" s="5">
        <v>80</v>
      </c>
      <c r="N292" s="6">
        <f t="shared" si="12"/>
        <v>1200</v>
      </c>
    </row>
    <row r="293" spans="8:14" x14ac:dyDescent="0.25">
      <c r="H293" s="72" t="s">
        <v>50</v>
      </c>
      <c r="I293" s="73"/>
      <c r="J293" s="73"/>
      <c r="K293" s="5">
        <v>23.7</v>
      </c>
      <c r="L293" s="79" t="s">
        <v>210</v>
      </c>
      <c r="M293" s="5">
        <v>65</v>
      </c>
      <c r="N293" s="6">
        <f t="shared" si="12"/>
        <v>1540.5</v>
      </c>
    </row>
    <row r="294" spans="8:14" x14ac:dyDescent="0.25">
      <c r="H294" s="72" t="s">
        <v>247</v>
      </c>
      <c r="I294" s="73"/>
      <c r="J294" s="73"/>
      <c r="K294" s="5">
        <v>10</v>
      </c>
      <c r="L294" s="79" t="s">
        <v>210</v>
      </c>
      <c r="M294" s="5">
        <v>65</v>
      </c>
      <c r="N294" s="6">
        <f t="shared" si="12"/>
        <v>650</v>
      </c>
    </row>
    <row r="295" spans="8:14" x14ac:dyDescent="0.25">
      <c r="H295" s="72" t="s">
        <v>25</v>
      </c>
      <c r="I295" s="73"/>
      <c r="J295" s="73"/>
      <c r="K295" s="5">
        <v>49</v>
      </c>
      <c r="L295" s="79" t="s">
        <v>210</v>
      </c>
      <c r="M295" s="5">
        <v>45</v>
      </c>
      <c r="N295" s="6">
        <f t="shared" si="12"/>
        <v>2205</v>
      </c>
    </row>
    <row r="296" spans="8:14" x14ac:dyDescent="0.25">
      <c r="L296" s="96" t="s">
        <v>10</v>
      </c>
      <c r="M296" s="97"/>
      <c r="N296" s="10">
        <f>SUM(N277:N295)</f>
        <v>10702.22</v>
      </c>
    </row>
    <row r="298" spans="8:14" x14ac:dyDescent="0.25">
      <c r="K298" s="116" t="s">
        <v>248</v>
      </c>
      <c r="L298" s="116"/>
      <c r="M298" s="116"/>
      <c r="N298" s="116"/>
    </row>
    <row r="299" spans="8:14" x14ac:dyDescent="0.25">
      <c r="H299" s="52" t="s">
        <v>6</v>
      </c>
      <c r="I299" s="53"/>
      <c r="J299" s="53"/>
      <c r="K299" s="4" t="s">
        <v>249</v>
      </c>
      <c r="L299" s="7" t="s">
        <v>204</v>
      </c>
      <c r="M299" s="4" t="s">
        <v>8</v>
      </c>
      <c r="N299" s="4" t="s">
        <v>9</v>
      </c>
    </row>
    <row r="300" spans="8:14" x14ac:dyDescent="0.25">
      <c r="H300" s="84" t="s">
        <v>27</v>
      </c>
      <c r="I300" s="85"/>
      <c r="J300" s="85"/>
      <c r="K300" s="5">
        <v>3</v>
      </c>
      <c r="L300" s="81" t="s">
        <v>214</v>
      </c>
      <c r="M300" s="5">
        <v>77</v>
      </c>
      <c r="N300" s="6">
        <f>K300*M300</f>
        <v>231</v>
      </c>
    </row>
    <row r="301" spans="8:14" x14ac:dyDescent="0.25">
      <c r="H301" s="84" t="s">
        <v>21</v>
      </c>
      <c r="I301" s="85"/>
      <c r="J301" s="85"/>
      <c r="K301" s="5">
        <v>0.5</v>
      </c>
      <c r="L301" s="81" t="s">
        <v>207</v>
      </c>
      <c r="M301" s="5">
        <v>810</v>
      </c>
      <c r="N301" s="6">
        <f>K301*M301</f>
        <v>405</v>
      </c>
    </row>
    <row r="302" spans="8:14" x14ac:dyDescent="0.25">
      <c r="K302" s="116" t="s">
        <v>10</v>
      </c>
      <c r="L302" s="116"/>
      <c r="M302" s="116"/>
      <c r="N302" s="7">
        <f>SUM(N300:N301)</f>
        <v>636</v>
      </c>
    </row>
    <row r="303" spans="8:14" x14ac:dyDescent="0.25">
      <c r="L303" s="36"/>
      <c r="M303" s="36"/>
      <c r="N303" s="21"/>
    </row>
    <row r="304" spans="8:14" x14ac:dyDescent="0.25">
      <c r="K304" s="116" t="s">
        <v>251</v>
      </c>
      <c r="L304" s="116"/>
      <c r="M304" s="116"/>
      <c r="N304" s="116"/>
    </row>
    <row r="305" spans="8:14" x14ac:dyDescent="0.25">
      <c r="H305" s="52" t="s">
        <v>6</v>
      </c>
      <c r="I305" s="53"/>
      <c r="J305" s="53"/>
      <c r="K305" s="4" t="s">
        <v>250</v>
      </c>
      <c r="L305" s="4" t="s">
        <v>204</v>
      </c>
      <c r="M305" s="4" t="s">
        <v>8</v>
      </c>
      <c r="N305" s="4" t="s">
        <v>9</v>
      </c>
    </row>
    <row r="306" spans="8:14" x14ac:dyDescent="0.25">
      <c r="H306" s="84" t="s">
        <v>57</v>
      </c>
      <c r="I306" s="85"/>
      <c r="J306" s="85"/>
      <c r="K306" s="5">
        <v>10</v>
      </c>
      <c r="L306" s="5" t="s">
        <v>214</v>
      </c>
      <c r="M306" s="5">
        <v>12.8</v>
      </c>
      <c r="N306" s="6">
        <f>K306*M306</f>
        <v>128</v>
      </c>
    </row>
    <row r="307" spans="8:14" x14ac:dyDescent="0.25">
      <c r="H307" s="84" t="s">
        <v>33</v>
      </c>
      <c r="I307" s="85"/>
      <c r="J307" s="85"/>
      <c r="K307" s="31">
        <v>1</v>
      </c>
      <c r="L307" s="5" t="s">
        <v>205</v>
      </c>
      <c r="M307" s="5">
        <v>400</v>
      </c>
      <c r="N307" s="6">
        <f t="shared" ref="N307:N312" si="13">K307*M307</f>
        <v>400</v>
      </c>
    </row>
    <row r="308" spans="8:14" x14ac:dyDescent="0.25">
      <c r="H308" s="84" t="s">
        <v>32</v>
      </c>
      <c r="I308" s="85"/>
      <c r="J308" s="85"/>
      <c r="K308" s="32">
        <v>0.5</v>
      </c>
      <c r="L308" s="5" t="s">
        <v>205</v>
      </c>
      <c r="M308" s="5">
        <v>350</v>
      </c>
      <c r="N308" s="6">
        <f t="shared" si="13"/>
        <v>175</v>
      </c>
    </row>
    <row r="309" spans="8:14" x14ac:dyDescent="0.25">
      <c r="H309" s="82" t="s">
        <v>65</v>
      </c>
      <c r="I309" s="83"/>
      <c r="J309" s="83"/>
      <c r="K309" s="32">
        <v>1</v>
      </c>
      <c r="L309" s="5" t="s">
        <v>207</v>
      </c>
      <c r="M309" s="5">
        <v>1200</v>
      </c>
      <c r="N309" s="6">
        <f t="shared" si="13"/>
        <v>1200</v>
      </c>
    </row>
    <row r="310" spans="8:14" x14ac:dyDescent="0.25">
      <c r="H310" s="82" t="s">
        <v>36</v>
      </c>
      <c r="I310" s="83"/>
      <c r="J310" s="83"/>
      <c r="K310" s="32">
        <v>5</v>
      </c>
      <c r="L310" s="5" t="s">
        <v>214</v>
      </c>
      <c r="M310" s="5">
        <v>16</v>
      </c>
      <c r="N310" s="6">
        <f t="shared" si="13"/>
        <v>80</v>
      </c>
    </row>
    <row r="311" spans="8:14" x14ac:dyDescent="0.25">
      <c r="H311" s="82" t="s">
        <v>42</v>
      </c>
      <c r="I311" s="83"/>
      <c r="J311" s="83"/>
      <c r="K311" s="32">
        <v>6</v>
      </c>
      <c r="L311" s="5" t="s">
        <v>214</v>
      </c>
      <c r="M311" s="5">
        <v>8</v>
      </c>
      <c r="N311" s="6">
        <f t="shared" si="13"/>
        <v>48</v>
      </c>
    </row>
    <row r="312" spans="8:14" x14ac:dyDescent="0.25">
      <c r="H312" s="82" t="s">
        <v>71</v>
      </c>
      <c r="I312" s="83"/>
      <c r="J312" s="83"/>
      <c r="K312" s="32">
        <v>6</v>
      </c>
      <c r="L312" s="5" t="s">
        <v>214</v>
      </c>
      <c r="M312" s="5">
        <v>8</v>
      </c>
      <c r="N312" s="6">
        <f t="shared" si="13"/>
        <v>48</v>
      </c>
    </row>
    <row r="313" spans="8:14" x14ac:dyDescent="0.25">
      <c r="H313" s="34"/>
      <c r="I313" s="34"/>
      <c r="J313" s="34"/>
      <c r="K313" s="116" t="s">
        <v>10</v>
      </c>
      <c r="L313" s="116"/>
      <c r="M313" s="116"/>
      <c r="N313" s="7">
        <f>SUM(N306:N312)</f>
        <v>2079</v>
      </c>
    </row>
    <row r="315" spans="8:14" x14ac:dyDescent="0.25">
      <c r="K315" s="116" t="s">
        <v>252</v>
      </c>
      <c r="L315" s="116"/>
      <c r="M315" s="116"/>
      <c r="N315" s="116"/>
    </row>
    <row r="316" spans="8:14" x14ac:dyDescent="0.25">
      <c r="H316" s="52" t="s">
        <v>6</v>
      </c>
      <c r="I316" s="53"/>
      <c r="J316" s="53"/>
      <c r="K316" s="4" t="s">
        <v>249</v>
      </c>
      <c r="L316" s="4" t="s">
        <v>204</v>
      </c>
      <c r="M316" s="4" t="s">
        <v>8</v>
      </c>
      <c r="N316" s="4" t="s">
        <v>9</v>
      </c>
    </row>
    <row r="317" spans="8:14" x14ac:dyDescent="0.25">
      <c r="H317" s="84" t="s">
        <v>31</v>
      </c>
      <c r="I317" s="85"/>
      <c r="J317" s="85"/>
      <c r="K317" s="5">
        <v>0.5</v>
      </c>
      <c r="L317" s="5" t="s">
        <v>205</v>
      </c>
      <c r="M317" s="5">
        <v>550</v>
      </c>
      <c r="N317" s="6">
        <f>K317*M317</f>
        <v>275</v>
      </c>
    </row>
    <row r="318" spans="8:14" x14ac:dyDescent="0.25">
      <c r="H318" s="84" t="s">
        <v>253</v>
      </c>
      <c r="I318" s="85"/>
      <c r="J318" s="85"/>
      <c r="K318" s="31">
        <v>1</v>
      </c>
      <c r="L318" s="5" t="s">
        <v>212</v>
      </c>
      <c r="M318" s="5">
        <v>170</v>
      </c>
      <c r="N318" s="6">
        <f t="shared" ref="N318:N332" si="14">K318*M318</f>
        <v>170</v>
      </c>
    </row>
    <row r="319" spans="8:14" x14ac:dyDescent="0.25">
      <c r="H319" s="82" t="s">
        <v>25</v>
      </c>
      <c r="I319" s="83"/>
      <c r="J319" s="83"/>
      <c r="K319" s="32">
        <v>27.5</v>
      </c>
      <c r="L319" s="5" t="s">
        <v>210</v>
      </c>
      <c r="M319" s="5">
        <v>37</v>
      </c>
      <c r="N319" s="6">
        <f t="shared" si="14"/>
        <v>1017.5</v>
      </c>
    </row>
    <row r="320" spans="8:14" x14ac:dyDescent="0.25">
      <c r="H320" s="82" t="s">
        <v>231</v>
      </c>
      <c r="I320" s="83"/>
      <c r="J320" s="83"/>
      <c r="K320" s="32">
        <v>8</v>
      </c>
      <c r="L320" s="5" t="s">
        <v>210</v>
      </c>
      <c r="M320" s="5">
        <v>65</v>
      </c>
      <c r="N320" s="6">
        <f t="shared" si="14"/>
        <v>520</v>
      </c>
    </row>
    <row r="321" spans="8:14" x14ac:dyDescent="0.25">
      <c r="H321" s="82" t="s">
        <v>16</v>
      </c>
      <c r="I321" s="83"/>
      <c r="J321" s="83"/>
      <c r="K321" s="32">
        <v>1</v>
      </c>
      <c r="L321" s="5" t="s">
        <v>205</v>
      </c>
      <c r="M321" s="5">
        <v>350</v>
      </c>
      <c r="N321" s="6">
        <f t="shared" si="14"/>
        <v>350</v>
      </c>
    </row>
    <row r="322" spans="8:14" x14ac:dyDescent="0.25">
      <c r="H322" s="82" t="s">
        <v>36</v>
      </c>
      <c r="I322" s="83"/>
      <c r="J322" s="83"/>
      <c r="K322" s="32">
        <v>1</v>
      </c>
      <c r="L322" s="5" t="s">
        <v>212</v>
      </c>
      <c r="M322" s="5">
        <v>280</v>
      </c>
      <c r="N322" s="6">
        <f t="shared" si="14"/>
        <v>280</v>
      </c>
    </row>
    <row r="323" spans="8:14" x14ac:dyDescent="0.25">
      <c r="H323" s="82" t="s">
        <v>54</v>
      </c>
      <c r="I323" s="83"/>
      <c r="J323" s="83"/>
      <c r="K323" s="32">
        <v>11</v>
      </c>
      <c r="L323" s="5" t="s">
        <v>223</v>
      </c>
      <c r="M323" s="5">
        <v>48</v>
      </c>
      <c r="N323" s="6">
        <f t="shared" si="14"/>
        <v>528</v>
      </c>
    </row>
    <row r="324" spans="8:14" x14ac:dyDescent="0.25">
      <c r="H324" s="82" t="s">
        <v>51</v>
      </c>
      <c r="I324" s="83"/>
      <c r="J324" s="83"/>
      <c r="K324" s="32">
        <v>1</v>
      </c>
      <c r="L324" s="5" t="s">
        <v>206</v>
      </c>
      <c r="M324" s="5">
        <v>385</v>
      </c>
      <c r="N324" s="6">
        <f t="shared" si="14"/>
        <v>385</v>
      </c>
    </row>
    <row r="325" spans="8:14" x14ac:dyDescent="0.25">
      <c r="H325" s="82" t="s">
        <v>194</v>
      </c>
      <c r="I325" s="83"/>
      <c r="J325" s="83"/>
      <c r="K325" s="32">
        <v>1</v>
      </c>
      <c r="L325" s="5" t="s">
        <v>207</v>
      </c>
      <c r="M325" s="5">
        <v>360</v>
      </c>
      <c r="N325" s="6">
        <f t="shared" si="14"/>
        <v>360</v>
      </c>
    </row>
    <row r="326" spans="8:14" x14ac:dyDescent="0.25">
      <c r="H326" s="82" t="s">
        <v>19</v>
      </c>
      <c r="I326" s="83"/>
      <c r="J326" s="83"/>
      <c r="K326" s="32">
        <v>1</v>
      </c>
      <c r="L326" s="5" t="s">
        <v>254</v>
      </c>
      <c r="M326" s="5">
        <v>80</v>
      </c>
      <c r="N326" s="6">
        <f t="shared" si="14"/>
        <v>80</v>
      </c>
    </row>
    <row r="327" spans="8:14" x14ac:dyDescent="0.25">
      <c r="H327" s="82" t="s">
        <v>255</v>
      </c>
      <c r="I327" s="83"/>
      <c r="J327" s="83"/>
      <c r="K327" s="32">
        <v>1</v>
      </c>
      <c r="L327" s="5" t="s">
        <v>224</v>
      </c>
      <c r="M327" s="5">
        <v>50</v>
      </c>
      <c r="N327" s="6">
        <f t="shared" si="14"/>
        <v>50</v>
      </c>
    </row>
    <row r="328" spans="8:14" x14ac:dyDescent="0.25">
      <c r="H328" s="82" t="s">
        <v>48</v>
      </c>
      <c r="I328" s="83"/>
      <c r="J328" s="83"/>
      <c r="K328" s="32">
        <v>1</v>
      </c>
      <c r="L328" s="5" t="s">
        <v>224</v>
      </c>
      <c r="M328" s="5">
        <v>25</v>
      </c>
      <c r="N328" s="6">
        <f t="shared" si="14"/>
        <v>25</v>
      </c>
    </row>
    <row r="329" spans="8:14" x14ac:dyDescent="0.25">
      <c r="H329" s="82" t="s">
        <v>29</v>
      </c>
      <c r="I329" s="83"/>
      <c r="J329" s="83"/>
      <c r="K329" s="32">
        <v>2</v>
      </c>
      <c r="L329" s="5" t="s">
        <v>224</v>
      </c>
      <c r="M329" s="5">
        <v>40</v>
      </c>
      <c r="N329" s="6">
        <f t="shared" si="14"/>
        <v>80</v>
      </c>
    </row>
    <row r="330" spans="8:14" x14ac:dyDescent="0.25">
      <c r="H330" s="82" t="s">
        <v>12</v>
      </c>
      <c r="I330" s="83"/>
      <c r="J330" s="83"/>
      <c r="K330" s="32">
        <v>30</v>
      </c>
      <c r="L330" s="5" t="s">
        <v>210</v>
      </c>
      <c r="M330" s="5">
        <v>10</v>
      </c>
      <c r="N330" s="6">
        <f t="shared" si="14"/>
        <v>300</v>
      </c>
    </row>
    <row r="331" spans="8:14" x14ac:dyDescent="0.25">
      <c r="H331" s="82" t="s">
        <v>17</v>
      </c>
      <c r="I331" s="83"/>
      <c r="J331" s="83"/>
      <c r="K331" s="32">
        <v>12</v>
      </c>
      <c r="L331" s="5" t="s">
        <v>214</v>
      </c>
      <c r="M331" s="5">
        <v>20</v>
      </c>
      <c r="N331" s="6">
        <f t="shared" si="14"/>
        <v>240</v>
      </c>
    </row>
    <row r="332" spans="8:14" x14ac:dyDescent="0.25">
      <c r="H332" s="82" t="s">
        <v>49</v>
      </c>
      <c r="I332" s="83"/>
      <c r="J332" s="83"/>
      <c r="K332" s="32">
        <v>1</v>
      </c>
      <c r="L332" s="5" t="s">
        <v>212</v>
      </c>
      <c r="M332" s="5">
        <v>170</v>
      </c>
      <c r="N332" s="6">
        <f t="shared" si="14"/>
        <v>170</v>
      </c>
    </row>
    <row r="333" spans="8:14" x14ac:dyDescent="0.25">
      <c r="H333" s="34"/>
      <c r="I333" s="34"/>
      <c r="J333" s="34"/>
      <c r="K333" s="116" t="s">
        <v>10</v>
      </c>
      <c r="L333" s="116"/>
      <c r="M333" s="116"/>
      <c r="N333" s="7">
        <f>SUM(N317:N332)</f>
        <v>4830.5</v>
      </c>
    </row>
    <row r="334" spans="8:14" x14ac:dyDescent="0.25">
      <c r="H334" s="34"/>
      <c r="I334" s="34"/>
      <c r="J334" s="34"/>
      <c r="K334" s="34"/>
      <c r="L334" s="36"/>
      <c r="M334" s="36"/>
      <c r="N334" s="21"/>
    </row>
    <row r="335" spans="8:14" x14ac:dyDescent="0.25">
      <c r="K335" s="116" t="s">
        <v>257</v>
      </c>
      <c r="L335" s="116"/>
      <c r="M335" s="116"/>
      <c r="N335" s="116"/>
    </row>
    <row r="336" spans="8:14" x14ac:dyDescent="0.25">
      <c r="H336" s="52" t="s">
        <v>6</v>
      </c>
      <c r="I336" s="53"/>
      <c r="J336" s="53"/>
      <c r="K336" s="4" t="s">
        <v>256</v>
      </c>
      <c r="L336" s="4" t="s">
        <v>204</v>
      </c>
      <c r="M336" s="4" t="s">
        <v>8</v>
      </c>
      <c r="N336" s="4" t="s">
        <v>9</v>
      </c>
    </row>
    <row r="337" spans="8:14" x14ac:dyDescent="0.25">
      <c r="H337" s="84" t="s">
        <v>45</v>
      </c>
      <c r="I337" s="85"/>
      <c r="J337" s="85"/>
      <c r="K337" s="5">
        <v>4</v>
      </c>
      <c r="L337" s="5" t="s">
        <v>214</v>
      </c>
      <c r="M337" s="5">
        <v>10</v>
      </c>
      <c r="N337" s="6">
        <f t="shared" ref="N337:N341" si="15">K337*M337</f>
        <v>40</v>
      </c>
    </row>
    <row r="338" spans="8:14" x14ac:dyDescent="0.25">
      <c r="H338" s="84" t="s">
        <v>18</v>
      </c>
      <c r="I338" s="85"/>
      <c r="J338" s="85"/>
      <c r="K338" s="31">
        <v>8</v>
      </c>
      <c r="L338" s="5" t="s">
        <v>214</v>
      </c>
      <c r="M338" s="5">
        <v>13</v>
      </c>
      <c r="N338" s="6">
        <f t="shared" si="15"/>
        <v>104</v>
      </c>
    </row>
    <row r="339" spans="8:14" x14ac:dyDescent="0.25">
      <c r="H339" s="121" t="s">
        <v>258</v>
      </c>
      <c r="I339" s="122"/>
      <c r="J339" s="122"/>
      <c r="K339" s="124">
        <v>2</v>
      </c>
      <c r="L339" s="37" t="s">
        <v>259</v>
      </c>
      <c r="M339" s="37">
        <v>10</v>
      </c>
      <c r="N339" s="6">
        <f>K339*M339</f>
        <v>20</v>
      </c>
    </row>
    <row r="340" spans="8:14" x14ac:dyDescent="0.25">
      <c r="H340" s="82" t="s">
        <v>38</v>
      </c>
      <c r="I340" s="83"/>
      <c r="J340" s="83"/>
      <c r="K340" s="32">
        <v>6</v>
      </c>
      <c r="L340" s="5" t="s">
        <v>214</v>
      </c>
      <c r="M340" s="5">
        <v>30</v>
      </c>
      <c r="N340" s="6">
        <f t="shared" si="15"/>
        <v>180</v>
      </c>
    </row>
    <row r="341" spans="8:14" x14ac:dyDescent="0.25">
      <c r="H341" s="82" t="s">
        <v>32</v>
      </c>
      <c r="I341" s="83"/>
      <c r="J341" s="83"/>
      <c r="K341" s="32">
        <v>4</v>
      </c>
      <c r="L341" s="5" t="s">
        <v>214</v>
      </c>
      <c r="M341" s="5">
        <v>8.5</v>
      </c>
      <c r="N341" s="6">
        <f t="shared" si="15"/>
        <v>34</v>
      </c>
    </row>
    <row r="342" spans="8:14" x14ac:dyDescent="0.25">
      <c r="H342" s="82" t="s">
        <v>25</v>
      </c>
      <c r="I342" s="83"/>
      <c r="J342" s="83"/>
      <c r="K342" s="32">
        <v>8</v>
      </c>
      <c r="L342" s="5" t="s">
        <v>213</v>
      </c>
      <c r="M342" s="5">
        <v>71.400000000000006</v>
      </c>
      <c r="N342" s="6">
        <f>K342*M342</f>
        <v>571.20000000000005</v>
      </c>
    </row>
    <row r="343" spans="8:14" x14ac:dyDescent="0.25">
      <c r="H343" s="34"/>
      <c r="I343" s="34"/>
      <c r="J343" s="34"/>
      <c r="K343" s="116" t="s">
        <v>10</v>
      </c>
      <c r="L343" s="116"/>
      <c r="M343" s="116"/>
      <c r="N343" s="10">
        <f>SUM(N337:N342)</f>
        <v>949.2</v>
      </c>
    </row>
    <row r="344" spans="8:14" x14ac:dyDescent="0.25">
      <c r="H344" s="35"/>
      <c r="I344" s="35"/>
      <c r="J344" s="35"/>
      <c r="K344" s="35"/>
      <c r="L344" s="36"/>
      <c r="M344" s="36"/>
      <c r="N344" s="123"/>
    </row>
    <row r="345" spans="8:14" x14ac:dyDescent="0.25">
      <c r="K345" s="116" t="s">
        <v>260</v>
      </c>
      <c r="L345" s="116"/>
      <c r="M345" s="116"/>
      <c r="N345" s="116"/>
    </row>
    <row r="346" spans="8:14" x14ac:dyDescent="0.25">
      <c r="H346" s="52" t="s">
        <v>6</v>
      </c>
      <c r="I346" s="53"/>
      <c r="J346" s="53"/>
      <c r="K346" s="4" t="s">
        <v>249</v>
      </c>
      <c r="L346" s="7" t="s">
        <v>204</v>
      </c>
      <c r="M346" s="4" t="s">
        <v>8</v>
      </c>
      <c r="N346" s="4" t="s">
        <v>9</v>
      </c>
    </row>
    <row r="347" spans="8:14" x14ac:dyDescent="0.25">
      <c r="H347" s="84" t="s">
        <v>32</v>
      </c>
      <c r="I347" s="85"/>
      <c r="J347" s="85"/>
      <c r="K347" s="5">
        <v>1</v>
      </c>
      <c r="L347" s="5" t="s">
        <v>205</v>
      </c>
      <c r="M347" s="5">
        <v>400</v>
      </c>
      <c r="N347" s="6">
        <f>K347*M347</f>
        <v>400</v>
      </c>
    </row>
    <row r="348" spans="8:14" x14ac:dyDescent="0.25">
      <c r="H348" s="121" t="s">
        <v>31</v>
      </c>
      <c r="I348" s="122"/>
      <c r="J348" s="122"/>
      <c r="K348" s="37">
        <v>30</v>
      </c>
      <c r="L348" s="5" t="s">
        <v>214</v>
      </c>
      <c r="M348" s="37">
        <v>9</v>
      </c>
      <c r="N348" s="6">
        <f t="shared" ref="N348:N354" si="16">K348*M348</f>
        <v>270</v>
      </c>
    </row>
    <row r="349" spans="8:14" x14ac:dyDescent="0.25">
      <c r="H349" s="84" t="s">
        <v>39</v>
      </c>
      <c r="I349" s="85"/>
      <c r="J349" s="85"/>
      <c r="K349" s="5">
        <v>0.5</v>
      </c>
      <c r="L349" s="5" t="s">
        <v>212</v>
      </c>
      <c r="M349" s="5">
        <v>120</v>
      </c>
      <c r="N349" s="6">
        <f t="shared" si="16"/>
        <v>60</v>
      </c>
    </row>
    <row r="350" spans="8:14" x14ac:dyDescent="0.25">
      <c r="H350" s="84" t="s">
        <v>17</v>
      </c>
      <c r="I350" s="85"/>
      <c r="J350" s="85"/>
      <c r="K350" s="5">
        <v>12</v>
      </c>
      <c r="L350" s="5" t="s">
        <v>213</v>
      </c>
      <c r="M350" s="5">
        <v>22</v>
      </c>
      <c r="N350" s="6">
        <f t="shared" si="16"/>
        <v>264</v>
      </c>
    </row>
    <row r="351" spans="8:14" x14ac:dyDescent="0.25">
      <c r="H351" s="84" t="s">
        <v>33</v>
      </c>
      <c r="I351" s="85"/>
      <c r="J351" s="85"/>
      <c r="K351" s="5">
        <v>1</v>
      </c>
      <c r="L351" s="5" t="s">
        <v>205</v>
      </c>
      <c r="M351" s="5">
        <v>200</v>
      </c>
      <c r="N351" s="6">
        <f t="shared" si="16"/>
        <v>200</v>
      </c>
    </row>
    <row r="352" spans="8:14" x14ac:dyDescent="0.25">
      <c r="H352" s="84" t="s">
        <v>29</v>
      </c>
      <c r="I352" s="85"/>
      <c r="J352" s="85"/>
      <c r="K352" s="5">
        <v>1</v>
      </c>
      <c r="L352" s="5" t="s">
        <v>214</v>
      </c>
      <c r="M352" s="5">
        <v>40</v>
      </c>
      <c r="N352" s="6">
        <f t="shared" si="16"/>
        <v>40</v>
      </c>
    </row>
    <row r="353" spans="8:14" x14ac:dyDescent="0.25">
      <c r="H353" s="121" t="s">
        <v>173</v>
      </c>
      <c r="I353" s="122"/>
      <c r="J353" s="122"/>
      <c r="K353" s="37"/>
      <c r="L353" s="5"/>
      <c r="M353" s="37">
        <v>2320</v>
      </c>
      <c r="N353" s="6">
        <f>M353</f>
        <v>2320</v>
      </c>
    </row>
    <row r="354" spans="8:14" x14ac:dyDescent="0.25">
      <c r="H354" s="82" t="s">
        <v>15</v>
      </c>
      <c r="I354" s="83"/>
      <c r="J354" s="83"/>
      <c r="K354" s="5">
        <v>22</v>
      </c>
      <c r="L354" s="5" t="s">
        <v>214</v>
      </c>
      <c r="M354" s="5">
        <v>65</v>
      </c>
      <c r="N354" s="6">
        <f t="shared" si="16"/>
        <v>1430</v>
      </c>
    </row>
    <row r="355" spans="8:14" x14ac:dyDescent="0.25">
      <c r="K355" s="116" t="s">
        <v>10</v>
      </c>
      <c r="L355" s="116"/>
      <c r="M355" s="116"/>
      <c r="N355" s="10">
        <f>SUM(N347:N354)</f>
        <v>4984</v>
      </c>
    </row>
    <row r="358" spans="8:14" x14ac:dyDescent="0.25">
      <c r="K358" s="96" t="s">
        <v>261</v>
      </c>
      <c r="L358" s="107"/>
      <c r="M358" s="107"/>
      <c r="N358" s="97"/>
    </row>
    <row r="359" spans="8:14" x14ac:dyDescent="0.25">
      <c r="H359" s="52" t="s">
        <v>6</v>
      </c>
      <c r="I359" s="53"/>
      <c r="J359" s="53"/>
      <c r="K359" s="4" t="s">
        <v>250</v>
      </c>
      <c r="L359" s="7" t="s">
        <v>204</v>
      </c>
      <c r="M359" s="4" t="s">
        <v>8</v>
      </c>
      <c r="N359" s="4" t="s">
        <v>9</v>
      </c>
    </row>
    <row r="360" spans="8:14" x14ac:dyDescent="0.25">
      <c r="H360" s="84" t="s">
        <v>51</v>
      </c>
      <c r="I360" s="85"/>
      <c r="J360" s="85"/>
      <c r="K360" s="5">
        <v>17</v>
      </c>
      <c r="L360" s="5" t="s">
        <v>214</v>
      </c>
      <c r="M360" s="5">
        <v>15.8</v>
      </c>
      <c r="N360" s="6">
        <f>K360*M360</f>
        <v>268.60000000000002</v>
      </c>
    </row>
    <row r="361" spans="8:14" x14ac:dyDescent="0.25">
      <c r="H361" s="84" t="s">
        <v>200</v>
      </c>
      <c r="I361" s="85"/>
      <c r="J361" s="85"/>
      <c r="K361" s="5">
        <v>5</v>
      </c>
      <c r="L361" s="5" t="s">
        <v>214</v>
      </c>
      <c r="M361" s="5">
        <v>13.2</v>
      </c>
      <c r="N361" s="6">
        <f t="shared" ref="N361:N362" si="17">K361*M361</f>
        <v>66</v>
      </c>
    </row>
    <row r="362" spans="8:14" x14ac:dyDescent="0.25">
      <c r="H362" s="84" t="s">
        <v>23</v>
      </c>
      <c r="I362" s="85"/>
      <c r="J362" s="85"/>
      <c r="K362" s="5">
        <v>1</v>
      </c>
      <c r="L362" s="5" t="s">
        <v>214</v>
      </c>
      <c r="M362" s="5">
        <v>100</v>
      </c>
      <c r="N362" s="6">
        <f t="shared" si="17"/>
        <v>100</v>
      </c>
    </row>
    <row r="363" spans="8:14" x14ac:dyDescent="0.25">
      <c r="H363" s="121" t="s">
        <v>53</v>
      </c>
      <c r="I363" s="122"/>
      <c r="J363" s="122"/>
      <c r="K363" s="37">
        <v>900</v>
      </c>
      <c r="L363" s="37" t="s">
        <v>262</v>
      </c>
      <c r="M363" s="37">
        <v>50</v>
      </c>
      <c r="N363" s="8">
        <f>M363</f>
        <v>50</v>
      </c>
    </row>
    <row r="364" spans="8:14" x14ac:dyDescent="0.25">
      <c r="H364" s="84" t="s">
        <v>32</v>
      </c>
      <c r="I364" s="85"/>
      <c r="J364" s="85"/>
      <c r="K364" s="5">
        <v>17</v>
      </c>
      <c r="L364" s="5" t="s">
        <v>214</v>
      </c>
      <c r="M364" s="5">
        <v>8</v>
      </c>
      <c r="N364" s="8">
        <f>K364*M364</f>
        <v>136</v>
      </c>
    </row>
    <row r="365" spans="8:14" x14ac:dyDescent="0.25">
      <c r="H365" s="84" t="s">
        <v>33</v>
      </c>
      <c r="I365" s="85"/>
      <c r="J365" s="85"/>
      <c r="K365" s="5">
        <v>17</v>
      </c>
      <c r="L365" s="5" t="s">
        <v>214</v>
      </c>
      <c r="M365" s="5">
        <v>7</v>
      </c>
      <c r="N365" s="8">
        <f t="shared" ref="N365:N366" si="18">K365*M365</f>
        <v>119</v>
      </c>
    </row>
    <row r="366" spans="8:14" x14ac:dyDescent="0.25">
      <c r="H366" s="84" t="s">
        <v>39</v>
      </c>
      <c r="I366" s="85"/>
      <c r="J366" s="85"/>
      <c r="K366" s="5">
        <v>9</v>
      </c>
      <c r="L366" s="5" t="s">
        <v>214</v>
      </c>
      <c r="M366" s="5">
        <v>6</v>
      </c>
      <c r="N366" s="8">
        <f t="shared" si="18"/>
        <v>54</v>
      </c>
    </row>
    <row r="367" spans="8:14" x14ac:dyDescent="0.25">
      <c r="H367" s="84" t="s">
        <v>61</v>
      </c>
      <c r="I367" s="85"/>
      <c r="J367" s="85"/>
      <c r="K367" s="5"/>
      <c r="L367" s="5"/>
      <c r="M367" s="5">
        <v>100</v>
      </c>
      <c r="N367" s="8">
        <f>M367</f>
        <v>100</v>
      </c>
    </row>
    <row r="368" spans="8:14" x14ac:dyDescent="0.25">
      <c r="H368" s="84" t="s">
        <v>48</v>
      </c>
      <c r="I368" s="85"/>
      <c r="J368" s="85"/>
      <c r="K368" s="5"/>
      <c r="L368" s="5"/>
      <c r="M368" s="5">
        <v>30</v>
      </c>
      <c r="N368" s="8">
        <f>M368</f>
        <v>30</v>
      </c>
    </row>
    <row r="369" spans="8:14" x14ac:dyDescent="0.25">
      <c r="H369" s="84" t="s">
        <v>19</v>
      </c>
      <c r="I369" s="85"/>
      <c r="J369" s="85"/>
      <c r="K369" s="5">
        <v>1</v>
      </c>
      <c r="L369" s="5" t="s">
        <v>254</v>
      </c>
      <c r="M369" s="5">
        <v>100</v>
      </c>
      <c r="N369" s="8">
        <f t="shared" ref="N369:N372" si="19">M369</f>
        <v>100</v>
      </c>
    </row>
    <row r="370" spans="8:14" x14ac:dyDescent="0.25">
      <c r="H370" s="84" t="s">
        <v>13</v>
      </c>
      <c r="I370" s="85"/>
      <c r="J370" s="85"/>
      <c r="K370" s="5">
        <v>0.5</v>
      </c>
      <c r="L370" s="5" t="s">
        <v>214</v>
      </c>
      <c r="M370" s="5">
        <v>120</v>
      </c>
      <c r="N370" s="8">
        <f t="shared" si="19"/>
        <v>120</v>
      </c>
    </row>
    <row r="371" spans="8:14" x14ac:dyDescent="0.25">
      <c r="H371" s="84" t="s">
        <v>29</v>
      </c>
      <c r="I371" s="85"/>
      <c r="J371" s="85"/>
      <c r="K371" s="5">
        <v>1</v>
      </c>
      <c r="L371" s="5" t="s">
        <v>214</v>
      </c>
      <c r="M371" s="5">
        <v>40</v>
      </c>
      <c r="N371" s="8">
        <f t="shared" si="19"/>
        <v>40</v>
      </c>
    </row>
    <row r="372" spans="8:14" x14ac:dyDescent="0.25">
      <c r="H372" s="84" t="s">
        <v>40</v>
      </c>
      <c r="I372" s="85"/>
      <c r="J372" s="85"/>
      <c r="K372" s="5">
        <v>1</v>
      </c>
      <c r="L372" s="5" t="s">
        <v>205</v>
      </c>
      <c r="M372" s="5">
        <v>500</v>
      </c>
      <c r="N372" s="8">
        <f t="shared" si="19"/>
        <v>500</v>
      </c>
    </row>
    <row r="373" spans="8:14" x14ac:dyDescent="0.25">
      <c r="H373" s="84" t="s">
        <v>17</v>
      </c>
      <c r="I373" s="85"/>
      <c r="J373" s="85"/>
      <c r="K373" s="5"/>
      <c r="L373" s="5"/>
      <c r="M373" s="5">
        <v>220</v>
      </c>
      <c r="N373" s="8">
        <f>M373</f>
        <v>220</v>
      </c>
    </row>
    <row r="374" spans="8:14" x14ac:dyDescent="0.25">
      <c r="H374" s="84" t="s">
        <v>49</v>
      </c>
      <c r="I374" s="85"/>
      <c r="J374" s="85"/>
      <c r="K374" s="5"/>
      <c r="L374" s="5"/>
      <c r="M374" s="5">
        <v>50</v>
      </c>
      <c r="N374" s="8">
        <f>M374</f>
        <v>50</v>
      </c>
    </row>
    <row r="375" spans="8:14" x14ac:dyDescent="0.25">
      <c r="H375" s="84" t="s">
        <v>57</v>
      </c>
      <c r="I375" s="85"/>
      <c r="J375" s="85"/>
      <c r="K375" s="5">
        <v>8</v>
      </c>
      <c r="L375" s="5" t="s">
        <v>214</v>
      </c>
      <c r="M375" s="5">
        <v>14</v>
      </c>
      <c r="N375" s="8">
        <f>K375*M375</f>
        <v>112</v>
      </c>
    </row>
    <row r="376" spans="8:14" x14ac:dyDescent="0.25">
      <c r="H376" s="84" t="s">
        <v>263</v>
      </c>
      <c r="I376" s="85"/>
      <c r="J376" s="85"/>
      <c r="K376" s="5">
        <v>7</v>
      </c>
      <c r="L376" s="5" t="s">
        <v>214</v>
      </c>
      <c r="M376" s="5">
        <v>14</v>
      </c>
      <c r="N376" s="8">
        <f>K376*M376</f>
        <v>98</v>
      </c>
    </row>
    <row r="377" spans="8:14" x14ac:dyDescent="0.25">
      <c r="H377" s="84" t="s">
        <v>37</v>
      </c>
      <c r="I377" s="85"/>
      <c r="J377" s="85"/>
      <c r="K377" s="5">
        <v>8</v>
      </c>
      <c r="L377" s="5" t="s">
        <v>214</v>
      </c>
      <c r="M377" s="5">
        <v>5</v>
      </c>
      <c r="N377" s="8">
        <f>K377*M377</f>
        <v>40</v>
      </c>
    </row>
    <row r="378" spans="8:14" x14ac:dyDescent="0.25">
      <c r="H378" s="84" t="s">
        <v>14</v>
      </c>
      <c r="I378" s="85"/>
      <c r="J378" s="85"/>
      <c r="K378" s="5">
        <v>24.5</v>
      </c>
      <c r="L378" s="5" t="s">
        <v>214</v>
      </c>
      <c r="M378" s="5">
        <v>50</v>
      </c>
      <c r="N378" s="8">
        <f>K378*M378</f>
        <v>1225</v>
      </c>
    </row>
    <row r="379" spans="8:14" x14ac:dyDescent="0.25">
      <c r="H379" s="84" t="s">
        <v>231</v>
      </c>
      <c r="I379" s="85"/>
      <c r="J379" s="85"/>
      <c r="K379" s="5">
        <v>10.199999999999999</v>
      </c>
      <c r="L379" s="5" t="s">
        <v>214</v>
      </c>
      <c r="M379" s="5">
        <v>65</v>
      </c>
      <c r="N379" s="8">
        <f>K379*M379</f>
        <v>663</v>
      </c>
    </row>
    <row r="380" spans="8:14" x14ac:dyDescent="0.25">
      <c r="H380" s="84" t="s">
        <v>25</v>
      </c>
      <c r="I380" s="85"/>
      <c r="J380" s="85"/>
      <c r="K380" s="5"/>
      <c r="L380" s="5"/>
      <c r="M380" s="5">
        <v>2000</v>
      </c>
      <c r="N380" s="8">
        <f>M380</f>
        <v>2000</v>
      </c>
    </row>
    <row r="381" spans="8:14" x14ac:dyDescent="0.25">
      <c r="H381" s="84" t="s">
        <v>264</v>
      </c>
      <c r="I381" s="85"/>
      <c r="J381" s="85"/>
      <c r="K381" s="5"/>
      <c r="L381" s="5"/>
      <c r="M381" s="5">
        <v>8000</v>
      </c>
      <c r="N381" s="8">
        <f>M381</f>
        <v>8000</v>
      </c>
    </row>
    <row r="382" spans="8:14" x14ac:dyDescent="0.25">
      <c r="K382" s="96" t="s">
        <v>10</v>
      </c>
      <c r="L382" s="107"/>
      <c r="M382" s="97"/>
      <c r="N382" s="10">
        <f>SUM(N360:N381)</f>
        <v>14091.6</v>
      </c>
    </row>
    <row r="386" spans="9:13" ht="255.75" customHeight="1" x14ac:dyDescent="0.25"/>
    <row r="387" spans="9:13" x14ac:dyDescent="0.25">
      <c r="I387" s="98" t="s">
        <v>266</v>
      </c>
      <c r="J387" s="99"/>
      <c r="K387" s="99"/>
      <c r="L387" s="99"/>
      <c r="M387" s="100"/>
    </row>
    <row r="389" spans="9:13" x14ac:dyDescent="0.25">
      <c r="J389" s="28"/>
      <c r="K389" s="28" t="s">
        <v>67</v>
      </c>
      <c r="L389" s="29"/>
      <c r="M389" s="4" t="s">
        <v>9</v>
      </c>
    </row>
    <row r="390" spans="9:13" x14ac:dyDescent="0.25">
      <c r="J390" s="118" t="str">
        <f>L18</f>
        <v>Fecha: 27/09/2013</v>
      </c>
      <c r="K390" s="119"/>
      <c r="L390" s="120"/>
      <c r="M390" s="18">
        <f>N44</f>
        <v>10490</v>
      </c>
    </row>
    <row r="391" spans="9:13" x14ac:dyDescent="0.25">
      <c r="J391" s="90" t="str">
        <f>L46</f>
        <v>Fecha:29/09/2013</v>
      </c>
      <c r="K391" s="91"/>
      <c r="L391" s="92"/>
      <c r="M391" s="12">
        <f>N65</f>
        <v>3093</v>
      </c>
    </row>
    <row r="392" spans="9:13" x14ac:dyDescent="0.25">
      <c r="J392" s="90" t="str">
        <f>L67</f>
        <v>Fecha:01/10/2013</v>
      </c>
      <c r="K392" s="91"/>
      <c r="L392" s="92"/>
      <c r="M392" s="12">
        <f>N71</f>
        <v>2038</v>
      </c>
    </row>
    <row r="393" spans="9:13" x14ac:dyDescent="0.25">
      <c r="J393" s="96" t="str">
        <f>L74</f>
        <v>Fecha: 02/10/2013</v>
      </c>
      <c r="K393" s="107"/>
      <c r="L393" s="97"/>
      <c r="M393" s="12">
        <f>N81</f>
        <v>1139.3499999999999</v>
      </c>
    </row>
    <row r="394" spans="9:13" x14ac:dyDescent="0.25">
      <c r="J394" s="90" t="str">
        <f>L83</f>
        <v>Fecha: 08/10/2013</v>
      </c>
      <c r="K394" s="91"/>
      <c r="L394" s="92"/>
      <c r="M394" s="12">
        <f>N94</f>
        <v>5375</v>
      </c>
    </row>
    <row r="395" spans="9:13" x14ac:dyDescent="0.25">
      <c r="J395" s="96" t="str">
        <f>L96</f>
        <v>Fecha: 09/10/2013</v>
      </c>
      <c r="K395" s="107"/>
      <c r="L395" s="97"/>
      <c r="M395" s="12">
        <f>N103</f>
        <v>4282.5</v>
      </c>
    </row>
    <row r="396" spans="9:13" x14ac:dyDescent="0.25">
      <c r="J396" s="90" t="str">
        <f>L105</f>
        <v>Fecha: 14/10/2013</v>
      </c>
      <c r="K396" s="91"/>
      <c r="L396" s="92"/>
      <c r="M396" s="12">
        <f>N119</f>
        <v>6550</v>
      </c>
    </row>
    <row r="397" spans="9:13" x14ac:dyDescent="0.25">
      <c r="J397" s="90" t="str">
        <f>L122</f>
        <v>Fecha: 16/10/2013</v>
      </c>
      <c r="K397" s="91"/>
      <c r="L397" s="92"/>
      <c r="M397" s="12">
        <f>N125</f>
        <v>1500</v>
      </c>
    </row>
    <row r="398" spans="9:13" x14ac:dyDescent="0.25">
      <c r="J398" s="90" t="str">
        <f>L127</f>
        <v>Fecha: 17/10/2013</v>
      </c>
      <c r="K398" s="91"/>
      <c r="L398" s="92"/>
      <c r="M398" s="12">
        <f>N142</f>
        <v>1228.5</v>
      </c>
    </row>
    <row r="399" spans="9:13" x14ac:dyDescent="0.25">
      <c r="J399" s="90" t="str">
        <f>L144</f>
        <v>Fecha: 21/10/2013</v>
      </c>
      <c r="K399" s="91"/>
      <c r="L399" s="92"/>
      <c r="M399" s="12">
        <f>N149</f>
        <v>545</v>
      </c>
    </row>
    <row r="400" spans="9:13" x14ac:dyDescent="0.25">
      <c r="J400" s="90" t="str">
        <f>L151</f>
        <v>Fecha: 29/10/2013</v>
      </c>
      <c r="K400" s="91"/>
      <c r="L400" s="92"/>
      <c r="M400" s="12">
        <f>N173</f>
        <v>6120.6</v>
      </c>
    </row>
    <row r="401" spans="10:13" x14ac:dyDescent="0.25">
      <c r="J401" s="96" t="str">
        <f>L175</f>
        <v>Fecha: 1/11/2013</v>
      </c>
      <c r="K401" s="107"/>
      <c r="L401" s="97"/>
      <c r="M401" s="12">
        <f>N183</f>
        <v>1960</v>
      </c>
    </row>
    <row r="402" spans="10:13" x14ac:dyDescent="0.25">
      <c r="J402" s="90" t="str">
        <f>L188</f>
        <v>Fecha: 5/11/2013</v>
      </c>
      <c r="K402" s="91"/>
      <c r="L402" s="92"/>
      <c r="M402" s="12">
        <f>N216</f>
        <v>9188.5</v>
      </c>
    </row>
    <row r="403" spans="10:13" x14ac:dyDescent="0.25">
      <c r="J403" s="90" t="str">
        <f>L218</f>
        <v>Fecha: 7/11/2013</v>
      </c>
      <c r="K403" s="91"/>
      <c r="L403" s="92"/>
      <c r="M403" s="12">
        <f>N221</f>
        <v>2674</v>
      </c>
    </row>
    <row r="404" spans="10:13" x14ac:dyDescent="0.25">
      <c r="J404" s="90" t="str">
        <f>L223</f>
        <v>Fecha: 11/11/2013</v>
      </c>
      <c r="K404" s="91"/>
      <c r="L404" s="92"/>
      <c r="M404" s="12">
        <f>N231</f>
        <v>3416</v>
      </c>
    </row>
    <row r="405" spans="10:13" x14ac:dyDescent="0.25">
      <c r="J405" s="90" t="str">
        <f>L235</f>
        <v>Fecha: 14/11/2013</v>
      </c>
      <c r="K405" s="91"/>
      <c r="L405" s="92"/>
      <c r="M405" s="12">
        <f>N253</f>
        <v>3498.1</v>
      </c>
    </row>
    <row r="406" spans="10:13" x14ac:dyDescent="0.25">
      <c r="J406" s="90" t="str">
        <f>L256</f>
        <v>Fecha: 19/11/2013</v>
      </c>
      <c r="K406" s="91"/>
      <c r="L406" s="92"/>
      <c r="M406" s="12">
        <f>N273</f>
        <v>5334.65</v>
      </c>
    </row>
    <row r="407" spans="10:13" x14ac:dyDescent="0.25">
      <c r="J407" s="90" t="str">
        <f>L275</f>
        <v>Fecha: 25/11/2013</v>
      </c>
      <c r="K407" s="91"/>
      <c r="L407" s="92"/>
      <c r="M407" s="12">
        <f>N296</f>
        <v>10702.22</v>
      </c>
    </row>
    <row r="408" spans="10:13" x14ac:dyDescent="0.25">
      <c r="J408" s="90" t="str">
        <f>K298</f>
        <v>Fecha: 27/11/2013</v>
      </c>
      <c r="K408" s="91"/>
      <c r="L408" s="92"/>
      <c r="M408" s="12">
        <f>N302</f>
        <v>636</v>
      </c>
    </row>
    <row r="409" spans="10:13" x14ac:dyDescent="0.25">
      <c r="J409" s="90" t="str">
        <f>K304</f>
        <v>Fecha: 28/11/2013</v>
      </c>
      <c r="K409" s="91"/>
      <c r="L409" s="92"/>
      <c r="M409" s="12">
        <f>N313</f>
        <v>2079</v>
      </c>
    </row>
    <row r="410" spans="10:13" x14ac:dyDescent="0.25">
      <c r="J410" s="90" t="str">
        <f>K315</f>
        <v>Fecha: 02/12/2013</v>
      </c>
      <c r="K410" s="91"/>
      <c r="L410" s="92"/>
      <c r="M410" s="12">
        <f>N333</f>
        <v>4830.5</v>
      </c>
    </row>
    <row r="411" spans="10:13" x14ac:dyDescent="0.25">
      <c r="J411" s="90" t="str">
        <f>K335</f>
        <v>Fecha: 06/12/2013</v>
      </c>
      <c r="K411" s="91"/>
      <c r="L411" s="92"/>
      <c r="M411" s="12">
        <f>N343</f>
        <v>949.2</v>
      </c>
    </row>
    <row r="412" spans="10:13" x14ac:dyDescent="0.25">
      <c r="J412" s="90" t="str">
        <f>K345</f>
        <v>Fecha: 11/12/2013</v>
      </c>
      <c r="K412" s="91"/>
      <c r="L412" s="92"/>
      <c r="M412" s="12">
        <f>N355</f>
        <v>4984</v>
      </c>
    </row>
    <row r="413" spans="10:13" x14ac:dyDescent="0.25">
      <c r="J413" s="90" t="str">
        <f>K358</f>
        <v>Fecha: 16/12/2013</v>
      </c>
      <c r="K413" s="91"/>
      <c r="L413" s="92"/>
      <c r="M413" s="12">
        <f>N382</f>
        <v>14091.6</v>
      </c>
    </row>
    <row r="414" spans="10:13" x14ac:dyDescent="0.25">
      <c r="K414" s="96" t="s">
        <v>10</v>
      </c>
      <c r="L414" s="97"/>
      <c r="M414" s="7">
        <f>SUM(M390:M413)</f>
        <v>106705.72</v>
      </c>
    </row>
  </sheetData>
  <mergeCells count="79">
    <mergeCell ref="K333:M333"/>
    <mergeCell ref="K335:N335"/>
    <mergeCell ref="K343:M343"/>
    <mergeCell ref="K345:N345"/>
    <mergeCell ref="K355:M355"/>
    <mergeCell ref="K358:N358"/>
    <mergeCell ref="K382:M382"/>
    <mergeCell ref="J399:L399"/>
    <mergeCell ref="J400:L400"/>
    <mergeCell ref="J401:L401"/>
    <mergeCell ref="J402:L402"/>
    <mergeCell ref="J403:L403"/>
    <mergeCell ref="I387:M387"/>
    <mergeCell ref="J390:L390"/>
    <mergeCell ref="J413:L413"/>
    <mergeCell ref="K414:L414"/>
    <mergeCell ref="J391:L391"/>
    <mergeCell ref="J392:L392"/>
    <mergeCell ref="J393:L393"/>
    <mergeCell ref="J394:L394"/>
    <mergeCell ref="J395:L395"/>
    <mergeCell ref="J396:L396"/>
    <mergeCell ref="J397:L397"/>
    <mergeCell ref="J398:L398"/>
    <mergeCell ref="J404:L404"/>
    <mergeCell ref="J405:L405"/>
    <mergeCell ref="J406:L406"/>
    <mergeCell ref="J407:L407"/>
    <mergeCell ref="J408:L408"/>
    <mergeCell ref="J409:L409"/>
    <mergeCell ref="J412:L412"/>
    <mergeCell ref="J410:L410"/>
    <mergeCell ref="J411:L411"/>
    <mergeCell ref="L65:M65"/>
    <mergeCell ref="L67:N67"/>
    <mergeCell ref="L18:N18"/>
    <mergeCell ref="H7:N7"/>
    <mergeCell ref="H8:N8"/>
    <mergeCell ref="H10:O10"/>
    <mergeCell ref="H14:L14"/>
    <mergeCell ref="I16:N16"/>
    <mergeCell ref="L46:N46"/>
    <mergeCell ref="L44:M44"/>
    <mergeCell ref="L142:M142"/>
    <mergeCell ref="L144:N144"/>
    <mergeCell ref="L122:N122"/>
    <mergeCell ref="L125:M125"/>
    <mergeCell ref="L127:N127"/>
    <mergeCell ref="L81:M81"/>
    <mergeCell ref="L71:M71"/>
    <mergeCell ref="L74:N74"/>
    <mergeCell ref="L94:M94"/>
    <mergeCell ref="L96:N96"/>
    <mergeCell ref="L83:N83"/>
    <mergeCell ref="L103:M103"/>
    <mergeCell ref="L105:N105"/>
    <mergeCell ref="L119:M119"/>
    <mergeCell ref="L221:M221"/>
    <mergeCell ref="L223:N223"/>
    <mergeCell ref="L216:M216"/>
    <mergeCell ref="L183:M183"/>
    <mergeCell ref="L188:N188"/>
    <mergeCell ref="L218:N218"/>
    <mergeCell ref="L149:M149"/>
    <mergeCell ref="L151:N151"/>
    <mergeCell ref="L173:M173"/>
    <mergeCell ref="L175:N175"/>
    <mergeCell ref="L231:M231"/>
    <mergeCell ref="L235:N235"/>
    <mergeCell ref="L253:M253"/>
    <mergeCell ref="L256:N256"/>
    <mergeCell ref="L275:N275"/>
    <mergeCell ref="L273:M273"/>
    <mergeCell ref="L296:M296"/>
    <mergeCell ref="K298:N298"/>
    <mergeCell ref="K302:M302"/>
    <mergeCell ref="K315:N315"/>
    <mergeCell ref="K304:N304"/>
    <mergeCell ref="K313:M313"/>
  </mergeCells>
  <pageMargins left="0.9055118110236221" right="0.70866141732283472" top="0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 # 2 12-08- Al 06-09 2013</vt:lpstr>
      <vt:lpstr>Año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2014-01-07T17:56:42Z</dcterms:modified>
</cp:coreProperties>
</file>