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665" activeTab="4"/>
  </bookViews>
  <sheets>
    <sheet name="Mes #1 12-07- al 09-08-2013" sheetId="1" r:id="rId1"/>
    <sheet name="Mes # 2 12-08- Al 06-09 2013" sheetId="2" r:id="rId2"/>
    <sheet name="MES # 3 09-09 Al 04-10-2013 " sheetId="3" r:id="rId3"/>
    <sheet name="MES # 4  07-10 AL 1-11-2013" sheetId="4" r:id="rId4"/>
    <sheet name="Mes # 5 04-11 AL 29-11 " sheetId="5" r:id="rId5"/>
  </sheets>
  <calcPr calcId="145621"/>
</workbook>
</file>

<file path=xl/calcChain.xml><?xml version="1.0" encoding="utf-8"?>
<calcChain xmlns="http://schemas.openxmlformats.org/spreadsheetml/2006/main">
  <c r="M378" i="5" l="1"/>
  <c r="J376" i="5" l="1"/>
  <c r="N328" i="5"/>
  <c r="N329" i="5"/>
  <c r="N330" i="5"/>
  <c r="N331" i="5"/>
  <c r="N332" i="5"/>
  <c r="N333" i="5"/>
  <c r="N327" i="5"/>
  <c r="N320" i="5"/>
  <c r="N319" i="5"/>
  <c r="N313" i="5"/>
  <c r="N314" i="5"/>
  <c r="N315" i="5"/>
  <c r="N316" i="5"/>
  <c r="N317" i="5"/>
  <c r="N312" i="5"/>
  <c r="N322" i="5"/>
  <c r="N318" i="5"/>
  <c r="N304" i="5"/>
  <c r="N305" i="5"/>
  <c r="N306" i="5"/>
  <c r="N307" i="5"/>
  <c r="N303" i="5"/>
  <c r="N298" i="5"/>
  <c r="N297" i="5"/>
  <c r="N296" i="5"/>
  <c r="N288" i="5"/>
  <c r="N289" i="5"/>
  <c r="N290" i="5"/>
  <c r="N291" i="5"/>
  <c r="N287" i="5"/>
  <c r="N282" i="5"/>
  <c r="N281" i="5"/>
  <c r="N275" i="5"/>
  <c r="N276" i="5"/>
  <c r="N267" i="5"/>
  <c r="N268" i="5"/>
  <c r="N269" i="5"/>
  <c r="N270" i="5"/>
  <c r="N271" i="5"/>
  <c r="N272" i="5"/>
  <c r="N273" i="5"/>
  <c r="N274" i="5"/>
  <c r="N266" i="5"/>
  <c r="N256" i="5"/>
  <c r="N258" i="5"/>
  <c r="N259" i="5"/>
  <c r="N260" i="5"/>
  <c r="N257" i="5"/>
  <c r="N255" i="5"/>
  <c r="N248" i="5"/>
  <c r="N249" i="5"/>
  <c r="N250" i="5"/>
  <c r="N251" i="5"/>
  <c r="N252" i="5"/>
  <c r="N253" i="5"/>
  <c r="N254" i="5"/>
  <c r="N247" i="5"/>
  <c r="N239" i="5"/>
  <c r="N240" i="5"/>
  <c r="N238" i="5"/>
  <c r="N230" i="5"/>
  <c r="N231" i="5"/>
  <c r="N232" i="5"/>
  <c r="N233" i="5"/>
  <c r="N234" i="5"/>
  <c r="N235" i="5"/>
  <c r="N236" i="5"/>
  <c r="N229" i="5"/>
  <c r="N237" i="5"/>
  <c r="N214" i="5"/>
  <c r="N215" i="5"/>
  <c r="N216" i="5"/>
  <c r="N217" i="5"/>
  <c r="N218" i="5"/>
  <c r="N219" i="5"/>
  <c r="N220" i="5"/>
  <c r="N221" i="5"/>
  <c r="N222" i="5"/>
  <c r="N223" i="5"/>
  <c r="N224" i="5"/>
  <c r="N213" i="5"/>
  <c r="N208" i="5"/>
  <c r="N20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187" i="5"/>
  <c r="N181" i="5"/>
  <c r="N182" i="5"/>
  <c r="N172" i="5"/>
  <c r="N173" i="5"/>
  <c r="N174" i="5"/>
  <c r="N175" i="5"/>
  <c r="N176" i="5"/>
  <c r="N171" i="5"/>
  <c r="N165" i="5"/>
  <c r="N166" i="5"/>
  <c r="N164" i="5"/>
  <c r="N154" i="5"/>
  <c r="N155" i="5"/>
  <c r="N156" i="5"/>
  <c r="N157" i="5"/>
  <c r="N158" i="5"/>
  <c r="N159" i="5"/>
  <c r="N160" i="5"/>
  <c r="N161" i="5"/>
  <c r="N162" i="5"/>
  <c r="N163" i="5"/>
  <c r="N153" i="5"/>
  <c r="N146" i="5"/>
  <c r="N148" i="5"/>
  <c r="N147" i="5"/>
  <c r="N142" i="5"/>
  <c r="N143" i="5"/>
  <c r="N144" i="5"/>
  <c r="N145" i="5"/>
  <c r="N141" i="5"/>
  <c r="N299" i="5" l="1"/>
  <c r="N283" i="5"/>
  <c r="N292" i="5"/>
  <c r="N308" i="5"/>
  <c r="N135" i="5"/>
  <c r="N132" i="5"/>
  <c r="N133" i="5"/>
  <c r="N134" i="5"/>
  <c r="N109" i="5"/>
  <c r="N111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12" i="5"/>
  <c r="N110" i="5"/>
  <c r="N104" i="5"/>
  <c r="N103" i="5"/>
  <c r="N102" i="5"/>
  <c r="N101" i="5"/>
  <c r="N98" i="5"/>
  <c r="N99" i="5"/>
  <c r="N100" i="5"/>
  <c r="N93" i="5"/>
  <c r="N94" i="5"/>
  <c r="N95" i="5"/>
  <c r="N92" i="5"/>
  <c r="N97" i="5"/>
  <c r="N96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73" i="5"/>
  <c r="N72" i="5"/>
  <c r="N71" i="5"/>
  <c r="N64" i="5"/>
  <c r="N63" i="5"/>
  <c r="N40" i="5"/>
  <c r="N41" i="5"/>
  <c r="N34" i="5"/>
  <c r="N35" i="5"/>
  <c r="N36" i="5"/>
  <c r="N37" i="5"/>
  <c r="N38" i="5"/>
  <c r="N39" i="5"/>
  <c r="N33" i="5"/>
  <c r="N65" i="5" l="1"/>
  <c r="N62" i="5"/>
  <c r="N61" i="5"/>
  <c r="N55" i="5" l="1"/>
  <c r="N54" i="5"/>
  <c r="N53" i="5"/>
  <c r="N52" i="5"/>
  <c r="N51" i="5"/>
  <c r="N48" i="5"/>
  <c r="N42" i="5"/>
  <c r="N32" i="5"/>
  <c r="N31" i="5"/>
  <c r="N30" i="5"/>
  <c r="N29" i="5"/>
  <c r="N22" i="5" l="1"/>
  <c r="N23" i="5"/>
  <c r="N24" i="5"/>
  <c r="N25" i="5"/>
  <c r="N26" i="5"/>
  <c r="N27" i="5"/>
  <c r="N28" i="5"/>
  <c r="N21" i="5"/>
  <c r="J377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N346" i="5"/>
  <c r="M377" i="5" s="1"/>
  <c r="N334" i="5"/>
  <c r="M376" i="5" s="1"/>
  <c r="N323" i="5"/>
  <c r="M375" i="5" s="1"/>
  <c r="M373" i="5"/>
  <c r="M371" i="5"/>
  <c r="N261" i="5"/>
  <c r="M369" i="5" s="1"/>
  <c r="N225" i="5"/>
  <c r="M367" i="5" s="1"/>
  <c r="N200" i="5"/>
  <c r="M365" i="5" s="1"/>
  <c r="N183" i="5"/>
  <c r="M364" i="5" s="1"/>
  <c r="N167" i="5"/>
  <c r="M362" i="5" s="1"/>
  <c r="N149" i="5"/>
  <c r="M361" i="5" s="1"/>
  <c r="N136" i="5"/>
  <c r="M360" i="5" s="1"/>
  <c r="N128" i="5"/>
  <c r="M359" i="5" s="1"/>
  <c r="N105" i="5"/>
  <c r="M358" i="5" s="1"/>
  <c r="N88" i="5"/>
  <c r="M357" i="5" s="1"/>
  <c r="N56" i="5"/>
  <c r="M355" i="5" s="1"/>
  <c r="N44" i="5" l="1"/>
  <c r="M354" i="5" s="1"/>
  <c r="N277" i="5"/>
  <c r="M370" i="5" s="1"/>
  <c r="N241" i="5"/>
  <c r="M368" i="5" s="1"/>
  <c r="N209" i="5"/>
  <c r="M366" i="5" s="1"/>
  <c r="N177" i="5"/>
  <c r="M363" i="5" s="1"/>
  <c r="N67" i="5"/>
  <c r="M356" i="5" s="1"/>
  <c r="M372" i="5"/>
  <c r="N85" i="4"/>
  <c r="M374" i="5" l="1"/>
  <c r="N145" i="4"/>
  <c r="N279" i="4" l="1"/>
  <c r="N96" i="4" l="1"/>
  <c r="N114" i="4" l="1"/>
  <c r="N98" i="4" l="1"/>
  <c r="N57" i="4"/>
  <c r="N107" i="4"/>
  <c r="N108" i="4"/>
  <c r="N109" i="4"/>
  <c r="N110" i="4"/>
  <c r="N131" i="4"/>
  <c r="N130" i="4"/>
  <c r="N127" i="4"/>
  <c r="N276" i="4"/>
  <c r="N277" i="4"/>
  <c r="N278" i="4"/>
  <c r="N281" i="4"/>
  <c r="N274" i="4"/>
  <c r="N275" i="4"/>
  <c r="N273" i="4"/>
  <c r="N261" i="4"/>
  <c r="N262" i="4"/>
  <c r="N263" i="4"/>
  <c r="N264" i="4"/>
  <c r="N265" i="4"/>
  <c r="N266" i="4"/>
  <c r="N267" i="4"/>
  <c r="N260" i="4"/>
  <c r="N252" i="4"/>
  <c r="N253" i="4"/>
  <c r="N250" i="4"/>
  <c r="N245" i="4"/>
  <c r="N244" i="4"/>
  <c r="N234" i="4"/>
  <c r="N235" i="4"/>
  <c r="N236" i="4"/>
  <c r="N237" i="4"/>
  <c r="N238" i="4"/>
  <c r="N239" i="4"/>
  <c r="N240" i="4"/>
  <c r="N241" i="4"/>
  <c r="N242" i="4"/>
  <c r="N243" i="4"/>
  <c r="N233" i="4"/>
  <c r="J306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7" i="4"/>
  <c r="J308" i="4"/>
  <c r="J309" i="4"/>
  <c r="N224" i="4"/>
  <c r="N225" i="4"/>
  <c r="N226" i="4"/>
  <c r="N218" i="4"/>
  <c r="N219" i="4"/>
  <c r="N220" i="4"/>
  <c r="N221" i="4"/>
  <c r="N222" i="4"/>
  <c r="N223" i="4"/>
  <c r="N227" i="4"/>
  <c r="N217" i="4"/>
  <c r="N209" i="4"/>
  <c r="N210" i="4"/>
  <c r="N211" i="4"/>
  <c r="N199" i="4"/>
  <c r="N200" i="4"/>
  <c r="N201" i="4"/>
  <c r="N202" i="4"/>
  <c r="N203" i="4"/>
  <c r="N204" i="4"/>
  <c r="N205" i="4"/>
  <c r="N206" i="4"/>
  <c r="N207" i="4"/>
  <c r="N208" i="4"/>
  <c r="N228" i="4"/>
  <c r="N198" i="4"/>
  <c r="N179" i="4"/>
  <c r="N180" i="4"/>
  <c r="N181" i="4"/>
  <c r="N182" i="4"/>
  <c r="N183" i="4"/>
  <c r="N184" i="4"/>
  <c r="N173" i="4"/>
  <c r="N174" i="4"/>
  <c r="N175" i="4"/>
  <c r="N176" i="4"/>
  <c r="N177" i="4"/>
  <c r="N168" i="4"/>
  <c r="N169" i="4"/>
  <c r="N171" i="4"/>
  <c r="N172" i="4"/>
  <c r="N178" i="4"/>
  <c r="N167" i="4"/>
  <c r="N155" i="4"/>
  <c r="N162" i="4"/>
  <c r="N161" i="4"/>
  <c r="N150" i="4"/>
  <c r="N146" i="4"/>
  <c r="N144" i="4"/>
  <c r="N147" i="4"/>
  <c r="N149" i="4"/>
  <c r="N148" i="4"/>
  <c r="N111" i="4"/>
  <c r="N129" i="4"/>
  <c r="N134" i="4"/>
  <c r="N133" i="4"/>
  <c r="N126" i="4"/>
  <c r="N128" i="4"/>
  <c r="N113" i="4"/>
  <c r="N112" i="4"/>
  <c r="N104" i="4"/>
  <c r="N105" i="4"/>
  <c r="N86" i="4"/>
  <c r="N83" i="4"/>
  <c r="N62" i="4"/>
  <c r="N61" i="4"/>
  <c r="N59" i="4"/>
  <c r="N60" i="4"/>
  <c r="N63" i="4"/>
  <c r="N53" i="4"/>
  <c r="N52" i="4"/>
  <c r="N51" i="4"/>
  <c r="N50" i="4"/>
  <c r="N49" i="4"/>
  <c r="N35" i="4"/>
  <c r="N37" i="4"/>
  <c r="N32" i="4"/>
  <c r="N246" i="4" l="1"/>
  <c r="M306" i="4" s="1"/>
  <c r="N156" i="4"/>
  <c r="N143" i="4"/>
  <c r="N142" i="4"/>
  <c r="N115" i="4"/>
  <c r="N106" i="4"/>
  <c r="N99" i="4"/>
  <c r="N97" i="4"/>
  <c r="N95" i="4"/>
  <c r="N94" i="4"/>
  <c r="N93" i="4"/>
  <c r="N90" i="4"/>
  <c r="N89" i="4"/>
  <c r="N88" i="4"/>
  <c r="N87" i="4"/>
  <c r="N58" i="4"/>
  <c r="N56" i="4"/>
  <c r="N55" i="4"/>
  <c r="N54" i="4"/>
  <c r="N43" i="4"/>
  <c r="N42" i="4"/>
  <c r="N36" i="4" l="1"/>
  <c r="N34" i="4"/>
  <c r="N33" i="4"/>
  <c r="N31" i="4"/>
  <c r="N30" i="4"/>
  <c r="N29" i="4"/>
  <c r="N28" i="4"/>
  <c r="N27" i="4"/>
  <c r="N26" i="4"/>
  <c r="N25" i="4"/>
  <c r="N24" i="4"/>
  <c r="N23" i="4"/>
  <c r="N22" i="4"/>
  <c r="N21" i="4"/>
  <c r="N125" i="4" l="1"/>
  <c r="N124" i="4"/>
  <c r="N123" i="4"/>
  <c r="N122" i="4"/>
  <c r="N84" i="4"/>
  <c r="N76" i="4"/>
  <c r="N70" i="4" l="1"/>
  <c r="N69" i="4"/>
  <c r="N68" i="4"/>
  <c r="J293" i="4" l="1"/>
  <c r="N151" i="4"/>
  <c r="M300" i="4" s="1"/>
  <c r="N137" i="4"/>
  <c r="M299" i="4" s="1"/>
  <c r="N116" i="4"/>
  <c r="M298" i="4" s="1"/>
  <c r="N79" i="4"/>
  <c r="M297" i="4" s="1"/>
  <c r="N72" i="4"/>
  <c r="M296" i="4" s="1"/>
  <c r="N64" i="4"/>
  <c r="M295" i="4" s="1"/>
  <c r="N44" i="4"/>
  <c r="M294" i="4" s="1"/>
  <c r="N38" i="4"/>
  <c r="M293" i="4" s="1"/>
  <c r="N268" i="4" l="1"/>
  <c r="M308" i="4" s="1"/>
  <c r="N282" i="4"/>
  <c r="M309" i="4" s="1"/>
  <c r="N157" i="4"/>
  <c r="M301" i="4" s="1"/>
  <c r="N163" i="4"/>
  <c r="M302" i="4" s="1"/>
  <c r="N190" i="4"/>
  <c r="M304" i="4" s="1"/>
  <c r="N229" i="4"/>
  <c r="M305" i="4" s="1"/>
  <c r="N254" i="4"/>
  <c r="M307" i="4" s="1"/>
  <c r="N144" i="3"/>
  <c r="N284" i="3"/>
  <c r="N289" i="3"/>
  <c r="N247" i="3"/>
  <c r="N248" i="3"/>
  <c r="N249" i="3"/>
  <c r="N250" i="3"/>
  <c r="N251" i="3"/>
  <c r="N253" i="3"/>
  <c r="N252" i="3"/>
  <c r="N254" i="3"/>
  <c r="N246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N277" i="3"/>
  <c r="N276" i="3"/>
  <c r="N275" i="3"/>
  <c r="N274" i="3"/>
  <c r="N273" i="3"/>
  <c r="N272" i="3"/>
  <c r="N269" i="3"/>
  <c r="N270" i="3"/>
  <c r="N271" i="3"/>
  <c r="N278" i="3"/>
  <c r="N268" i="3"/>
  <c r="N255" i="3" l="1"/>
  <c r="M334" i="3" s="1"/>
  <c r="N279" i="3"/>
  <c r="N290" i="3"/>
  <c r="N291" i="3"/>
  <c r="N285" i="3"/>
  <c r="M283" i="3"/>
  <c r="N283" i="3" s="1"/>
  <c r="N262" i="3"/>
  <c r="N259" i="3"/>
  <c r="N260" i="3"/>
  <c r="N261" i="3"/>
  <c r="N263" i="3"/>
  <c r="N286" i="3"/>
  <c r="N287" i="3"/>
  <c r="N304" i="3"/>
  <c r="N307" i="3" s="1"/>
  <c r="M338" i="3" s="1"/>
  <c r="M211" i="3"/>
  <c r="N211" i="3" s="1"/>
  <c r="N210" i="3"/>
  <c r="N209" i="3"/>
  <c r="N208" i="3"/>
  <c r="N165" i="3"/>
  <c r="N164" i="3"/>
  <c r="N158" i="3"/>
  <c r="N157" i="3"/>
  <c r="N145" i="3"/>
  <c r="N135" i="3"/>
  <c r="N134" i="3"/>
  <c r="N136" i="3"/>
  <c r="N137" i="3"/>
  <c r="N138" i="3"/>
  <c r="N139" i="3"/>
  <c r="N133" i="3"/>
  <c r="N121" i="3"/>
  <c r="N120" i="3"/>
  <c r="N107" i="3"/>
  <c r="N103" i="3"/>
  <c r="N53" i="3" l="1"/>
  <c r="N292" i="3" l="1"/>
  <c r="N240" i="3"/>
  <c r="N228" i="3"/>
  <c r="N227" i="3"/>
  <c r="N226" i="3"/>
  <c r="N225" i="3"/>
  <c r="N219" i="3"/>
  <c r="N218" i="3"/>
  <c r="N206" i="3"/>
  <c r="N205" i="3"/>
  <c r="N204" i="3"/>
  <c r="N203" i="3"/>
  <c r="N201" i="3"/>
  <c r="N196" i="3"/>
  <c r="N195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69" i="3"/>
  <c r="N168" i="3"/>
  <c r="N167" i="3"/>
  <c r="N152" i="3"/>
  <c r="N151" i="3"/>
  <c r="N149" i="3"/>
  <c r="N130" i="3"/>
  <c r="N129" i="3"/>
  <c r="N128" i="3"/>
  <c r="N127" i="3"/>
  <c r="N126" i="3"/>
  <c r="N125" i="3"/>
  <c r="N124" i="3"/>
  <c r="N123" i="3"/>
  <c r="N122" i="3"/>
  <c r="N114" i="3"/>
  <c r="N108" i="3"/>
  <c r="N109" i="3"/>
  <c r="N115" i="3"/>
  <c r="N90" i="3"/>
  <c r="N91" i="3"/>
  <c r="N92" i="3"/>
  <c r="N93" i="3"/>
  <c r="N94" i="3"/>
  <c r="N95" i="3"/>
  <c r="N96" i="3"/>
  <c r="N97" i="3"/>
  <c r="N89" i="3"/>
  <c r="N83" i="3"/>
  <c r="N84" i="3"/>
  <c r="N82" i="3"/>
  <c r="N81" i="3"/>
  <c r="N80" i="3"/>
  <c r="N295" i="3" l="1"/>
  <c r="M337" i="3" s="1"/>
  <c r="N170" i="3"/>
  <c r="M326" i="3" s="1"/>
  <c r="N116" i="3"/>
  <c r="M322" i="3" s="1"/>
  <c r="N74" i="3"/>
  <c r="N75" i="3"/>
  <c r="N76" i="3"/>
  <c r="N77" i="3"/>
  <c r="N78" i="3"/>
  <c r="N79" i="3"/>
  <c r="N73" i="3"/>
  <c r="N242" i="3"/>
  <c r="M333" i="3" s="1"/>
  <c r="N236" i="3"/>
  <c r="M332" i="3" s="1"/>
  <c r="N229" i="3"/>
  <c r="M331" i="3" s="1"/>
  <c r="N220" i="3"/>
  <c r="M330" i="3" s="1"/>
  <c r="N212" i="3"/>
  <c r="M329" i="3" s="1"/>
  <c r="N197" i="3"/>
  <c r="M328" i="3" s="1"/>
  <c r="N191" i="3"/>
  <c r="M327" i="3" s="1"/>
  <c r="N160" i="3"/>
  <c r="M325" i="3" s="1"/>
  <c r="N153" i="3"/>
  <c r="M324" i="3" s="1"/>
  <c r="N140" i="3"/>
  <c r="M323" i="3" s="1"/>
  <c r="N98" i="3"/>
  <c r="M321" i="3" s="1"/>
  <c r="N69" i="3"/>
  <c r="M319" i="3" s="1"/>
  <c r="N60" i="3"/>
  <c r="N61" i="3" s="1"/>
  <c r="M318" i="3" s="1"/>
  <c r="N52" i="3"/>
  <c r="N50" i="3"/>
  <c r="N41" i="3"/>
  <c r="N40" i="3"/>
  <c r="N39" i="3"/>
  <c r="N38" i="3"/>
  <c r="N37" i="3"/>
  <c r="N36" i="3"/>
  <c r="N35" i="3"/>
  <c r="N34" i="3"/>
  <c r="N29" i="3"/>
  <c r="N28" i="3"/>
  <c r="N27" i="3"/>
  <c r="N26" i="3"/>
  <c r="N25" i="3"/>
  <c r="N24" i="3"/>
  <c r="N21" i="3"/>
  <c r="N264" i="3" l="1"/>
  <c r="N30" i="3"/>
  <c r="M315" i="3" s="1"/>
  <c r="N54" i="3"/>
  <c r="M317" i="3" s="1"/>
  <c r="N85" i="3"/>
  <c r="M320" i="3" s="1"/>
  <c r="N42" i="3"/>
  <c r="M316" i="3" s="1"/>
  <c r="M336" i="3" l="1"/>
  <c r="M335" i="3"/>
  <c r="M339" i="3" s="1"/>
  <c r="N334" i="2"/>
  <c r="N333" i="2"/>
  <c r="N332" i="2"/>
  <c r="N331" i="2"/>
  <c r="N330" i="2"/>
  <c r="N329" i="2"/>
  <c r="N328" i="2"/>
  <c r="N326" i="2"/>
  <c r="N324" i="2"/>
  <c r="N323" i="2"/>
  <c r="N302" i="2"/>
  <c r="N295" i="2"/>
  <c r="N293" i="2"/>
  <c r="N292" i="2"/>
  <c r="N278" i="2"/>
  <c r="N287" i="2" s="1"/>
  <c r="M360" i="2" s="1"/>
  <c r="N261" i="2"/>
  <c r="N273" i="2" s="1"/>
  <c r="M359" i="2" s="1"/>
  <c r="N245" i="2"/>
  <c r="N242" i="2"/>
  <c r="N241" i="2"/>
  <c r="N240" i="2"/>
  <c r="N233" i="2"/>
  <c r="N232" i="2"/>
  <c r="N229" i="2"/>
  <c r="N214" i="2"/>
  <c r="N213" i="2"/>
  <c r="N212" i="2"/>
  <c r="N211" i="2"/>
  <c r="N209" i="2"/>
  <c r="N206" i="2"/>
  <c r="N205" i="2"/>
  <c r="N195" i="2"/>
  <c r="N194" i="2"/>
  <c r="N191" i="2"/>
  <c r="N190" i="2"/>
  <c r="N189" i="2"/>
  <c r="N188" i="2"/>
  <c r="N187" i="2"/>
  <c r="N186" i="2"/>
  <c r="N185" i="2"/>
  <c r="N184" i="2"/>
  <c r="N183" i="2"/>
  <c r="N182" i="2"/>
  <c r="N175" i="2"/>
  <c r="N174" i="2"/>
  <c r="N173" i="2"/>
  <c r="N168" i="2"/>
  <c r="N167" i="2"/>
  <c r="N166" i="2"/>
  <c r="N165" i="2"/>
  <c r="N157" i="2"/>
  <c r="N158" i="2" s="1"/>
  <c r="M353" i="2" s="1"/>
  <c r="N153" i="2"/>
  <c r="M352" i="2" s="1"/>
  <c r="N137" i="2"/>
  <c r="N136" i="2"/>
  <c r="N135" i="2"/>
  <c r="N134" i="2"/>
  <c r="N133" i="2"/>
  <c r="N130" i="2"/>
  <c r="N129" i="2"/>
  <c r="N128" i="2"/>
  <c r="N122" i="2"/>
  <c r="N120" i="2"/>
  <c r="N119" i="2"/>
  <c r="N118" i="2"/>
  <c r="N117" i="2"/>
  <c r="N116" i="2"/>
  <c r="N115" i="2"/>
  <c r="N114" i="2"/>
  <c r="N113" i="2"/>
  <c r="N112" i="2"/>
  <c r="N107" i="2"/>
  <c r="N106" i="2"/>
  <c r="N105" i="2"/>
  <c r="N104" i="2"/>
  <c r="N103" i="2"/>
  <c r="N101" i="2"/>
  <c r="N100" i="2"/>
  <c r="N108" i="2" s="1"/>
  <c r="M349" i="2" s="1"/>
  <c r="N95" i="2"/>
  <c r="N94" i="2"/>
  <c r="N92" i="2"/>
  <c r="N91" i="2"/>
  <c r="N90" i="2"/>
  <c r="N89" i="2"/>
  <c r="N88" i="2"/>
  <c r="N87" i="2"/>
  <c r="N86" i="2"/>
  <c r="N81" i="2"/>
  <c r="N82" i="2" s="1"/>
  <c r="M347" i="2" s="1"/>
  <c r="N76" i="2"/>
  <c r="N77" i="2" s="1"/>
  <c r="M346" i="2" s="1"/>
  <c r="N68" i="2"/>
  <c r="N67" i="2"/>
  <c r="N66" i="2"/>
  <c r="N64" i="2"/>
  <c r="N56" i="2"/>
  <c r="N55" i="2"/>
  <c r="N54" i="2"/>
  <c r="N53" i="2"/>
  <c r="N50" i="2"/>
  <c r="N44" i="2"/>
  <c r="N43" i="2"/>
  <c r="N42" i="2"/>
  <c r="N41" i="2"/>
  <c r="N40" i="2"/>
  <c r="N39" i="2"/>
  <c r="N38" i="2"/>
  <c r="N37" i="2"/>
  <c r="N36" i="2"/>
  <c r="N35" i="2"/>
  <c r="N45" i="2" s="1"/>
  <c r="M343" i="2" s="1"/>
  <c r="N30" i="2"/>
  <c r="N29" i="2"/>
  <c r="N28" i="2"/>
  <c r="N27" i="2"/>
  <c r="N26" i="2"/>
  <c r="N25" i="2"/>
  <c r="N24" i="2"/>
  <c r="N23" i="2"/>
  <c r="N22" i="2"/>
  <c r="N21" i="2"/>
  <c r="N31" i="2" s="1"/>
  <c r="M342" i="2" s="1"/>
  <c r="N169" i="2" l="1"/>
  <c r="M354" i="2" s="1"/>
  <c r="N200" i="2"/>
  <c r="M355" i="2" s="1"/>
  <c r="N235" i="2"/>
  <c r="M357" i="2" s="1"/>
  <c r="N60" i="2"/>
  <c r="M344" i="2" s="1"/>
  <c r="N70" i="2"/>
  <c r="M345" i="2" s="1"/>
  <c r="N96" i="2"/>
  <c r="M348" i="2" s="1"/>
  <c r="N123" i="2"/>
  <c r="M350" i="2" s="1"/>
  <c r="N141" i="2"/>
  <c r="M351" i="2" s="1"/>
  <c r="N222" i="2"/>
  <c r="M356" i="2" s="1"/>
  <c r="N248" i="2"/>
  <c r="M358" i="2" s="1"/>
  <c r="N312" i="2"/>
  <c r="M361" i="2" s="1"/>
  <c r="N336" i="2"/>
  <c r="M362" i="2" s="1"/>
  <c r="N245" i="1"/>
  <c r="N244" i="1"/>
  <c r="N243" i="1"/>
  <c r="N238" i="1"/>
  <c r="N237" i="1"/>
  <c r="N236" i="1"/>
  <c r="N235" i="1"/>
  <c r="N234" i="1"/>
  <c r="N233" i="1"/>
  <c r="N232" i="1"/>
  <c r="N231" i="1"/>
  <c r="N226" i="1"/>
  <c r="N225" i="1"/>
  <c r="N224" i="1"/>
  <c r="N223" i="1"/>
  <c r="N222" i="1"/>
  <c r="N221" i="1"/>
  <c r="N220" i="1"/>
  <c r="N214" i="1"/>
  <c r="N213" i="1"/>
  <c r="N212" i="1"/>
  <c r="N210" i="1"/>
  <c r="N205" i="1"/>
  <c r="N204" i="1"/>
  <c r="N206" i="1" s="1"/>
  <c r="M264" i="1" s="1"/>
  <c r="N202" i="1"/>
  <c r="N194" i="1"/>
  <c r="N193" i="1"/>
  <c r="N192" i="1"/>
  <c r="N191" i="1"/>
  <c r="N182" i="1"/>
  <c r="N184" i="1" s="1"/>
  <c r="M262" i="1" s="1"/>
  <c r="N177" i="1"/>
  <c r="N176" i="1"/>
  <c r="N175" i="1"/>
  <c r="N174" i="1"/>
  <c r="N173" i="1"/>
  <c r="N172" i="1"/>
  <c r="N171" i="1"/>
  <c r="N170" i="1"/>
  <c r="N168" i="1"/>
  <c r="N167" i="1"/>
  <c r="N166" i="1"/>
  <c r="N165" i="1"/>
  <c r="N164" i="1"/>
  <c r="N163" i="1"/>
  <c r="N162" i="1"/>
  <c r="N157" i="1"/>
  <c r="N156" i="1"/>
  <c r="N148" i="1"/>
  <c r="N158" i="1" s="1"/>
  <c r="M260" i="1" s="1"/>
  <c r="N139" i="1"/>
  <c r="N138" i="1"/>
  <c r="N137" i="1"/>
  <c r="N131" i="1"/>
  <c r="N130" i="1"/>
  <c r="N129" i="1"/>
  <c r="N128" i="1"/>
  <c r="N121" i="1"/>
  <c r="N120" i="1"/>
  <c r="N119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15" i="1" s="1"/>
  <c r="M256" i="1" s="1"/>
  <c r="N96" i="1"/>
  <c r="N9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97" i="1" s="1"/>
  <c r="M255" i="1" s="1"/>
  <c r="N64" i="1"/>
  <c r="N63" i="1"/>
  <c r="N66" i="1" s="1"/>
  <c r="M254" i="1" s="1"/>
  <c r="N59" i="1"/>
  <c r="N51" i="1"/>
  <c r="N42" i="1"/>
  <c r="N41" i="1"/>
  <c r="N39" i="1"/>
  <c r="N38" i="1"/>
  <c r="N37" i="1"/>
  <c r="N36" i="1"/>
  <c r="N35" i="1"/>
  <c r="N30" i="1"/>
  <c r="N29" i="1"/>
  <c r="N28" i="1"/>
  <c r="N27" i="1"/>
  <c r="N22" i="1"/>
  <c r="M251" i="1" s="1"/>
  <c r="M363" i="2" l="1"/>
  <c r="N31" i="1"/>
  <c r="M252" i="1" s="1"/>
  <c r="N55" i="1"/>
  <c r="M253" i="1" s="1"/>
  <c r="N124" i="1"/>
  <c r="M257" i="1" s="1"/>
  <c r="N132" i="1"/>
  <c r="M258" i="1" s="1"/>
  <c r="N140" i="1"/>
  <c r="M259" i="1" s="1"/>
  <c r="N178" i="1"/>
  <c r="M261" i="1" s="1"/>
  <c r="N198" i="1"/>
  <c r="M263" i="1" s="1"/>
  <c r="N227" i="1"/>
  <c r="M265" i="1" s="1"/>
  <c r="N239" i="1"/>
  <c r="M266" i="1" s="1"/>
  <c r="N246" i="1"/>
  <c r="M267" i="1" s="1"/>
  <c r="N185" i="4"/>
  <c r="M303" i="4" s="1"/>
  <c r="M310" i="4" s="1"/>
  <c r="M268" i="1" l="1"/>
</calcChain>
</file>

<file path=xl/sharedStrings.xml><?xml version="1.0" encoding="utf-8"?>
<sst xmlns="http://schemas.openxmlformats.org/spreadsheetml/2006/main" count="1879" uniqueCount="440">
  <si>
    <t xml:space="preserve">                                  Calle 5 entre Carreras 9 y 10, C.C Sucre, Nivel 1, Ofic. 04</t>
  </si>
  <si>
    <t xml:space="preserve"> Sector Centro, San Cristobal - Edo Tachíra. Codigo Postal : 5001 - Telfax: (0276) 342.09.10  </t>
  </si>
  <si>
    <t>Celular : (0424)750.41.82/(0416)874.24.51 / Email: coonasem@hotmail.com</t>
  </si>
  <si>
    <t xml:space="preserve">                                                                                                  Fecha de Emision: 11/08/2013</t>
  </si>
  <si>
    <t>Señores:</t>
  </si>
  <si>
    <t>INCE Industrial San Cristobal - Estado Tachira</t>
  </si>
  <si>
    <t>Fecha: 12/07/2013</t>
  </si>
  <si>
    <t>Productos</t>
  </si>
  <si>
    <t xml:space="preserve">Cantidad (Kg) </t>
  </si>
  <si>
    <t>Precio U.</t>
  </si>
  <si>
    <t>Total</t>
  </si>
  <si>
    <t>Factura 7109</t>
  </si>
  <si>
    <t>Total General</t>
  </si>
  <si>
    <t>Fecha: 13/07/2013</t>
  </si>
  <si>
    <t>Cantidad (Kg)</t>
  </si>
  <si>
    <t>Lechoza</t>
  </si>
  <si>
    <t>Ajo</t>
  </si>
  <si>
    <t>Muslos</t>
  </si>
  <si>
    <t>Carne</t>
  </si>
  <si>
    <t>Fecha: 15/07/2013</t>
  </si>
  <si>
    <t>Naranja</t>
  </si>
  <si>
    <t>Piñas</t>
  </si>
  <si>
    <t>Limon</t>
  </si>
  <si>
    <t>Cebollin</t>
  </si>
  <si>
    <t>Pitillos</t>
  </si>
  <si>
    <t>Pan Campesino</t>
  </si>
  <si>
    <t>Hielo</t>
  </si>
  <si>
    <t>Servilletas</t>
  </si>
  <si>
    <t>Bolsas</t>
  </si>
  <si>
    <t>Leche</t>
  </si>
  <si>
    <t>Maiz</t>
  </si>
  <si>
    <t>Guisantes</t>
  </si>
  <si>
    <t>Uniformes</t>
  </si>
  <si>
    <t>Dario</t>
  </si>
  <si>
    <t>Escoba</t>
  </si>
  <si>
    <t>Canela</t>
  </si>
  <si>
    <t>Pollo</t>
  </si>
  <si>
    <t>Factura 1198</t>
  </si>
  <si>
    <t>Queso</t>
  </si>
  <si>
    <t>Anime</t>
  </si>
  <si>
    <t>Fecha: 16/07/2013</t>
  </si>
  <si>
    <t>Pollo Recortes</t>
  </si>
  <si>
    <t>Bolsas y Vasos</t>
  </si>
  <si>
    <t>Piñas Calista</t>
  </si>
  <si>
    <t>Pescado</t>
  </si>
  <si>
    <t>Caja Servilletas</t>
  </si>
  <si>
    <t>Caja  Vasos</t>
  </si>
  <si>
    <t>Factura 492</t>
  </si>
  <si>
    <t>Fecha: 17/07/2013</t>
  </si>
  <si>
    <t>Guineo</t>
  </si>
  <si>
    <t>Cilantro</t>
  </si>
  <si>
    <t>Solomo</t>
  </si>
  <si>
    <t>Carne Molida</t>
  </si>
  <si>
    <t>Platano</t>
  </si>
  <si>
    <t>Papa</t>
  </si>
  <si>
    <t>Zanahoria</t>
  </si>
  <si>
    <t>Vainitas</t>
  </si>
  <si>
    <t>Carne de Primera</t>
  </si>
  <si>
    <t>Bolsas Muslos</t>
  </si>
  <si>
    <t>Apio</t>
  </si>
  <si>
    <t>Ahuyama</t>
  </si>
  <si>
    <t>Remolocha</t>
  </si>
  <si>
    <t>Cebolla</t>
  </si>
  <si>
    <t>Tomate</t>
  </si>
  <si>
    <t>Yuca</t>
  </si>
  <si>
    <t>Vasos Plasticos</t>
  </si>
  <si>
    <t>Masa Numero 4</t>
  </si>
  <si>
    <t>Termo 15 Lts Popotam</t>
  </si>
  <si>
    <t xml:space="preserve">Arbeja </t>
  </si>
  <si>
    <t>Fecha: 23/07/2013</t>
  </si>
  <si>
    <t>Pepino</t>
  </si>
  <si>
    <t>Melon</t>
  </si>
  <si>
    <t>Tamarindo</t>
  </si>
  <si>
    <t>Repollo</t>
  </si>
  <si>
    <t>Coliflor</t>
  </si>
  <si>
    <t xml:space="preserve">Naranja </t>
  </si>
  <si>
    <t>Apio España</t>
  </si>
  <si>
    <t>Pimenton</t>
  </si>
  <si>
    <t>Carne de Segunda</t>
  </si>
  <si>
    <t>Carne de Lagarto</t>
  </si>
  <si>
    <t>Fecha: 26/07/2013</t>
  </si>
  <si>
    <t>Recortes</t>
  </si>
  <si>
    <t>Arroz</t>
  </si>
  <si>
    <t>Azucar</t>
  </si>
  <si>
    <t>Mayonesa</t>
  </si>
  <si>
    <t>Aceite</t>
  </si>
  <si>
    <t>Fecha: 27/07/2013</t>
  </si>
  <si>
    <t>Pollo Entero</t>
  </si>
  <si>
    <t>Fecha: 29/07/2013</t>
  </si>
  <si>
    <t>Harina</t>
  </si>
  <si>
    <t>Bolsas y Viandas</t>
  </si>
  <si>
    <t>Fecha: 30/07/2013</t>
  </si>
  <si>
    <t>Condimentos</t>
  </si>
  <si>
    <t>Chacuteria</t>
  </si>
  <si>
    <t>Viveres</t>
  </si>
  <si>
    <t>Pan Español</t>
  </si>
  <si>
    <t>Lecerel</t>
  </si>
  <si>
    <t>Raices</t>
  </si>
  <si>
    <t>Salsa</t>
  </si>
  <si>
    <t>Maduros</t>
  </si>
  <si>
    <t>Jamon</t>
  </si>
  <si>
    <t>Aguacates</t>
  </si>
  <si>
    <t>Fecha: 31/07/2013</t>
  </si>
  <si>
    <t>Guayaba</t>
  </si>
  <si>
    <t>Patilla</t>
  </si>
  <si>
    <t>Calabasin</t>
  </si>
  <si>
    <t>Merluza</t>
  </si>
  <si>
    <t>Perejil</t>
  </si>
  <si>
    <t>Remolacha</t>
  </si>
  <si>
    <t>Fecha:01/08/2013</t>
  </si>
  <si>
    <t>Fecha: 02/08/2013</t>
  </si>
  <si>
    <t>Factura 7533 (Viveres)</t>
  </si>
  <si>
    <t>Fecha: 06/08/2013</t>
  </si>
  <si>
    <t>Lechuga</t>
  </si>
  <si>
    <t>Fecha: 07/08/2013</t>
  </si>
  <si>
    <t>Chayota</t>
  </si>
  <si>
    <t>Maduro</t>
  </si>
  <si>
    <t>Factura 60781</t>
  </si>
  <si>
    <t>Factura 60808</t>
  </si>
  <si>
    <t>Factura 1198 (Queso)</t>
  </si>
  <si>
    <t>Factura 7629 (Viveres)</t>
  </si>
  <si>
    <t>Harina de Trigo</t>
  </si>
  <si>
    <t>Frijoles</t>
  </si>
  <si>
    <t>Cochuco de Maiz</t>
  </si>
  <si>
    <t>Flan</t>
  </si>
  <si>
    <t>Mora</t>
  </si>
  <si>
    <t>Guantes</t>
  </si>
  <si>
    <t>Fecha: 08/08/2013</t>
  </si>
  <si>
    <t>Huevos</t>
  </si>
  <si>
    <t>Parchita</t>
  </si>
  <si>
    <t>Fecha: 09/08/2013</t>
  </si>
  <si>
    <t>Total General Semanas 12/07/2013 a 09/08/2013</t>
  </si>
  <si>
    <t>Fecha de despacho</t>
  </si>
  <si>
    <t xml:space="preserve"> 15/07/2013</t>
  </si>
  <si>
    <t xml:space="preserve"> 17/07/2013</t>
  </si>
  <si>
    <t xml:space="preserve"> 29/07/2013</t>
  </si>
  <si>
    <t xml:space="preserve"> 31/07/2013</t>
  </si>
  <si>
    <t xml:space="preserve"> 09/08/2013</t>
  </si>
  <si>
    <t xml:space="preserve">                                                                                                  Fecha de Emision: 17/09/2013</t>
  </si>
  <si>
    <t>Fecha: 12/08/2013</t>
  </si>
  <si>
    <t>Calabacin</t>
  </si>
  <si>
    <t>Arbeja</t>
  </si>
  <si>
    <t>Cafè</t>
  </si>
  <si>
    <t>Mantequilla</t>
  </si>
  <si>
    <t>Fecha: 13/08/2013</t>
  </si>
  <si>
    <t>Guantes Transparentes</t>
  </si>
  <si>
    <t>Pezcado</t>
  </si>
  <si>
    <t>Leche en Polvo</t>
  </si>
  <si>
    <t>Leche Liquida</t>
  </si>
  <si>
    <t>Tocineta</t>
  </si>
  <si>
    <t>Fecha: 14/08/2013</t>
  </si>
  <si>
    <t>Brocoli</t>
  </si>
  <si>
    <t>Avena</t>
  </si>
  <si>
    <t>Bulto de Anime</t>
  </si>
  <si>
    <t>Tenedores</t>
  </si>
  <si>
    <t>Cuchilllo</t>
  </si>
  <si>
    <t>Fecha: 15/08/2013</t>
  </si>
  <si>
    <t>Fecha: 16/08/2013</t>
  </si>
  <si>
    <t>Factura 639</t>
  </si>
  <si>
    <t>Cajas Huevos</t>
  </si>
  <si>
    <t>Fecha: 17/08/2013</t>
  </si>
  <si>
    <t>Fecha: 18/08/2013</t>
  </si>
  <si>
    <t>Fecha: 19/08/2013</t>
  </si>
  <si>
    <t xml:space="preserve">Aragan </t>
  </si>
  <si>
    <t>Nestte</t>
  </si>
  <si>
    <t>viandas</t>
  </si>
  <si>
    <t>Fecha: 20/08/2013</t>
  </si>
  <si>
    <t>Arbeja verde</t>
  </si>
  <si>
    <t>Fecha: 21/08/2013</t>
  </si>
  <si>
    <t>Calixta</t>
  </si>
  <si>
    <t>Bolsas tovitas</t>
  </si>
  <si>
    <t>Bolsas Normales</t>
  </si>
  <si>
    <t>Factura 25002</t>
  </si>
  <si>
    <t>Pâpel Aluminio</t>
  </si>
  <si>
    <t>Petipuas</t>
  </si>
  <si>
    <t>Maizina Americana</t>
  </si>
  <si>
    <t>Gas</t>
  </si>
  <si>
    <t>Pita y aguja</t>
  </si>
  <si>
    <t>Queso Semi Duro</t>
  </si>
  <si>
    <t>Fecha: 22/08/2013</t>
  </si>
  <si>
    <t>Albahaca</t>
  </si>
  <si>
    <t>Oregano</t>
  </si>
  <si>
    <t>Galletas Soda</t>
  </si>
  <si>
    <t>Fecha:23/08/2013</t>
  </si>
  <si>
    <t>Fecha: 26/08/2013</t>
  </si>
  <si>
    <t>Fecha: 27/08/2013</t>
  </si>
  <si>
    <t>Salchicha</t>
  </si>
  <si>
    <t>Ajo Seco</t>
  </si>
  <si>
    <t xml:space="preserve">Papa </t>
  </si>
  <si>
    <t>Uvas Pasas</t>
  </si>
  <si>
    <t>Queso Factura  001</t>
  </si>
  <si>
    <t>Factura 8131</t>
  </si>
  <si>
    <t>Piña</t>
  </si>
  <si>
    <t>Leche  liquida</t>
  </si>
  <si>
    <t>Sandwich</t>
  </si>
  <si>
    <t>Fecha:28/08/2013</t>
  </si>
  <si>
    <t>Mazorca</t>
  </si>
  <si>
    <t>Mostaza</t>
  </si>
  <si>
    <t>Salsa Inglesa</t>
  </si>
  <si>
    <t>Fardo de Harina de Trigo</t>
  </si>
  <si>
    <t>Canela y Clavitos</t>
  </si>
  <si>
    <t>Fecha: 29/08/2013</t>
  </si>
  <si>
    <t>Jugos (cajas)</t>
  </si>
  <si>
    <t>Jabon</t>
  </si>
  <si>
    <t>Res</t>
  </si>
  <si>
    <t>Factura 001</t>
  </si>
  <si>
    <t>Fecha:30/08/2013</t>
  </si>
  <si>
    <t>Pan</t>
  </si>
  <si>
    <t>Fecha: 02/09/2013</t>
  </si>
  <si>
    <t>Espinaca</t>
  </si>
  <si>
    <t>Viandas</t>
  </si>
  <si>
    <t>Refrigerios</t>
  </si>
  <si>
    <t>Sueldos</t>
  </si>
  <si>
    <t>Calista</t>
  </si>
  <si>
    <t>Sandra</t>
  </si>
  <si>
    <t>Morocho</t>
  </si>
  <si>
    <t>Angy</t>
  </si>
  <si>
    <t>Ambar</t>
  </si>
  <si>
    <t>Fecha: 03/09/2013</t>
  </si>
  <si>
    <t>Factura 0024</t>
  </si>
  <si>
    <t>Sal China</t>
  </si>
  <si>
    <t>Salsa China</t>
  </si>
  <si>
    <t>Harina de Maiz</t>
  </si>
  <si>
    <t>Cochino</t>
  </si>
  <si>
    <t>Fecha: 04/09/2013</t>
  </si>
  <si>
    <t>Panela</t>
  </si>
  <si>
    <t>Caraota Negra</t>
  </si>
  <si>
    <t>Lenteja</t>
  </si>
  <si>
    <t>Fecha: 06/09/2013</t>
  </si>
  <si>
    <t>Café</t>
  </si>
  <si>
    <t>Factura 63010 (desechables)</t>
  </si>
  <si>
    <t>Salsa Tomate</t>
  </si>
  <si>
    <t>Cochinos</t>
  </si>
  <si>
    <t>Motorizado</t>
  </si>
  <si>
    <t>Nueva</t>
  </si>
  <si>
    <t>Cuchillo (Dario)</t>
  </si>
  <si>
    <t>Total General Semanas 12/08/2013 a 06/09/2013</t>
  </si>
  <si>
    <t xml:space="preserve"> 14/08/2013</t>
  </si>
  <si>
    <t xml:space="preserve"> 23/08/2013</t>
  </si>
  <si>
    <t xml:space="preserve"> 29/08/2013</t>
  </si>
  <si>
    <t>Fecha:09/09/2013</t>
  </si>
  <si>
    <t>Mandarina</t>
  </si>
  <si>
    <t>Fecha:10/09/2013</t>
  </si>
  <si>
    <t>Bolsas Negras</t>
  </si>
  <si>
    <t>Gelatina</t>
  </si>
  <si>
    <t>Atùn</t>
  </si>
  <si>
    <t>Mantequilla Crao</t>
  </si>
  <si>
    <t>Margarina Marisol</t>
  </si>
  <si>
    <t>Fecha: 11/09/2013</t>
  </si>
  <si>
    <t>Fecha: 12/09/2013</t>
  </si>
  <si>
    <t>Cangrejo</t>
  </si>
  <si>
    <t>Fecha: 13/09/2013</t>
  </si>
  <si>
    <t>Fecha: 15/09/2013</t>
  </si>
  <si>
    <t xml:space="preserve">Cebolla de Cabeza </t>
  </si>
  <si>
    <t>Fecha: 16/09/2013</t>
  </si>
  <si>
    <t>Arbeja Amarilla</t>
  </si>
  <si>
    <t>Pasta</t>
  </si>
  <si>
    <t>Sal</t>
  </si>
  <si>
    <t>Vinagre</t>
  </si>
  <si>
    <t>Harina Pan</t>
  </si>
  <si>
    <t>Fecha: 17/09/2013</t>
  </si>
  <si>
    <t>Raiz China</t>
  </si>
  <si>
    <t>Pechuga</t>
  </si>
  <si>
    <t>Fecha: 18/09/2013</t>
  </si>
  <si>
    <t>Carreras a los Bancos</t>
  </si>
  <si>
    <t>Jamòn</t>
  </si>
  <si>
    <t>Fecha: 19/09/2013</t>
  </si>
  <si>
    <t>Hueso</t>
  </si>
  <si>
    <t>Fecha: 20/09/2013</t>
  </si>
  <si>
    <t>Jabòn</t>
  </si>
  <si>
    <t>Fecha: 21/09/2013</t>
  </si>
  <si>
    <t>Fecha: 23/09/2013</t>
  </si>
  <si>
    <t>Cebollìn</t>
  </si>
  <si>
    <t>Limòn</t>
  </si>
  <si>
    <t>Fecha: 24/09/2013</t>
  </si>
  <si>
    <t>Fecha: 25/09/2013</t>
  </si>
  <si>
    <t>Fecha: 26/09/2013</t>
  </si>
  <si>
    <t>Calabacìn</t>
  </si>
  <si>
    <t>Fecha: 27/09/2013</t>
  </si>
  <si>
    <t>Papel Aluminio</t>
  </si>
  <si>
    <t>Fecha: 28/09/2013</t>
  </si>
  <si>
    <t>Fecha: 29/09/2013</t>
  </si>
  <si>
    <t>Fecha:01/10/2013</t>
  </si>
  <si>
    <t xml:space="preserve">Atùn </t>
  </si>
  <si>
    <t>Vasos</t>
  </si>
  <si>
    <t>Pasta para pasticho</t>
  </si>
  <si>
    <t>Pasta para Sopa</t>
  </si>
  <si>
    <t>Fecha:04/10/2013</t>
  </si>
  <si>
    <t>Factura 36895</t>
  </si>
  <si>
    <t>Palillos</t>
  </si>
  <si>
    <t>Bolsas 25 Kg</t>
  </si>
  <si>
    <t>Fecha:03/10/2013</t>
  </si>
  <si>
    <t>Fecha:02/10/2013</t>
  </si>
  <si>
    <t>Fecha:30/09/2013</t>
  </si>
  <si>
    <t>Empleados</t>
  </si>
  <si>
    <t>Jamòn y tocineta</t>
  </si>
  <si>
    <t>Aguacate</t>
  </si>
  <si>
    <t xml:space="preserve">                                                                                                  Fecha de Emision: 14/10/2013</t>
  </si>
  <si>
    <t>Margarina</t>
  </si>
  <si>
    <t>Salsa de Soya</t>
  </si>
  <si>
    <t>Total General Semanas 09/09/2013 a 04/10/2013</t>
  </si>
  <si>
    <t>Reporte de Gastos Diarios Comedor INCES Industrial</t>
  </si>
  <si>
    <t xml:space="preserve">                                                                                                  Fecha de Emision: </t>
  </si>
  <si>
    <t>Fecha:07/10/2013</t>
  </si>
  <si>
    <t>Pasta Cabello de Angel</t>
  </si>
  <si>
    <t xml:space="preserve">Apio </t>
  </si>
  <si>
    <t>Fecha:08/10/2013</t>
  </si>
  <si>
    <t>Fecha: 09/10/2013</t>
  </si>
  <si>
    <t>Esponjas</t>
  </si>
  <si>
    <t>Bolsas de 25kg</t>
  </si>
  <si>
    <t>Fecha: 10/10/2013</t>
  </si>
  <si>
    <t>Cebolla Junca</t>
  </si>
  <si>
    <t>Fecha: 13/10/2013</t>
  </si>
  <si>
    <t>Fecha: 14/10/2013</t>
  </si>
  <si>
    <t>Pasteles</t>
  </si>
  <si>
    <t>Fecha: 15/10/2013</t>
  </si>
  <si>
    <t>Pimentòn</t>
  </si>
  <si>
    <t>Moztaza</t>
  </si>
  <si>
    <t>Salsa de Tomate</t>
  </si>
  <si>
    <t xml:space="preserve">Sal </t>
  </si>
  <si>
    <t>Jugo de Naranja</t>
  </si>
  <si>
    <t>Fecha: 17/10/2013</t>
  </si>
  <si>
    <t>Pulpa</t>
  </si>
  <si>
    <t>Muslo</t>
  </si>
  <si>
    <t>Bocadillo</t>
  </si>
  <si>
    <t>Salsa Negra</t>
  </si>
  <si>
    <t>Envases para Sopa</t>
  </si>
  <si>
    <t>Caldo Maggi</t>
  </si>
  <si>
    <t>Dulce de Lechoza</t>
  </si>
  <si>
    <t>Laurel</t>
  </si>
  <si>
    <t>Pimienta</t>
  </si>
  <si>
    <t>Frijol Blanco</t>
  </si>
  <si>
    <t>Sobre Barriga</t>
  </si>
  <si>
    <t>Fecha: 18/10/2013</t>
  </si>
  <si>
    <t>Fecha: 19/10/2013</t>
  </si>
  <si>
    <t>Fecha: 21/10/2013</t>
  </si>
  <si>
    <t>Lehoza</t>
  </si>
  <si>
    <t>Queso Blanco</t>
  </si>
  <si>
    <t>Fecha: 22/10/2013</t>
  </si>
  <si>
    <t>Fecha: 23/10/2013</t>
  </si>
  <si>
    <t xml:space="preserve">Pimenton </t>
  </si>
  <si>
    <t xml:space="preserve">Carne de Primera </t>
  </si>
  <si>
    <t>Costilla</t>
  </si>
  <si>
    <t>Envase de Hamburguesa</t>
  </si>
  <si>
    <t>Envase Normal</t>
  </si>
  <si>
    <t xml:space="preserve">Salsa China </t>
  </si>
  <si>
    <t>Fiambre</t>
  </si>
  <si>
    <t>Queso Amarillo</t>
  </si>
  <si>
    <t>Coca Cola</t>
  </si>
  <si>
    <t xml:space="preserve">Pan </t>
  </si>
  <si>
    <t>Pasta para Pasticho</t>
  </si>
  <si>
    <t>Mayonesa Mavesa</t>
  </si>
  <si>
    <t>Fecha:28/10/2013</t>
  </si>
  <si>
    <t xml:space="preserve">Cebollin </t>
  </si>
  <si>
    <t xml:space="preserve">Servilletas </t>
  </si>
  <si>
    <t>Fecha: 29/10/2013</t>
  </si>
  <si>
    <t>Fecha: 30/10/2013</t>
  </si>
  <si>
    <t>Bolsas de 25</t>
  </si>
  <si>
    <t xml:space="preserve">Pepino </t>
  </si>
  <si>
    <t>Fecha: 31/10/2013</t>
  </si>
  <si>
    <t>condimento</t>
  </si>
  <si>
    <t>Total General Semanas 07/10/2013 a 31/10/2013</t>
  </si>
  <si>
    <t>Unid. Med.</t>
  </si>
  <si>
    <t xml:space="preserve">Cantidad </t>
  </si>
  <si>
    <t>Bulto</t>
  </si>
  <si>
    <t>Arroba</t>
  </si>
  <si>
    <t>Ajo Porro</t>
  </si>
  <si>
    <t>Paquete</t>
  </si>
  <si>
    <t>Cesta</t>
  </si>
  <si>
    <t>kg</t>
  </si>
  <si>
    <t xml:space="preserve">Ajo   </t>
  </si>
  <si>
    <t>Salsa tomate</t>
  </si>
  <si>
    <t>Caja</t>
  </si>
  <si>
    <t>Fardo</t>
  </si>
  <si>
    <t>Atun</t>
  </si>
  <si>
    <t>Cajas</t>
  </si>
  <si>
    <t>Arveja Amarilla</t>
  </si>
  <si>
    <t>Caraota Roja</t>
  </si>
  <si>
    <t>Molida</t>
  </si>
  <si>
    <t>Fecha: 04/11/2013</t>
  </si>
  <si>
    <t xml:space="preserve">Unid. Med. </t>
  </si>
  <si>
    <t>Cantidad</t>
  </si>
  <si>
    <t>Fecha: 07/11/2013</t>
  </si>
  <si>
    <t>Fecha:  05/11/2013</t>
  </si>
  <si>
    <t>Paquetes</t>
  </si>
  <si>
    <t>Kg</t>
  </si>
  <si>
    <t>Fecha: 06/11/2013</t>
  </si>
  <si>
    <t>Fecha:</t>
  </si>
  <si>
    <t>coliflor</t>
  </si>
  <si>
    <t>vainitas</t>
  </si>
  <si>
    <t>Fecha: 08/11/2013</t>
  </si>
  <si>
    <t xml:space="preserve"> Carga</t>
  </si>
  <si>
    <t>Cuñete</t>
  </si>
  <si>
    <t>Fecha: 11/11/2013</t>
  </si>
  <si>
    <t xml:space="preserve">Cantidad  </t>
  </si>
  <si>
    <t>Carga</t>
  </si>
  <si>
    <t>Unidad</t>
  </si>
  <si>
    <t>Unidades</t>
  </si>
  <si>
    <t>Sardina</t>
  </si>
  <si>
    <t>Fecha: 12/11/2013</t>
  </si>
  <si>
    <t>Envases</t>
  </si>
  <si>
    <t>Fecha: 13/11/2013</t>
  </si>
  <si>
    <t>Fresas</t>
  </si>
  <si>
    <t>Fecha: 14/11/2013</t>
  </si>
  <si>
    <t>Vanitas</t>
  </si>
  <si>
    <t>Chocheco</t>
  </si>
  <si>
    <t>Naranjas</t>
  </si>
  <si>
    <t>bulto</t>
  </si>
  <si>
    <t>servilletas</t>
  </si>
  <si>
    <t>Fecha: 15/11/2013</t>
  </si>
  <si>
    <t>Fecha: 17/11/2013</t>
  </si>
  <si>
    <t>Fecha: 18/11/2013</t>
  </si>
  <si>
    <t>Bisteck</t>
  </si>
  <si>
    <t xml:space="preserve">Lechoza </t>
  </si>
  <si>
    <t>Caraotas</t>
  </si>
  <si>
    <t>Bultos</t>
  </si>
  <si>
    <t>Fecha: 20/11/2013</t>
  </si>
  <si>
    <t>Fecha: 22/11/2013</t>
  </si>
  <si>
    <t>Topocho</t>
  </si>
  <si>
    <t>Galletas</t>
  </si>
  <si>
    <t>Fecha: 25/11/2013</t>
  </si>
  <si>
    <t>Carne Primera</t>
  </si>
  <si>
    <t>Carne Segunda</t>
  </si>
  <si>
    <t>Fecha: 27/11/2013</t>
  </si>
  <si>
    <t>Carne segunda</t>
  </si>
  <si>
    <t>Fecha: 28/11/2013</t>
  </si>
  <si>
    <t>Personal</t>
  </si>
  <si>
    <t>Fecha: 29/11/2013</t>
  </si>
  <si>
    <t>bs</t>
  </si>
  <si>
    <t>Fecha: 10/12/2013</t>
  </si>
  <si>
    <t>Berengena</t>
  </si>
  <si>
    <t>Hayacas</t>
  </si>
  <si>
    <t>jamon</t>
  </si>
  <si>
    <t>Arreglos</t>
  </si>
  <si>
    <t>Fecha:16/12/2013 Descuento</t>
  </si>
  <si>
    <t>Total General Semanas 04/11/2013 a 16/12/2013</t>
  </si>
  <si>
    <t xml:space="preserve">                                                                                                  Fecha de Emision: 07/01/2014</t>
  </si>
  <si>
    <t>Fecha: 03/12/2013</t>
  </si>
  <si>
    <t>Fecha: 02/12/2013</t>
  </si>
  <si>
    <t>Personal (Ambar)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</si>
</sst>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4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0" borderId="1" xfId="0" applyBorder="1"/>
    <xf numFmtId="0" fontId="1" fillId="2" borderId="5" xfId="1" applyBorder="1" applyAlignment="1">
      <alignment horizontal="center"/>
    </xf>
    <xf numFmtId="0" fontId="0" fillId="0" borderId="5" xfId="0" applyBorder="1"/>
    <xf numFmtId="0" fontId="0" fillId="4" borderId="5" xfId="0" applyFill="1" applyBorder="1" applyAlignment="1">
      <alignment horizontal="right"/>
    </xf>
    <xf numFmtId="0" fontId="1" fillId="2" borderId="5" xfId="1" applyBorder="1"/>
    <xf numFmtId="0" fontId="0" fillId="4" borderId="6" xfId="0" applyFill="1" applyBorder="1" applyAlignment="1">
      <alignment horizontal="right"/>
    </xf>
    <xf numFmtId="0" fontId="0" fillId="0" borderId="0" xfId="0" applyAlignment="1">
      <alignment horizontal="center"/>
    </xf>
    <xf numFmtId="0" fontId="1" fillId="2" borderId="6" xfId="1" applyBorder="1"/>
    <xf numFmtId="3" fontId="0" fillId="0" borderId="5" xfId="0" applyNumberFormat="1" applyBorder="1"/>
    <xf numFmtId="0" fontId="0" fillId="3" borderId="5" xfId="0" applyFill="1" applyBorder="1" applyAlignment="1">
      <alignment horizontal="right"/>
    </xf>
    <xf numFmtId="0" fontId="1" fillId="2" borderId="0" xfId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4" borderId="5" xfId="0" applyFill="1" applyBorder="1"/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NumberFormat="1"/>
    <xf numFmtId="0" fontId="3" fillId="3" borderId="5" xfId="1" applyFont="1" applyFill="1" applyBorder="1" applyAlignment="1"/>
    <xf numFmtId="0" fontId="3" fillId="3" borderId="5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right"/>
    </xf>
    <xf numFmtId="0" fontId="3" fillId="3" borderId="5" xfId="1" applyNumberFormat="1" applyFont="1" applyFill="1" applyBorder="1" applyAlignment="1"/>
    <xf numFmtId="0" fontId="0" fillId="0" borderId="0" xfId="0" applyBorder="1" applyAlignment="1">
      <alignment horizontal="center"/>
    </xf>
    <xf numFmtId="0" fontId="1" fillId="3" borderId="0" xfId="1" applyFill="1" applyBorder="1"/>
    <xf numFmtId="0" fontId="4" fillId="3" borderId="0" xfId="0" applyFont="1" applyFill="1"/>
    <xf numFmtId="0" fontId="6" fillId="3" borderId="0" xfId="1" applyFont="1" applyFill="1" applyBorder="1"/>
    <xf numFmtId="0" fontId="0" fillId="0" borderId="5" xfId="0" applyBorder="1" applyAlignment="1">
      <alignment horizontal="right"/>
    </xf>
    <xf numFmtId="0" fontId="0" fillId="0" borderId="5" xfId="0" applyNumberFormat="1" applyBorder="1"/>
    <xf numFmtId="12" fontId="0" fillId="0" borderId="5" xfId="0" applyNumberFormat="1" applyBorder="1" applyAlignment="1">
      <alignment horizontal="right"/>
    </xf>
    <xf numFmtId="12" fontId="0" fillId="0" borderId="5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3" borderId="5" xfId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0" fillId="0" borderId="5" xfId="0" applyBorder="1" applyAlignment="1"/>
    <xf numFmtId="0" fontId="0" fillId="0" borderId="5" xfId="0" applyNumberFormat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3" fillId="4" borderId="5" xfId="1" applyFont="1" applyFill="1" applyBorder="1" applyAlignment="1"/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1" fillId="3" borderId="10" xfId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/>
    <xf numFmtId="0" fontId="0" fillId="3" borderId="5" xfId="0" applyFont="1" applyFill="1" applyBorder="1"/>
    <xf numFmtId="0" fontId="0" fillId="4" borderId="5" xfId="0" applyFont="1" applyFill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0" fillId="3" borderId="4" xfId="1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0" fillId="3" borderId="4" xfId="1" applyFont="1" applyFill="1" applyBorder="1" applyAlignment="1"/>
    <xf numFmtId="0" fontId="3" fillId="3" borderId="5" xfId="1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5" xfId="1" applyFont="1" applyFill="1" applyBorder="1" applyAlignment="1">
      <alignment horizontal="right"/>
    </xf>
    <xf numFmtId="0" fontId="7" fillId="3" borderId="2" xfId="1" applyFont="1" applyFill="1" applyBorder="1" applyAlignment="1">
      <alignment horizontal="left"/>
    </xf>
    <xf numFmtId="0" fontId="7" fillId="4" borderId="5" xfId="0" applyFont="1" applyFill="1" applyBorder="1" applyAlignment="1">
      <alignment horizontal="right"/>
    </xf>
    <xf numFmtId="0" fontId="7" fillId="3" borderId="3" xfId="1" applyFont="1" applyFill="1" applyBorder="1" applyAlignment="1">
      <alignment horizontal="right"/>
    </xf>
    <xf numFmtId="0" fontId="7" fillId="3" borderId="4" xfId="1" applyFont="1" applyFill="1" applyBorder="1" applyAlignment="1">
      <alignment horizontal="right"/>
    </xf>
    <xf numFmtId="0" fontId="7" fillId="3" borderId="5" xfId="1" applyFont="1" applyFill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0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3" fillId="3" borderId="3" xfId="1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0" fillId="0" borderId="5" xfId="0" applyBorder="1" applyAlignment="1">
      <alignment horizontal="center"/>
    </xf>
    <xf numFmtId="0" fontId="1" fillId="2" borderId="2" xfId="1" applyBorder="1" applyAlignment="1"/>
    <xf numFmtId="0" fontId="1" fillId="2" borderId="3" xfId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>
      <alignment horizontal="center"/>
    </xf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3" fillId="3" borderId="3" xfId="1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3" borderId="2" xfId="1" applyFont="1" applyFill="1" applyBorder="1" applyAlignment="1"/>
    <xf numFmtId="0" fontId="3" fillId="3" borderId="3" xfId="1" applyFont="1" applyFill="1" applyBorder="1" applyAlignment="1"/>
    <xf numFmtId="0" fontId="0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1" fillId="3" borderId="3" xfId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1" fillId="3" borderId="11" xfId="1" applyFill="1" applyBorder="1"/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2" borderId="0" xfId="1" applyAlignment="1">
      <alignment horizontal="center"/>
    </xf>
    <xf numFmtId="0" fontId="0" fillId="3" borderId="2" xfId="1" applyFont="1" applyFill="1" applyBorder="1" applyAlignment="1"/>
    <xf numFmtId="0" fontId="0" fillId="3" borderId="3" xfId="1" applyFont="1" applyFill="1" applyBorder="1" applyAlignment="1"/>
    <xf numFmtId="0" fontId="0" fillId="3" borderId="4" xfId="1" applyFont="1" applyFill="1" applyBorder="1" applyAlignment="1"/>
    <xf numFmtId="0" fontId="3" fillId="3" borderId="2" xfId="1" applyFont="1" applyFill="1" applyBorder="1" applyAlignment="1"/>
    <xf numFmtId="0" fontId="3" fillId="3" borderId="3" xfId="1" applyFont="1" applyFill="1" applyBorder="1" applyAlignment="1"/>
    <xf numFmtId="0" fontId="3" fillId="3" borderId="4" xfId="1" applyFont="1" applyFill="1" applyBorder="1" applyAlignment="1"/>
    <xf numFmtId="0" fontId="0" fillId="0" borderId="5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3" borderId="2" xfId="1" applyFont="1" applyFill="1" applyBorder="1" applyAlignment="1">
      <alignment horizontal="left"/>
    </xf>
    <xf numFmtId="0" fontId="3" fillId="3" borderId="3" xfId="1" applyFont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3" xfId="1" applyFont="1" applyFill="1" applyBorder="1" applyAlignment="1">
      <alignment horizontal="left"/>
    </xf>
    <xf numFmtId="0" fontId="0" fillId="3" borderId="4" xfId="1" applyFon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3" fillId="3" borderId="2" xfId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0</xdr:row>
      <xdr:rowOff>180975</xdr:rowOff>
    </xdr:from>
    <xdr:ext cx="968829" cy="952500"/>
    <xdr:pic>
      <xdr:nvPicPr>
        <xdr:cNvPr id="2" name="1 Imagen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80975"/>
          <a:ext cx="968829" cy="952500"/>
        </a:xfrm>
        <a:prstGeom prst="rect">
          <a:avLst/>
        </a:prstGeom>
      </xdr:spPr>
    </xdr:pic>
    <xdr:clientData/>
  </xdr:oneCellAnchor>
  <xdr:oneCellAnchor>
    <xdr:from>
      <xdr:col>8</xdr:col>
      <xdr:colOff>533401</xdr:colOff>
      <xdr:row>1</xdr:row>
      <xdr:rowOff>0</xdr:rowOff>
    </xdr:from>
    <xdr:ext cx="4038600" cy="597861"/>
    <xdr:pic>
      <xdr:nvPicPr>
        <xdr:cNvPr id="3" name="2 Imagen" descr="coperativ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1" y="190500"/>
          <a:ext cx="4019550" cy="5978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95250</xdr:rowOff>
    </xdr:from>
    <xdr:to>
      <xdr:col>8</xdr:col>
      <xdr:colOff>349704</xdr:colOff>
      <xdr:row>5</xdr:row>
      <xdr:rowOff>95250</xdr:rowOff>
    </xdr:to>
    <xdr:pic>
      <xdr:nvPicPr>
        <xdr:cNvPr id="2" name="1 Imagen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95250"/>
          <a:ext cx="968829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0</xdr:row>
      <xdr:rowOff>152400</xdr:rowOff>
    </xdr:from>
    <xdr:to>
      <xdr:col>13</xdr:col>
      <xdr:colOff>476250</xdr:colOff>
      <xdr:row>3</xdr:row>
      <xdr:rowOff>178761</xdr:rowOff>
    </xdr:to>
    <xdr:pic>
      <xdr:nvPicPr>
        <xdr:cNvPr id="3" name="2 Imagen" descr="coperativ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152400"/>
          <a:ext cx="3914775" cy="5978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9524</xdr:colOff>
      <xdr:row>4</xdr:row>
      <xdr:rowOff>171450</xdr:rowOff>
    </xdr:to>
    <xdr:pic>
      <xdr:nvPicPr>
        <xdr:cNvPr id="4" name="3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7374" cy="933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4</xdr:row>
      <xdr:rowOff>171450</xdr:rowOff>
    </xdr:to>
    <xdr:pic>
      <xdr:nvPicPr>
        <xdr:cNvPr id="2" name="1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8825" cy="933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238125</xdr:colOff>
      <xdr:row>4</xdr:row>
      <xdr:rowOff>171450</xdr:rowOff>
    </xdr:to>
    <xdr:pic>
      <xdr:nvPicPr>
        <xdr:cNvPr id="2" name="1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642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O268"/>
  <sheetViews>
    <sheetView workbookViewId="0">
      <selection activeCell="R6" sqref="R6"/>
    </sheetView>
  </sheetViews>
  <sheetFormatPr baseColWidth="10" defaultRowHeight="15" x14ac:dyDescent="0.25"/>
  <cols>
    <col min="6" max="6" width="14.28515625" customWidth="1"/>
    <col min="7" max="9" width="11.42578125" customWidth="1"/>
    <col min="11" max="11" width="11.5703125" customWidth="1"/>
    <col min="12" max="12" width="12.85546875" customWidth="1"/>
    <col min="14" max="14" width="11.85546875" customWidth="1"/>
  </cols>
  <sheetData>
    <row r="6" spans="8:15" x14ac:dyDescent="0.25">
      <c r="H6" s="1"/>
      <c r="I6" s="2" t="s">
        <v>0</v>
      </c>
      <c r="J6" s="2"/>
      <c r="K6" s="2"/>
      <c r="L6" s="2"/>
      <c r="M6" s="2"/>
      <c r="N6" s="2"/>
    </row>
    <row r="7" spans="8:15" x14ac:dyDescent="0.25">
      <c r="H7" s="134" t="s">
        <v>1</v>
      </c>
      <c r="I7" s="134"/>
      <c r="J7" s="134"/>
      <c r="K7" s="134"/>
      <c r="L7" s="134"/>
      <c r="M7" s="134"/>
      <c r="N7" s="134"/>
    </row>
    <row r="8" spans="8:15" x14ac:dyDescent="0.25">
      <c r="H8" s="135" t="s">
        <v>2</v>
      </c>
      <c r="I8" s="135"/>
      <c r="J8" s="135"/>
      <c r="K8" s="135"/>
      <c r="L8" s="135"/>
      <c r="M8" s="135"/>
      <c r="N8" s="135"/>
    </row>
    <row r="9" spans="8:15" x14ac:dyDescent="0.25">
      <c r="H9" s="3"/>
      <c r="I9" s="3"/>
      <c r="J9" s="3"/>
      <c r="K9" s="3"/>
      <c r="L9" s="3"/>
      <c r="M9" s="3"/>
      <c r="N9" s="3"/>
    </row>
    <row r="10" spans="8:15" x14ac:dyDescent="0.25">
      <c r="H10" s="134" t="s">
        <v>3</v>
      </c>
      <c r="I10" s="134"/>
      <c r="J10" s="134"/>
      <c r="K10" s="134"/>
      <c r="L10" s="134"/>
      <c r="M10" s="134"/>
      <c r="N10" s="134"/>
      <c r="O10" s="134"/>
    </row>
    <row r="13" spans="8:15" x14ac:dyDescent="0.25">
      <c r="H13" t="s">
        <v>4</v>
      </c>
    </row>
    <row r="14" spans="8:15" x14ac:dyDescent="0.25">
      <c r="H14" s="136" t="s">
        <v>5</v>
      </c>
      <c r="I14" s="136"/>
      <c r="J14" s="136"/>
      <c r="K14" s="136"/>
      <c r="L14" s="136"/>
    </row>
    <row r="15" spans="8:15" ht="7.5" customHeight="1" x14ac:dyDescent="0.25"/>
    <row r="16" spans="8:15" ht="18.75" x14ac:dyDescent="0.3">
      <c r="I16" s="137" t="s">
        <v>301</v>
      </c>
      <c r="J16" s="137"/>
      <c r="K16" s="137"/>
      <c r="L16" s="137"/>
      <c r="M16" s="137"/>
      <c r="N16" s="137"/>
    </row>
    <row r="19" spans="8:14" x14ac:dyDescent="0.25">
      <c r="L19" s="138" t="s">
        <v>6</v>
      </c>
      <c r="M19" s="139"/>
      <c r="N19" s="140"/>
    </row>
    <row r="20" spans="8:14" x14ac:dyDescent="0.25">
      <c r="H20" s="144" t="s">
        <v>7</v>
      </c>
      <c r="I20" s="145"/>
      <c r="J20" s="145"/>
      <c r="K20" s="146"/>
      <c r="L20" s="4" t="s">
        <v>8</v>
      </c>
      <c r="M20" s="4" t="s">
        <v>9</v>
      </c>
      <c r="N20" s="4" t="s">
        <v>10</v>
      </c>
    </row>
    <row r="21" spans="8:14" x14ac:dyDescent="0.25">
      <c r="H21" s="141" t="s">
        <v>11</v>
      </c>
      <c r="I21" s="142"/>
      <c r="J21" s="142"/>
      <c r="K21" s="143"/>
      <c r="L21" s="5"/>
      <c r="M21" s="5"/>
      <c r="N21" s="6">
        <v>10139.99</v>
      </c>
    </row>
    <row r="22" spans="8:14" x14ac:dyDescent="0.25">
      <c r="L22" s="138" t="s">
        <v>12</v>
      </c>
      <c r="M22" s="140"/>
      <c r="N22" s="7">
        <f>SUM(N21)</f>
        <v>10139.99</v>
      </c>
    </row>
    <row r="24" spans="8:14" x14ac:dyDescent="0.25">
      <c r="L24" s="138" t="s">
        <v>13</v>
      </c>
      <c r="M24" s="139"/>
      <c r="N24" s="140"/>
    </row>
    <row r="25" spans="8:14" x14ac:dyDescent="0.25">
      <c r="H25" s="144" t="s">
        <v>7</v>
      </c>
      <c r="I25" s="145"/>
      <c r="J25" s="145"/>
      <c r="K25" s="146"/>
      <c r="L25" s="4" t="s">
        <v>14</v>
      </c>
      <c r="M25" s="4" t="s">
        <v>9</v>
      </c>
      <c r="N25" s="4" t="s">
        <v>10</v>
      </c>
    </row>
    <row r="26" spans="8:14" x14ac:dyDescent="0.25">
      <c r="H26" s="141" t="s">
        <v>11</v>
      </c>
      <c r="I26" s="142"/>
      <c r="J26" s="142"/>
      <c r="K26" s="143"/>
      <c r="L26" s="5"/>
      <c r="M26" s="5"/>
      <c r="N26" s="6">
        <v>3355</v>
      </c>
    </row>
    <row r="27" spans="8:14" x14ac:dyDescent="0.25">
      <c r="H27" s="141" t="s">
        <v>15</v>
      </c>
      <c r="I27" s="142"/>
      <c r="J27" s="142"/>
      <c r="K27" s="143"/>
      <c r="L27" s="5">
        <v>30</v>
      </c>
      <c r="M27" s="5">
        <v>10</v>
      </c>
      <c r="N27" s="6">
        <f>L27*M27</f>
        <v>300</v>
      </c>
    </row>
    <row r="28" spans="8:14" x14ac:dyDescent="0.25">
      <c r="H28" s="141" t="s">
        <v>16</v>
      </c>
      <c r="I28" s="142"/>
      <c r="J28" s="142"/>
      <c r="K28" s="143"/>
      <c r="L28" s="5">
        <v>1</v>
      </c>
      <c r="M28" s="5">
        <v>150</v>
      </c>
      <c r="N28" s="6">
        <f>L28*M28</f>
        <v>150</v>
      </c>
    </row>
    <row r="29" spans="8:14" x14ac:dyDescent="0.25">
      <c r="H29" s="141" t="s">
        <v>17</v>
      </c>
      <c r="I29" s="142"/>
      <c r="J29" s="142"/>
      <c r="K29" s="143"/>
      <c r="L29" s="5">
        <v>40</v>
      </c>
      <c r="M29" s="5">
        <v>26</v>
      </c>
      <c r="N29" s="6">
        <f>L29*M29</f>
        <v>1040</v>
      </c>
    </row>
    <row r="30" spans="8:14" x14ac:dyDescent="0.25">
      <c r="H30" s="141" t="s">
        <v>18</v>
      </c>
      <c r="I30" s="142"/>
      <c r="J30" s="142"/>
      <c r="K30" s="143"/>
      <c r="L30" s="5">
        <v>30</v>
      </c>
      <c r="M30" s="5">
        <v>80</v>
      </c>
      <c r="N30" s="6">
        <f>L30*M30</f>
        <v>2400</v>
      </c>
    </row>
    <row r="31" spans="8:14" x14ac:dyDescent="0.25">
      <c r="L31" s="138" t="s">
        <v>12</v>
      </c>
      <c r="M31" s="140"/>
      <c r="N31" s="7">
        <f>SUM(N26:N30)</f>
        <v>7245</v>
      </c>
    </row>
    <row r="33" spans="8:15" x14ac:dyDescent="0.25">
      <c r="L33" s="138" t="s">
        <v>19</v>
      </c>
      <c r="M33" s="139"/>
      <c r="N33" s="140"/>
    </row>
    <row r="34" spans="8:15" x14ac:dyDescent="0.25">
      <c r="H34" s="144" t="s">
        <v>7</v>
      </c>
      <c r="I34" s="145"/>
      <c r="J34" s="145"/>
      <c r="K34" s="146"/>
      <c r="L34" s="4" t="s">
        <v>8</v>
      </c>
      <c r="M34" s="4" t="s">
        <v>9</v>
      </c>
      <c r="N34" s="4" t="s">
        <v>10</v>
      </c>
    </row>
    <row r="35" spans="8:15" x14ac:dyDescent="0.25">
      <c r="H35" s="141" t="s">
        <v>20</v>
      </c>
      <c r="I35" s="142"/>
      <c r="J35" s="142"/>
      <c r="K35" s="143"/>
      <c r="L35" s="5">
        <v>1</v>
      </c>
      <c r="M35" s="5">
        <v>160</v>
      </c>
      <c r="N35" s="6">
        <f>L35*M35</f>
        <v>160</v>
      </c>
    </row>
    <row r="36" spans="8:15" x14ac:dyDescent="0.25">
      <c r="H36" s="141" t="s">
        <v>21</v>
      </c>
      <c r="I36" s="142"/>
      <c r="J36" s="142"/>
      <c r="K36" s="143"/>
      <c r="L36" s="5">
        <v>12</v>
      </c>
      <c r="M36" s="5">
        <v>11.7</v>
      </c>
      <c r="N36" s="6">
        <f>L36*M36</f>
        <v>140.39999999999998</v>
      </c>
    </row>
    <row r="37" spans="8:15" x14ac:dyDescent="0.25">
      <c r="H37" s="141" t="s">
        <v>22</v>
      </c>
      <c r="I37" s="142"/>
      <c r="J37" s="142"/>
      <c r="K37" s="143"/>
      <c r="L37" s="5">
        <v>0.5</v>
      </c>
      <c r="M37" s="5">
        <v>320</v>
      </c>
      <c r="N37" s="6">
        <f>L37*M37</f>
        <v>160</v>
      </c>
    </row>
    <row r="38" spans="8:15" x14ac:dyDescent="0.25">
      <c r="H38" s="141" t="s">
        <v>23</v>
      </c>
      <c r="I38" s="142"/>
      <c r="J38" s="142"/>
      <c r="K38" s="143"/>
      <c r="L38" s="5">
        <v>12</v>
      </c>
      <c r="M38" s="5">
        <v>10</v>
      </c>
      <c r="N38" s="6">
        <f>L38*M38</f>
        <v>120</v>
      </c>
    </row>
    <row r="39" spans="8:15" x14ac:dyDescent="0.25">
      <c r="H39" s="141" t="s">
        <v>24</v>
      </c>
      <c r="I39" s="142"/>
      <c r="J39" s="142"/>
      <c r="K39" s="143"/>
      <c r="L39" s="5">
        <v>1</v>
      </c>
      <c r="M39" s="5">
        <v>20</v>
      </c>
      <c r="N39" s="8">
        <f>L39*M39</f>
        <v>20</v>
      </c>
    </row>
    <row r="40" spans="8:15" x14ac:dyDescent="0.25">
      <c r="H40" s="141" t="s">
        <v>25</v>
      </c>
      <c r="I40" s="142"/>
      <c r="J40" s="142"/>
      <c r="K40" s="143"/>
      <c r="L40" s="5"/>
      <c r="M40" s="5"/>
      <c r="N40" s="8">
        <v>260</v>
      </c>
    </row>
    <row r="41" spans="8:15" x14ac:dyDescent="0.25">
      <c r="H41" s="141" t="s">
        <v>26</v>
      </c>
      <c r="I41" s="142"/>
      <c r="J41" s="142"/>
      <c r="K41" s="143"/>
      <c r="L41" s="5">
        <v>1</v>
      </c>
      <c r="M41" s="5">
        <v>10</v>
      </c>
      <c r="N41" s="8">
        <f>L41*M41</f>
        <v>10</v>
      </c>
    </row>
    <row r="42" spans="8:15" x14ac:dyDescent="0.25">
      <c r="H42" s="141" t="s">
        <v>27</v>
      </c>
      <c r="I42" s="142"/>
      <c r="J42" s="142"/>
      <c r="K42" s="143"/>
      <c r="L42" s="5">
        <v>5</v>
      </c>
      <c r="M42" s="5">
        <v>18</v>
      </c>
      <c r="N42" s="8">
        <f>L42*M42</f>
        <v>90</v>
      </c>
    </row>
    <row r="43" spans="8:15" x14ac:dyDescent="0.25">
      <c r="H43" s="141" t="s">
        <v>28</v>
      </c>
      <c r="I43" s="142"/>
      <c r="J43" s="142"/>
      <c r="K43" s="143"/>
      <c r="L43" s="5"/>
      <c r="M43" s="5"/>
      <c r="N43" s="8">
        <v>18</v>
      </c>
    </row>
    <row r="44" spans="8:15" x14ac:dyDescent="0.25">
      <c r="H44" s="141" t="s">
        <v>29</v>
      </c>
      <c r="I44" s="142"/>
      <c r="J44" s="142"/>
      <c r="K44" s="143"/>
      <c r="L44" s="5"/>
      <c r="M44" s="5"/>
      <c r="N44" s="8">
        <v>400</v>
      </c>
    </row>
    <row r="45" spans="8:15" x14ac:dyDescent="0.25">
      <c r="H45" s="141" t="s">
        <v>30</v>
      </c>
      <c r="I45" s="142"/>
      <c r="J45" s="142"/>
      <c r="K45" s="143"/>
      <c r="L45" s="5"/>
      <c r="M45" s="5"/>
      <c r="N45" s="8">
        <v>20</v>
      </c>
      <c r="O45" s="9"/>
    </row>
    <row r="46" spans="8:15" x14ac:dyDescent="0.25">
      <c r="H46" s="141" t="s">
        <v>31</v>
      </c>
      <c r="I46" s="142"/>
      <c r="J46" s="142"/>
      <c r="K46" s="143"/>
      <c r="L46" s="5"/>
      <c r="M46" s="5"/>
      <c r="N46" s="8">
        <v>260</v>
      </c>
    </row>
    <row r="47" spans="8:15" x14ac:dyDescent="0.25">
      <c r="H47" s="141" t="s">
        <v>32</v>
      </c>
      <c r="I47" s="142"/>
      <c r="J47" s="142"/>
      <c r="K47" s="143"/>
      <c r="L47" s="5"/>
      <c r="M47" s="5"/>
      <c r="N47" s="8">
        <v>1000</v>
      </c>
    </row>
    <row r="48" spans="8:15" x14ac:dyDescent="0.25">
      <c r="H48" s="141" t="s">
        <v>33</v>
      </c>
      <c r="I48" s="142"/>
      <c r="J48" s="142"/>
      <c r="K48" s="143"/>
      <c r="L48" s="5"/>
      <c r="M48" s="5"/>
      <c r="N48" s="6">
        <v>500</v>
      </c>
    </row>
    <row r="49" spans="8:14" x14ac:dyDescent="0.25">
      <c r="H49" s="141" t="s">
        <v>34</v>
      </c>
      <c r="I49" s="142"/>
      <c r="J49" s="142"/>
      <c r="K49" s="143"/>
      <c r="L49" s="5"/>
      <c r="M49" s="5"/>
      <c r="N49" s="8">
        <v>30</v>
      </c>
    </row>
    <row r="50" spans="8:14" x14ac:dyDescent="0.25">
      <c r="H50" s="141" t="s">
        <v>35</v>
      </c>
      <c r="I50" s="142"/>
      <c r="J50" s="142"/>
      <c r="K50" s="143"/>
      <c r="L50" s="5"/>
      <c r="M50" s="5"/>
      <c r="N50" s="8">
        <v>85</v>
      </c>
    </row>
    <row r="51" spans="8:14" x14ac:dyDescent="0.25">
      <c r="H51" s="141" t="s">
        <v>36</v>
      </c>
      <c r="I51" s="142"/>
      <c r="J51" s="142"/>
      <c r="K51" s="143"/>
      <c r="L51" s="5">
        <v>53.03</v>
      </c>
      <c r="M51" s="5">
        <v>33</v>
      </c>
      <c r="N51" s="8">
        <f>L51*M51</f>
        <v>1749.99</v>
      </c>
    </row>
    <row r="52" spans="8:14" x14ac:dyDescent="0.25">
      <c r="H52" s="141" t="s">
        <v>37</v>
      </c>
      <c r="I52" s="142"/>
      <c r="J52" s="142"/>
      <c r="K52" s="143"/>
      <c r="L52" s="5"/>
      <c r="M52" s="5"/>
      <c r="N52" s="8">
        <v>916.17</v>
      </c>
    </row>
    <row r="53" spans="8:14" x14ac:dyDescent="0.25">
      <c r="H53" s="141" t="s">
        <v>38</v>
      </c>
      <c r="I53" s="142"/>
      <c r="J53" s="142"/>
      <c r="K53" s="143"/>
      <c r="L53" s="5"/>
      <c r="M53" s="5"/>
      <c r="N53" s="8">
        <v>150</v>
      </c>
    </row>
    <row r="54" spans="8:14" x14ac:dyDescent="0.25">
      <c r="H54" s="141" t="s">
        <v>39</v>
      </c>
      <c r="I54" s="142"/>
      <c r="J54" s="142"/>
      <c r="K54" s="143"/>
      <c r="L54" s="5"/>
      <c r="M54" s="5"/>
      <c r="N54" s="8">
        <v>60</v>
      </c>
    </row>
    <row r="55" spans="8:14" x14ac:dyDescent="0.25">
      <c r="L55" s="138" t="s">
        <v>12</v>
      </c>
      <c r="M55" s="140"/>
      <c r="N55" s="10">
        <f>SUM(N35:N54)</f>
        <v>6149.56</v>
      </c>
    </row>
    <row r="57" spans="8:14" x14ac:dyDescent="0.25">
      <c r="L57" s="138" t="s">
        <v>40</v>
      </c>
      <c r="M57" s="139"/>
      <c r="N57" s="140"/>
    </row>
    <row r="58" spans="8:14" x14ac:dyDescent="0.25">
      <c r="H58" s="144" t="s">
        <v>7</v>
      </c>
      <c r="I58" s="145"/>
      <c r="J58" s="145"/>
      <c r="K58" s="146"/>
      <c r="L58" s="4" t="s">
        <v>8</v>
      </c>
      <c r="M58" s="4" t="s">
        <v>9</v>
      </c>
      <c r="N58" s="4" t="s">
        <v>10</v>
      </c>
    </row>
    <row r="59" spans="8:14" x14ac:dyDescent="0.25">
      <c r="H59" s="141" t="s">
        <v>41</v>
      </c>
      <c r="I59" s="142"/>
      <c r="J59" s="142"/>
      <c r="K59" s="143"/>
      <c r="L59" s="5">
        <v>66.107142859999996</v>
      </c>
      <c r="M59" s="5">
        <v>28</v>
      </c>
      <c r="N59" s="6">
        <f>L59*M59</f>
        <v>1851.0000000799998</v>
      </c>
    </row>
    <row r="60" spans="8:14" x14ac:dyDescent="0.25">
      <c r="H60" s="141" t="s">
        <v>42</v>
      </c>
      <c r="I60" s="142"/>
      <c r="J60" s="142"/>
      <c r="K60" s="143"/>
      <c r="L60" s="5"/>
      <c r="M60" s="5"/>
      <c r="N60" s="6">
        <v>90</v>
      </c>
    </row>
    <row r="61" spans="8:14" x14ac:dyDescent="0.25">
      <c r="H61" s="141" t="s">
        <v>43</v>
      </c>
      <c r="I61" s="142"/>
      <c r="J61" s="142"/>
      <c r="K61" s="143"/>
      <c r="L61" s="5"/>
      <c r="M61" s="5"/>
      <c r="N61" s="6">
        <v>50</v>
      </c>
    </row>
    <row r="62" spans="8:14" x14ac:dyDescent="0.25">
      <c r="H62" s="141" t="s">
        <v>44</v>
      </c>
      <c r="I62" s="142"/>
      <c r="J62" s="142"/>
      <c r="K62" s="143"/>
      <c r="L62" s="5"/>
      <c r="M62" s="5"/>
      <c r="N62" s="6">
        <v>500</v>
      </c>
    </row>
    <row r="63" spans="8:14" x14ac:dyDescent="0.25">
      <c r="H63" s="141" t="s">
        <v>45</v>
      </c>
      <c r="I63" s="142"/>
      <c r="J63" s="142"/>
      <c r="K63" s="143"/>
      <c r="L63" s="5">
        <v>1</v>
      </c>
      <c r="M63" s="5">
        <v>525</v>
      </c>
      <c r="N63" s="8">
        <f>L63*M63</f>
        <v>525</v>
      </c>
    </row>
    <row r="64" spans="8:14" x14ac:dyDescent="0.25">
      <c r="H64" s="141" t="s">
        <v>46</v>
      </c>
      <c r="I64" s="142"/>
      <c r="J64" s="142"/>
      <c r="K64" s="143"/>
      <c r="L64" s="5">
        <v>1</v>
      </c>
      <c r="M64" s="5">
        <v>740</v>
      </c>
      <c r="N64" s="8">
        <f>L64*M64</f>
        <v>740</v>
      </c>
    </row>
    <row r="65" spans="8:14" x14ac:dyDescent="0.25">
      <c r="H65" s="141" t="s">
        <v>47</v>
      </c>
      <c r="I65" s="142"/>
      <c r="J65" s="142"/>
      <c r="K65" s="143"/>
      <c r="L65" s="5"/>
      <c r="M65" s="5"/>
      <c r="N65" s="8">
        <v>1654.94</v>
      </c>
    </row>
    <row r="66" spans="8:14" x14ac:dyDescent="0.25">
      <c r="L66" s="138" t="s">
        <v>12</v>
      </c>
      <c r="M66" s="140"/>
      <c r="N66" s="10">
        <f>SUM(N59:N65)</f>
        <v>5410.9400000799997</v>
      </c>
    </row>
    <row r="68" spans="8:14" x14ac:dyDescent="0.25">
      <c r="L68" s="138" t="s">
        <v>48</v>
      </c>
      <c r="M68" s="139"/>
      <c r="N68" s="140"/>
    </row>
    <row r="69" spans="8:14" x14ac:dyDescent="0.25">
      <c r="H69" s="144" t="s">
        <v>7</v>
      </c>
      <c r="I69" s="145"/>
      <c r="J69" s="145"/>
      <c r="K69" s="146"/>
      <c r="L69" s="4" t="s">
        <v>8</v>
      </c>
      <c r="M69" s="4" t="s">
        <v>9</v>
      </c>
      <c r="N69" s="4" t="s">
        <v>10</v>
      </c>
    </row>
    <row r="70" spans="8:14" x14ac:dyDescent="0.25">
      <c r="H70" s="141" t="s">
        <v>16</v>
      </c>
      <c r="I70" s="142"/>
      <c r="J70" s="142"/>
      <c r="K70" s="143"/>
      <c r="L70" s="5">
        <v>1</v>
      </c>
      <c r="M70" s="5">
        <v>150</v>
      </c>
      <c r="N70" s="6">
        <f t="shared" ref="N70:N91" si="0">L70*M70</f>
        <v>150</v>
      </c>
    </row>
    <row r="71" spans="8:14" x14ac:dyDescent="0.25">
      <c r="H71" s="141" t="s">
        <v>49</v>
      </c>
      <c r="I71" s="142"/>
      <c r="J71" s="142"/>
      <c r="K71" s="143"/>
      <c r="L71" s="5">
        <v>35</v>
      </c>
      <c r="M71" s="5">
        <v>5.4285714289999998</v>
      </c>
      <c r="N71" s="6">
        <f t="shared" si="0"/>
        <v>190.00000001499998</v>
      </c>
    </row>
    <row r="72" spans="8:14" x14ac:dyDescent="0.25">
      <c r="H72" s="141" t="s">
        <v>50</v>
      </c>
      <c r="I72" s="142"/>
      <c r="J72" s="142"/>
      <c r="K72" s="143"/>
      <c r="L72" s="5">
        <v>2</v>
      </c>
      <c r="M72" s="5">
        <v>15</v>
      </c>
      <c r="N72" s="6">
        <f t="shared" si="0"/>
        <v>30</v>
      </c>
    </row>
    <row r="73" spans="8:14" x14ac:dyDescent="0.25">
      <c r="H73" s="141" t="s">
        <v>51</v>
      </c>
      <c r="I73" s="142"/>
      <c r="J73" s="142"/>
      <c r="K73" s="143"/>
      <c r="L73" s="5">
        <v>38</v>
      </c>
      <c r="M73" s="5">
        <v>80</v>
      </c>
      <c r="N73" s="6">
        <f t="shared" si="0"/>
        <v>3040</v>
      </c>
    </row>
    <row r="74" spans="8:14" x14ac:dyDescent="0.25">
      <c r="H74" s="141" t="s">
        <v>52</v>
      </c>
      <c r="I74" s="142"/>
      <c r="J74" s="142"/>
      <c r="K74" s="143"/>
      <c r="L74" s="11">
        <v>4.1666666670000003</v>
      </c>
      <c r="M74" s="5">
        <v>60</v>
      </c>
      <c r="N74" s="8">
        <f t="shared" si="0"/>
        <v>250.00000002000002</v>
      </c>
    </row>
    <row r="75" spans="8:14" x14ac:dyDescent="0.25">
      <c r="H75" s="141" t="s">
        <v>53</v>
      </c>
      <c r="I75" s="142"/>
      <c r="J75" s="142"/>
      <c r="K75" s="143"/>
      <c r="L75" s="5">
        <v>0.5</v>
      </c>
      <c r="M75" s="5">
        <v>960</v>
      </c>
      <c r="N75" s="8">
        <f t="shared" si="0"/>
        <v>480</v>
      </c>
    </row>
    <row r="76" spans="8:14" x14ac:dyDescent="0.25">
      <c r="H76" s="141" t="s">
        <v>54</v>
      </c>
      <c r="I76" s="142"/>
      <c r="J76" s="142"/>
      <c r="K76" s="143"/>
      <c r="L76" s="5">
        <v>1</v>
      </c>
      <c r="M76" s="5">
        <v>500</v>
      </c>
      <c r="N76" s="8">
        <f t="shared" si="0"/>
        <v>500</v>
      </c>
    </row>
    <row r="77" spans="8:14" x14ac:dyDescent="0.25">
      <c r="H77" s="141" t="s">
        <v>55</v>
      </c>
      <c r="I77" s="142"/>
      <c r="J77" s="142"/>
      <c r="K77" s="143"/>
      <c r="L77" s="5">
        <v>1</v>
      </c>
      <c r="M77" s="5">
        <v>300</v>
      </c>
      <c r="N77" s="8">
        <f t="shared" si="0"/>
        <v>300</v>
      </c>
    </row>
    <row r="78" spans="8:14" x14ac:dyDescent="0.25">
      <c r="H78" s="141" t="s">
        <v>56</v>
      </c>
      <c r="I78" s="142"/>
      <c r="J78" s="142"/>
      <c r="K78" s="143"/>
      <c r="L78" s="5">
        <v>0.5</v>
      </c>
      <c r="M78" s="5">
        <v>160</v>
      </c>
      <c r="N78" s="8">
        <f t="shared" si="0"/>
        <v>80</v>
      </c>
    </row>
    <row r="79" spans="8:14" x14ac:dyDescent="0.25">
      <c r="H79" s="141" t="s">
        <v>21</v>
      </c>
      <c r="I79" s="142"/>
      <c r="J79" s="142"/>
      <c r="K79" s="143"/>
      <c r="L79" s="5">
        <v>12</v>
      </c>
      <c r="M79" s="5">
        <v>15</v>
      </c>
      <c r="N79" s="8">
        <f t="shared" si="0"/>
        <v>180</v>
      </c>
    </row>
    <row r="80" spans="8:14" x14ac:dyDescent="0.25">
      <c r="H80" s="141" t="s">
        <v>15</v>
      </c>
      <c r="I80" s="142"/>
      <c r="J80" s="142"/>
      <c r="K80" s="143"/>
      <c r="L80" s="5">
        <v>30</v>
      </c>
      <c r="M80" s="5">
        <v>4.3333333329999997</v>
      </c>
      <c r="N80" s="8">
        <f t="shared" si="0"/>
        <v>129.99999998999999</v>
      </c>
    </row>
    <row r="81" spans="8:14" x14ac:dyDescent="0.25">
      <c r="H81" s="141" t="s">
        <v>57</v>
      </c>
      <c r="I81" s="142"/>
      <c r="J81" s="142"/>
      <c r="K81" s="143"/>
      <c r="L81" s="5">
        <v>18</v>
      </c>
      <c r="M81" s="5">
        <v>80</v>
      </c>
      <c r="N81" s="8">
        <f t="shared" si="0"/>
        <v>1440</v>
      </c>
    </row>
    <row r="82" spans="8:14" x14ac:dyDescent="0.25">
      <c r="H82" s="141" t="s">
        <v>52</v>
      </c>
      <c r="I82" s="142"/>
      <c r="J82" s="142"/>
      <c r="K82" s="143"/>
      <c r="L82" s="5">
        <v>10</v>
      </c>
      <c r="M82" s="5">
        <v>60</v>
      </c>
      <c r="N82" s="8">
        <f t="shared" si="0"/>
        <v>600</v>
      </c>
    </row>
    <row r="83" spans="8:14" x14ac:dyDescent="0.25">
      <c r="H83" s="141" t="s">
        <v>58</v>
      </c>
      <c r="I83" s="142"/>
      <c r="J83" s="142"/>
      <c r="K83" s="143"/>
      <c r="L83" s="5">
        <v>42</v>
      </c>
      <c r="M83" s="5">
        <v>26</v>
      </c>
      <c r="N83" s="8">
        <f t="shared" si="0"/>
        <v>1092</v>
      </c>
    </row>
    <row r="84" spans="8:14" x14ac:dyDescent="0.25">
      <c r="H84" s="141" t="s">
        <v>59</v>
      </c>
      <c r="I84" s="142"/>
      <c r="J84" s="142"/>
      <c r="K84" s="143"/>
      <c r="L84" s="5">
        <v>5</v>
      </c>
      <c r="M84" s="5">
        <v>16</v>
      </c>
      <c r="N84" s="8">
        <f t="shared" si="0"/>
        <v>80</v>
      </c>
    </row>
    <row r="85" spans="8:14" x14ac:dyDescent="0.25">
      <c r="H85" s="141" t="s">
        <v>60</v>
      </c>
      <c r="I85" s="142"/>
      <c r="J85" s="142"/>
      <c r="K85" s="143"/>
      <c r="L85" s="5">
        <v>25</v>
      </c>
      <c r="M85" s="5">
        <v>5</v>
      </c>
      <c r="N85" s="8">
        <f t="shared" si="0"/>
        <v>125</v>
      </c>
    </row>
    <row r="86" spans="8:14" x14ac:dyDescent="0.25">
      <c r="H86" s="141" t="s">
        <v>61</v>
      </c>
      <c r="I86" s="142"/>
      <c r="J86" s="142"/>
      <c r="K86" s="143"/>
      <c r="L86" s="5">
        <v>15</v>
      </c>
      <c r="M86" s="5">
        <v>5</v>
      </c>
      <c r="N86" s="6">
        <f t="shared" si="0"/>
        <v>75</v>
      </c>
    </row>
    <row r="87" spans="8:14" x14ac:dyDescent="0.25">
      <c r="H87" s="141" t="s">
        <v>62</v>
      </c>
      <c r="I87" s="142"/>
      <c r="J87" s="142"/>
      <c r="K87" s="143"/>
      <c r="L87" s="5">
        <v>1</v>
      </c>
      <c r="M87" s="5">
        <v>600</v>
      </c>
      <c r="N87" s="8">
        <f t="shared" si="0"/>
        <v>600</v>
      </c>
    </row>
    <row r="88" spans="8:14" x14ac:dyDescent="0.25">
      <c r="H88" s="141" t="s">
        <v>55</v>
      </c>
      <c r="I88" s="142"/>
      <c r="J88" s="142"/>
      <c r="K88" s="143"/>
      <c r="L88" s="5">
        <v>12</v>
      </c>
      <c r="M88" s="5">
        <v>10</v>
      </c>
      <c r="N88" s="8">
        <f t="shared" si="0"/>
        <v>120</v>
      </c>
    </row>
    <row r="89" spans="8:14" x14ac:dyDescent="0.25">
      <c r="H89" s="141" t="s">
        <v>63</v>
      </c>
      <c r="I89" s="142"/>
      <c r="J89" s="142"/>
      <c r="K89" s="143"/>
      <c r="L89" s="5">
        <v>6</v>
      </c>
      <c r="M89" s="5">
        <v>15</v>
      </c>
      <c r="N89" s="8">
        <f t="shared" si="0"/>
        <v>90</v>
      </c>
    </row>
    <row r="90" spans="8:14" x14ac:dyDescent="0.25">
      <c r="H90" s="141" t="s">
        <v>64</v>
      </c>
      <c r="I90" s="142"/>
      <c r="J90" s="142"/>
      <c r="K90" s="143"/>
      <c r="L90" s="5">
        <v>1</v>
      </c>
      <c r="M90" s="5">
        <v>350</v>
      </c>
      <c r="N90" s="8">
        <f t="shared" si="0"/>
        <v>350</v>
      </c>
    </row>
    <row r="91" spans="8:14" x14ac:dyDescent="0.25">
      <c r="H91" s="141" t="s">
        <v>61</v>
      </c>
      <c r="I91" s="142"/>
      <c r="J91" s="142"/>
      <c r="K91" s="143"/>
      <c r="L91" s="5">
        <v>2</v>
      </c>
      <c r="M91" s="5">
        <v>5</v>
      </c>
      <c r="N91" s="8">
        <f t="shared" si="0"/>
        <v>10</v>
      </c>
    </row>
    <row r="92" spans="8:14" x14ac:dyDescent="0.25">
      <c r="H92" s="141" t="s">
        <v>65</v>
      </c>
      <c r="I92" s="142"/>
      <c r="J92" s="142"/>
      <c r="K92" s="143"/>
      <c r="L92" s="5"/>
      <c r="M92" s="5"/>
      <c r="N92" s="8">
        <v>77.989999999999995</v>
      </c>
    </row>
    <row r="93" spans="8:14" x14ac:dyDescent="0.25">
      <c r="H93" s="141" t="s">
        <v>66</v>
      </c>
      <c r="I93" s="142"/>
      <c r="J93" s="142"/>
      <c r="K93" s="143"/>
      <c r="L93" s="5"/>
      <c r="M93" s="5"/>
      <c r="N93" s="8">
        <v>364</v>
      </c>
    </row>
    <row r="94" spans="8:14" x14ac:dyDescent="0.25">
      <c r="H94" s="141" t="s">
        <v>67</v>
      </c>
      <c r="I94" s="142"/>
      <c r="J94" s="142"/>
      <c r="K94" s="143"/>
      <c r="L94" s="5"/>
      <c r="M94" s="5"/>
      <c r="N94" s="8">
        <v>380</v>
      </c>
    </row>
    <row r="95" spans="8:14" x14ac:dyDescent="0.25">
      <c r="H95" s="141" t="s">
        <v>44</v>
      </c>
      <c r="I95" s="142"/>
      <c r="J95" s="142"/>
      <c r="K95" s="143"/>
      <c r="L95" s="5">
        <v>20</v>
      </c>
      <c r="M95" s="5">
        <v>20</v>
      </c>
      <c r="N95" s="6">
        <f>L95*M95</f>
        <v>400</v>
      </c>
    </row>
    <row r="96" spans="8:14" x14ac:dyDescent="0.25">
      <c r="H96" s="141" t="s">
        <v>68</v>
      </c>
      <c r="I96" s="142"/>
      <c r="J96" s="142"/>
      <c r="K96" s="143"/>
      <c r="L96" s="5">
        <v>4</v>
      </c>
      <c r="M96" s="5">
        <v>10</v>
      </c>
      <c r="N96" s="8">
        <f>L96*M96</f>
        <v>40</v>
      </c>
    </row>
    <row r="97" spans="8:14" x14ac:dyDescent="0.25">
      <c r="L97" s="138" t="s">
        <v>12</v>
      </c>
      <c r="M97" s="140"/>
      <c r="N97" s="10">
        <f>SUM(N70:N96)</f>
        <v>11173.990000025</v>
      </c>
    </row>
    <row r="99" spans="8:14" x14ac:dyDescent="0.25">
      <c r="L99" s="138" t="s">
        <v>69</v>
      </c>
      <c r="M99" s="139"/>
      <c r="N99" s="140"/>
    </row>
    <row r="100" spans="8:14" x14ac:dyDescent="0.25">
      <c r="H100" s="144" t="s">
        <v>7</v>
      </c>
      <c r="I100" s="145"/>
      <c r="J100" s="145"/>
      <c r="K100" s="146"/>
      <c r="L100" s="4" t="s">
        <v>8</v>
      </c>
      <c r="M100" s="4" t="s">
        <v>9</v>
      </c>
      <c r="N100" s="4" t="s">
        <v>10</v>
      </c>
    </row>
    <row r="101" spans="8:14" x14ac:dyDescent="0.25">
      <c r="H101" s="141" t="s">
        <v>70</v>
      </c>
      <c r="I101" s="142"/>
      <c r="J101" s="142"/>
      <c r="K101" s="143"/>
      <c r="L101" s="5">
        <v>1</v>
      </c>
      <c r="M101" s="5">
        <v>130</v>
      </c>
      <c r="N101" s="6">
        <f t="shared" ref="N101:N114" si="1">L101*M101</f>
        <v>130</v>
      </c>
    </row>
    <row r="102" spans="8:14" x14ac:dyDescent="0.25">
      <c r="H102" s="141" t="s">
        <v>71</v>
      </c>
      <c r="I102" s="142"/>
      <c r="J102" s="142"/>
      <c r="K102" s="143"/>
      <c r="L102" s="5">
        <v>18</v>
      </c>
      <c r="M102" s="5">
        <v>15</v>
      </c>
      <c r="N102" s="6">
        <f t="shared" si="1"/>
        <v>270</v>
      </c>
    </row>
    <row r="103" spans="8:14" x14ac:dyDescent="0.25">
      <c r="H103" s="141" t="s">
        <v>16</v>
      </c>
      <c r="I103" s="142"/>
      <c r="J103" s="142"/>
      <c r="K103" s="143"/>
      <c r="L103" s="5">
        <v>1</v>
      </c>
      <c r="M103" s="5">
        <v>130</v>
      </c>
      <c r="N103" s="6">
        <f t="shared" si="1"/>
        <v>130</v>
      </c>
    </row>
    <row r="104" spans="8:14" x14ac:dyDescent="0.25">
      <c r="H104" s="141" t="s">
        <v>72</v>
      </c>
      <c r="I104" s="142"/>
      <c r="J104" s="142"/>
      <c r="K104" s="143"/>
      <c r="L104" s="5">
        <v>2</v>
      </c>
      <c r="M104" s="5">
        <v>60</v>
      </c>
      <c r="N104" s="6">
        <f t="shared" si="1"/>
        <v>120</v>
      </c>
    </row>
    <row r="105" spans="8:14" x14ac:dyDescent="0.25">
      <c r="H105" s="141" t="s">
        <v>73</v>
      </c>
      <c r="I105" s="142"/>
      <c r="J105" s="142"/>
      <c r="K105" s="143"/>
      <c r="L105" s="5">
        <v>1</v>
      </c>
      <c r="M105" s="5">
        <v>130</v>
      </c>
      <c r="N105" s="8">
        <f t="shared" si="1"/>
        <v>130</v>
      </c>
    </row>
    <row r="106" spans="8:14" x14ac:dyDescent="0.25">
      <c r="H106" s="141" t="s">
        <v>55</v>
      </c>
      <c r="I106" s="142"/>
      <c r="J106" s="142"/>
      <c r="K106" s="143"/>
      <c r="L106" s="5">
        <v>1</v>
      </c>
      <c r="M106" s="5">
        <v>250</v>
      </c>
      <c r="N106" s="8">
        <f t="shared" si="1"/>
        <v>250</v>
      </c>
    </row>
    <row r="107" spans="8:14" x14ac:dyDescent="0.25">
      <c r="H107" s="141" t="s">
        <v>74</v>
      </c>
      <c r="I107" s="142"/>
      <c r="J107" s="142"/>
      <c r="K107" s="143"/>
      <c r="L107" s="5">
        <v>1</v>
      </c>
      <c r="M107" s="5">
        <v>230</v>
      </c>
      <c r="N107" s="8">
        <f t="shared" si="1"/>
        <v>230</v>
      </c>
    </row>
    <row r="108" spans="8:14" x14ac:dyDescent="0.25">
      <c r="H108" s="141" t="s">
        <v>75</v>
      </c>
      <c r="I108" s="142"/>
      <c r="J108" s="142"/>
      <c r="K108" s="143"/>
      <c r="L108" s="5">
        <v>1</v>
      </c>
      <c r="M108" s="5">
        <v>270</v>
      </c>
      <c r="N108" s="8">
        <f t="shared" si="1"/>
        <v>270</v>
      </c>
    </row>
    <row r="109" spans="8:14" x14ac:dyDescent="0.25">
      <c r="H109" s="141" t="s">
        <v>76</v>
      </c>
      <c r="I109" s="142"/>
      <c r="J109" s="142"/>
      <c r="K109" s="143"/>
      <c r="L109" s="5">
        <v>4</v>
      </c>
      <c r="M109" s="5">
        <v>15</v>
      </c>
      <c r="N109" s="8">
        <f t="shared" si="1"/>
        <v>60</v>
      </c>
    </row>
    <row r="110" spans="8:14" x14ac:dyDescent="0.25">
      <c r="H110" s="141" t="s">
        <v>77</v>
      </c>
      <c r="I110" s="142"/>
      <c r="J110" s="142"/>
      <c r="K110" s="143"/>
      <c r="L110" s="5">
        <v>1</v>
      </c>
      <c r="M110" s="5">
        <v>130</v>
      </c>
      <c r="N110" s="8">
        <f t="shared" si="1"/>
        <v>130</v>
      </c>
    </row>
    <row r="111" spans="8:14" x14ac:dyDescent="0.25">
      <c r="H111" s="141" t="s">
        <v>15</v>
      </c>
      <c r="I111" s="142"/>
      <c r="J111" s="142"/>
      <c r="K111" s="143"/>
      <c r="L111" s="5">
        <v>10</v>
      </c>
      <c r="M111" s="5">
        <v>10</v>
      </c>
      <c r="N111" s="8">
        <f t="shared" si="1"/>
        <v>100</v>
      </c>
    </row>
    <row r="112" spans="8:14" x14ac:dyDescent="0.25">
      <c r="H112" s="141" t="s">
        <v>57</v>
      </c>
      <c r="I112" s="142"/>
      <c r="J112" s="142"/>
      <c r="K112" s="143"/>
      <c r="L112" s="5">
        <v>135</v>
      </c>
      <c r="M112" s="5">
        <v>80</v>
      </c>
      <c r="N112" s="8">
        <f t="shared" si="1"/>
        <v>10800</v>
      </c>
    </row>
    <row r="113" spans="8:14" x14ac:dyDescent="0.25">
      <c r="H113" s="141" t="s">
        <v>78</v>
      </c>
      <c r="I113" s="142"/>
      <c r="J113" s="142"/>
      <c r="K113" s="143"/>
      <c r="L113" s="5">
        <v>32</v>
      </c>
      <c r="M113" s="5">
        <v>60</v>
      </c>
      <c r="N113" s="8">
        <f t="shared" si="1"/>
        <v>1920</v>
      </c>
    </row>
    <row r="114" spans="8:14" x14ac:dyDescent="0.25">
      <c r="H114" s="141" t="s">
        <v>79</v>
      </c>
      <c r="I114" s="142"/>
      <c r="J114" s="142"/>
      <c r="K114" s="143"/>
      <c r="L114" s="5">
        <v>17.5</v>
      </c>
      <c r="M114" s="5">
        <v>50</v>
      </c>
      <c r="N114" s="8">
        <f t="shared" si="1"/>
        <v>875</v>
      </c>
    </row>
    <row r="115" spans="8:14" x14ac:dyDescent="0.25">
      <c r="L115" s="138" t="s">
        <v>12</v>
      </c>
      <c r="M115" s="140"/>
      <c r="N115" s="10">
        <f>SUM(N101:N114)</f>
        <v>15415</v>
      </c>
    </row>
    <row r="117" spans="8:14" x14ac:dyDescent="0.25">
      <c r="L117" s="138" t="s">
        <v>80</v>
      </c>
      <c r="M117" s="139"/>
      <c r="N117" s="140"/>
    </row>
    <row r="118" spans="8:14" x14ac:dyDescent="0.25">
      <c r="H118" s="144" t="s">
        <v>7</v>
      </c>
      <c r="I118" s="145"/>
      <c r="J118" s="145"/>
      <c r="K118" s="146"/>
      <c r="L118" s="4" t="s">
        <v>8</v>
      </c>
      <c r="M118" s="4" t="s">
        <v>9</v>
      </c>
      <c r="N118" s="4" t="s">
        <v>10</v>
      </c>
    </row>
    <row r="119" spans="8:14" x14ac:dyDescent="0.25">
      <c r="H119" s="141" t="s">
        <v>81</v>
      </c>
      <c r="I119" s="142"/>
      <c r="J119" s="142"/>
      <c r="K119" s="143"/>
      <c r="L119" s="5">
        <v>40</v>
      </c>
      <c r="M119" s="5">
        <v>28</v>
      </c>
      <c r="N119" s="6">
        <f>L119*M119</f>
        <v>1120</v>
      </c>
    </row>
    <row r="120" spans="8:14" x14ac:dyDescent="0.25">
      <c r="H120" s="141" t="s">
        <v>82</v>
      </c>
      <c r="I120" s="142"/>
      <c r="J120" s="142"/>
      <c r="K120" s="143"/>
      <c r="L120" s="5">
        <v>3</v>
      </c>
      <c r="M120" s="5">
        <v>380</v>
      </c>
      <c r="N120" s="6">
        <f>L120*M120</f>
        <v>1140</v>
      </c>
    </row>
    <row r="121" spans="8:14" x14ac:dyDescent="0.25">
      <c r="H121" s="141" t="s">
        <v>83</v>
      </c>
      <c r="I121" s="142"/>
      <c r="J121" s="142"/>
      <c r="K121" s="143"/>
      <c r="L121" s="5">
        <v>1</v>
      </c>
      <c r="M121" s="5">
        <v>220</v>
      </c>
      <c r="N121" s="6">
        <f>L121*M121</f>
        <v>220</v>
      </c>
    </row>
    <row r="122" spans="8:14" x14ac:dyDescent="0.25">
      <c r="H122" s="141" t="s">
        <v>84</v>
      </c>
      <c r="I122" s="142"/>
      <c r="J122" s="142"/>
      <c r="K122" s="143"/>
      <c r="L122" s="5"/>
      <c r="M122" s="5"/>
      <c r="N122" s="6">
        <v>640</v>
      </c>
    </row>
    <row r="123" spans="8:14" x14ac:dyDescent="0.25">
      <c r="H123" s="141" t="s">
        <v>85</v>
      </c>
      <c r="I123" s="142"/>
      <c r="J123" s="142"/>
      <c r="K123" s="143"/>
      <c r="L123" s="5"/>
      <c r="M123" s="5"/>
      <c r="N123" s="8">
        <v>560</v>
      </c>
    </row>
    <row r="124" spans="8:14" x14ac:dyDescent="0.25">
      <c r="L124" s="138" t="s">
        <v>12</v>
      </c>
      <c r="M124" s="140"/>
      <c r="N124" s="10">
        <f>SUM(N119:N123)</f>
        <v>3680</v>
      </c>
    </row>
    <row r="126" spans="8:14" x14ac:dyDescent="0.25">
      <c r="L126" s="138" t="s">
        <v>86</v>
      </c>
      <c r="M126" s="139"/>
      <c r="N126" s="140"/>
    </row>
    <row r="127" spans="8:14" x14ac:dyDescent="0.25">
      <c r="H127" s="144" t="s">
        <v>7</v>
      </c>
      <c r="I127" s="145"/>
      <c r="J127" s="145"/>
      <c r="K127" s="146"/>
      <c r="L127" s="4" t="s">
        <v>8</v>
      </c>
      <c r="M127" s="4" t="s">
        <v>9</v>
      </c>
      <c r="N127" s="4" t="s">
        <v>10</v>
      </c>
    </row>
    <row r="128" spans="8:14" x14ac:dyDescent="0.25">
      <c r="H128" s="141" t="s">
        <v>23</v>
      </c>
      <c r="I128" s="142"/>
      <c r="J128" s="142"/>
      <c r="K128" s="143"/>
      <c r="L128" s="5">
        <v>1</v>
      </c>
      <c r="M128" s="5">
        <v>130</v>
      </c>
      <c r="N128" s="6">
        <f>L128*M128</f>
        <v>130</v>
      </c>
    </row>
    <row r="129" spans="8:14" x14ac:dyDescent="0.25">
      <c r="H129" s="141" t="s">
        <v>17</v>
      </c>
      <c r="I129" s="142"/>
      <c r="J129" s="142"/>
      <c r="K129" s="143"/>
      <c r="L129" s="5">
        <v>60</v>
      </c>
      <c r="M129" s="5">
        <v>34.166666669999998</v>
      </c>
      <c r="N129" s="6">
        <f>L129*M129</f>
        <v>2050.0000001999997</v>
      </c>
    </row>
    <row r="130" spans="8:14" x14ac:dyDescent="0.25">
      <c r="H130" s="141" t="s">
        <v>54</v>
      </c>
      <c r="I130" s="142"/>
      <c r="J130" s="142"/>
      <c r="K130" s="143"/>
      <c r="L130" s="5">
        <v>1</v>
      </c>
      <c r="M130" s="5">
        <v>400</v>
      </c>
      <c r="N130" s="6">
        <f>L130*M130</f>
        <v>400</v>
      </c>
    </row>
    <row r="131" spans="8:14" x14ac:dyDescent="0.25">
      <c r="H131" s="141" t="s">
        <v>87</v>
      </c>
      <c r="I131" s="142"/>
      <c r="J131" s="142"/>
      <c r="K131" s="143"/>
      <c r="L131" s="5">
        <v>27</v>
      </c>
      <c r="M131" s="5">
        <v>32</v>
      </c>
      <c r="N131" s="6">
        <f>L131*M131</f>
        <v>864</v>
      </c>
    </row>
    <row r="132" spans="8:14" x14ac:dyDescent="0.25">
      <c r="L132" s="138" t="s">
        <v>12</v>
      </c>
      <c r="M132" s="140"/>
      <c r="N132" s="10">
        <f>SUM(N128:N131)</f>
        <v>3444.0000001999997</v>
      </c>
    </row>
    <row r="134" spans="8:14" x14ac:dyDescent="0.25">
      <c r="L134" s="138" t="s">
        <v>88</v>
      </c>
      <c r="M134" s="139"/>
      <c r="N134" s="140"/>
    </row>
    <row r="135" spans="8:14" x14ac:dyDescent="0.25">
      <c r="H135" s="144" t="s">
        <v>7</v>
      </c>
      <c r="I135" s="145"/>
      <c r="J135" s="145"/>
      <c r="K135" s="146"/>
      <c r="L135" s="4" t="s">
        <v>8</v>
      </c>
      <c r="M135" s="4" t="s">
        <v>9</v>
      </c>
      <c r="N135" s="4" t="s">
        <v>10</v>
      </c>
    </row>
    <row r="136" spans="8:14" x14ac:dyDescent="0.25">
      <c r="H136" s="141" t="s">
        <v>38</v>
      </c>
      <c r="I136" s="142"/>
      <c r="J136" s="142"/>
      <c r="K136" s="143"/>
      <c r="L136" s="5"/>
      <c r="M136" s="5"/>
      <c r="N136" s="6">
        <v>182</v>
      </c>
    </row>
    <row r="137" spans="8:14" x14ac:dyDescent="0.25">
      <c r="H137" s="141" t="s">
        <v>89</v>
      </c>
      <c r="I137" s="142"/>
      <c r="J137" s="142"/>
      <c r="K137" s="143"/>
      <c r="L137" s="5">
        <v>1</v>
      </c>
      <c r="M137" s="5">
        <v>300</v>
      </c>
      <c r="N137" s="6">
        <f>L137*M137</f>
        <v>300</v>
      </c>
    </row>
    <row r="138" spans="8:14" x14ac:dyDescent="0.25">
      <c r="H138" s="141" t="s">
        <v>90</v>
      </c>
      <c r="I138" s="142"/>
      <c r="J138" s="142"/>
      <c r="K138" s="143"/>
      <c r="L138" s="5">
        <v>1</v>
      </c>
      <c r="M138" s="5">
        <v>530</v>
      </c>
      <c r="N138" s="6">
        <f>L138*M138</f>
        <v>530</v>
      </c>
    </row>
    <row r="139" spans="8:14" x14ac:dyDescent="0.25">
      <c r="H139" s="141" t="s">
        <v>60</v>
      </c>
      <c r="I139" s="142"/>
      <c r="J139" s="142"/>
      <c r="K139" s="143"/>
      <c r="L139" s="5">
        <v>20</v>
      </c>
      <c r="M139" s="5">
        <v>5</v>
      </c>
      <c r="N139" s="6">
        <f>L139*M139</f>
        <v>100</v>
      </c>
    </row>
    <row r="140" spans="8:14" x14ac:dyDescent="0.25">
      <c r="L140" s="138" t="s">
        <v>12</v>
      </c>
      <c r="M140" s="140"/>
      <c r="N140" s="10">
        <f>SUM(N136:N139)</f>
        <v>1112</v>
      </c>
    </row>
    <row r="142" spans="8:14" x14ac:dyDescent="0.25">
      <c r="L142" s="138" t="s">
        <v>91</v>
      </c>
      <c r="M142" s="139"/>
      <c r="N142" s="140"/>
    </row>
    <row r="143" spans="8:14" x14ac:dyDescent="0.25">
      <c r="H143" s="144" t="s">
        <v>7</v>
      </c>
      <c r="I143" s="145"/>
      <c r="J143" s="145"/>
      <c r="K143" s="146"/>
      <c r="L143" s="4" t="s">
        <v>8</v>
      </c>
      <c r="M143" s="4" t="s">
        <v>9</v>
      </c>
      <c r="N143" s="4" t="s">
        <v>10</v>
      </c>
    </row>
    <row r="144" spans="8:14" x14ac:dyDescent="0.25">
      <c r="H144" s="141" t="s">
        <v>36</v>
      </c>
      <c r="I144" s="142"/>
      <c r="J144" s="142"/>
      <c r="K144" s="143"/>
      <c r="L144" s="5"/>
      <c r="M144" s="5"/>
      <c r="N144" s="6">
        <v>4500</v>
      </c>
    </row>
    <row r="145" spans="8:14" x14ac:dyDescent="0.25">
      <c r="H145" s="141" t="s">
        <v>92</v>
      </c>
      <c r="I145" s="142"/>
      <c r="J145" s="142"/>
      <c r="K145" s="143"/>
      <c r="L145" s="5"/>
      <c r="M145" s="5"/>
      <c r="N145" s="6">
        <v>100</v>
      </c>
    </row>
    <row r="146" spans="8:14" x14ac:dyDescent="0.25">
      <c r="H146" s="141" t="s">
        <v>93</v>
      </c>
      <c r="I146" s="142"/>
      <c r="J146" s="142"/>
      <c r="K146" s="143"/>
      <c r="L146" s="5"/>
      <c r="M146" s="5"/>
      <c r="N146" s="6">
        <v>700</v>
      </c>
    </row>
    <row r="147" spans="8:14" x14ac:dyDescent="0.25">
      <c r="H147" s="141" t="s">
        <v>94</v>
      </c>
      <c r="I147" s="142"/>
      <c r="J147" s="142"/>
      <c r="K147" s="143"/>
      <c r="L147" s="5"/>
      <c r="M147" s="5"/>
      <c r="N147" s="6">
        <v>2800</v>
      </c>
    </row>
    <row r="148" spans="8:14" x14ac:dyDescent="0.25">
      <c r="H148" s="141" t="s">
        <v>52</v>
      </c>
      <c r="I148" s="142"/>
      <c r="J148" s="142"/>
      <c r="K148" s="143"/>
      <c r="L148" s="5">
        <v>10</v>
      </c>
      <c r="M148" s="5">
        <v>60</v>
      </c>
      <c r="N148" s="8">
        <f>L148*M148</f>
        <v>600</v>
      </c>
    </row>
    <row r="149" spans="8:14" x14ac:dyDescent="0.25">
      <c r="H149" s="141" t="s">
        <v>95</v>
      </c>
      <c r="I149" s="142"/>
      <c r="J149" s="142"/>
      <c r="K149" s="143"/>
      <c r="L149" s="5"/>
      <c r="M149" s="5"/>
      <c r="N149" s="8">
        <v>160</v>
      </c>
    </row>
    <row r="150" spans="8:14" x14ac:dyDescent="0.25">
      <c r="H150" s="141" t="s">
        <v>50</v>
      </c>
      <c r="I150" s="142"/>
      <c r="J150" s="142"/>
      <c r="K150" s="143"/>
      <c r="L150" s="5"/>
      <c r="M150" s="5"/>
      <c r="N150" s="8">
        <v>20</v>
      </c>
    </row>
    <row r="151" spans="8:14" x14ac:dyDescent="0.25">
      <c r="H151" s="141" t="s">
        <v>96</v>
      </c>
      <c r="I151" s="142"/>
      <c r="J151" s="142"/>
      <c r="K151" s="143"/>
      <c r="L151" s="5"/>
      <c r="M151" s="5"/>
      <c r="N151" s="8">
        <v>25</v>
      </c>
    </row>
    <row r="152" spans="8:14" x14ac:dyDescent="0.25">
      <c r="H152" s="141" t="s">
        <v>97</v>
      </c>
      <c r="I152" s="142"/>
      <c r="J152" s="142"/>
      <c r="K152" s="143"/>
      <c r="L152" s="5"/>
      <c r="M152" s="5"/>
      <c r="N152" s="8">
        <v>60</v>
      </c>
    </row>
    <row r="153" spans="8:14" x14ac:dyDescent="0.25">
      <c r="H153" s="141" t="s">
        <v>98</v>
      </c>
      <c r="I153" s="142"/>
      <c r="J153" s="142"/>
      <c r="K153" s="143"/>
      <c r="L153" s="5"/>
      <c r="M153" s="5"/>
      <c r="N153" s="8">
        <v>100</v>
      </c>
    </row>
    <row r="154" spans="8:14" x14ac:dyDescent="0.25">
      <c r="H154" s="141" t="s">
        <v>99</v>
      </c>
      <c r="I154" s="142"/>
      <c r="J154" s="142"/>
      <c r="K154" s="143"/>
      <c r="L154" s="5"/>
      <c r="M154" s="5"/>
      <c r="N154" s="8">
        <v>100</v>
      </c>
    </row>
    <row r="155" spans="8:14" x14ac:dyDescent="0.25">
      <c r="H155" s="141" t="s">
        <v>100</v>
      </c>
      <c r="I155" s="142"/>
      <c r="J155" s="142"/>
      <c r="K155" s="143"/>
      <c r="L155" s="5"/>
      <c r="M155" s="5"/>
      <c r="N155" s="8">
        <v>260</v>
      </c>
    </row>
    <row r="156" spans="8:14" x14ac:dyDescent="0.25">
      <c r="H156" s="141" t="s">
        <v>101</v>
      </c>
      <c r="I156" s="142"/>
      <c r="J156" s="142"/>
      <c r="K156" s="143"/>
      <c r="L156" s="5">
        <v>3</v>
      </c>
      <c r="M156" s="5">
        <v>20</v>
      </c>
      <c r="N156" s="8">
        <f>L156*M156</f>
        <v>60</v>
      </c>
    </row>
    <row r="157" spans="8:14" x14ac:dyDescent="0.25">
      <c r="H157" s="141" t="s">
        <v>24</v>
      </c>
      <c r="I157" s="142"/>
      <c r="J157" s="142"/>
      <c r="K157" s="143"/>
      <c r="L157" s="5">
        <v>1</v>
      </c>
      <c r="M157" s="5">
        <v>20</v>
      </c>
      <c r="N157" s="8">
        <f>L157*M157</f>
        <v>20</v>
      </c>
    </row>
    <row r="158" spans="8:14" x14ac:dyDescent="0.25">
      <c r="L158" s="138" t="s">
        <v>12</v>
      </c>
      <c r="M158" s="140"/>
      <c r="N158" s="10">
        <f>SUM(N144:N157)</f>
        <v>9505</v>
      </c>
    </row>
    <row r="160" spans="8:14" x14ac:dyDescent="0.25">
      <c r="L160" s="138" t="s">
        <v>102</v>
      </c>
      <c r="M160" s="139"/>
      <c r="N160" s="140"/>
    </row>
    <row r="161" spans="8:14" x14ac:dyDescent="0.25">
      <c r="H161" s="144" t="s">
        <v>7</v>
      </c>
      <c r="I161" s="145"/>
      <c r="J161" s="145"/>
      <c r="K161" s="146"/>
      <c r="L161" s="4" t="s">
        <v>8</v>
      </c>
      <c r="M161" s="4" t="s">
        <v>9</v>
      </c>
      <c r="N161" s="4" t="s">
        <v>10</v>
      </c>
    </row>
    <row r="162" spans="8:14" x14ac:dyDescent="0.25">
      <c r="H162" s="141" t="s">
        <v>54</v>
      </c>
      <c r="I162" s="142"/>
      <c r="J162" s="142"/>
      <c r="K162" s="143"/>
      <c r="L162" s="5">
        <v>1</v>
      </c>
      <c r="M162" s="5">
        <v>470</v>
      </c>
      <c r="N162" s="6">
        <f t="shared" ref="N162:N168" si="2">L162*M162</f>
        <v>470</v>
      </c>
    </row>
    <row r="163" spans="8:14" x14ac:dyDescent="0.25">
      <c r="H163" s="141" t="s">
        <v>55</v>
      </c>
      <c r="I163" s="142"/>
      <c r="J163" s="142"/>
      <c r="K163" s="143"/>
      <c r="L163" s="5">
        <v>1</v>
      </c>
      <c r="M163" s="5">
        <v>220</v>
      </c>
      <c r="N163" s="6">
        <f t="shared" si="2"/>
        <v>220</v>
      </c>
    </row>
    <row r="164" spans="8:14" x14ac:dyDescent="0.25">
      <c r="H164" s="141" t="s">
        <v>22</v>
      </c>
      <c r="I164" s="142"/>
      <c r="J164" s="142"/>
      <c r="K164" s="143"/>
      <c r="L164" s="5">
        <v>0.5</v>
      </c>
      <c r="M164" s="5">
        <v>240</v>
      </c>
      <c r="N164" s="6">
        <f t="shared" si="2"/>
        <v>120</v>
      </c>
    </row>
    <row r="165" spans="8:14" x14ac:dyDescent="0.25">
      <c r="H165" s="141" t="s">
        <v>103</v>
      </c>
      <c r="I165" s="142"/>
      <c r="J165" s="142"/>
      <c r="K165" s="143"/>
      <c r="L165" s="5">
        <v>1</v>
      </c>
      <c r="M165" s="5">
        <v>260</v>
      </c>
      <c r="N165" s="6">
        <f t="shared" si="2"/>
        <v>260</v>
      </c>
    </row>
    <row r="166" spans="8:14" x14ac:dyDescent="0.25">
      <c r="H166" s="141" t="s">
        <v>23</v>
      </c>
      <c r="I166" s="142"/>
      <c r="J166" s="142"/>
      <c r="K166" s="143"/>
      <c r="L166" s="5">
        <v>1</v>
      </c>
      <c r="M166" s="5">
        <v>100</v>
      </c>
      <c r="N166" s="8">
        <f t="shared" si="2"/>
        <v>100</v>
      </c>
    </row>
    <row r="167" spans="8:14" x14ac:dyDescent="0.25">
      <c r="H167" s="141" t="s">
        <v>76</v>
      </c>
      <c r="I167" s="142"/>
      <c r="J167" s="142"/>
      <c r="K167" s="143"/>
      <c r="L167" s="5">
        <v>1</v>
      </c>
      <c r="M167" s="5">
        <v>70</v>
      </c>
      <c r="N167" s="8">
        <f t="shared" si="2"/>
        <v>70</v>
      </c>
    </row>
    <row r="168" spans="8:14" x14ac:dyDescent="0.25">
      <c r="H168" s="141" t="s">
        <v>50</v>
      </c>
      <c r="I168" s="142"/>
      <c r="J168" s="142"/>
      <c r="K168" s="143"/>
      <c r="L168" s="5">
        <v>2</v>
      </c>
      <c r="M168" s="5">
        <v>10</v>
      </c>
      <c r="N168" s="8">
        <f t="shared" si="2"/>
        <v>20</v>
      </c>
    </row>
    <row r="169" spans="8:14" x14ac:dyDescent="0.25">
      <c r="H169" s="141" t="s">
        <v>104</v>
      </c>
      <c r="I169" s="142"/>
      <c r="J169" s="142"/>
      <c r="K169" s="143"/>
      <c r="L169" s="5"/>
      <c r="M169" s="5"/>
      <c r="N169" s="8">
        <v>220</v>
      </c>
    </row>
    <row r="170" spans="8:14" x14ac:dyDescent="0.25">
      <c r="H170" s="141" t="s">
        <v>105</v>
      </c>
      <c r="I170" s="142"/>
      <c r="J170" s="142"/>
      <c r="K170" s="143"/>
      <c r="L170" s="5">
        <v>1</v>
      </c>
      <c r="M170" s="5">
        <v>120</v>
      </c>
      <c r="N170" s="8">
        <f t="shared" ref="N170:N177" si="3">L170*M170</f>
        <v>120</v>
      </c>
    </row>
    <row r="171" spans="8:14" x14ac:dyDescent="0.25">
      <c r="H171" s="141" t="s">
        <v>53</v>
      </c>
      <c r="I171" s="142"/>
      <c r="J171" s="142"/>
      <c r="K171" s="143"/>
      <c r="L171" s="5">
        <v>30</v>
      </c>
      <c r="M171" s="5">
        <v>5</v>
      </c>
      <c r="N171" s="8">
        <f t="shared" si="3"/>
        <v>150</v>
      </c>
    </row>
    <row r="172" spans="8:14" x14ac:dyDescent="0.25">
      <c r="H172" s="141" t="s">
        <v>106</v>
      </c>
      <c r="I172" s="142"/>
      <c r="J172" s="142"/>
      <c r="K172" s="143"/>
      <c r="L172" s="5">
        <v>25</v>
      </c>
      <c r="M172" s="5">
        <v>20</v>
      </c>
      <c r="N172" s="8">
        <f t="shared" si="3"/>
        <v>500</v>
      </c>
    </row>
    <row r="173" spans="8:14" x14ac:dyDescent="0.25">
      <c r="H173" s="141" t="s">
        <v>63</v>
      </c>
      <c r="I173" s="142"/>
      <c r="J173" s="142"/>
      <c r="K173" s="143"/>
      <c r="L173" s="5">
        <v>1</v>
      </c>
      <c r="M173" s="5">
        <v>300</v>
      </c>
      <c r="N173" s="8">
        <f t="shared" si="3"/>
        <v>300</v>
      </c>
    </row>
    <row r="174" spans="8:14" x14ac:dyDescent="0.25">
      <c r="H174" s="141" t="s">
        <v>107</v>
      </c>
      <c r="I174" s="142"/>
      <c r="J174" s="142"/>
      <c r="K174" s="143"/>
      <c r="L174" s="5">
        <v>1</v>
      </c>
      <c r="M174" s="5">
        <v>10</v>
      </c>
      <c r="N174" s="8">
        <f t="shared" si="3"/>
        <v>10</v>
      </c>
    </row>
    <row r="175" spans="8:14" x14ac:dyDescent="0.25">
      <c r="H175" s="141" t="s">
        <v>104</v>
      </c>
      <c r="I175" s="142"/>
      <c r="J175" s="142"/>
      <c r="K175" s="143"/>
      <c r="L175" s="5">
        <v>25</v>
      </c>
      <c r="M175" s="5">
        <v>5</v>
      </c>
      <c r="N175" s="8">
        <f t="shared" si="3"/>
        <v>125</v>
      </c>
    </row>
    <row r="176" spans="8:14" x14ac:dyDescent="0.25">
      <c r="H176" s="141" t="s">
        <v>56</v>
      </c>
      <c r="I176" s="142"/>
      <c r="J176" s="142"/>
      <c r="K176" s="143"/>
      <c r="L176" s="5">
        <v>0.5</v>
      </c>
      <c r="M176" s="5">
        <v>160</v>
      </c>
      <c r="N176" s="8">
        <f t="shared" si="3"/>
        <v>80</v>
      </c>
    </row>
    <row r="177" spans="8:14" x14ac:dyDescent="0.25">
      <c r="H177" s="150" t="s">
        <v>108</v>
      </c>
      <c r="I177" s="151"/>
      <c r="J177" s="151"/>
      <c r="K177" s="152"/>
      <c r="L177" s="5">
        <v>15</v>
      </c>
      <c r="M177" s="5">
        <v>5</v>
      </c>
      <c r="N177" s="8">
        <f t="shared" si="3"/>
        <v>75</v>
      </c>
    </row>
    <row r="178" spans="8:14" x14ac:dyDescent="0.25">
      <c r="L178" s="138" t="s">
        <v>12</v>
      </c>
      <c r="M178" s="140"/>
      <c r="N178" s="10">
        <f>SUM(N162:N177)</f>
        <v>2840</v>
      </c>
    </row>
    <row r="180" spans="8:14" x14ac:dyDescent="0.25">
      <c r="L180" s="138" t="s">
        <v>109</v>
      </c>
      <c r="M180" s="139"/>
      <c r="N180" s="140"/>
    </row>
    <row r="181" spans="8:14" x14ac:dyDescent="0.25">
      <c r="H181" s="144" t="s">
        <v>7</v>
      </c>
      <c r="I181" s="145"/>
      <c r="J181" s="145"/>
      <c r="K181" s="146"/>
      <c r="L181" s="4" t="s">
        <v>8</v>
      </c>
      <c r="M181" s="4" t="s">
        <v>9</v>
      </c>
      <c r="N181" s="4" t="s">
        <v>10</v>
      </c>
    </row>
    <row r="182" spans="8:14" x14ac:dyDescent="0.25">
      <c r="H182" s="147" t="s">
        <v>85</v>
      </c>
      <c r="I182" s="148"/>
      <c r="J182" s="148"/>
      <c r="K182" s="149"/>
      <c r="L182" s="12">
        <v>2</v>
      </c>
      <c r="M182" s="12">
        <v>510</v>
      </c>
      <c r="N182" s="6">
        <f>L182*M182</f>
        <v>1020</v>
      </c>
    </row>
    <row r="183" spans="8:14" x14ac:dyDescent="0.25">
      <c r="H183" s="141" t="s">
        <v>24</v>
      </c>
      <c r="I183" s="142"/>
      <c r="J183" s="142"/>
      <c r="K183" s="143"/>
      <c r="L183" s="5"/>
      <c r="M183" s="5"/>
      <c r="N183" s="6">
        <v>200</v>
      </c>
    </row>
    <row r="184" spans="8:14" x14ac:dyDescent="0.25">
      <c r="L184" s="138" t="s">
        <v>12</v>
      </c>
      <c r="M184" s="140"/>
      <c r="N184" s="7">
        <f>SUM(N182:N183)</f>
        <v>1220</v>
      </c>
    </row>
    <row r="189" spans="8:14" x14ac:dyDescent="0.25">
      <c r="L189" s="138" t="s">
        <v>110</v>
      </c>
      <c r="M189" s="139"/>
      <c r="N189" s="140"/>
    </row>
    <row r="190" spans="8:14" x14ac:dyDescent="0.25">
      <c r="H190" s="144" t="s">
        <v>7</v>
      </c>
      <c r="I190" s="145"/>
      <c r="J190" s="145"/>
      <c r="K190" s="146"/>
      <c r="L190" s="4" t="s">
        <v>8</v>
      </c>
      <c r="M190" s="4" t="s">
        <v>9</v>
      </c>
      <c r="N190" s="4" t="s">
        <v>10</v>
      </c>
    </row>
    <row r="191" spans="8:14" x14ac:dyDescent="0.25">
      <c r="H191" s="141" t="s">
        <v>73</v>
      </c>
      <c r="I191" s="142"/>
      <c r="J191" s="142"/>
      <c r="K191" s="143"/>
      <c r="L191" s="5">
        <v>1</v>
      </c>
      <c r="M191" s="5">
        <v>230</v>
      </c>
      <c r="N191" s="6">
        <f>L191*M191</f>
        <v>230</v>
      </c>
    </row>
    <row r="192" spans="8:14" x14ac:dyDescent="0.25">
      <c r="H192" s="141" t="s">
        <v>77</v>
      </c>
      <c r="I192" s="142"/>
      <c r="J192" s="142"/>
      <c r="K192" s="143"/>
      <c r="L192" s="5">
        <v>1</v>
      </c>
      <c r="M192" s="5">
        <v>190</v>
      </c>
      <c r="N192" s="6">
        <f>L192*M192</f>
        <v>190</v>
      </c>
    </row>
    <row r="193" spans="8:14" x14ac:dyDescent="0.25">
      <c r="H193" s="141" t="s">
        <v>20</v>
      </c>
      <c r="I193" s="142"/>
      <c r="J193" s="142"/>
      <c r="K193" s="143"/>
      <c r="L193" s="5">
        <v>11</v>
      </c>
      <c r="M193" s="5">
        <v>230</v>
      </c>
      <c r="N193" s="6">
        <f>L193*M193</f>
        <v>2530</v>
      </c>
    </row>
    <row r="194" spans="8:14" x14ac:dyDescent="0.25">
      <c r="H194" s="141" t="s">
        <v>16</v>
      </c>
      <c r="I194" s="142"/>
      <c r="J194" s="142"/>
      <c r="K194" s="143"/>
      <c r="L194" s="5">
        <v>1</v>
      </c>
      <c r="M194" s="5">
        <v>150</v>
      </c>
      <c r="N194" s="6">
        <f>L194*M194</f>
        <v>150</v>
      </c>
    </row>
    <row r="195" spans="8:14" x14ac:dyDescent="0.25">
      <c r="H195" s="141" t="s">
        <v>49</v>
      </c>
      <c r="I195" s="142"/>
      <c r="J195" s="142"/>
      <c r="K195" s="143"/>
      <c r="L195" s="5"/>
      <c r="M195" s="5"/>
      <c r="N195" s="8">
        <v>150</v>
      </c>
    </row>
    <row r="196" spans="8:14" x14ac:dyDescent="0.25">
      <c r="H196" s="141" t="s">
        <v>27</v>
      </c>
      <c r="I196" s="142"/>
      <c r="J196" s="142"/>
      <c r="K196" s="143"/>
      <c r="L196" s="5"/>
      <c r="M196" s="5"/>
      <c r="N196" s="8">
        <v>285</v>
      </c>
    </row>
    <row r="197" spans="8:14" x14ac:dyDescent="0.25">
      <c r="H197" s="141" t="s">
        <v>111</v>
      </c>
      <c r="I197" s="142"/>
      <c r="J197" s="142"/>
      <c r="K197" s="143"/>
      <c r="L197" s="5"/>
      <c r="M197" s="5"/>
      <c r="N197" s="8">
        <v>3330</v>
      </c>
    </row>
    <row r="198" spans="8:14" x14ac:dyDescent="0.25">
      <c r="L198" s="138" t="s">
        <v>12</v>
      </c>
      <c r="M198" s="140"/>
      <c r="N198" s="10">
        <f>SUM(N191:N197)</f>
        <v>6865</v>
      </c>
    </row>
    <row r="200" spans="8:14" x14ac:dyDescent="0.25">
      <c r="L200" s="138" t="s">
        <v>112</v>
      </c>
      <c r="M200" s="139"/>
      <c r="N200" s="140"/>
    </row>
    <row r="201" spans="8:14" x14ac:dyDescent="0.25">
      <c r="H201" s="144" t="s">
        <v>7</v>
      </c>
      <c r="I201" s="145"/>
      <c r="J201" s="145"/>
      <c r="K201" s="146"/>
      <c r="L201" s="4" t="s">
        <v>8</v>
      </c>
      <c r="M201" s="4" t="s">
        <v>9</v>
      </c>
      <c r="N201" s="4" t="s">
        <v>10</v>
      </c>
    </row>
    <row r="202" spans="8:14" x14ac:dyDescent="0.25">
      <c r="H202" s="141" t="s">
        <v>63</v>
      </c>
      <c r="I202" s="142"/>
      <c r="J202" s="142"/>
      <c r="K202" s="143"/>
      <c r="L202" s="5">
        <v>1</v>
      </c>
      <c r="M202" s="5">
        <v>300</v>
      </c>
      <c r="N202" s="6">
        <f>L202*M202</f>
        <v>300</v>
      </c>
    </row>
    <row r="203" spans="8:14" x14ac:dyDescent="0.25">
      <c r="H203" s="141" t="s">
        <v>113</v>
      </c>
      <c r="I203" s="142"/>
      <c r="J203" s="142"/>
      <c r="K203" s="143"/>
      <c r="L203" s="5"/>
      <c r="M203" s="5"/>
      <c r="N203" s="6">
        <v>50</v>
      </c>
    </row>
    <row r="204" spans="8:14" x14ac:dyDescent="0.25">
      <c r="H204" s="141" t="s">
        <v>50</v>
      </c>
      <c r="I204" s="142"/>
      <c r="J204" s="142"/>
      <c r="K204" s="143"/>
      <c r="L204" s="5">
        <v>4</v>
      </c>
      <c r="M204" s="5">
        <v>15</v>
      </c>
      <c r="N204" s="6">
        <f>L204*M204</f>
        <v>60</v>
      </c>
    </row>
    <row r="205" spans="8:14" x14ac:dyDescent="0.25">
      <c r="H205" s="141" t="s">
        <v>53</v>
      </c>
      <c r="I205" s="142"/>
      <c r="J205" s="142"/>
      <c r="K205" s="143"/>
      <c r="L205" s="5">
        <v>0.5</v>
      </c>
      <c r="M205" s="5">
        <v>300</v>
      </c>
      <c r="N205" s="6">
        <f>L205*M205</f>
        <v>150</v>
      </c>
    </row>
    <row r="206" spans="8:14" x14ac:dyDescent="0.25">
      <c r="L206" s="138" t="s">
        <v>12</v>
      </c>
      <c r="M206" s="140"/>
      <c r="N206" s="10">
        <f>SUM(N202:N205)</f>
        <v>560</v>
      </c>
    </row>
    <row r="208" spans="8:14" x14ac:dyDescent="0.25">
      <c r="L208" s="138" t="s">
        <v>114</v>
      </c>
      <c r="M208" s="139"/>
      <c r="N208" s="140"/>
    </row>
    <row r="209" spans="8:14" x14ac:dyDescent="0.25">
      <c r="H209" s="144" t="s">
        <v>7</v>
      </c>
      <c r="I209" s="145"/>
      <c r="J209" s="145"/>
      <c r="K209" s="146"/>
      <c r="L209" s="4" t="s">
        <v>8</v>
      </c>
      <c r="M209" s="4" t="s">
        <v>9</v>
      </c>
      <c r="N209" s="4" t="s">
        <v>10</v>
      </c>
    </row>
    <row r="210" spans="8:14" x14ac:dyDescent="0.25">
      <c r="H210" s="141" t="s">
        <v>55</v>
      </c>
      <c r="I210" s="142"/>
      <c r="J210" s="142"/>
      <c r="K210" s="143"/>
      <c r="L210" s="5">
        <v>1</v>
      </c>
      <c r="M210" s="5">
        <v>630</v>
      </c>
      <c r="N210" s="6">
        <f>L210*M210</f>
        <v>630</v>
      </c>
    </row>
    <row r="211" spans="8:14" x14ac:dyDescent="0.25">
      <c r="H211" s="141" t="s">
        <v>115</v>
      </c>
      <c r="I211" s="142"/>
      <c r="J211" s="142"/>
      <c r="K211" s="143"/>
      <c r="L211" s="5"/>
      <c r="M211" s="5"/>
      <c r="N211" s="6">
        <v>200</v>
      </c>
    </row>
    <row r="212" spans="8:14" x14ac:dyDescent="0.25">
      <c r="H212" s="141" t="s">
        <v>71</v>
      </c>
      <c r="I212" s="142"/>
      <c r="J212" s="142"/>
      <c r="K212" s="143"/>
      <c r="L212" s="5">
        <v>1</v>
      </c>
      <c r="M212" s="5">
        <v>240</v>
      </c>
      <c r="N212" s="6">
        <f>L212*M212</f>
        <v>240</v>
      </c>
    </row>
    <row r="213" spans="8:14" x14ac:dyDescent="0.25">
      <c r="H213" s="141" t="s">
        <v>89</v>
      </c>
      <c r="I213" s="142"/>
      <c r="J213" s="142"/>
      <c r="K213" s="143"/>
      <c r="L213" s="5">
        <v>1</v>
      </c>
      <c r="M213" s="5">
        <v>320</v>
      </c>
      <c r="N213" s="8">
        <f>L213*M213</f>
        <v>320</v>
      </c>
    </row>
    <row r="214" spans="8:14" x14ac:dyDescent="0.25">
      <c r="H214" s="141" t="s">
        <v>16</v>
      </c>
      <c r="I214" s="142"/>
      <c r="J214" s="142"/>
      <c r="K214" s="143"/>
      <c r="L214" s="5">
        <v>1</v>
      </c>
      <c r="M214" s="5">
        <v>120</v>
      </c>
      <c r="N214" s="8">
        <f>L214*M214</f>
        <v>120</v>
      </c>
    </row>
    <row r="215" spans="8:14" x14ac:dyDescent="0.25">
      <c r="H215" s="141" t="s">
        <v>116</v>
      </c>
      <c r="I215" s="142"/>
      <c r="J215" s="142"/>
      <c r="K215" s="143"/>
      <c r="L215" s="5"/>
      <c r="M215" s="5"/>
      <c r="N215" s="8">
        <v>200</v>
      </c>
    </row>
    <row r="216" spans="8:14" x14ac:dyDescent="0.25">
      <c r="H216" s="141" t="s">
        <v>117</v>
      </c>
      <c r="I216" s="142"/>
      <c r="J216" s="142"/>
      <c r="K216" s="143"/>
      <c r="L216" s="5"/>
      <c r="M216" s="5"/>
      <c r="N216" s="8">
        <v>358</v>
      </c>
    </row>
    <row r="217" spans="8:14" x14ac:dyDescent="0.25">
      <c r="H217" s="141" t="s">
        <v>118</v>
      </c>
      <c r="I217" s="142"/>
      <c r="J217" s="142"/>
      <c r="K217" s="143"/>
      <c r="L217" s="5"/>
      <c r="M217" s="5"/>
      <c r="N217" s="8">
        <v>50.9</v>
      </c>
    </row>
    <row r="218" spans="8:14" x14ac:dyDescent="0.25">
      <c r="H218" s="141" t="s">
        <v>119</v>
      </c>
      <c r="I218" s="142"/>
      <c r="J218" s="142"/>
      <c r="K218" s="143"/>
      <c r="L218" s="5"/>
      <c r="M218" s="5"/>
      <c r="N218" s="8">
        <v>413.66</v>
      </c>
    </row>
    <row r="219" spans="8:14" x14ac:dyDescent="0.25">
      <c r="H219" s="141" t="s">
        <v>120</v>
      </c>
      <c r="I219" s="142"/>
      <c r="J219" s="142"/>
      <c r="K219" s="143"/>
      <c r="L219" s="5"/>
      <c r="M219" s="5"/>
      <c r="N219" s="8">
        <v>2590</v>
      </c>
    </row>
    <row r="220" spans="8:14" x14ac:dyDescent="0.25">
      <c r="H220" s="141" t="s">
        <v>121</v>
      </c>
      <c r="I220" s="142"/>
      <c r="J220" s="142"/>
      <c r="K220" s="143"/>
      <c r="L220" s="5">
        <v>2</v>
      </c>
      <c r="M220" s="5">
        <v>30</v>
      </c>
      <c r="N220" s="8">
        <f t="shared" ref="N220:N226" si="4">L220*M220</f>
        <v>60</v>
      </c>
    </row>
    <row r="221" spans="8:14" x14ac:dyDescent="0.25">
      <c r="H221" s="141" t="s">
        <v>122</v>
      </c>
      <c r="I221" s="142"/>
      <c r="J221" s="142"/>
      <c r="K221" s="143"/>
      <c r="L221" s="5">
        <v>3</v>
      </c>
      <c r="M221" s="5">
        <v>100</v>
      </c>
      <c r="N221" s="8">
        <f t="shared" si="4"/>
        <v>300</v>
      </c>
    </row>
    <row r="222" spans="8:14" x14ac:dyDescent="0.25">
      <c r="H222" s="141" t="s">
        <v>123</v>
      </c>
      <c r="I222" s="142"/>
      <c r="J222" s="142"/>
      <c r="K222" s="143"/>
      <c r="L222" s="5">
        <v>3</v>
      </c>
      <c r="M222" s="5">
        <v>28</v>
      </c>
      <c r="N222" s="8">
        <f t="shared" si="4"/>
        <v>84</v>
      </c>
    </row>
    <row r="223" spans="8:14" x14ac:dyDescent="0.25">
      <c r="H223" s="141" t="s">
        <v>101</v>
      </c>
      <c r="I223" s="142"/>
      <c r="J223" s="142"/>
      <c r="K223" s="143"/>
      <c r="L223" s="5">
        <v>3</v>
      </c>
      <c r="M223" s="5">
        <v>20</v>
      </c>
      <c r="N223" s="8">
        <f t="shared" si="4"/>
        <v>60</v>
      </c>
    </row>
    <row r="224" spans="8:14" x14ac:dyDescent="0.25">
      <c r="H224" s="141" t="s">
        <v>124</v>
      </c>
      <c r="I224" s="142"/>
      <c r="J224" s="142"/>
      <c r="K224" s="143"/>
      <c r="L224" s="5">
        <v>4</v>
      </c>
      <c r="M224" s="5">
        <v>6.25</v>
      </c>
      <c r="N224" s="8">
        <f t="shared" si="4"/>
        <v>25</v>
      </c>
    </row>
    <row r="225" spans="8:14" x14ac:dyDescent="0.25">
      <c r="H225" s="141" t="s">
        <v>125</v>
      </c>
      <c r="I225" s="142"/>
      <c r="J225" s="142"/>
      <c r="K225" s="143"/>
      <c r="L225" s="5">
        <v>6</v>
      </c>
      <c r="M225" s="5">
        <v>40</v>
      </c>
      <c r="N225" s="8">
        <f t="shared" si="4"/>
        <v>240</v>
      </c>
    </row>
    <row r="226" spans="8:14" x14ac:dyDescent="0.25">
      <c r="H226" s="150" t="s">
        <v>126</v>
      </c>
      <c r="I226" s="151"/>
      <c r="J226" s="151"/>
      <c r="K226" s="152"/>
      <c r="L226" s="5">
        <v>1</v>
      </c>
      <c r="M226" s="5">
        <v>40</v>
      </c>
      <c r="N226" s="8">
        <f t="shared" si="4"/>
        <v>40</v>
      </c>
    </row>
    <row r="227" spans="8:14" x14ac:dyDescent="0.25">
      <c r="L227" s="138" t="s">
        <v>12</v>
      </c>
      <c r="M227" s="140"/>
      <c r="N227" s="10">
        <f>SUM(N210:N226)</f>
        <v>5931.5599999999995</v>
      </c>
    </row>
    <row r="229" spans="8:14" x14ac:dyDescent="0.25">
      <c r="L229" s="138" t="s">
        <v>127</v>
      </c>
      <c r="M229" s="139"/>
      <c r="N229" s="140"/>
    </row>
    <row r="230" spans="8:14" x14ac:dyDescent="0.25">
      <c r="H230" s="144" t="s">
        <v>7</v>
      </c>
      <c r="I230" s="145"/>
      <c r="J230" s="145"/>
      <c r="K230" s="146"/>
      <c r="L230" s="4" t="s">
        <v>8</v>
      </c>
      <c r="M230" s="4" t="s">
        <v>9</v>
      </c>
      <c r="N230" s="4" t="s">
        <v>10</v>
      </c>
    </row>
    <row r="231" spans="8:14" x14ac:dyDescent="0.25">
      <c r="H231" s="141" t="s">
        <v>116</v>
      </c>
      <c r="I231" s="142"/>
      <c r="J231" s="142"/>
      <c r="K231" s="143"/>
      <c r="L231" s="5">
        <v>1</v>
      </c>
      <c r="M231" s="5">
        <v>270</v>
      </c>
      <c r="N231" s="6">
        <f t="shared" ref="N231:N238" si="5">L231*M231</f>
        <v>270</v>
      </c>
    </row>
    <row r="232" spans="8:14" x14ac:dyDescent="0.25">
      <c r="H232" s="141" t="s">
        <v>23</v>
      </c>
      <c r="I232" s="142"/>
      <c r="J232" s="142"/>
      <c r="K232" s="143"/>
      <c r="L232" s="5">
        <v>1</v>
      </c>
      <c r="M232" s="5">
        <v>130</v>
      </c>
      <c r="N232" s="6">
        <f t="shared" si="5"/>
        <v>130</v>
      </c>
    </row>
    <row r="233" spans="8:14" x14ac:dyDescent="0.25">
      <c r="H233" s="141" t="s">
        <v>128</v>
      </c>
      <c r="I233" s="142"/>
      <c r="J233" s="142"/>
      <c r="K233" s="143"/>
      <c r="L233" s="5">
        <v>1</v>
      </c>
      <c r="M233" s="5">
        <v>900</v>
      </c>
      <c r="N233" s="6">
        <f t="shared" si="5"/>
        <v>900</v>
      </c>
    </row>
    <row r="234" spans="8:14" x14ac:dyDescent="0.25">
      <c r="H234" s="141" t="s">
        <v>55</v>
      </c>
      <c r="I234" s="142"/>
      <c r="J234" s="142"/>
      <c r="K234" s="143"/>
      <c r="L234" s="5">
        <v>0.5</v>
      </c>
      <c r="M234" s="5">
        <v>300</v>
      </c>
      <c r="N234" s="6">
        <f t="shared" si="5"/>
        <v>150</v>
      </c>
    </row>
    <row r="235" spans="8:14" x14ac:dyDescent="0.25">
      <c r="H235" s="141" t="s">
        <v>60</v>
      </c>
      <c r="I235" s="142"/>
      <c r="J235" s="142"/>
      <c r="K235" s="143"/>
      <c r="L235" s="5">
        <v>0.5</v>
      </c>
      <c r="M235" s="5">
        <v>300</v>
      </c>
      <c r="N235" s="8">
        <f t="shared" si="5"/>
        <v>150</v>
      </c>
    </row>
    <row r="236" spans="8:14" x14ac:dyDescent="0.25">
      <c r="H236" s="141" t="s">
        <v>129</v>
      </c>
      <c r="I236" s="142"/>
      <c r="J236" s="142"/>
      <c r="K236" s="143"/>
      <c r="L236" s="5">
        <v>0.5</v>
      </c>
      <c r="M236" s="5">
        <v>250</v>
      </c>
      <c r="N236" s="8">
        <f t="shared" si="5"/>
        <v>125</v>
      </c>
    </row>
    <row r="237" spans="8:14" x14ac:dyDescent="0.25">
      <c r="H237" s="141" t="s">
        <v>54</v>
      </c>
      <c r="I237" s="142"/>
      <c r="J237" s="142"/>
      <c r="K237" s="143"/>
      <c r="L237" s="5">
        <v>1</v>
      </c>
      <c r="M237" s="5">
        <v>420</v>
      </c>
      <c r="N237" s="8">
        <f t="shared" si="5"/>
        <v>420</v>
      </c>
    </row>
    <row r="238" spans="8:14" x14ac:dyDescent="0.25">
      <c r="H238" s="141" t="s">
        <v>70</v>
      </c>
      <c r="I238" s="142"/>
      <c r="J238" s="142"/>
      <c r="K238" s="143"/>
      <c r="L238" s="5">
        <v>1</v>
      </c>
      <c r="M238" s="5">
        <v>130</v>
      </c>
      <c r="N238" s="8">
        <f t="shared" si="5"/>
        <v>130</v>
      </c>
    </row>
    <row r="239" spans="8:14" x14ac:dyDescent="0.25">
      <c r="L239" s="138" t="s">
        <v>12</v>
      </c>
      <c r="M239" s="140"/>
      <c r="N239" s="10">
        <f>SUM(N231:N238)</f>
        <v>2275</v>
      </c>
    </row>
    <row r="241" spans="8:14" x14ac:dyDescent="0.25">
      <c r="L241" s="138" t="s">
        <v>130</v>
      </c>
      <c r="M241" s="139"/>
      <c r="N241" s="140"/>
    </row>
    <row r="242" spans="8:14" x14ac:dyDescent="0.25">
      <c r="H242" s="144" t="s">
        <v>7</v>
      </c>
      <c r="I242" s="145"/>
      <c r="J242" s="145"/>
      <c r="K242" s="146"/>
      <c r="L242" s="4" t="s">
        <v>8</v>
      </c>
      <c r="M242" s="4" t="s">
        <v>9</v>
      </c>
      <c r="N242" s="4" t="s">
        <v>10</v>
      </c>
    </row>
    <row r="243" spans="8:14" x14ac:dyDescent="0.25">
      <c r="H243" s="141" t="s">
        <v>18</v>
      </c>
      <c r="I243" s="142"/>
      <c r="J243" s="142"/>
      <c r="K243" s="143"/>
      <c r="L243" s="5">
        <v>180</v>
      </c>
      <c r="M243" s="5">
        <v>50</v>
      </c>
      <c r="N243" s="6">
        <f>L243*M243</f>
        <v>9000</v>
      </c>
    </row>
    <row r="244" spans="8:14" x14ac:dyDescent="0.25">
      <c r="H244" s="141" t="s">
        <v>17</v>
      </c>
      <c r="I244" s="142"/>
      <c r="J244" s="142"/>
      <c r="K244" s="143"/>
      <c r="L244" s="5">
        <v>186</v>
      </c>
      <c r="M244" s="5">
        <v>26.6</v>
      </c>
      <c r="N244" s="6">
        <f>L244*M244</f>
        <v>4947.6000000000004</v>
      </c>
    </row>
    <row r="245" spans="8:14" x14ac:dyDescent="0.25">
      <c r="H245" s="141" t="s">
        <v>82</v>
      </c>
      <c r="I245" s="142"/>
      <c r="J245" s="142"/>
      <c r="K245" s="143"/>
      <c r="L245" s="5">
        <v>3</v>
      </c>
      <c r="M245" s="5">
        <v>240</v>
      </c>
      <c r="N245" s="6">
        <f>L245*M245</f>
        <v>720</v>
      </c>
    </row>
    <row r="246" spans="8:14" x14ac:dyDescent="0.25">
      <c r="L246" s="138" t="s">
        <v>12</v>
      </c>
      <c r="M246" s="140"/>
      <c r="N246" s="10">
        <f>SUM(N243:N245)</f>
        <v>14667.6</v>
      </c>
    </row>
    <row r="248" spans="8:14" x14ac:dyDescent="0.25">
      <c r="I248" s="156" t="s">
        <v>131</v>
      </c>
      <c r="J248" s="156"/>
      <c r="K248" s="156"/>
      <c r="L248" s="156"/>
      <c r="M248" s="156"/>
    </row>
    <row r="250" spans="8:14" x14ac:dyDescent="0.25">
      <c r="J250" s="13"/>
      <c r="K250" s="14" t="s">
        <v>132</v>
      </c>
      <c r="L250" s="15"/>
      <c r="M250" s="4" t="s">
        <v>10</v>
      </c>
    </row>
    <row r="251" spans="8:14" x14ac:dyDescent="0.25">
      <c r="J251" s="153">
        <v>41467</v>
      </c>
      <c r="K251" s="154"/>
      <c r="L251" s="155"/>
      <c r="M251" s="16">
        <f>(N22)</f>
        <v>10139.99</v>
      </c>
    </row>
    <row r="252" spans="8:14" x14ac:dyDescent="0.25">
      <c r="J252" s="153">
        <v>41468</v>
      </c>
      <c r="K252" s="154"/>
      <c r="L252" s="155"/>
      <c r="M252" s="16">
        <f>(N31)</f>
        <v>7245</v>
      </c>
    </row>
    <row r="253" spans="8:14" x14ac:dyDescent="0.25">
      <c r="J253" s="138" t="s">
        <v>133</v>
      </c>
      <c r="K253" s="139"/>
      <c r="L253" s="140"/>
      <c r="M253" s="16">
        <f>(N55)</f>
        <v>6149.56</v>
      </c>
    </row>
    <row r="254" spans="8:14" x14ac:dyDescent="0.25">
      <c r="J254" s="153">
        <v>41471</v>
      </c>
      <c r="K254" s="154"/>
      <c r="L254" s="155"/>
      <c r="M254" s="16">
        <f>(N66)</f>
        <v>5410.9400000799997</v>
      </c>
    </row>
    <row r="255" spans="8:14" x14ac:dyDescent="0.25">
      <c r="J255" s="138" t="s">
        <v>134</v>
      </c>
      <c r="K255" s="139"/>
      <c r="L255" s="140"/>
      <c r="M255" s="16">
        <f>(N97)</f>
        <v>11173.990000025</v>
      </c>
    </row>
    <row r="256" spans="8:14" x14ac:dyDescent="0.25">
      <c r="J256" s="153">
        <v>41478</v>
      </c>
      <c r="K256" s="154"/>
      <c r="L256" s="155"/>
      <c r="M256" s="16">
        <f>(N115)</f>
        <v>15415</v>
      </c>
    </row>
    <row r="257" spans="10:13" x14ac:dyDescent="0.25">
      <c r="J257" s="153">
        <v>41481</v>
      </c>
      <c r="K257" s="154"/>
      <c r="L257" s="155"/>
      <c r="M257" s="16">
        <f>(N124)</f>
        <v>3680</v>
      </c>
    </row>
    <row r="258" spans="10:13" x14ac:dyDescent="0.25">
      <c r="J258" s="153">
        <v>41482</v>
      </c>
      <c r="K258" s="154"/>
      <c r="L258" s="155"/>
      <c r="M258" s="16">
        <f>(N132)</f>
        <v>3444.0000001999997</v>
      </c>
    </row>
    <row r="259" spans="10:13" x14ac:dyDescent="0.25">
      <c r="J259" s="138" t="s">
        <v>135</v>
      </c>
      <c r="K259" s="139"/>
      <c r="L259" s="140"/>
      <c r="M259" s="16">
        <f>(N140)</f>
        <v>1112</v>
      </c>
    </row>
    <row r="260" spans="10:13" x14ac:dyDescent="0.25">
      <c r="J260" s="153">
        <v>41485</v>
      </c>
      <c r="K260" s="154"/>
      <c r="L260" s="155"/>
      <c r="M260" s="16">
        <f>(N158)</f>
        <v>9505</v>
      </c>
    </row>
    <row r="261" spans="10:13" x14ac:dyDescent="0.25">
      <c r="J261" s="138" t="s">
        <v>136</v>
      </c>
      <c r="K261" s="139"/>
      <c r="L261" s="140"/>
      <c r="M261" s="16">
        <f>(N178)</f>
        <v>2840</v>
      </c>
    </row>
    <row r="262" spans="10:13" x14ac:dyDescent="0.25">
      <c r="J262" s="153">
        <v>41487</v>
      </c>
      <c r="K262" s="154"/>
      <c r="L262" s="155"/>
      <c r="M262" s="16">
        <f>(N184)</f>
        <v>1220</v>
      </c>
    </row>
    <row r="263" spans="10:13" x14ac:dyDescent="0.25">
      <c r="J263" s="153">
        <v>41488</v>
      </c>
      <c r="K263" s="154"/>
      <c r="L263" s="155"/>
      <c r="M263" s="16">
        <f>(N198)</f>
        <v>6865</v>
      </c>
    </row>
    <row r="264" spans="10:13" x14ac:dyDescent="0.25">
      <c r="J264" s="153">
        <v>41492</v>
      </c>
      <c r="K264" s="154"/>
      <c r="L264" s="155"/>
      <c r="M264" s="16">
        <f>(N206)</f>
        <v>560</v>
      </c>
    </row>
    <row r="265" spans="10:13" x14ac:dyDescent="0.25">
      <c r="J265" s="153">
        <v>41493</v>
      </c>
      <c r="K265" s="154"/>
      <c r="L265" s="155"/>
      <c r="M265" s="16">
        <f>(N227)</f>
        <v>5931.5599999999995</v>
      </c>
    </row>
    <row r="266" spans="10:13" x14ac:dyDescent="0.25">
      <c r="J266" s="153">
        <v>41494</v>
      </c>
      <c r="K266" s="154"/>
      <c r="L266" s="155"/>
      <c r="M266" s="16">
        <f>(N239)</f>
        <v>2275</v>
      </c>
    </row>
    <row r="267" spans="10:13" x14ac:dyDescent="0.25">
      <c r="J267" s="153" t="s">
        <v>137</v>
      </c>
      <c r="K267" s="154"/>
      <c r="L267" s="155"/>
      <c r="M267" s="16">
        <f>(N246)</f>
        <v>14667.6</v>
      </c>
    </row>
    <row r="268" spans="10:13" x14ac:dyDescent="0.25">
      <c r="K268" s="138" t="s">
        <v>12</v>
      </c>
      <c r="L268" s="140"/>
      <c r="M268" s="7">
        <f>SUM(M251:M267)</f>
        <v>107634.64000030499</v>
      </c>
    </row>
  </sheetData>
  <mergeCells count="233">
    <mergeCell ref="J264:L264"/>
    <mergeCell ref="J265:L265"/>
    <mergeCell ref="J266:L266"/>
    <mergeCell ref="J267:L267"/>
    <mergeCell ref="K268:L268"/>
    <mergeCell ref="J258:L258"/>
    <mergeCell ref="J259:L259"/>
    <mergeCell ref="J260:L260"/>
    <mergeCell ref="J261:L261"/>
    <mergeCell ref="J262:L262"/>
    <mergeCell ref="J263:L263"/>
    <mergeCell ref="J252:L252"/>
    <mergeCell ref="J253:L253"/>
    <mergeCell ref="J254:L254"/>
    <mergeCell ref="J255:L255"/>
    <mergeCell ref="J256:L256"/>
    <mergeCell ref="J257:L257"/>
    <mergeCell ref="H243:K243"/>
    <mergeCell ref="H244:K244"/>
    <mergeCell ref="H245:K245"/>
    <mergeCell ref="L246:M246"/>
    <mergeCell ref="I248:M248"/>
    <mergeCell ref="J251:L251"/>
    <mergeCell ref="H236:K236"/>
    <mergeCell ref="H237:K237"/>
    <mergeCell ref="H238:K238"/>
    <mergeCell ref="L239:M239"/>
    <mergeCell ref="L241:N241"/>
    <mergeCell ref="H242:K242"/>
    <mergeCell ref="H230:K230"/>
    <mergeCell ref="H231:K231"/>
    <mergeCell ref="H232:K232"/>
    <mergeCell ref="H233:K233"/>
    <mergeCell ref="H234:K234"/>
    <mergeCell ref="H235:K235"/>
    <mergeCell ref="H223:K223"/>
    <mergeCell ref="H224:K224"/>
    <mergeCell ref="H225:K225"/>
    <mergeCell ref="H226:K226"/>
    <mergeCell ref="L227:M227"/>
    <mergeCell ref="L229:N229"/>
    <mergeCell ref="H217:K217"/>
    <mergeCell ref="H218:K218"/>
    <mergeCell ref="H219:K219"/>
    <mergeCell ref="H220:K220"/>
    <mergeCell ref="H221:K221"/>
    <mergeCell ref="H222:K222"/>
    <mergeCell ref="H211:K211"/>
    <mergeCell ref="H212:K212"/>
    <mergeCell ref="H213:K213"/>
    <mergeCell ref="H214:K214"/>
    <mergeCell ref="H215:K215"/>
    <mergeCell ref="H216:K216"/>
    <mergeCell ref="H204:K204"/>
    <mergeCell ref="H205:K205"/>
    <mergeCell ref="L206:M206"/>
    <mergeCell ref="L208:N208"/>
    <mergeCell ref="H209:K209"/>
    <mergeCell ref="H210:K210"/>
    <mergeCell ref="H197:K197"/>
    <mergeCell ref="L198:M198"/>
    <mergeCell ref="L200:N200"/>
    <mergeCell ref="H201:K201"/>
    <mergeCell ref="H202:K202"/>
    <mergeCell ref="H203:K203"/>
    <mergeCell ref="H191:K191"/>
    <mergeCell ref="H192:K192"/>
    <mergeCell ref="H193:K193"/>
    <mergeCell ref="H194:K194"/>
    <mergeCell ref="H195:K195"/>
    <mergeCell ref="H196:K196"/>
    <mergeCell ref="H181:K181"/>
    <mergeCell ref="H182:K182"/>
    <mergeCell ref="H183:K183"/>
    <mergeCell ref="L184:M184"/>
    <mergeCell ref="L189:N189"/>
    <mergeCell ref="H190:K190"/>
    <mergeCell ref="H174:K174"/>
    <mergeCell ref="H175:K175"/>
    <mergeCell ref="H176:K176"/>
    <mergeCell ref="H177:K177"/>
    <mergeCell ref="L178:M178"/>
    <mergeCell ref="L180:N180"/>
    <mergeCell ref="H168:K168"/>
    <mergeCell ref="H169:K169"/>
    <mergeCell ref="H170:K170"/>
    <mergeCell ref="H171:K171"/>
    <mergeCell ref="H172:K172"/>
    <mergeCell ref="H173:K173"/>
    <mergeCell ref="H162:K162"/>
    <mergeCell ref="H163:K163"/>
    <mergeCell ref="H164:K164"/>
    <mergeCell ref="H165:K165"/>
    <mergeCell ref="H166:K166"/>
    <mergeCell ref="H167:K167"/>
    <mergeCell ref="H155:K155"/>
    <mergeCell ref="H156:K156"/>
    <mergeCell ref="H157:K157"/>
    <mergeCell ref="L158:M158"/>
    <mergeCell ref="L160:N160"/>
    <mergeCell ref="H161:K161"/>
    <mergeCell ref="H149:K149"/>
    <mergeCell ref="H150:K150"/>
    <mergeCell ref="H151:K151"/>
    <mergeCell ref="H152:K152"/>
    <mergeCell ref="H153:K153"/>
    <mergeCell ref="H154:K154"/>
    <mergeCell ref="H143:K143"/>
    <mergeCell ref="H144:K144"/>
    <mergeCell ref="H145:K145"/>
    <mergeCell ref="H146:K146"/>
    <mergeCell ref="H147:K147"/>
    <mergeCell ref="H148:K148"/>
    <mergeCell ref="H136:K136"/>
    <mergeCell ref="H137:K137"/>
    <mergeCell ref="H138:K138"/>
    <mergeCell ref="H139:K139"/>
    <mergeCell ref="L140:M140"/>
    <mergeCell ref="L142:N142"/>
    <mergeCell ref="H129:K129"/>
    <mergeCell ref="H130:K130"/>
    <mergeCell ref="H131:K131"/>
    <mergeCell ref="L132:M132"/>
    <mergeCell ref="L134:N134"/>
    <mergeCell ref="H135:K135"/>
    <mergeCell ref="H122:K122"/>
    <mergeCell ref="H123:K123"/>
    <mergeCell ref="L124:M124"/>
    <mergeCell ref="L126:N126"/>
    <mergeCell ref="H127:K127"/>
    <mergeCell ref="H128:K128"/>
    <mergeCell ref="L115:M115"/>
    <mergeCell ref="L117:N117"/>
    <mergeCell ref="H118:K118"/>
    <mergeCell ref="H119:K119"/>
    <mergeCell ref="H120:K120"/>
    <mergeCell ref="H121:K121"/>
    <mergeCell ref="H109:K109"/>
    <mergeCell ref="H110:K110"/>
    <mergeCell ref="H111:K111"/>
    <mergeCell ref="H112:K112"/>
    <mergeCell ref="H113:K113"/>
    <mergeCell ref="H114:K114"/>
    <mergeCell ref="H103:K103"/>
    <mergeCell ref="H104:K104"/>
    <mergeCell ref="H105:K105"/>
    <mergeCell ref="H106:K106"/>
    <mergeCell ref="H107:K107"/>
    <mergeCell ref="H108:K108"/>
    <mergeCell ref="H96:K96"/>
    <mergeCell ref="L97:M97"/>
    <mergeCell ref="L99:N99"/>
    <mergeCell ref="H100:K100"/>
    <mergeCell ref="H101:K101"/>
    <mergeCell ref="H102:K102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H65:K65"/>
    <mergeCell ref="L66:M66"/>
    <mergeCell ref="L68:N68"/>
    <mergeCell ref="H69:K69"/>
    <mergeCell ref="H70:K70"/>
    <mergeCell ref="H71:K71"/>
    <mergeCell ref="H59:K59"/>
    <mergeCell ref="H60:K60"/>
    <mergeCell ref="H61:K61"/>
    <mergeCell ref="H62:K62"/>
    <mergeCell ref="H63:K63"/>
    <mergeCell ref="H64:K64"/>
    <mergeCell ref="H52:K52"/>
    <mergeCell ref="H53:K53"/>
    <mergeCell ref="H54:K54"/>
    <mergeCell ref="L55:M55"/>
    <mergeCell ref="L57:N57"/>
    <mergeCell ref="H58:K58"/>
    <mergeCell ref="H46:K46"/>
    <mergeCell ref="H47:K47"/>
    <mergeCell ref="H48:K48"/>
    <mergeCell ref="H49:K49"/>
    <mergeCell ref="H50:K50"/>
    <mergeCell ref="H51:K51"/>
    <mergeCell ref="H40:K40"/>
    <mergeCell ref="H41:K41"/>
    <mergeCell ref="H42:K42"/>
    <mergeCell ref="H43:K43"/>
    <mergeCell ref="H44:K44"/>
    <mergeCell ref="H45:K45"/>
    <mergeCell ref="H34:K34"/>
    <mergeCell ref="H35:K35"/>
    <mergeCell ref="H36:K36"/>
    <mergeCell ref="H37:K37"/>
    <mergeCell ref="H38:K38"/>
    <mergeCell ref="H39:K39"/>
    <mergeCell ref="H30:K30"/>
    <mergeCell ref="L31:M31"/>
    <mergeCell ref="L33:N33"/>
    <mergeCell ref="H20:K20"/>
    <mergeCell ref="H21:K21"/>
    <mergeCell ref="L22:M22"/>
    <mergeCell ref="L24:N24"/>
    <mergeCell ref="H25:K25"/>
    <mergeCell ref="H26:K26"/>
    <mergeCell ref="H7:N7"/>
    <mergeCell ref="H8:N8"/>
    <mergeCell ref="H10:O10"/>
    <mergeCell ref="H14:L14"/>
    <mergeCell ref="I16:N16"/>
    <mergeCell ref="L19:N19"/>
    <mergeCell ref="H27:K27"/>
    <mergeCell ref="H28:K28"/>
    <mergeCell ref="H29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R363"/>
  <sheetViews>
    <sheetView topLeftCell="A285" workbookViewId="0">
      <selection activeCell="I16" sqref="I16:N16"/>
    </sheetView>
  </sheetViews>
  <sheetFormatPr baseColWidth="10" defaultRowHeight="15" x14ac:dyDescent="0.25"/>
  <cols>
    <col min="12" max="12" width="12.7109375" customWidth="1"/>
  </cols>
  <sheetData>
    <row r="6" spans="8:18" x14ac:dyDescent="0.25">
      <c r="H6" s="1"/>
      <c r="I6" s="2" t="s">
        <v>0</v>
      </c>
      <c r="J6" s="2"/>
      <c r="K6" s="2"/>
      <c r="L6" s="2"/>
      <c r="M6" s="2"/>
      <c r="N6" s="2"/>
    </row>
    <row r="7" spans="8:18" x14ac:dyDescent="0.25">
      <c r="H7" s="134" t="s">
        <v>1</v>
      </c>
      <c r="I7" s="134"/>
      <c r="J7" s="134"/>
      <c r="K7" s="134"/>
      <c r="L7" s="134"/>
      <c r="M7" s="134"/>
      <c r="N7" s="134"/>
    </row>
    <row r="8" spans="8:18" x14ac:dyDescent="0.25">
      <c r="H8" s="135" t="s">
        <v>2</v>
      </c>
      <c r="I8" s="135"/>
      <c r="J8" s="135"/>
      <c r="K8" s="135"/>
      <c r="L8" s="135"/>
      <c r="M8" s="135"/>
      <c r="N8" s="135"/>
    </row>
    <row r="9" spans="8:18" x14ac:dyDescent="0.25">
      <c r="H9" s="3"/>
      <c r="I9" s="3"/>
      <c r="J9" s="3"/>
      <c r="K9" s="3"/>
      <c r="L9" s="3"/>
      <c r="M9" s="3"/>
      <c r="N9" s="3"/>
    </row>
    <row r="10" spans="8:18" x14ac:dyDescent="0.25">
      <c r="H10" s="134" t="s">
        <v>138</v>
      </c>
      <c r="I10" s="134"/>
      <c r="J10" s="134"/>
      <c r="K10" s="134"/>
      <c r="L10" s="134"/>
      <c r="M10" s="134"/>
      <c r="N10" s="134"/>
      <c r="O10" s="134"/>
    </row>
    <row r="13" spans="8:18" x14ac:dyDescent="0.25">
      <c r="H13" t="s">
        <v>4</v>
      </c>
      <c r="R13" s="19"/>
    </row>
    <row r="14" spans="8:18" x14ac:dyDescent="0.25">
      <c r="H14" s="136" t="s">
        <v>5</v>
      </c>
      <c r="I14" s="136"/>
      <c r="J14" s="136"/>
      <c r="K14" s="136"/>
      <c r="L14" s="136"/>
    </row>
    <row r="16" spans="8:18" ht="18.75" x14ac:dyDescent="0.3">
      <c r="I16" s="137" t="s">
        <v>301</v>
      </c>
      <c r="J16" s="137"/>
      <c r="K16" s="137"/>
      <c r="L16" s="137"/>
      <c r="M16" s="137"/>
      <c r="N16" s="137"/>
    </row>
    <row r="19" spans="8:14" x14ac:dyDescent="0.25">
      <c r="L19" s="153" t="s">
        <v>139</v>
      </c>
      <c r="M19" s="154"/>
      <c r="N19" s="155"/>
    </row>
    <row r="20" spans="8:14" x14ac:dyDescent="0.25">
      <c r="H20" s="144" t="s">
        <v>7</v>
      </c>
      <c r="I20" s="145"/>
      <c r="J20" s="145"/>
      <c r="K20" s="146"/>
      <c r="L20" s="4" t="s">
        <v>8</v>
      </c>
      <c r="M20" s="4" t="s">
        <v>9</v>
      </c>
      <c r="N20" s="4" t="s">
        <v>10</v>
      </c>
    </row>
    <row r="21" spans="8:14" x14ac:dyDescent="0.25">
      <c r="H21" s="160" t="s">
        <v>71</v>
      </c>
      <c r="I21" s="161"/>
      <c r="J21" s="161"/>
      <c r="K21" s="162"/>
      <c r="L21" s="20">
        <v>12</v>
      </c>
      <c r="M21" s="21">
        <v>10</v>
      </c>
      <c r="N21" s="22">
        <f>M21*L21</f>
        <v>120</v>
      </c>
    </row>
    <row r="22" spans="8:14" x14ac:dyDescent="0.25">
      <c r="H22" s="157" t="s">
        <v>55</v>
      </c>
      <c r="I22" s="158"/>
      <c r="J22" s="158"/>
      <c r="K22" s="159"/>
      <c r="L22" s="20">
        <v>1</v>
      </c>
      <c r="M22" s="21">
        <v>430</v>
      </c>
      <c r="N22" s="22">
        <f>M22*L22</f>
        <v>430</v>
      </c>
    </row>
    <row r="23" spans="8:14" x14ac:dyDescent="0.25">
      <c r="H23" s="157" t="s">
        <v>140</v>
      </c>
      <c r="I23" s="158"/>
      <c r="J23" s="158"/>
      <c r="K23" s="159"/>
      <c r="L23" s="20">
        <v>1</v>
      </c>
      <c r="M23" s="21">
        <v>270</v>
      </c>
      <c r="N23" s="22">
        <f>M23*L23</f>
        <v>270</v>
      </c>
    </row>
    <row r="24" spans="8:14" x14ac:dyDescent="0.25">
      <c r="H24" s="157" t="s">
        <v>53</v>
      </c>
      <c r="I24" s="158"/>
      <c r="J24" s="158"/>
      <c r="K24" s="159"/>
      <c r="L24" s="23">
        <v>0.5</v>
      </c>
      <c r="M24" s="21">
        <v>160</v>
      </c>
      <c r="N24" s="22">
        <f>M24</f>
        <v>160</v>
      </c>
    </row>
    <row r="25" spans="8:14" x14ac:dyDescent="0.25">
      <c r="H25" s="157" t="s">
        <v>54</v>
      </c>
      <c r="I25" s="158"/>
      <c r="J25" s="158"/>
      <c r="K25" s="159"/>
      <c r="L25" s="20">
        <v>1</v>
      </c>
      <c r="M25" s="21">
        <v>420</v>
      </c>
      <c r="N25" s="22">
        <f>M25*L25</f>
        <v>420</v>
      </c>
    </row>
    <row r="26" spans="8:14" x14ac:dyDescent="0.25">
      <c r="H26" s="157" t="s">
        <v>85</v>
      </c>
      <c r="I26" s="158"/>
      <c r="J26" s="158"/>
      <c r="K26" s="159"/>
      <c r="L26" s="20">
        <v>18</v>
      </c>
      <c r="M26" s="21">
        <v>550</v>
      </c>
      <c r="N26" s="22">
        <f>M26</f>
        <v>550</v>
      </c>
    </row>
    <row r="27" spans="8:14" x14ac:dyDescent="0.25">
      <c r="H27" s="157" t="s">
        <v>141</v>
      </c>
      <c r="I27" s="158"/>
      <c r="J27" s="158"/>
      <c r="K27" s="159"/>
      <c r="L27" s="20">
        <v>1</v>
      </c>
      <c r="M27" s="21">
        <v>320</v>
      </c>
      <c r="N27" s="22">
        <f>M27</f>
        <v>320</v>
      </c>
    </row>
    <row r="28" spans="8:14" x14ac:dyDescent="0.25">
      <c r="H28" s="157" t="s">
        <v>142</v>
      </c>
      <c r="I28" s="158"/>
      <c r="J28" s="158"/>
      <c r="K28" s="159"/>
      <c r="L28" s="20">
        <v>2</v>
      </c>
      <c r="M28" s="21">
        <v>280</v>
      </c>
      <c r="N28" s="22">
        <f>L28*M28</f>
        <v>560</v>
      </c>
    </row>
    <row r="29" spans="8:14" x14ac:dyDescent="0.25">
      <c r="H29" s="157" t="s">
        <v>143</v>
      </c>
      <c r="I29" s="158"/>
      <c r="J29" s="158"/>
      <c r="K29" s="159"/>
      <c r="L29" s="20">
        <v>1</v>
      </c>
      <c r="M29" s="21">
        <v>670</v>
      </c>
      <c r="N29" s="22">
        <f>M29*L29</f>
        <v>670</v>
      </c>
    </row>
    <row r="30" spans="8:14" x14ac:dyDescent="0.25">
      <c r="H30" s="157" t="s">
        <v>60</v>
      </c>
      <c r="I30" s="158"/>
      <c r="J30" s="158"/>
      <c r="K30" s="159"/>
      <c r="L30" s="20">
        <v>1</v>
      </c>
      <c r="M30" s="21">
        <v>420</v>
      </c>
      <c r="N30" s="22">
        <f>M30*L30</f>
        <v>420</v>
      </c>
    </row>
    <row r="31" spans="8:14" x14ac:dyDescent="0.25">
      <c r="L31" s="138" t="s">
        <v>12</v>
      </c>
      <c r="M31" s="140"/>
      <c r="N31" s="7">
        <f>SUM(N21:N30)</f>
        <v>3920</v>
      </c>
    </row>
    <row r="33" spans="8:14" x14ac:dyDescent="0.25">
      <c r="L33" s="153" t="s">
        <v>144</v>
      </c>
      <c r="M33" s="154"/>
      <c r="N33" s="155"/>
    </row>
    <row r="34" spans="8:14" x14ac:dyDescent="0.25">
      <c r="H34" s="144" t="s">
        <v>7</v>
      </c>
      <c r="I34" s="145"/>
      <c r="J34" s="145"/>
      <c r="K34" s="146"/>
      <c r="L34" s="4" t="s">
        <v>14</v>
      </c>
      <c r="M34" s="4" t="s">
        <v>9</v>
      </c>
      <c r="N34" s="4" t="s">
        <v>10</v>
      </c>
    </row>
    <row r="35" spans="8:14" x14ac:dyDescent="0.25">
      <c r="H35" s="141" t="s">
        <v>145</v>
      </c>
      <c r="I35" s="142"/>
      <c r="J35" s="142"/>
      <c r="K35" s="143"/>
      <c r="L35" s="5">
        <v>2</v>
      </c>
      <c r="M35" s="5">
        <v>45</v>
      </c>
      <c r="N35" s="6">
        <f>M35*L35</f>
        <v>90</v>
      </c>
    </row>
    <row r="36" spans="8:14" x14ac:dyDescent="0.25">
      <c r="H36" s="141" t="s">
        <v>62</v>
      </c>
      <c r="I36" s="142"/>
      <c r="J36" s="142"/>
      <c r="K36" s="143"/>
      <c r="L36" s="5">
        <v>1</v>
      </c>
      <c r="M36" s="5">
        <v>800</v>
      </c>
      <c r="N36" s="6">
        <f>M36*L36</f>
        <v>800</v>
      </c>
    </row>
    <row r="37" spans="8:14" x14ac:dyDescent="0.25">
      <c r="H37" s="141" t="s">
        <v>77</v>
      </c>
      <c r="I37" s="142"/>
      <c r="J37" s="142"/>
      <c r="K37" s="143"/>
      <c r="L37" s="5">
        <v>1</v>
      </c>
      <c r="M37" s="5">
        <v>100</v>
      </c>
      <c r="N37" s="6">
        <f>L37*M37</f>
        <v>100</v>
      </c>
    </row>
    <row r="38" spans="8:14" x14ac:dyDescent="0.25">
      <c r="H38" s="141" t="s">
        <v>54</v>
      </c>
      <c r="I38" s="142"/>
      <c r="J38" s="142"/>
      <c r="K38" s="143"/>
      <c r="L38" s="5">
        <v>1</v>
      </c>
      <c r="M38" s="5">
        <v>240</v>
      </c>
      <c r="N38" s="6">
        <f>M38*L38</f>
        <v>240</v>
      </c>
    </row>
    <row r="39" spans="8:14" x14ac:dyDescent="0.25">
      <c r="H39" s="141" t="s">
        <v>125</v>
      </c>
      <c r="I39" s="142"/>
      <c r="J39" s="142"/>
      <c r="K39" s="143"/>
      <c r="L39" s="5">
        <v>6</v>
      </c>
      <c r="M39" s="5">
        <v>28</v>
      </c>
      <c r="N39" s="6">
        <f>M39*L39</f>
        <v>168</v>
      </c>
    </row>
    <row r="40" spans="8:14" x14ac:dyDescent="0.25">
      <c r="H40" s="141" t="s">
        <v>146</v>
      </c>
      <c r="I40" s="142"/>
      <c r="J40" s="142"/>
      <c r="K40" s="143"/>
      <c r="L40" s="5">
        <v>45</v>
      </c>
      <c r="M40" s="5">
        <v>35</v>
      </c>
      <c r="N40" s="6">
        <f>L40*M40</f>
        <v>1575</v>
      </c>
    </row>
    <row r="41" spans="8:14" x14ac:dyDescent="0.25">
      <c r="H41" s="141" t="s">
        <v>147</v>
      </c>
      <c r="I41" s="142"/>
      <c r="J41" s="142"/>
      <c r="K41" s="143"/>
      <c r="L41" s="5">
        <v>5</v>
      </c>
      <c r="M41" s="5">
        <v>30</v>
      </c>
      <c r="N41" s="6">
        <f>L41*M41</f>
        <v>150</v>
      </c>
    </row>
    <row r="42" spans="8:14" x14ac:dyDescent="0.25">
      <c r="H42" s="141" t="s">
        <v>148</v>
      </c>
      <c r="I42" s="142"/>
      <c r="J42" s="142"/>
      <c r="K42" s="143"/>
      <c r="L42" s="5">
        <v>2</v>
      </c>
      <c r="M42" s="5">
        <v>9</v>
      </c>
      <c r="N42" s="6">
        <f>L42*M42</f>
        <v>18</v>
      </c>
    </row>
    <row r="43" spans="8:14" x14ac:dyDescent="0.25">
      <c r="H43" s="141" t="s">
        <v>149</v>
      </c>
      <c r="I43" s="142"/>
      <c r="J43" s="142"/>
      <c r="K43" s="143"/>
      <c r="L43" s="5">
        <v>0.59</v>
      </c>
      <c r="M43" s="5">
        <v>67.58</v>
      </c>
      <c r="N43" s="6">
        <f>M43</f>
        <v>67.58</v>
      </c>
    </row>
    <row r="44" spans="8:14" x14ac:dyDescent="0.25">
      <c r="H44" s="141" t="s">
        <v>17</v>
      </c>
      <c r="I44" s="142"/>
      <c r="J44" s="142"/>
      <c r="K44" s="143"/>
      <c r="L44" s="5">
        <v>101</v>
      </c>
      <c r="M44" s="5">
        <v>26.64</v>
      </c>
      <c r="N44" s="6">
        <f>L44*M44</f>
        <v>2690.64</v>
      </c>
    </row>
    <row r="45" spans="8:14" x14ac:dyDescent="0.25">
      <c r="L45" s="138" t="s">
        <v>12</v>
      </c>
      <c r="M45" s="140"/>
      <c r="N45" s="7">
        <f>SUM(N35:N44)</f>
        <v>5899.2199999999993</v>
      </c>
    </row>
    <row r="46" spans="8:14" x14ac:dyDescent="0.25">
      <c r="L46" s="24"/>
      <c r="M46" s="24"/>
      <c r="N46" s="25"/>
    </row>
    <row r="48" spans="8:14" x14ac:dyDescent="0.25">
      <c r="L48" s="138" t="s">
        <v>150</v>
      </c>
      <c r="M48" s="139"/>
      <c r="N48" s="140"/>
    </row>
    <row r="49" spans="8:15" x14ac:dyDescent="0.25">
      <c r="H49" s="144" t="s">
        <v>7</v>
      </c>
      <c r="I49" s="145"/>
      <c r="J49" s="145"/>
      <c r="K49" s="146"/>
      <c r="L49" s="4" t="s">
        <v>8</v>
      </c>
      <c r="M49" s="4" t="s">
        <v>9</v>
      </c>
      <c r="N49" s="4" t="s">
        <v>10</v>
      </c>
    </row>
    <row r="50" spans="8:15" x14ac:dyDescent="0.25">
      <c r="H50" s="141" t="s">
        <v>64</v>
      </c>
      <c r="I50" s="142"/>
      <c r="J50" s="142"/>
      <c r="K50" s="143"/>
      <c r="L50" s="5">
        <v>28</v>
      </c>
      <c r="M50" s="5">
        <v>5</v>
      </c>
      <c r="N50" s="6">
        <f>L50*M50</f>
        <v>140</v>
      </c>
    </row>
    <row r="51" spans="8:15" x14ac:dyDescent="0.25">
      <c r="H51" s="141" t="s">
        <v>151</v>
      </c>
      <c r="I51" s="142"/>
      <c r="J51" s="142"/>
      <c r="K51" s="143"/>
      <c r="L51" s="5"/>
      <c r="M51" s="5"/>
      <c r="N51" s="6">
        <v>30</v>
      </c>
    </row>
    <row r="52" spans="8:15" x14ac:dyDescent="0.25">
      <c r="H52" s="141" t="s">
        <v>74</v>
      </c>
      <c r="I52" s="142"/>
      <c r="J52" s="142"/>
      <c r="K52" s="143"/>
      <c r="L52" s="5"/>
      <c r="M52" s="5"/>
      <c r="N52" s="6">
        <v>200</v>
      </c>
    </row>
    <row r="53" spans="8:15" x14ac:dyDescent="0.25">
      <c r="H53" s="141" t="s">
        <v>82</v>
      </c>
      <c r="I53" s="142"/>
      <c r="J53" s="142"/>
      <c r="K53" s="143"/>
      <c r="L53" s="5">
        <v>10</v>
      </c>
      <c r="M53" s="5">
        <v>250</v>
      </c>
      <c r="N53" s="6">
        <f>L53*M53</f>
        <v>2500</v>
      </c>
    </row>
    <row r="54" spans="8:15" x14ac:dyDescent="0.25">
      <c r="H54" s="141" t="s">
        <v>152</v>
      </c>
      <c r="I54" s="142"/>
      <c r="J54" s="142"/>
      <c r="K54" s="143"/>
      <c r="L54" s="5">
        <v>1</v>
      </c>
      <c r="M54" s="5">
        <v>580</v>
      </c>
      <c r="N54" s="8">
        <f>L54*M54</f>
        <v>580</v>
      </c>
    </row>
    <row r="55" spans="8:15" x14ac:dyDescent="0.25">
      <c r="H55" s="141" t="s">
        <v>83</v>
      </c>
      <c r="I55" s="142"/>
      <c r="J55" s="142"/>
      <c r="K55" s="143"/>
      <c r="L55" s="5">
        <v>3</v>
      </c>
      <c r="M55" s="5">
        <v>230</v>
      </c>
      <c r="N55" s="8">
        <f>L55*M55</f>
        <v>690</v>
      </c>
    </row>
    <row r="56" spans="8:15" x14ac:dyDescent="0.25">
      <c r="H56" s="141" t="s">
        <v>153</v>
      </c>
      <c r="I56" s="142"/>
      <c r="J56" s="142"/>
      <c r="K56" s="143"/>
      <c r="L56" s="5"/>
      <c r="M56" s="5">
        <v>264</v>
      </c>
      <c r="N56" s="8">
        <f>M56</f>
        <v>264</v>
      </c>
    </row>
    <row r="57" spans="8:15" x14ac:dyDescent="0.25">
      <c r="H57" s="141" t="s">
        <v>27</v>
      </c>
      <c r="I57" s="142"/>
      <c r="J57" s="142"/>
      <c r="K57" s="143"/>
      <c r="L57" s="5">
        <v>1</v>
      </c>
      <c r="M57" s="5"/>
      <c r="N57" s="8">
        <v>550</v>
      </c>
    </row>
    <row r="58" spans="8:15" x14ac:dyDescent="0.25">
      <c r="H58" s="141" t="s">
        <v>154</v>
      </c>
      <c r="I58" s="142"/>
      <c r="J58" s="142"/>
      <c r="K58" s="143"/>
      <c r="L58" s="5"/>
      <c r="M58" s="5"/>
      <c r="N58" s="8">
        <v>264</v>
      </c>
    </row>
    <row r="59" spans="8:15" x14ac:dyDescent="0.25">
      <c r="H59" s="141" t="s">
        <v>155</v>
      </c>
      <c r="I59" s="142"/>
      <c r="J59" s="142"/>
      <c r="K59" s="143"/>
      <c r="L59" s="5"/>
      <c r="M59" s="5"/>
      <c r="N59" s="8">
        <v>270</v>
      </c>
    </row>
    <row r="60" spans="8:15" x14ac:dyDescent="0.25">
      <c r="L60" s="138" t="s">
        <v>12</v>
      </c>
      <c r="M60" s="140"/>
      <c r="N60" s="10">
        <f>SUM(N50:N59)</f>
        <v>5488</v>
      </c>
    </row>
    <row r="61" spans="8:15" x14ac:dyDescent="0.25">
      <c r="O61" s="9"/>
    </row>
    <row r="62" spans="8:15" x14ac:dyDescent="0.25">
      <c r="L62" s="138" t="s">
        <v>156</v>
      </c>
      <c r="M62" s="139"/>
      <c r="N62" s="140"/>
    </row>
    <row r="63" spans="8:15" x14ac:dyDescent="0.25">
      <c r="H63" s="144" t="s">
        <v>7</v>
      </c>
      <c r="I63" s="145"/>
      <c r="J63" s="145"/>
      <c r="K63" s="146"/>
      <c r="L63" s="4" t="s">
        <v>8</v>
      </c>
      <c r="M63" s="4" t="s">
        <v>9</v>
      </c>
      <c r="N63" s="4" t="s">
        <v>10</v>
      </c>
    </row>
    <row r="64" spans="8:15" x14ac:dyDescent="0.25">
      <c r="H64" s="141" t="s">
        <v>53</v>
      </c>
      <c r="I64" s="142"/>
      <c r="J64" s="142"/>
      <c r="K64" s="143"/>
      <c r="L64" s="5">
        <v>1</v>
      </c>
      <c r="M64" s="5">
        <v>375</v>
      </c>
      <c r="N64" s="6">
        <f>M64*L64</f>
        <v>375</v>
      </c>
    </row>
    <row r="65" spans="8:14" x14ac:dyDescent="0.25">
      <c r="H65" s="141" t="s">
        <v>55</v>
      </c>
      <c r="I65" s="142"/>
      <c r="J65" s="142"/>
      <c r="K65" s="143"/>
      <c r="L65" s="5">
        <v>0.5</v>
      </c>
      <c r="M65" s="5"/>
      <c r="N65" s="6">
        <v>175</v>
      </c>
    </row>
    <row r="66" spans="8:14" x14ac:dyDescent="0.25">
      <c r="H66" s="141" t="s">
        <v>50</v>
      </c>
      <c r="I66" s="142"/>
      <c r="J66" s="142"/>
      <c r="K66" s="143"/>
      <c r="L66" s="5">
        <v>2</v>
      </c>
      <c r="M66" s="5">
        <v>12.5</v>
      </c>
      <c r="N66" s="6">
        <f>L66*M66</f>
        <v>25</v>
      </c>
    </row>
    <row r="67" spans="8:14" x14ac:dyDescent="0.25">
      <c r="H67" s="141" t="s">
        <v>73</v>
      </c>
      <c r="I67" s="142"/>
      <c r="J67" s="142"/>
      <c r="K67" s="143"/>
      <c r="L67" s="5">
        <v>1</v>
      </c>
      <c r="M67" s="5">
        <v>300</v>
      </c>
      <c r="N67" s="6">
        <f>M67*L67</f>
        <v>300</v>
      </c>
    </row>
    <row r="68" spans="8:14" x14ac:dyDescent="0.25">
      <c r="H68" s="141" t="s">
        <v>23</v>
      </c>
      <c r="I68" s="142"/>
      <c r="J68" s="142"/>
      <c r="K68" s="143"/>
      <c r="L68" s="5">
        <v>1</v>
      </c>
      <c r="M68" s="5">
        <v>130</v>
      </c>
      <c r="N68" s="8">
        <f>L68*M68</f>
        <v>130</v>
      </c>
    </row>
    <row r="69" spans="8:14" x14ac:dyDescent="0.25">
      <c r="H69" s="141" t="s">
        <v>22</v>
      </c>
      <c r="I69" s="142"/>
      <c r="J69" s="142"/>
      <c r="K69" s="143"/>
      <c r="L69" s="5">
        <v>0.5</v>
      </c>
      <c r="M69" s="5"/>
      <c r="N69" s="8">
        <v>150</v>
      </c>
    </row>
    <row r="70" spans="8:14" x14ac:dyDescent="0.25">
      <c r="L70" s="138" t="s">
        <v>12</v>
      </c>
      <c r="M70" s="140"/>
      <c r="N70" s="10">
        <f>SUM(N64:N69)</f>
        <v>1155</v>
      </c>
    </row>
    <row r="72" spans="8:14" x14ac:dyDescent="0.25">
      <c r="L72" s="138" t="s">
        <v>157</v>
      </c>
      <c r="M72" s="139"/>
      <c r="N72" s="140"/>
    </row>
    <row r="73" spans="8:14" x14ac:dyDescent="0.25">
      <c r="H73" s="144" t="s">
        <v>7</v>
      </c>
      <c r="I73" s="145"/>
      <c r="J73" s="145"/>
      <c r="K73" s="146"/>
      <c r="L73" s="4" t="s">
        <v>8</v>
      </c>
      <c r="M73" s="4" t="s">
        <v>9</v>
      </c>
      <c r="N73" s="4" t="s">
        <v>10</v>
      </c>
    </row>
    <row r="74" spans="8:14" x14ac:dyDescent="0.25">
      <c r="H74" s="141" t="s">
        <v>85</v>
      </c>
      <c r="I74" s="142"/>
      <c r="J74" s="142"/>
      <c r="K74" s="143"/>
      <c r="L74" s="5">
        <v>18</v>
      </c>
      <c r="M74" s="5"/>
      <c r="N74" s="6">
        <v>520</v>
      </c>
    </row>
    <row r="75" spans="8:14" x14ac:dyDescent="0.25">
      <c r="H75" s="141" t="s">
        <v>158</v>
      </c>
      <c r="I75" s="142"/>
      <c r="J75" s="142"/>
      <c r="K75" s="143"/>
      <c r="L75" s="5"/>
      <c r="M75" s="5"/>
      <c r="N75" s="6">
        <v>950</v>
      </c>
    </row>
    <row r="76" spans="8:14" x14ac:dyDescent="0.25">
      <c r="H76" s="141" t="s">
        <v>159</v>
      </c>
      <c r="I76" s="142"/>
      <c r="J76" s="142"/>
      <c r="K76" s="143"/>
      <c r="L76" s="5">
        <v>1</v>
      </c>
      <c r="M76" s="5">
        <v>880</v>
      </c>
      <c r="N76" s="6">
        <f>M76*L76</f>
        <v>880</v>
      </c>
    </row>
    <row r="77" spans="8:14" x14ac:dyDescent="0.25">
      <c r="L77" s="138" t="s">
        <v>12</v>
      </c>
      <c r="M77" s="140"/>
      <c r="N77" s="10">
        <f>SUM(N74:N76)</f>
        <v>2350</v>
      </c>
    </row>
    <row r="79" spans="8:14" x14ac:dyDescent="0.25">
      <c r="L79" s="138" t="s">
        <v>160</v>
      </c>
      <c r="M79" s="139"/>
      <c r="N79" s="140"/>
    </row>
    <row r="80" spans="8:14" x14ac:dyDescent="0.25">
      <c r="H80" s="144" t="s">
        <v>7</v>
      </c>
      <c r="I80" s="145"/>
      <c r="J80" s="145"/>
      <c r="K80" s="146"/>
      <c r="L80" s="4" t="s">
        <v>8</v>
      </c>
      <c r="M80" s="4" t="s">
        <v>9</v>
      </c>
      <c r="N80" s="4" t="s">
        <v>10</v>
      </c>
    </row>
    <row r="81" spans="8:14" x14ac:dyDescent="0.25">
      <c r="H81" s="141" t="s">
        <v>36</v>
      </c>
      <c r="I81" s="142"/>
      <c r="J81" s="142"/>
      <c r="K81" s="143"/>
      <c r="L81" s="5">
        <v>138.78</v>
      </c>
      <c r="M81" s="5">
        <v>33</v>
      </c>
      <c r="N81" s="6">
        <f>M81*L81</f>
        <v>4579.74</v>
      </c>
    </row>
    <row r="82" spans="8:14" x14ac:dyDescent="0.25">
      <c r="L82" s="138" t="s">
        <v>12</v>
      </c>
      <c r="M82" s="140"/>
      <c r="N82" s="10">
        <f>N81</f>
        <v>4579.74</v>
      </c>
    </row>
    <row r="84" spans="8:14" x14ac:dyDescent="0.25">
      <c r="L84" s="138" t="s">
        <v>161</v>
      </c>
      <c r="M84" s="139"/>
      <c r="N84" s="140"/>
    </row>
    <row r="85" spans="8:14" x14ac:dyDescent="0.25">
      <c r="H85" s="144" t="s">
        <v>7</v>
      </c>
      <c r="I85" s="145"/>
      <c r="J85" s="145"/>
      <c r="K85" s="146"/>
      <c r="L85" s="4" t="s">
        <v>8</v>
      </c>
      <c r="M85" s="4" t="s">
        <v>9</v>
      </c>
      <c r="N85" s="4" t="s">
        <v>10</v>
      </c>
    </row>
    <row r="86" spans="8:14" x14ac:dyDescent="0.25">
      <c r="H86" s="141" t="s">
        <v>54</v>
      </c>
      <c r="I86" s="142"/>
      <c r="J86" s="142"/>
      <c r="K86" s="143"/>
      <c r="L86" s="5">
        <v>1</v>
      </c>
      <c r="M86" s="5">
        <v>420</v>
      </c>
      <c r="N86" s="6">
        <f>M86*L86</f>
        <v>420</v>
      </c>
    </row>
    <row r="87" spans="8:14" x14ac:dyDescent="0.25">
      <c r="H87" s="141" t="s">
        <v>50</v>
      </c>
      <c r="I87" s="142"/>
      <c r="J87" s="142"/>
      <c r="K87" s="143"/>
      <c r="L87" s="5">
        <v>1</v>
      </c>
      <c r="M87" s="5">
        <v>20</v>
      </c>
      <c r="N87" s="6">
        <f>M87*L87</f>
        <v>20</v>
      </c>
    </row>
    <row r="88" spans="8:14" x14ac:dyDescent="0.25">
      <c r="H88" s="141" t="s">
        <v>76</v>
      </c>
      <c r="I88" s="142"/>
      <c r="J88" s="142"/>
      <c r="K88" s="143"/>
      <c r="L88" s="5">
        <v>1</v>
      </c>
      <c r="M88" s="5">
        <v>30</v>
      </c>
      <c r="N88" s="6">
        <f>L88*M88</f>
        <v>30</v>
      </c>
    </row>
    <row r="89" spans="8:14" x14ac:dyDescent="0.25">
      <c r="H89" s="141" t="s">
        <v>73</v>
      </c>
      <c r="I89" s="142"/>
      <c r="J89" s="142"/>
      <c r="K89" s="143"/>
      <c r="L89" s="5">
        <v>1</v>
      </c>
      <c r="M89" s="5">
        <v>160</v>
      </c>
      <c r="N89" s="6">
        <f>M89*L89</f>
        <v>160</v>
      </c>
    </row>
    <row r="90" spans="8:14" x14ac:dyDescent="0.25">
      <c r="H90" s="141" t="s">
        <v>55</v>
      </c>
      <c r="I90" s="142"/>
      <c r="J90" s="142"/>
      <c r="K90" s="143"/>
      <c r="L90" s="5">
        <v>1</v>
      </c>
      <c r="M90" s="5">
        <v>120</v>
      </c>
      <c r="N90" s="6">
        <f>M90*L90</f>
        <v>120</v>
      </c>
    </row>
    <row r="91" spans="8:14" x14ac:dyDescent="0.25">
      <c r="H91" s="141" t="s">
        <v>23</v>
      </c>
      <c r="I91" s="142"/>
      <c r="J91" s="142"/>
      <c r="K91" s="143"/>
      <c r="L91" s="5">
        <v>1</v>
      </c>
      <c r="M91" s="5">
        <v>100</v>
      </c>
      <c r="N91" s="6">
        <f>M91*L91</f>
        <v>100</v>
      </c>
    </row>
    <row r="92" spans="8:14" x14ac:dyDescent="0.25">
      <c r="H92" s="141" t="s">
        <v>74</v>
      </c>
      <c r="I92" s="142"/>
      <c r="J92" s="142"/>
      <c r="K92" s="143"/>
      <c r="L92" s="5">
        <v>1</v>
      </c>
      <c r="M92" s="5">
        <v>120</v>
      </c>
      <c r="N92" s="6">
        <f>M92*L92</f>
        <v>120</v>
      </c>
    </row>
    <row r="93" spans="8:14" x14ac:dyDescent="0.25">
      <c r="H93" s="141" t="s">
        <v>56</v>
      </c>
      <c r="I93" s="142"/>
      <c r="J93" s="142"/>
      <c r="K93" s="143"/>
      <c r="L93" s="5">
        <v>21</v>
      </c>
      <c r="M93" s="5"/>
      <c r="N93" s="6">
        <v>250</v>
      </c>
    </row>
    <row r="94" spans="8:14" x14ac:dyDescent="0.25">
      <c r="H94" s="141" t="s">
        <v>70</v>
      </c>
      <c r="I94" s="142"/>
      <c r="J94" s="142"/>
      <c r="K94" s="143"/>
      <c r="L94" s="5">
        <v>1</v>
      </c>
      <c r="M94" s="5">
        <v>120</v>
      </c>
      <c r="N94" s="6">
        <f>M94*L94</f>
        <v>120</v>
      </c>
    </row>
    <row r="95" spans="8:14" x14ac:dyDescent="0.25">
      <c r="H95" s="141" t="s">
        <v>140</v>
      </c>
      <c r="I95" s="142"/>
      <c r="J95" s="142"/>
      <c r="K95" s="143"/>
      <c r="L95" s="5">
        <v>1</v>
      </c>
      <c r="M95" s="5">
        <v>60</v>
      </c>
      <c r="N95" s="8">
        <f>M95*L95</f>
        <v>60</v>
      </c>
    </row>
    <row r="96" spans="8:14" x14ac:dyDescent="0.25">
      <c r="L96" s="138" t="s">
        <v>12</v>
      </c>
      <c r="M96" s="140"/>
      <c r="N96" s="10">
        <f>SUM(N86:N95)</f>
        <v>1400</v>
      </c>
    </row>
    <row r="98" spans="8:14" x14ac:dyDescent="0.25">
      <c r="L98" s="138" t="s">
        <v>162</v>
      </c>
      <c r="M98" s="139"/>
      <c r="N98" s="140"/>
    </row>
    <row r="99" spans="8:14" x14ac:dyDescent="0.25">
      <c r="H99" s="144" t="s">
        <v>7</v>
      </c>
      <c r="I99" s="145"/>
      <c r="J99" s="145"/>
      <c r="K99" s="146"/>
      <c r="L99" s="4" t="s">
        <v>8</v>
      </c>
      <c r="M99" s="4" t="s">
        <v>9</v>
      </c>
      <c r="N99" s="4" t="s">
        <v>10</v>
      </c>
    </row>
    <row r="100" spans="8:14" x14ac:dyDescent="0.25">
      <c r="H100" s="141" t="s">
        <v>16</v>
      </c>
      <c r="I100" s="142"/>
      <c r="J100" s="142"/>
      <c r="K100" s="143"/>
      <c r="L100" s="5">
        <v>1</v>
      </c>
      <c r="M100" s="5">
        <v>100</v>
      </c>
      <c r="N100" s="6">
        <f>M100*L100</f>
        <v>100</v>
      </c>
    </row>
    <row r="101" spans="8:14" x14ac:dyDescent="0.25">
      <c r="H101" s="141" t="s">
        <v>15</v>
      </c>
      <c r="I101" s="142"/>
      <c r="J101" s="142"/>
      <c r="K101" s="143"/>
      <c r="L101" s="5">
        <v>30</v>
      </c>
      <c r="M101" s="5">
        <v>7</v>
      </c>
      <c r="N101" s="6">
        <f>M101*L101</f>
        <v>210</v>
      </c>
    </row>
    <row r="102" spans="8:14" x14ac:dyDescent="0.25">
      <c r="H102" s="141" t="s">
        <v>53</v>
      </c>
      <c r="I102" s="142"/>
      <c r="J102" s="142"/>
      <c r="K102" s="143"/>
      <c r="L102" s="5">
        <v>60</v>
      </c>
      <c r="M102" s="5"/>
      <c r="N102" s="6">
        <v>1100</v>
      </c>
    </row>
    <row r="103" spans="8:14" x14ac:dyDescent="0.25">
      <c r="H103" s="141" t="s">
        <v>18</v>
      </c>
      <c r="I103" s="142"/>
      <c r="J103" s="142"/>
      <c r="K103" s="143"/>
      <c r="L103" s="5">
        <v>130</v>
      </c>
      <c r="M103" s="5">
        <v>50</v>
      </c>
      <c r="N103" s="6">
        <f>L103*M103</f>
        <v>6500</v>
      </c>
    </row>
    <row r="104" spans="8:14" x14ac:dyDescent="0.25">
      <c r="H104" s="141" t="s">
        <v>104</v>
      </c>
      <c r="I104" s="142"/>
      <c r="J104" s="142"/>
      <c r="K104" s="143"/>
      <c r="L104" s="5">
        <v>24</v>
      </c>
      <c r="M104" s="5">
        <v>10</v>
      </c>
      <c r="N104" s="6">
        <f>L104*M104</f>
        <v>240</v>
      </c>
    </row>
    <row r="105" spans="8:14" x14ac:dyDescent="0.25">
      <c r="H105" s="141" t="s">
        <v>163</v>
      </c>
      <c r="I105" s="142"/>
      <c r="J105" s="142"/>
      <c r="K105" s="143"/>
      <c r="L105" s="5">
        <v>1</v>
      </c>
      <c r="M105" s="5">
        <v>59</v>
      </c>
      <c r="N105" s="6">
        <f>M105*L105</f>
        <v>59</v>
      </c>
    </row>
    <row r="106" spans="8:14" x14ac:dyDescent="0.25">
      <c r="H106" s="141" t="s">
        <v>164</v>
      </c>
      <c r="I106" s="142"/>
      <c r="J106" s="142"/>
      <c r="K106" s="143"/>
      <c r="L106" s="5">
        <v>4</v>
      </c>
      <c r="M106" s="5">
        <v>120</v>
      </c>
      <c r="N106" s="6">
        <f>L106*M106</f>
        <v>480</v>
      </c>
    </row>
    <row r="107" spans="8:14" x14ac:dyDescent="0.25">
      <c r="H107" s="141" t="s">
        <v>165</v>
      </c>
      <c r="I107" s="142"/>
      <c r="J107" s="142"/>
      <c r="K107" s="143"/>
      <c r="L107" s="5"/>
      <c r="M107" s="5">
        <v>248</v>
      </c>
      <c r="N107" s="6">
        <f>M107</f>
        <v>248</v>
      </c>
    </row>
    <row r="108" spans="8:14" x14ac:dyDescent="0.25">
      <c r="L108" s="138" t="s">
        <v>12</v>
      </c>
      <c r="M108" s="140"/>
      <c r="N108" s="10">
        <f>SUM(N100:N107)</f>
        <v>8937</v>
      </c>
    </row>
    <row r="110" spans="8:14" x14ac:dyDescent="0.25">
      <c r="L110" s="138" t="s">
        <v>166</v>
      </c>
      <c r="M110" s="139"/>
      <c r="N110" s="140"/>
    </row>
    <row r="111" spans="8:14" x14ac:dyDescent="0.25">
      <c r="H111" s="144" t="s">
        <v>7</v>
      </c>
      <c r="I111" s="145"/>
      <c r="J111" s="145"/>
      <c r="K111" s="146"/>
      <c r="L111" s="4" t="s">
        <v>8</v>
      </c>
      <c r="M111" s="4" t="s">
        <v>9</v>
      </c>
      <c r="N111" s="4" t="s">
        <v>10</v>
      </c>
    </row>
    <row r="112" spans="8:14" x14ac:dyDescent="0.25">
      <c r="H112" s="141" t="s">
        <v>125</v>
      </c>
      <c r="I112" s="142"/>
      <c r="J112" s="142"/>
      <c r="K112" s="143"/>
      <c r="L112" s="5">
        <v>33</v>
      </c>
      <c r="M112" s="5">
        <v>10</v>
      </c>
      <c r="N112" s="6">
        <f t="shared" ref="N112:N122" si="0">M112*L112</f>
        <v>330</v>
      </c>
    </row>
    <row r="113" spans="8:14" x14ac:dyDescent="0.25">
      <c r="H113" s="141" t="s">
        <v>129</v>
      </c>
      <c r="I113" s="142"/>
      <c r="J113" s="142"/>
      <c r="K113" s="143"/>
      <c r="L113" s="5">
        <v>1</v>
      </c>
      <c r="M113" s="5">
        <v>280</v>
      </c>
      <c r="N113" s="6">
        <f t="shared" si="0"/>
        <v>280</v>
      </c>
    </row>
    <row r="114" spans="8:14" x14ac:dyDescent="0.25">
      <c r="H114" s="141" t="s">
        <v>63</v>
      </c>
      <c r="I114" s="142"/>
      <c r="J114" s="142"/>
      <c r="K114" s="143"/>
      <c r="L114" s="5">
        <v>1</v>
      </c>
      <c r="M114" s="5">
        <v>120</v>
      </c>
      <c r="N114" s="6">
        <f t="shared" si="0"/>
        <v>120</v>
      </c>
    </row>
    <row r="115" spans="8:14" x14ac:dyDescent="0.25">
      <c r="H115" s="141" t="s">
        <v>55</v>
      </c>
      <c r="I115" s="142"/>
      <c r="J115" s="142"/>
      <c r="K115" s="143"/>
      <c r="L115" s="5">
        <v>1</v>
      </c>
      <c r="M115" s="5">
        <v>270</v>
      </c>
      <c r="N115" s="6">
        <f t="shared" si="0"/>
        <v>270</v>
      </c>
    </row>
    <row r="116" spans="8:14" x14ac:dyDescent="0.25">
      <c r="H116" s="141" t="s">
        <v>77</v>
      </c>
      <c r="I116" s="142"/>
      <c r="J116" s="142"/>
      <c r="K116" s="143"/>
      <c r="L116" s="5">
        <v>1</v>
      </c>
      <c r="M116" s="5">
        <v>150</v>
      </c>
      <c r="N116" s="6">
        <f t="shared" si="0"/>
        <v>150</v>
      </c>
    </row>
    <row r="117" spans="8:14" x14ac:dyDescent="0.25">
      <c r="H117" s="141" t="s">
        <v>167</v>
      </c>
      <c r="I117" s="142"/>
      <c r="J117" s="142"/>
      <c r="K117" s="143"/>
      <c r="L117" s="5">
        <v>33</v>
      </c>
      <c r="M117" s="5">
        <v>10</v>
      </c>
      <c r="N117" s="6">
        <f t="shared" si="0"/>
        <v>330</v>
      </c>
    </row>
    <row r="118" spans="8:14" x14ac:dyDescent="0.25">
      <c r="H118" s="141" t="s">
        <v>75</v>
      </c>
      <c r="I118" s="142"/>
      <c r="J118" s="142"/>
      <c r="K118" s="143"/>
      <c r="L118" s="5">
        <v>1</v>
      </c>
      <c r="M118" s="5">
        <v>280</v>
      </c>
      <c r="N118" s="6">
        <f t="shared" si="0"/>
        <v>280</v>
      </c>
    </row>
    <row r="119" spans="8:14" x14ac:dyDescent="0.25">
      <c r="H119" s="141" t="s">
        <v>16</v>
      </c>
      <c r="I119" s="142"/>
      <c r="J119" s="142"/>
      <c r="K119" s="143"/>
      <c r="L119" s="5">
        <v>1</v>
      </c>
      <c r="M119" s="5">
        <v>150</v>
      </c>
      <c r="N119" s="6">
        <f t="shared" si="0"/>
        <v>150</v>
      </c>
    </row>
    <row r="120" spans="8:14" x14ac:dyDescent="0.25">
      <c r="H120" s="141" t="s">
        <v>53</v>
      </c>
      <c r="I120" s="142"/>
      <c r="J120" s="142"/>
      <c r="K120" s="143"/>
      <c r="L120" s="5">
        <v>0.5</v>
      </c>
      <c r="M120" s="5">
        <v>1000</v>
      </c>
      <c r="N120" s="6">
        <f t="shared" si="0"/>
        <v>500</v>
      </c>
    </row>
    <row r="121" spans="8:14" x14ac:dyDescent="0.25">
      <c r="H121" s="141" t="s">
        <v>37</v>
      </c>
      <c r="I121" s="142"/>
      <c r="J121" s="142"/>
      <c r="K121" s="143"/>
      <c r="L121" s="5"/>
      <c r="M121" s="5"/>
      <c r="N121" s="6">
        <v>308</v>
      </c>
    </row>
    <row r="122" spans="8:14" x14ac:dyDescent="0.25">
      <c r="H122" s="141" t="s">
        <v>64</v>
      </c>
      <c r="I122" s="142"/>
      <c r="J122" s="142"/>
      <c r="K122" s="143"/>
      <c r="L122" s="5">
        <v>0.5</v>
      </c>
      <c r="M122" s="5">
        <v>500</v>
      </c>
      <c r="N122" s="6">
        <f t="shared" si="0"/>
        <v>250</v>
      </c>
    </row>
    <row r="123" spans="8:14" x14ac:dyDescent="0.25">
      <c r="L123" s="138" t="s">
        <v>12</v>
      </c>
      <c r="M123" s="140"/>
      <c r="N123" s="10">
        <f>SUM(N112:N122)</f>
        <v>2968</v>
      </c>
    </row>
    <row r="125" spans="8:14" x14ac:dyDescent="0.25">
      <c r="L125" s="138" t="s">
        <v>168</v>
      </c>
      <c r="M125" s="139"/>
      <c r="N125" s="140"/>
    </row>
    <row r="126" spans="8:14" x14ac:dyDescent="0.25">
      <c r="H126" s="144" t="s">
        <v>7</v>
      </c>
      <c r="I126" s="145"/>
      <c r="J126" s="145"/>
      <c r="K126" s="146"/>
      <c r="L126" s="4" t="s">
        <v>8</v>
      </c>
      <c r="M126" s="4" t="s">
        <v>9</v>
      </c>
      <c r="N126" s="4" t="s">
        <v>10</v>
      </c>
    </row>
    <row r="127" spans="8:14" x14ac:dyDescent="0.25">
      <c r="H127" s="141" t="s">
        <v>169</v>
      </c>
      <c r="I127" s="142"/>
      <c r="J127" s="142"/>
      <c r="K127" s="143"/>
      <c r="L127" s="5"/>
      <c r="M127" s="5"/>
      <c r="N127" s="6">
        <v>135</v>
      </c>
    </row>
    <row r="128" spans="8:14" x14ac:dyDescent="0.25">
      <c r="H128" s="141" t="s">
        <v>53</v>
      </c>
      <c r="I128" s="142"/>
      <c r="J128" s="142"/>
      <c r="K128" s="143"/>
      <c r="L128" s="5">
        <v>1</v>
      </c>
      <c r="M128" s="5">
        <v>1100</v>
      </c>
      <c r="N128" s="6">
        <f>M128*L128</f>
        <v>1100</v>
      </c>
    </row>
    <row r="129" spans="8:14" x14ac:dyDescent="0.25">
      <c r="H129" s="141" t="s">
        <v>170</v>
      </c>
      <c r="I129" s="142"/>
      <c r="J129" s="142"/>
      <c r="K129" s="143"/>
      <c r="L129" s="5">
        <v>3</v>
      </c>
      <c r="M129" s="5">
        <v>27</v>
      </c>
      <c r="N129" s="6">
        <f>L129*M129</f>
        <v>81</v>
      </c>
    </row>
    <row r="130" spans="8:14" x14ac:dyDescent="0.25">
      <c r="H130" s="141" t="s">
        <v>171</v>
      </c>
      <c r="I130" s="142"/>
      <c r="J130" s="142"/>
      <c r="K130" s="143"/>
      <c r="L130" s="5">
        <v>1</v>
      </c>
      <c r="M130" s="5">
        <v>33</v>
      </c>
      <c r="N130" s="6">
        <f>L130*M130</f>
        <v>33</v>
      </c>
    </row>
    <row r="131" spans="8:14" x14ac:dyDescent="0.25">
      <c r="H131" s="141" t="s">
        <v>25</v>
      </c>
      <c r="I131" s="142"/>
      <c r="J131" s="142"/>
      <c r="K131" s="143"/>
      <c r="L131" s="5"/>
      <c r="M131" s="5"/>
      <c r="N131" s="8">
        <v>240</v>
      </c>
    </row>
    <row r="132" spans="8:14" x14ac:dyDescent="0.25">
      <c r="H132" s="141" t="s">
        <v>172</v>
      </c>
      <c r="I132" s="142"/>
      <c r="J132" s="142"/>
      <c r="K132" s="143"/>
      <c r="L132" s="5"/>
      <c r="M132" s="5"/>
      <c r="N132" s="8">
        <v>278.41000000000003</v>
      </c>
    </row>
    <row r="133" spans="8:14" x14ac:dyDescent="0.25">
      <c r="H133" s="141" t="s">
        <v>173</v>
      </c>
      <c r="I133" s="142"/>
      <c r="J133" s="142"/>
      <c r="K133" s="143"/>
      <c r="L133" s="5">
        <v>2</v>
      </c>
      <c r="M133" s="5">
        <v>20</v>
      </c>
      <c r="N133" s="8">
        <f>M133*L133</f>
        <v>40</v>
      </c>
    </row>
    <row r="134" spans="8:14" x14ac:dyDescent="0.25">
      <c r="H134" s="141" t="s">
        <v>174</v>
      </c>
      <c r="I134" s="142"/>
      <c r="J134" s="142"/>
      <c r="K134" s="143"/>
      <c r="L134" s="5">
        <v>1</v>
      </c>
      <c r="M134" s="5">
        <v>169</v>
      </c>
      <c r="N134" s="8">
        <f>M134*L134</f>
        <v>169</v>
      </c>
    </row>
    <row r="135" spans="8:14" x14ac:dyDescent="0.25">
      <c r="H135" s="141" t="s">
        <v>121</v>
      </c>
      <c r="I135" s="142"/>
      <c r="J135" s="142"/>
      <c r="K135" s="143"/>
      <c r="L135" s="5">
        <v>2</v>
      </c>
      <c r="M135" s="5">
        <v>25</v>
      </c>
      <c r="N135" s="8">
        <f>M135*L135</f>
        <v>50</v>
      </c>
    </row>
    <row r="136" spans="8:14" x14ac:dyDescent="0.25">
      <c r="H136" s="141" t="s">
        <v>175</v>
      </c>
      <c r="I136" s="142"/>
      <c r="J136" s="142"/>
      <c r="K136" s="143"/>
      <c r="L136" s="5"/>
      <c r="M136" s="5"/>
      <c r="N136" s="8">
        <f>443</f>
        <v>443</v>
      </c>
    </row>
    <row r="137" spans="8:14" x14ac:dyDescent="0.25">
      <c r="H137" s="141" t="s">
        <v>121</v>
      </c>
      <c r="I137" s="142"/>
      <c r="J137" s="142"/>
      <c r="K137" s="143"/>
      <c r="L137" s="5">
        <v>7</v>
      </c>
      <c r="M137" s="5">
        <v>36</v>
      </c>
      <c r="N137" s="8">
        <f>L137*M137</f>
        <v>252</v>
      </c>
    </row>
    <row r="138" spans="8:14" x14ac:dyDescent="0.25">
      <c r="H138" s="141" t="s">
        <v>176</v>
      </c>
      <c r="I138" s="142"/>
      <c r="J138" s="142"/>
      <c r="K138" s="143"/>
      <c r="L138" s="5"/>
      <c r="M138" s="5"/>
      <c r="N138" s="8">
        <v>160</v>
      </c>
    </row>
    <row r="139" spans="8:14" x14ac:dyDescent="0.25">
      <c r="H139" s="141" t="s">
        <v>177</v>
      </c>
      <c r="I139" s="142"/>
      <c r="J139" s="142"/>
      <c r="K139" s="143"/>
      <c r="L139" s="5"/>
      <c r="M139" s="5"/>
      <c r="N139" s="8">
        <v>40</v>
      </c>
    </row>
    <row r="140" spans="8:14" x14ac:dyDescent="0.25">
      <c r="H140" s="141" t="s">
        <v>178</v>
      </c>
      <c r="I140" s="142"/>
      <c r="J140" s="142"/>
      <c r="K140" s="143"/>
      <c r="L140" s="5"/>
      <c r="M140" s="5"/>
      <c r="N140" s="8">
        <v>254</v>
      </c>
    </row>
    <row r="141" spans="8:14" x14ac:dyDescent="0.25">
      <c r="L141" s="138" t="s">
        <v>12</v>
      </c>
      <c r="M141" s="140"/>
      <c r="N141" s="10">
        <f>SUM(N127:N140)</f>
        <v>3275.41</v>
      </c>
    </row>
    <row r="143" spans="8:14" x14ac:dyDescent="0.25">
      <c r="L143" s="138" t="s">
        <v>179</v>
      </c>
      <c r="M143" s="139"/>
      <c r="N143" s="140"/>
    </row>
    <row r="144" spans="8:14" x14ac:dyDescent="0.25">
      <c r="H144" s="144" t="s">
        <v>7</v>
      </c>
      <c r="I144" s="145"/>
      <c r="J144" s="145"/>
      <c r="K144" s="146"/>
      <c r="L144" s="4" t="s">
        <v>8</v>
      </c>
      <c r="M144" s="4" t="s">
        <v>9</v>
      </c>
      <c r="N144" s="4" t="s">
        <v>10</v>
      </c>
    </row>
    <row r="145" spans="8:14" x14ac:dyDescent="0.25">
      <c r="H145" s="141" t="s">
        <v>180</v>
      </c>
      <c r="I145" s="142"/>
      <c r="J145" s="142"/>
      <c r="K145" s="143"/>
      <c r="L145" s="5"/>
      <c r="M145" s="5"/>
      <c r="N145" s="6">
        <v>30</v>
      </c>
    </row>
    <row r="146" spans="8:14" x14ac:dyDescent="0.25">
      <c r="H146" s="141" t="s">
        <v>181</v>
      </c>
      <c r="I146" s="142"/>
      <c r="J146" s="142"/>
      <c r="K146" s="143"/>
      <c r="L146" s="5"/>
      <c r="M146" s="5"/>
      <c r="N146" s="6">
        <v>30</v>
      </c>
    </row>
    <row r="147" spans="8:14" x14ac:dyDescent="0.25">
      <c r="H147" s="141" t="s">
        <v>107</v>
      </c>
      <c r="I147" s="142"/>
      <c r="J147" s="142"/>
      <c r="K147" s="143"/>
      <c r="L147" s="5"/>
      <c r="M147" s="5"/>
      <c r="N147" s="6">
        <v>30</v>
      </c>
    </row>
    <row r="148" spans="8:14" x14ac:dyDescent="0.25">
      <c r="H148" s="141" t="s">
        <v>182</v>
      </c>
      <c r="I148" s="142"/>
      <c r="J148" s="142"/>
      <c r="K148" s="143"/>
      <c r="L148" s="5">
        <v>1</v>
      </c>
      <c r="M148" s="5"/>
      <c r="N148" s="6">
        <v>544.54</v>
      </c>
    </row>
    <row r="149" spans="8:14" x14ac:dyDescent="0.25">
      <c r="H149" s="141" t="s">
        <v>113</v>
      </c>
      <c r="I149" s="142"/>
      <c r="J149" s="142"/>
      <c r="K149" s="143"/>
      <c r="L149" s="5">
        <v>1</v>
      </c>
      <c r="M149" s="5"/>
      <c r="N149" s="8">
        <v>150</v>
      </c>
    </row>
    <row r="150" spans="8:14" x14ac:dyDescent="0.25">
      <c r="H150" s="141" t="s">
        <v>151</v>
      </c>
      <c r="I150" s="142"/>
      <c r="J150" s="142"/>
      <c r="K150" s="143"/>
      <c r="L150" s="5">
        <v>1</v>
      </c>
      <c r="M150" s="5"/>
      <c r="N150" s="8">
        <v>80</v>
      </c>
    </row>
    <row r="151" spans="8:14" x14ac:dyDescent="0.25">
      <c r="H151" s="141" t="s">
        <v>64</v>
      </c>
      <c r="I151" s="142"/>
      <c r="J151" s="142"/>
      <c r="K151" s="143"/>
      <c r="L151" s="5">
        <v>0.5</v>
      </c>
      <c r="M151" s="5"/>
      <c r="N151" s="8">
        <v>150</v>
      </c>
    </row>
    <row r="152" spans="8:14" x14ac:dyDescent="0.25">
      <c r="H152" s="141" t="s">
        <v>60</v>
      </c>
      <c r="I152" s="142"/>
      <c r="J152" s="142"/>
      <c r="K152" s="143"/>
      <c r="L152" s="5">
        <v>0.5</v>
      </c>
      <c r="M152" s="5"/>
      <c r="N152" s="8">
        <v>150</v>
      </c>
    </row>
    <row r="153" spans="8:14" x14ac:dyDescent="0.25">
      <c r="L153" s="138" t="s">
        <v>12</v>
      </c>
      <c r="M153" s="140"/>
      <c r="N153" s="10">
        <f>SUM(N145:N152)</f>
        <v>1164.54</v>
      </c>
    </row>
    <row r="155" spans="8:14" x14ac:dyDescent="0.25">
      <c r="L155" s="138" t="s">
        <v>183</v>
      </c>
      <c r="M155" s="139"/>
      <c r="N155" s="140"/>
    </row>
    <row r="156" spans="8:14" x14ac:dyDescent="0.25">
      <c r="H156" s="144" t="s">
        <v>7</v>
      </c>
      <c r="I156" s="145"/>
      <c r="J156" s="145"/>
      <c r="K156" s="146"/>
      <c r="L156" s="4" t="s">
        <v>8</v>
      </c>
      <c r="M156" s="4" t="s">
        <v>9</v>
      </c>
      <c r="N156" s="4" t="s">
        <v>10</v>
      </c>
    </row>
    <row r="157" spans="8:14" x14ac:dyDescent="0.25">
      <c r="H157" s="147" t="s">
        <v>18</v>
      </c>
      <c r="I157" s="148"/>
      <c r="J157" s="148"/>
      <c r="K157" s="149"/>
      <c r="L157" s="12">
        <v>12</v>
      </c>
      <c r="M157" s="12">
        <v>80</v>
      </c>
      <c r="N157" s="6">
        <f>L157*M157</f>
        <v>960</v>
      </c>
    </row>
    <row r="158" spans="8:14" x14ac:dyDescent="0.25">
      <c r="L158" s="138" t="s">
        <v>12</v>
      </c>
      <c r="M158" s="140"/>
      <c r="N158" s="7">
        <f>N157</f>
        <v>960</v>
      </c>
    </row>
    <row r="163" spans="8:14" x14ac:dyDescent="0.25">
      <c r="L163" s="138" t="s">
        <v>184</v>
      </c>
      <c r="M163" s="139"/>
      <c r="N163" s="140"/>
    </row>
    <row r="164" spans="8:14" x14ac:dyDescent="0.25">
      <c r="H164" s="144" t="s">
        <v>7</v>
      </c>
      <c r="I164" s="145"/>
      <c r="J164" s="145"/>
      <c r="K164" s="146"/>
      <c r="L164" s="4" t="s">
        <v>8</v>
      </c>
      <c r="M164" s="4" t="s">
        <v>9</v>
      </c>
      <c r="N164" s="4" t="s">
        <v>10</v>
      </c>
    </row>
    <row r="165" spans="8:14" x14ac:dyDescent="0.25">
      <c r="H165" s="141" t="s">
        <v>57</v>
      </c>
      <c r="I165" s="142"/>
      <c r="J165" s="142"/>
      <c r="K165" s="143"/>
      <c r="L165" s="5">
        <v>25.1</v>
      </c>
      <c r="M165" s="5">
        <v>80</v>
      </c>
      <c r="N165" s="6">
        <f>L165*M165</f>
        <v>2008</v>
      </c>
    </row>
    <row r="166" spans="8:14" x14ac:dyDescent="0.25">
      <c r="H166" s="141" t="s">
        <v>78</v>
      </c>
      <c r="I166" s="142"/>
      <c r="J166" s="142"/>
      <c r="K166" s="143"/>
      <c r="L166" s="5">
        <v>11.7</v>
      </c>
      <c r="M166" s="5">
        <v>60</v>
      </c>
      <c r="N166" s="6">
        <f>L166*M166</f>
        <v>702</v>
      </c>
    </row>
    <row r="167" spans="8:14" x14ac:dyDescent="0.25">
      <c r="H167" s="141" t="s">
        <v>64</v>
      </c>
      <c r="I167" s="142"/>
      <c r="J167" s="142"/>
      <c r="K167" s="143"/>
      <c r="L167" s="5">
        <v>1</v>
      </c>
      <c r="M167" s="5">
        <v>480</v>
      </c>
      <c r="N167" s="6">
        <f>L167*M167</f>
        <v>480</v>
      </c>
    </row>
    <row r="168" spans="8:14" x14ac:dyDescent="0.25">
      <c r="H168" s="141" t="s">
        <v>53</v>
      </c>
      <c r="I168" s="142"/>
      <c r="J168" s="142"/>
      <c r="K168" s="143"/>
      <c r="L168" s="5">
        <v>25</v>
      </c>
      <c r="M168" s="5">
        <v>240</v>
      </c>
      <c r="N168" s="6">
        <f>M168</f>
        <v>240</v>
      </c>
    </row>
    <row r="169" spans="8:14" x14ac:dyDescent="0.25">
      <c r="L169" s="138" t="s">
        <v>12</v>
      </c>
      <c r="M169" s="140"/>
      <c r="N169" s="10">
        <f>SUM(N165:N168)</f>
        <v>3430</v>
      </c>
    </row>
    <row r="170" spans="8:14" x14ac:dyDescent="0.25">
      <c r="H170" s="26"/>
      <c r="I170" s="26"/>
      <c r="J170" s="26"/>
      <c r="K170" s="26"/>
      <c r="L170" s="26"/>
      <c r="M170" s="26"/>
      <c r="N170" s="26"/>
    </row>
    <row r="171" spans="8:14" x14ac:dyDescent="0.25">
      <c r="L171" s="138" t="s">
        <v>185</v>
      </c>
      <c r="M171" s="139"/>
      <c r="N171" s="140"/>
    </row>
    <row r="172" spans="8:14" x14ac:dyDescent="0.25">
      <c r="H172" s="144" t="s">
        <v>7</v>
      </c>
      <c r="I172" s="145"/>
      <c r="J172" s="145"/>
      <c r="K172" s="146"/>
      <c r="L172" s="4" t="s">
        <v>8</v>
      </c>
      <c r="M172" s="4" t="s">
        <v>9</v>
      </c>
      <c r="N172" s="4" t="s">
        <v>10</v>
      </c>
    </row>
    <row r="173" spans="8:14" x14ac:dyDescent="0.25">
      <c r="H173" s="141" t="s">
        <v>55</v>
      </c>
      <c r="I173" s="142"/>
      <c r="J173" s="142"/>
      <c r="K173" s="143"/>
      <c r="L173" s="5">
        <v>1</v>
      </c>
      <c r="M173" s="5">
        <v>350</v>
      </c>
      <c r="N173" s="6">
        <f>M173*L173</f>
        <v>350</v>
      </c>
    </row>
    <row r="174" spans="8:14" x14ac:dyDescent="0.25">
      <c r="H174" s="141" t="s">
        <v>38</v>
      </c>
      <c r="I174" s="142"/>
      <c r="J174" s="142"/>
      <c r="K174" s="143"/>
      <c r="L174" s="5">
        <v>5.45</v>
      </c>
      <c r="M174" s="5">
        <v>62</v>
      </c>
      <c r="N174" s="6">
        <f>M174*M174</f>
        <v>3844</v>
      </c>
    </row>
    <row r="175" spans="8:14" x14ac:dyDescent="0.25">
      <c r="H175" s="141" t="s">
        <v>52</v>
      </c>
      <c r="I175" s="142"/>
      <c r="J175" s="142"/>
      <c r="K175" s="143"/>
      <c r="L175" s="5">
        <v>10</v>
      </c>
      <c r="M175" s="5">
        <v>80</v>
      </c>
      <c r="N175" s="6">
        <f>L175*M175</f>
        <v>800</v>
      </c>
    </row>
    <row r="176" spans="8:14" x14ac:dyDescent="0.25">
      <c r="H176" s="141" t="s">
        <v>149</v>
      </c>
      <c r="I176" s="142"/>
      <c r="J176" s="142"/>
      <c r="K176" s="143"/>
      <c r="L176" s="5">
        <v>2.2999999999999998</v>
      </c>
      <c r="M176" s="5">
        <v>90.36</v>
      </c>
      <c r="N176" s="6">
        <v>232</v>
      </c>
    </row>
    <row r="177" spans="8:14" x14ac:dyDescent="0.25">
      <c r="H177" s="141" t="s">
        <v>186</v>
      </c>
      <c r="I177" s="142"/>
      <c r="J177" s="142"/>
      <c r="K177" s="143"/>
      <c r="L177" s="5">
        <v>6</v>
      </c>
      <c r="M177" s="5">
        <v>54.43</v>
      </c>
      <c r="N177" s="6">
        <v>345</v>
      </c>
    </row>
    <row r="178" spans="8:14" x14ac:dyDescent="0.25">
      <c r="H178" s="141" t="s">
        <v>113</v>
      </c>
      <c r="I178" s="142"/>
      <c r="J178" s="142"/>
      <c r="K178" s="143"/>
      <c r="L178" s="5">
        <v>1</v>
      </c>
      <c r="M178" s="5"/>
      <c r="N178" s="6">
        <v>150</v>
      </c>
    </row>
    <row r="179" spans="8:14" x14ac:dyDescent="0.25">
      <c r="H179" s="141" t="s">
        <v>22</v>
      </c>
      <c r="I179" s="142"/>
      <c r="J179" s="142"/>
      <c r="K179" s="143"/>
      <c r="L179" s="5">
        <v>0.5</v>
      </c>
      <c r="M179" s="5"/>
      <c r="N179" s="6">
        <v>100</v>
      </c>
    </row>
    <row r="180" spans="8:14" x14ac:dyDescent="0.25">
      <c r="H180" s="141" t="s">
        <v>70</v>
      </c>
      <c r="I180" s="142"/>
      <c r="J180" s="142"/>
      <c r="K180" s="143"/>
      <c r="L180" s="5">
        <v>1</v>
      </c>
      <c r="M180" s="5"/>
      <c r="N180" s="6">
        <v>120</v>
      </c>
    </row>
    <row r="181" spans="8:14" x14ac:dyDescent="0.25">
      <c r="H181" s="141" t="s">
        <v>77</v>
      </c>
      <c r="I181" s="142"/>
      <c r="J181" s="142"/>
      <c r="K181" s="143"/>
      <c r="L181" s="5">
        <v>1</v>
      </c>
      <c r="M181" s="5"/>
      <c r="N181" s="6">
        <v>180</v>
      </c>
    </row>
    <row r="182" spans="8:14" x14ac:dyDescent="0.25">
      <c r="H182" s="141" t="s">
        <v>23</v>
      </c>
      <c r="I182" s="142"/>
      <c r="J182" s="142"/>
      <c r="K182" s="143"/>
      <c r="L182" s="5">
        <v>1</v>
      </c>
      <c r="M182" s="5">
        <v>60</v>
      </c>
      <c r="N182" s="6">
        <f t="shared" ref="N182:N188" si="1">L182*M182</f>
        <v>60</v>
      </c>
    </row>
    <row r="183" spans="8:14" x14ac:dyDescent="0.25">
      <c r="H183" s="141" t="s">
        <v>187</v>
      </c>
      <c r="I183" s="142"/>
      <c r="J183" s="142"/>
      <c r="K183" s="143"/>
      <c r="L183" s="5">
        <v>1.5</v>
      </c>
      <c r="M183" s="5">
        <v>130</v>
      </c>
      <c r="N183" s="6">
        <f t="shared" si="1"/>
        <v>195</v>
      </c>
    </row>
    <row r="184" spans="8:14" x14ac:dyDescent="0.25">
      <c r="H184" s="141" t="s">
        <v>50</v>
      </c>
      <c r="I184" s="142"/>
      <c r="J184" s="142"/>
      <c r="K184" s="143"/>
      <c r="L184" s="5">
        <v>1</v>
      </c>
      <c r="M184" s="5">
        <v>10</v>
      </c>
      <c r="N184" s="6">
        <f t="shared" si="1"/>
        <v>10</v>
      </c>
    </row>
    <row r="185" spans="8:14" x14ac:dyDescent="0.25">
      <c r="H185" s="141" t="s">
        <v>60</v>
      </c>
      <c r="I185" s="142"/>
      <c r="J185" s="142"/>
      <c r="K185" s="143"/>
      <c r="L185" s="5">
        <v>1</v>
      </c>
      <c r="M185" s="5">
        <v>300</v>
      </c>
      <c r="N185" s="6">
        <f t="shared" si="1"/>
        <v>300</v>
      </c>
    </row>
    <row r="186" spans="8:14" x14ac:dyDescent="0.25">
      <c r="H186" s="141" t="s">
        <v>129</v>
      </c>
      <c r="I186" s="142"/>
      <c r="J186" s="142"/>
      <c r="K186" s="143"/>
      <c r="L186" s="5">
        <v>1</v>
      </c>
      <c r="M186" s="5">
        <v>250</v>
      </c>
      <c r="N186" s="6">
        <f t="shared" si="1"/>
        <v>250</v>
      </c>
    </row>
    <row r="187" spans="8:14" x14ac:dyDescent="0.25">
      <c r="H187" s="141" t="s">
        <v>188</v>
      </c>
      <c r="I187" s="142"/>
      <c r="J187" s="142"/>
      <c r="K187" s="143"/>
      <c r="L187" s="5">
        <v>1</v>
      </c>
      <c r="M187" s="5">
        <v>400</v>
      </c>
      <c r="N187" s="6">
        <f t="shared" si="1"/>
        <v>400</v>
      </c>
    </row>
    <row r="188" spans="8:14" x14ac:dyDescent="0.25">
      <c r="H188" s="141" t="s">
        <v>44</v>
      </c>
      <c r="I188" s="142"/>
      <c r="J188" s="142"/>
      <c r="K188" s="143"/>
      <c r="L188" s="5">
        <v>52</v>
      </c>
      <c r="M188" s="5">
        <v>50</v>
      </c>
      <c r="N188" s="6">
        <f t="shared" si="1"/>
        <v>2600</v>
      </c>
    </row>
    <row r="189" spans="8:14" x14ac:dyDescent="0.25">
      <c r="H189" s="141" t="s">
        <v>63</v>
      </c>
      <c r="I189" s="142"/>
      <c r="J189" s="142"/>
      <c r="K189" s="143"/>
      <c r="L189" s="5">
        <v>0.5</v>
      </c>
      <c r="M189" s="5">
        <v>220</v>
      </c>
      <c r="N189" s="6">
        <f>L189*M189</f>
        <v>110</v>
      </c>
    </row>
    <row r="190" spans="8:14" x14ac:dyDescent="0.25">
      <c r="H190" s="141" t="s">
        <v>189</v>
      </c>
      <c r="I190" s="142"/>
      <c r="J190" s="142"/>
      <c r="K190" s="143"/>
      <c r="L190" s="5">
        <v>4</v>
      </c>
      <c r="M190" s="5">
        <v>50</v>
      </c>
      <c r="N190" s="6">
        <f>L190*M190</f>
        <v>200</v>
      </c>
    </row>
    <row r="191" spans="8:14" x14ac:dyDescent="0.25">
      <c r="H191" s="141" t="s">
        <v>27</v>
      </c>
      <c r="I191" s="142"/>
      <c r="J191" s="142"/>
      <c r="K191" s="143"/>
      <c r="L191" s="5">
        <v>1</v>
      </c>
      <c r="M191" s="5">
        <v>600</v>
      </c>
      <c r="N191" s="6">
        <f>L191*M191</f>
        <v>600</v>
      </c>
    </row>
    <row r="192" spans="8:14" x14ac:dyDescent="0.25">
      <c r="H192" s="141" t="s">
        <v>190</v>
      </c>
      <c r="I192" s="142"/>
      <c r="J192" s="142"/>
      <c r="K192" s="143"/>
      <c r="L192" s="5"/>
      <c r="M192" s="5"/>
      <c r="N192" s="6">
        <v>369</v>
      </c>
    </row>
    <row r="193" spans="8:14" x14ac:dyDescent="0.25">
      <c r="H193" s="141" t="s">
        <v>191</v>
      </c>
      <c r="I193" s="142"/>
      <c r="J193" s="142"/>
      <c r="K193" s="143"/>
      <c r="L193" s="5"/>
      <c r="M193" s="5"/>
      <c r="N193" s="6">
        <v>2285</v>
      </c>
    </row>
    <row r="194" spans="8:14" x14ac:dyDescent="0.25">
      <c r="H194" s="141" t="s">
        <v>192</v>
      </c>
      <c r="I194" s="142"/>
      <c r="J194" s="142"/>
      <c r="K194" s="143"/>
      <c r="L194" s="5">
        <v>1</v>
      </c>
      <c r="M194" s="5">
        <v>25</v>
      </c>
      <c r="N194" s="6">
        <f>L194*M194</f>
        <v>25</v>
      </c>
    </row>
    <row r="195" spans="8:14" x14ac:dyDescent="0.25">
      <c r="H195" s="141" t="s">
        <v>143</v>
      </c>
      <c r="I195" s="142"/>
      <c r="J195" s="142"/>
      <c r="K195" s="143"/>
      <c r="L195" s="5">
        <v>2.5</v>
      </c>
      <c r="M195" s="5">
        <v>56</v>
      </c>
      <c r="N195" s="6">
        <f>L195*M195</f>
        <v>140</v>
      </c>
    </row>
    <row r="196" spans="8:14" x14ac:dyDescent="0.25">
      <c r="H196" s="141" t="s">
        <v>28</v>
      </c>
      <c r="I196" s="142"/>
      <c r="J196" s="142"/>
      <c r="K196" s="143"/>
      <c r="L196" s="5"/>
      <c r="M196" s="5">
        <v>300</v>
      </c>
      <c r="N196" s="6">
        <v>300</v>
      </c>
    </row>
    <row r="197" spans="8:14" x14ac:dyDescent="0.25">
      <c r="H197" s="141" t="s">
        <v>193</v>
      </c>
      <c r="I197" s="142"/>
      <c r="J197" s="142"/>
      <c r="K197" s="143"/>
      <c r="L197" s="5">
        <v>3</v>
      </c>
      <c r="M197" s="5">
        <v>9</v>
      </c>
      <c r="N197" s="6">
        <v>27</v>
      </c>
    </row>
    <row r="198" spans="8:14" x14ac:dyDescent="0.25">
      <c r="H198" s="141" t="s">
        <v>194</v>
      </c>
      <c r="I198" s="142"/>
      <c r="J198" s="142"/>
      <c r="K198" s="143"/>
      <c r="L198" s="5">
        <v>5</v>
      </c>
      <c r="M198" s="5">
        <v>27</v>
      </c>
      <c r="N198" s="6">
        <v>135</v>
      </c>
    </row>
    <row r="199" spans="8:14" x14ac:dyDescent="0.25">
      <c r="H199" s="163" t="s">
        <v>147</v>
      </c>
      <c r="I199" s="163"/>
      <c r="J199" s="163"/>
      <c r="K199" s="163"/>
      <c r="L199" s="5">
        <v>2</v>
      </c>
      <c r="M199" s="5">
        <v>100</v>
      </c>
      <c r="N199" s="6">
        <v>200</v>
      </c>
    </row>
    <row r="200" spans="8:14" x14ac:dyDescent="0.25">
      <c r="L200" s="138" t="s">
        <v>12</v>
      </c>
      <c r="M200" s="140"/>
      <c r="N200" s="7">
        <f>SUM(N173:N199)</f>
        <v>14327</v>
      </c>
    </row>
    <row r="201" spans="8:14" x14ac:dyDescent="0.25">
      <c r="L201" s="24"/>
      <c r="M201" s="24"/>
      <c r="N201" s="27"/>
    </row>
    <row r="202" spans="8:14" x14ac:dyDescent="0.25">
      <c r="L202" s="138" t="s">
        <v>195</v>
      </c>
      <c r="M202" s="139"/>
      <c r="N202" s="140"/>
    </row>
    <row r="203" spans="8:14" x14ac:dyDescent="0.25">
      <c r="H203" s="144" t="s">
        <v>7</v>
      </c>
      <c r="I203" s="145"/>
      <c r="J203" s="145"/>
      <c r="K203" s="146"/>
      <c r="L203" s="4" t="s">
        <v>8</v>
      </c>
      <c r="M203" s="4" t="s">
        <v>9</v>
      </c>
      <c r="N203" s="4" t="s">
        <v>10</v>
      </c>
    </row>
    <row r="204" spans="8:14" x14ac:dyDescent="0.25">
      <c r="H204" s="141" t="s">
        <v>59</v>
      </c>
      <c r="I204" s="142"/>
      <c r="J204" s="142"/>
      <c r="K204" s="143"/>
      <c r="L204" s="5"/>
      <c r="M204" s="5"/>
      <c r="N204" s="6">
        <v>240</v>
      </c>
    </row>
    <row r="205" spans="8:14" x14ac:dyDescent="0.25">
      <c r="H205" s="141" t="s">
        <v>74</v>
      </c>
      <c r="I205" s="142"/>
      <c r="J205" s="142"/>
      <c r="K205" s="143"/>
      <c r="L205" s="5">
        <v>1</v>
      </c>
      <c r="M205" s="5">
        <v>100</v>
      </c>
      <c r="N205" s="6">
        <f>M205*L205</f>
        <v>100</v>
      </c>
    </row>
    <row r="206" spans="8:14" x14ac:dyDescent="0.25">
      <c r="H206" s="141" t="s">
        <v>196</v>
      </c>
      <c r="I206" s="142"/>
      <c r="J206" s="142"/>
      <c r="K206" s="143"/>
      <c r="L206" s="5">
        <v>0.5</v>
      </c>
      <c r="M206" s="5">
        <v>220</v>
      </c>
      <c r="N206" s="6">
        <f>L206*M206</f>
        <v>110</v>
      </c>
    </row>
    <row r="207" spans="8:14" x14ac:dyDescent="0.25">
      <c r="H207" s="141" t="s">
        <v>151</v>
      </c>
      <c r="I207" s="142"/>
      <c r="J207" s="142"/>
      <c r="K207" s="143"/>
      <c r="L207" s="5"/>
      <c r="M207" s="5"/>
      <c r="N207" s="6">
        <v>30</v>
      </c>
    </row>
    <row r="208" spans="8:14" x14ac:dyDescent="0.25">
      <c r="H208" s="141" t="s">
        <v>56</v>
      </c>
      <c r="I208" s="142"/>
      <c r="J208" s="142"/>
      <c r="K208" s="143"/>
      <c r="L208" s="5"/>
      <c r="M208" s="5"/>
      <c r="N208" s="6">
        <v>100</v>
      </c>
    </row>
    <row r="209" spans="8:14" x14ac:dyDescent="0.25">
      <c r="H209" s="141" t="s">
        <v>197</v>
      </c>
      <c r="I209" s="142"/>
      <c r="J209" s="142"/>
      <c r="K209" s="143"/>
      <c r="L209" s="5">
        <v>2</v>
      </c>
      <c r="M209" s="5">
        <v>41.66</v>
      </c>
      <c r="N209" s="6">
        <f>M209*L209</f>
        <v>83.32</v>
      </c>
    </row>
    <row r="210" spans="8:14" x14ac:dyDescent="0.25">
      <c r="H210" s="141" t="s">
        <v>140</v>
      </c>
      <c r="I210" s="142"/>
      <c r="J210" s="142"/>
      <c r="K210" s="143"/>
      <c r="L210" s="5"/>
      <c r="M210" s="5"/>
      <c r="N210" s="6">
        <v>100</v>
      </c>
    </row>
    <row r="211" spans="8:14" x14ac:dyDescent="0.25">
      <c r="H211" s="141" t="s">
        <v>20</v>
      </c>
      <c r="I211" s="142"/>
      <c r="J211" s="142"/>
      <c r="K211" s="143"/>
      <c r="L211" s="5">
        <v>0.5</v>
      </c>
      <c r="M211" s="5">
        <v>300</v>
      </c>
      <c r="N211" s="6">
        <f>L211*M211</f>
        <v>150</v>
      </c>
    </row>
    <row r="212" spans="8:14" x14ac:dyDescent="0.25">
      <c r="H212" s="141" t="s">
        <v>62</v>
      </c>
      <c r="I212" s="142"/>
      <c r="J212" s="142"/>
      <c r="K212" s="143"/>
      <c r="L212" s="5">
        <v>0.5</v>
      </c>
      <c r="M212" s="5">
        <v>800</v>
      </c>
      <c r="N212" s="6">
        <f>L212*M212</f>
        <v>400</v>
      </c>
    </row>
    <row r="213" spans="8:14" x14ac:dyDescent="0.25">
      <c r="H213" s="141" t="s">
        <v>76</v>
      </c>
      <c r="I213" s="142"/>
      <c r="J213" s="142"/>
      <c r="K213" s="143"/>
      <c r="L213" s="5">
        <v>2</v>
      </c>
      <c r="M213" s="5">
        <v>45</v>
      </c>
      <c r="N213" s="6">
        <f>L213*M213</f>
        <v>90</v>
      </c>
    </row>
    <row r="214" spans="8:14" x14ac:dyDescent="0.25">
      <c r="H214" s="141" t="s">
        <v>103</v>
      </c>
      <c r="I214" s="142"/>
      <c r="J214" s="142"/>
      <c r="K214" s="143"/>
      <c r="L214" s="28">
        <v>0.5</v>
      </c>
      <c r="M214" s="5">
        <v>300</v>
      </c>
      <c r="N214" s="6">
        <f>L214*M214</f>
        <v>150</v>
      </c>
    </row>
    <row r="215" spans="8:14" x14ac:dyDescent="0.25">
      <c r="H215" s="141" t="s">
        <v>53</v>
      </c>
      <c r="I215" s="142"/>
      <c r="J215" s="142"/>
      <c r="K215" s="143"/>
      <c r="L215" s="5">
        <v>50</v>
      </c>
      <c r="M215" s="5"/>
      <c r="N215" s="6">
        <v>450</v>
      </c>
    </row>
    <row r="216" spans="8:14" x14ac:dyDescent="0.25">
      <c r="H216" s="141" t="s">
        <v>198</v>
      </c>
      <c r="I216" s="142"/>
      <c r="J216" s="142"/>
      <c r="K216" s="143"/>
      <c r="L216" s="5"/>
      <c r="M216" s="5"/>
      <c r="N216" s="6">
        <v>150</v>
      </c>
    </row>
    <row r="217" spans="8:14" x14ac:dyDescent="0.25">
      <c r="H217" s="141" t="s">
        <v>128</v>
      </c>
      <c r="I217" s="142"/>
      <c r="J217" s="142"/>
      <c r="K217" s="143"/>
      <c r="L217" s="5">
        <v>0.5</v>
      </c>
      <c r="M217" s="5">
        <v>930</v>
      </c>
      <c r="N217" s="6">
        <v>465</v>
      </c>
    </row>
    <row r="218" spans="8:14" x14ac:dyDescent="0.25">
      <c r="H218" s="141" t="s">
        <v>199</v>
      </c>
      <c r="I218" s="142"/>
      <c r="J218" s="142"/>
      <c r="K218" s="143"/>
      <c r="L218" s="5">
        <v>1</v>
      </c>
      <c r="M218" s="5">
        <v>360</v>
      </c>
      <c r="N218" s="6">
        <v>360</v>
      </c>
    </row>
    <row r="219" spans="8:14" x14ac:dyDescent="0.25">
      <c r="H219" s="141" t="s">
        <v>36</v>
      </c>
      <c r="I219" s="142"/>
      <c r="J219" s="142"/>
      <c r="K219" s="143"/>
      <c r="L219" s="5">
        <v>69.3</v>
      </c>
      <c r="M219" s="5">
        <v>30</v>
      </c>
      <c r="N219" s="6">
        <v>2070</v>
      </c>
    </row>
    <row r="220" spans="8:14" x14ac:dyDescent="0.25">
      <c r="H220" s="141" t="s">
        <v>200</v>
      </c>
      <c r="I220" s="142"/>
      <c r="J220" s="142"/>
      <c r="K220" s="143"/>
      <c r="L220" s="5"/>
      <c r="M220" s="5"/>
      <c r="N220" s="6">
        <v>60</v>
      </c>
    </row>
    <row r="221" spans="8:14" x14ac:dyDescent="0.25">
      <c r="H221" s="141" t="s">
        <v>65</v>
      </c>
      <c r="I221" s="142"/>
      <c r="J221" s="142"/>
      <c r="K221" s="143"/>
      <c r="L221" s="5"/>
      <c r="M221" s="5"/>
      <c r="N221" s="6">
        <v>74</v>
      </c>
    </row>
    <row r="222" spans="8:14" x14ac:dyDescent="0.25">
      <c r="L222" s="138" t="s">
        <v>12</v>
      </c>
      <c r="M222" s="140"/>
      <c r="N222" s="10">
        <f>SUM(N204:N221)</f>
        <v>5182.32</v>
      </c>
    </row>
    <row r="226" spans="8:14" x14ac:dyDescent="0.25">
      <c r="L226" s="138" t="s">
        <v>201</v>
      </c>
      <c r="M226" s="139"/>
      <c r="N226" s="140"/>
    </row>
    <row r="227" spans="8:14" x14ac:dyDescent="0.25">
      <c r="H227" s="144" t="s">
        <v>7</v>
      </c>
      <c r="I227" s="145"/>
      <c r="J227" s="145"/>
      <c r="K227" s="146"/>
      <c r="L227" s="4" t="s">
        <v>8</v>
      </c>
      <c r="M227" s="4" t="s">
        <v>9</v>
      </c>
      <c r="N227" s="4" t="s">
        <v>10</v>
      </c>
    </row>
    <row r="228" spans="8:14" x14ac:dyDescent="0.25">
      <c r="H228" s="141" t="s">
        <v>36</v>
      </c>
      <c r="I228" s="142"/>
      <c r="J228" s="142"/>
      <c r="K228" s="143"/>
      <c r="L228" s="5">
        <v>122</v>
      </c>
      <c r="M228" s="5">
        <v>33</v>
      </c>
      <c r="N228" s="6">
        <v>4049</v>
      </c>
    </row>
    <row r="229" spans="8:14" x14ac:dyDescent="0.25">
      <c r="H229" s="141" t="s">
        <v>202</v>
      </c>
      <c r="I229" s="142"/>
      <c r="J229" s="142"/>
      <c r="K229" s="143"/>
      <c r="L229" s="5">
        <v>2</v>
      </c>
      <c r="M229" s="5">
        <v>130</v>
      </c>
      <c r="N229" s="6">
        <f>M229*L229</f>
        <v>260</v>
      </c>
    </row>
    <row r="230" spans="8:14" x14ac:dyDescent="0.25">
      <c r="H230" s="141" t="s">
        <v>143</v>
      </c>
      <c r="I230" s="142"/>
      <c r="J230" s="142"/>
      <c r="K230" s="143"/>
      <c r="L230" s="5">
        <v>10</v>
      </c>
      <c r="M230" s="5"/>
      <c r="N230" s="6">
        <v>540</v>
      </c>
    </row>
    <row r="231" spans="8:14" x14ac:dyDescent="0.25">
      <c r="H231" s="141" t="s">
        <v>203</v>
      </c>
      <c r="I231" s="142"/>
      <c r="J231" s="142"/>
      <c r="K231" s="143"/>
      <c r="L231" s="5"/>
      <c r="M231" s="5"/>
      <c r="N231" s="8">
        <v>354</v>
      </c>
    </row>
    <row r="232" spans="8:14" x14ac:dyDescent="0.25">
      <c r="H232" s="141" t="s">
        <v>126</v>
      </c>
      <c r="I232" s="142"/>
      <c r="J232" s="142"/>
      <c r="K232" s="143"/>
      <c r="L232" s="5">
        <v>3</v>
      </c>
      <c r="M232" s="5">
        <v>34</v>
      </c>
      <c r="N232" s="8">
        <f>M232*L232</f>
        <v>102</v>
      </c>
    </row>
    <row r="233" spans="8:14" x14ac:dyDescent="0.25">
      <c r="H233" s="141" t="s">
        <v>204</v>
      </c>
      <c r="I233" s="142"/>
      <c r="J233" s="142"/>
      <c r="K233" s="143"/>
      <c r="L233" s="5">
        <v>126</v>
      </c>
      <c r="M233" s="5">
        <v>50</v>
      </c>
      <c r="N233" s="8">
        <f>L233*M233</f>
        <v>6300</v>
      </c>
    </row>
    <row r="234" spans="8:14" x14ac:dyDescent="0.25">
      <c r="H234" s="141" t="s">
        <v>205</v>
      </c>
      <c r="I234" s="142"/>
      <c r="J234" s="142"/>
      <c r="K234" s="143"/>
      <c r="L234" s="5"/>
      <c r="M234" s="5">
        <v>132.29</v>
      </c>
      <c r="N234" s="8">
        <v>132.29</v>
      </c>
    </row>
    <row r="235" spans="8:14" x14ac:dyDescent="0.25">
      <c r="L235" s="138" t="s">
        <v>12</v>
      </c>
      <c r="M235" s="140"/>
      <c r="N235" s="10">
        <f>SUM(N228:N234)</f>
        <v>11737.29</v>
      </c>
    </row>
    <row r="238" spans="8:14" x14ac:dyDescent="0.25">
      <c r="L238" s="138" t="s">
        <v>206</v>
      </c>
      <c r="M238" s="139"/>
      <c r="N238" s="140"/>
    </row>
    <row r="239" spans="8:14" x14ac:dyDescent="0.25">
      <c r="H239" s="144" t="s">
        <v>7</v>
      </c>
      <c r="I239" s="145"/>
      <c r="J239" s="145"/>
      <c r="K239" s="146"/>
      <c r="L239" s="4" t="s">
        <v>8</v>
      </c>
      <c r="M239" s="4" t="s">
        <v>9</v>
      </c>
      <c r="N239" s="4" t="s">
        <v>10</v>
      </c>
    </row>
    <row r="240" spans="8:14" x14ac:dyDescent="0.25">
      <c r="H240" s="141" t="s">
        <v>54</v>
      </c>
      <c r="I240" s="142"/>
      <c r="J240" s="142"/>
      <c r="K240" s="143"/>
      <c r="L240" s="5">
        <v>2</v>
      </c>
      <c r="M240" s="5">
        <v>350</v>
      </c>
      <c r="N240" s="6">
        <f>M240*L240</f>
        <v>700</v>
      </c>
    </row>
    <row r="241" spans="8:14" x14ac:dyDescent="0.25">
      <c r="H241" s="141" t="s">
        <v>63</v>
      </c>
      <c r="I241" s="142"/>
      <c r="J241" s="142"/>
      <c r="K241" s="143"/>
      <c r="L241" s="5">
        <v>1</v>
      </c>
      <c r="M241" s="5">
        <v>200</v>
      </c>
      <c r="N241" s="6">
        <f>M241*L241</f>
        <v>200</v>
      </c>
    </row>
    <row r="242" spans="8:14" x14ac:dyDescent="0.25">
      <c r="H242" s="141" t="s">
        <v>55</v>
      </c>
      <c r="I242" s="142"/>
      <c r="J242" s="142"/>
      <c r="K242" s="143"/>
      <c r="L242" s="5">
        <v>1</v>
      </c>
      <c r="M242" s="5">
        <v>180</v>
      </c>
      <c r="N242" s="6">
        <f>L242*M242</f>
        <v>180</v>
      </c>
    </row>
    <row r="243" spans="8:14" x14ac:dyDescent="0.25">
      <c r="H243" s="141" t="s">
        <v>53</v>
      </c>
      <c r="I243" s="142"/>
      <c r="J243" s="142"/>
      <c r="K243" s="143"/>
      <c r="L243" s="5">
        <v>60</v>
      </c>
      <c r="M243" s="5"/>
      <c r="N243" s="6">
        <v>550</v>
      </c>
    </row>
    <row r="244" spans="8:14" x14ac:dyDescent="0.25">
      <c r="H244" s="141" t="s">
        <v>82</v>
      </c>
      <c r="I244" s="142"/>
      <c r="J244" s="142"/>
      <c r="K244" s="143"/>
      <c r="L244" s="5">
        <v>4</v>
      </c>
      <c r="M244" s="5">
        <v>240</v>
      </c>
      <c r="N244" s="6">
        <v>960</v>
      </c>
    </row>
    <row r="245" spans="8:14" x14ac:dyDescent="0.25">
      <c r="H245" s="141" t="s">
        <v>83</v>
      </c>
      <c r="I245" s="142"/>
      <c r="J245" s="142"/>
      <c r="K245" s="143"/>
      <c r="L245" s="5">
        <v>2</v>
      </c>
      <c r="M245" s="5">
        <v>240</v>
      </c>
      <c r="N245" s="6">
        <f>M245*L245</f>
        <v>480</v>
      </c>
    </row>
    <row r="246" spans="8:14" x14ac:dyDescent="0.25">
      <c r="H246" s="141" t="s">
        <v>207</v>
      </c>
      <c r="I246" s="142"/>
      <c r="J246" s="142"/>
      <c r="K246" s="143"/>
      <c r="L246" s="5"/>
      <c r="M246" s="5">
        <v>100</v>
      </c>
      <c r="N246" s="6">
        <v>100</v>
      </c>
    </row>
    <row r="247" spans="8:14" x14ac:dyDescent="0.25">
      <c r="H247" s="141" t="s">
        <v>99</v>
      </c>
      <c r="I247" s="142"/>
      <c r="J247" s="142"/>
      <c r="K247" s="143"/>
      <c r="L247" s="5"/>
      <c r="M247" s="5">
        <v>60</v>
      </c>
      <c r="N247" s="6">
        <v>60</v>
      </c>
    </row>
    <row r="248" spans="8:14" x14ac:dyDescent="0.25">
      <c r="L248" s="138" t="s">
        <v>12</v>
      </c>
      <c r="M248" s="140"/>
      <c r="N248" s="10">
        <f>SUM(N240:N247)</f>
        <v>3230</v>
      </c>
    </row>
    <row r="250" spans="8:14" x14ac:dyDescent="0.25">
      <c r="L250" s="138" t="s">
        <v>208</v>
      </c>
      <c r="M250" s="139"/>
      <c r="N250" s="140"/>
    </row>
    <row r="251" spans="8:14" x14ac:dyDescent="0.25">
      <c r="H251" s="144" t="s">
        <v>7</v>
      </c>
      <c r="I251" s="145"/>
      <c r="J251" s="145"/>
      <c r="K251" s="146"/>
      <c r="L251" s="4" t="s">
        <v>8</v>
      </c>
      <c r="M251" s="4" t="s">
        <v>9</v>
      </c>
      <c r="N251" s="4" t="s">
        <v>10</v>
      </c>
    </row>
    <row r="252" spans="8:14" x14ac:dyDescent="0.25">
      <c r="H252" s="141" t="s">
        <v>209</v>
      </c>
      <c r="I252" s="142"/>
      <c r="J252" s="142"/>
      <c r="K252" s="143"/>
      <c r="L252" s="5"/>
      <c r="M252" s="5">
        <v>20</v>
      </c>
      <c r="N252" s="6">
        <v>20</v>
      </c>
    </row>
    <row r="253" spans="8:14" x14ac:dyDescent="0.25">
      <c r="H253" s="141" t="s">
        <v>21</v>
      </c>
      <c r="I253" s="142"/>
      <c r="J253" s="142"/>
      <c r="K253" s="143"/>
      <c r="L253" s="5">
        <v>12</v>
      </c>
      <c r="M253" s="5">
        <v>15</v>
      </c>
      <c r="N253" s="6">
        <v>180</v>
      </c>
    </row>
    <row r="254" spans="8:14" x14ac:dyDescent="0.25">
      <c r="H254" s="141" t="s">
        <v>22</v>
      </c>
      <c r="I254" s="142"/>
      <c r="J254" s="142"/>
      <c r="K254" s="143"/>
      <c r="L254" s="29">
        <v>0.5</v>
      </c>
      <c r="M254" s="5"/>
      <c r="N254" s="6">
        <v>100</v>
      </c>
    </row>
    <row r="255" spans="8:14" x14ac:dyDescent="0.25">
      <c r="H255" s="141" t="s">
        <v>53</v>
      </c>
      <c r="I255" s="142"/>
      <c r="J255" s="142"/>
      <c r="K255" s="143"/>
      <c r="L255" s="5">
        <v>60</v>
      </c>
      <c r="M255" s="5"/>
      <c r="N255" s="8">
        <v>500</v>
      </c>
    </row>
    <row r="256" spans="8:14" x14ac:dyDescent="0.25">
      <c r="H256" s="141" t="s">
        <v>23</v>
      </c>
      <c r="I256" s="142"/>
      <c r="J256" s="142"/>
      <c r="K256" s="143"/>
      <c r="L256" s="5">
        <v>12</v>
      </c>
      <c r="M256" s="5">
        <v>100</v>
      </c>
      <c r="N256" s="8">
        <v>100</v>
      </c>
    </row>
    <row r="257" spans="8:14" x14ac:dyDescent="0.25">
      <c r="H257" s="141" t="s">
        <v>50</v>
      </c>
      <c r="I257" s="142"/>
      <c r="J257" s="142"/>
      <c r="K257" s="143"/>
      <c r="L257" s="5">
        <v>2</v>
      </c>
      <c r="M257" s="5">
        <v>10</v>
      </c>
      <c r="N257" s="8">
        <v>20</v>
      </c>
    </row>
    <row r="258" spans="8:14" x14ac:dyDescent="0.25">
      <c r="H258" s="141" t="s">
        <v>77</v>
      </c>
      <c r="I258" s="142"/>
      <c r="J258" s="142"/>
      <c r="K258" s="143"/>
      <c r="L258" s="5">
        <v>1</v>
      </c>
      <c r="M258" s="5">
        <v>240</v>
      </c>
      <c r="N258" s="8">
        <v>240</v>
      </c>
    </row>
    <row r="259" spans="8:14" x14ac:dyDescent="0.25">
      <c r="H259" s="141" t="s">
        <v>70</v>
      </c>
      <c r="I259" s="142"/>
      <c r="J259" s="142"/>
      <c r="K259" s="143"/>
      <c r="L259" s="5">
        <v>1</v>
      </c>
      <c r="M259" s="5">
        <v>170</v>
      </c>
      <c r="N259" s="8">
        <v>170</v>
      </c>
    </row>
    <row r="260" spans="8:14" x14ac:dyDescent="0.25">
      <c r="H260" s="141" t="s">
        <v>210</v>
      </c>
      <c r="I260" s="142"/>
      <c r="J260" s="142"/>
      <c r="K260" s="143"/>
      <c r="L260" s="5"/>
      <c r="M260" s="5">
        <v>278.5</v>
      </c>
      <c r="N260" s="8">
        <v>278.5</v>
      </c>
    </row>
    <row r="261" spans="8:14" x14ac:dyDescent="0.25">
      <c r="H261" s="141" t="s">
        <v>54</v>
      </c>
      <c r="I261" s="142"/>
      <c r="J261" s="142"/>
      <c r="K261" s="143"/>
      <c r="L261" s="5">
        <v>2</v>
      </c>
      <c r="M261" s="5">
        <v>200</v>
      </c>
      <c r="N261" s="8">
        <f>M261*L261</f>
        <v>400</v>
      </c>
    </row>
    <row r="262" spans="8:14" x14ac:dyDescent="0.25">
      <c r="H262" s="141" t="s">
        <v>20</v>
      </c>
      <c r="I262" s="142"/>
      <c r="J262" s="142"/>
      <c r="K262" s="143"/>
      <c r="L262" s="5">
        <v>1</v>
      </c>
      <c r="M262" s="5"/>
      <c r="N262" s="8">
        <v>300</v>
      </c>
    </row>
    <row r="263" spans="8:14" x14ac:dyDescent="0.25">
      <c r="H263" s="141" t="s">
        <v>73</v>
      </c>
      <c r="I263" s="142"/>
      <c r="J263" s="142"/>
      <c r="K263" s="143"/>
      <c r="L263" s="5">
        <v>1</v>
      </c>
      <c r="M263" s="5">
        <v>170</v>
      </c>
      <c r="N263" s="8">
        <v>170</v>
      </c>
    </row>
    <row r="264" spans="8:14" x14ac:dyDescent="0.25">
      <c r="H264" s="141" t="s">
        <v>211</v>
      </c>
      <c r="I264" s="142"/>
      <c r="J264" s="142"/>
      <c r="K264" s="143"/>
      <c r="L264" s="5"/>
      <c r="M264" s="5">
        <v>300</v>
      </c>
      <c r="N264" s="8">
        <v>300</v>
      </c>
    </row>
    <row r="265" spans="8:14" x14ac:dyDescent="0.25">
      <c r="H265" s="164" t="s">
        <v>212</v>
      </c>
      <c r="I265" s="142"/>
      <c r="J265" s="142"/>
      <c r="K265" s="143"/>
      <c r="L265" s="5"/>
      <c r="M265" s="5"/>
      <c r="N265" s="8"/>
    </row>
    <row r="266" spans="8:14" x14ac:dyDescent="0.25">
      <c r="H266" s="141" t="s">
        <v>213</v>
      </c>
      <c r="I266" s="142"/>
      <c r="J266" s="142"/>
      <c r="K266" s="143"/>
      <c r="L266" s="5"/>
      <c r="M266" s="5">
        <v>1500</v>
      </c>
      <c r="N266" s="8">
        <v>1500</v>
      </c>
    </row>
    <row r="267" spans="8:14" x14ac:dyDescent="0.25">
      <c r="H267" s="141" t="s">
        <v>214</v>
      </c>
      <c r="I267" s="142"/>
      <c r="J267" s="142"/>
      <c r="K267" s="143"/>
      <c r="L267" s="29"/>
      <c r="M267" s="5">
        <v>1750</v>
      </c>
      <c r="N267" s="8">
        <v>1750</v>
      </c>
    </row>
    <row r="268" spans="8:14" x14ac:dyDescent="0.25">
      <c r="H268" s="141" t="s">
        <v>215</v>
      </c>
      <c r="I268" s="142"/>
      <c r="J268" s="142"/>
      <c r="K268" s="143"/>
      <c r="L268" s="5"/>
      <c r="M268" s="5">
        <v>1750</v>
      </c>
      <c r="N268" s="8">
        <v>1750</v>
      </c>
    </row>
    <row r="269" spans="8:14" x14ac:dyDescent="0.25">
      <c r="H269" s="141" t="s">
        <v>216</v>
      </c>
      <c r="I269" s="142"/>
      <c r="J269" s="142"/>
      <c r="K269" s="143"/>
      <c r="L269" s="5"/>
      <c r="M269" s="5">
        <v>1750</v>
      </c>
      <c r="N269" s="8">
        <v>1750</v>
      </c>
    </row>
    <row r="270" spans="8:14" x14ac:dyDescent="0.25">
      <c r="H270" s="141" t="s">
        <v>217</v>
      </c>
      <c r="I270" s="142"/>
      <c r="J270" s="142"/>
      <c r="K270" s="143"/>
      <c r="L270" s="5"/>
      <c r="M270" s="5">
        <v>1750</v>
      </c>
      <c r="N270" s="8">
        <v>1750</v>
      </c>
    </row>
    <row r="271" spans="8:14" x14ac:dyDescent="0.25">
      <c r="H271" s="141" t="s">
        <v>215</v>
      </c>
      <c r="I271" s="142"/>
      <c r="J271" s="142"/>
      <c r="K271" s="143"/>
      <c r="L271" s="5"/>
      <c r="M271" s="5">
        <v>600</v>
      </c>
      <c r="N271" s="8">
        <v>600</v>
      </c>
    </row>
    <row r="272" spans="8:14" x14ac:dyDescent="0.25">
      <c r="H272" s="150" t="s">
        <v>33</v>
      </c>
      <c r="I272" s="151"/>
      <c r="J272" s="151"/>
      <c r="K272" s="152"/>
      <c r="L272" s="5"/>
      <c r="M272" s="5">
        <v>500</v>
      </c>
      <c r="N272" s="8">
        <v>500</v>
      </c>
    </row>
    <row r="273" spans="8:14" x14ac:dyDescent="0.25">
      <c r="L273" s="138" t="s">
        <v>12</v>
      </c>
      <c r="M273" s="140"/>
      <c r="N273" s="10">
        <f>SUM(N252:N272)</f>
        <v>12378.5</v>
      </c>
    </row>
    <row r="275" spans="8:14" x14ac:dyDescent="0.25">
      <c r="L275" s="138" t="s">
        <v>218</v>
      </c>
      <c r="M275" s="139"/>
      <c r="N275" s="140"/>
    </row>
    <row r="276" spans="8:14" x14ac:dyDescent="0.25">
      <c r="H276" s="144" t="s">
        <v>7</v>
      </c>
      <c r="I276" s="145"/>
      <c r="J276" s="145"/>
      <c r="K276" s="146"/>
      <c r="L276" s="4" t="s">
        <v>8</v>
      </c>
      <c r="M276" s="4" t="s">
        <v>9</v>
      </c>
      <c r="N276" s="4" t="s">
        <v>10</v>
      </c>
    </row>
    <row r="277" spans="8:14" x14ac:dyDescent="0.25">
      <c r="H277" s="141" t="s">
        <v>85</v>
      </c>
      <c r="I277" s="142"/>
      <c r="J277" s="142"/>
      <c r="K277" s="143"/>
      <c r="L277" s="5">
        <v>1</v>
      </c>
      <c r="M277" s="5">
        <v>540</v>
      </c>
      <c r="N277" s="6">
        <v>540</v>
      </c>
    </row>
    <row r="278" spans="8:14" x14ac:dyDescent="0.25">
      <c r="H278" s="141" t="s">
        <v>128</v>
      </c>
      <c r="I278" s="142"/>
      <c r="J278" s="142"/>
      <c r="K278" s="143"/>
      <c r="L278" s="5">
        <v>1</v>
      </c>
      <c r="M278" s="5">
        <v>980</v>
      </c>
      <c r="N278" s="6">
        <f>L278*M278</f>
        <v>980</v>
      </c>
    </row>
    <row r="279" spans="8:14" x14ac:dyDescent="0.25">
      <c r="H279" s="141" t="s">
        <v>219</v>
      </c>
      <c r="I279" s="142"/>
      <c r="J279" s="142"/>
      <c r="K279" s="143"/>
      <c r="L279" s="5"/>
      <c r="M279" s="5">
        <v>439.5</v>
      </c>
      <c r="N279" s="6">
        <v>439.5</v>
      </c>
    </row>
    <row r="280" spans="8:14" x14ac:dyDescent="0.25">
      <c r="H280" s="141" t="s">
        <v>36</v>
      </c>
      <c r="I280" s="142"/>
      <c r="J280" s="142"/>
      <c r="K280" s="143"/>
      <c r="L280" s="5">
        <v>196.01</v>
      </c>
      <c r="M280" s="5">
        <v>30</v>
      </c>
      <c r="N280" s="8">
        <v>5883</v>
      </c>
    </row>
    <row r="281" spans="8:14" x14ac:dyDescent="0.25">
      <c r="H281" s="141" t="s">
        <v>220</v>
      </c>
      <c r="I281" s="142"/>
      <c r="J281" s="142"/>
      <c r="K281" s="143"/>
      <c r="L281" s="5"/>
      <c r="M281" s="5">
        <v>100</v>
      </c>
      <c r="N281" s="8">
        <v>100</v>
      </c>
    </row>
    <row r="282" spans="8:14" x14ac:dyDescent="0.25">
      <c r="H282" s="141" t="s">
        <v>221</v>
      </c>
      <c r="I282" s="142"/>
      <c r="J282" s="142"/>
      <c r="K282" s="143"/>
      <c r="L282" s="5"/>
      <c r="M282" s="5">
        <v>100</v>
      </c>
      <c r="N282" s="8">
        <v>100</v>
      </c>
    </row>
    <row r="283" spans="8:14" x14ac:dyDescent="0.25">
      <c r="H283" s="141" t="s">
        <v>222</v>
      </c>
      <c r="I283" s="142"/>
      <c r="J283" s="142"/>
      <c r="K283" s="143"/>
      <c r="L283" s="5">
        <v>2</v>
      </c>
      <c r="M283" s="5">
        <v>200</v>
      </c>
      <c r="N283" s="8">
        <v>200</v>
      </c>
    </row>
    <row r="284" spans="8:14" x14ac:dyDescent="0.25">
      <c r="H284" s="141" t="s">
        <v>223</v>
      </c>
      <c r="I284" s="142"/>
      <c r="J284" s="142"/>
      <c r="K284" s="143"/>
      <c r="L284" s="5"/>
      <c r="M284" s="5">
        <v>300</v>
      </c>
      <c r="N284" s="8">
        <v>300</v>
      </c>
    </row>
    <row r="285" spans="8:14" x14ac:dyDescent="0.25">
      <c r="H285" s="141" t="s">
        <v>97</v>
      </c>
      <c r="I285" s="142"/>
      <c r="J285" s="142"/>
      <c r="K285" s="143"/>
      <c r="L285" s="5"/>
      <c r="M285" s="5">
        <v>60</v>
      </c>
      <c r="N285" s="8">
        <v>60</v>
      </c>
    </row>
    <row r="286" spans="8:14" x14ac:dyDescent="0.25">
      <c r="H286" s="141" t="s">
        <v>207</v>
      </c>
      <c r="I286" s="142"/>
      <c r="J286" s="142"/>
      <c r="K286" s="143"/>
      <c r="L286" s="5"/>
      <c r="M286" s="5">
        <v>200</v>
      </c>
      <c r="N286" s="8">
        <v>200</v>
      </c>
    </row>
    <row r="287" spans="8:14" x14ac:dyDescent="0.25">
      <c r="L287" s="138" t="s">
        <v>12</v>
      </c>
      <c r="M287" s="140"/>
      <c r="N287" s="10">
        <f>SUM(N277:N286)</f>
        <v>8802.5</v>
      </c>
    </row>
    <row r="289" spans="8:14" x14ac:dyDescent="0.25">
      <c r="L289" s="138" t="s">
        <v>224</v>
      </c>
      <c r="M289" s="139"/>
      <c r="N289" s="140"/>
    </row>
    <row r="290" spans="8:14" x14ac:dyDescent="0.25">
      <c r="H290" s="144" t="s">
        <v>7</v>
      </c>
      <c r="I290" s="145"/>
      <c r="J290" s="145"/>
      <c r="K290" s="146"/>
      <c r="L290" s="4" t="s">
        <v>8</v>
      </c>
      <c r="M290" s="4" t="s">
        <v>9</v>
      </c>
      <c r="N290" s="4" t="s">
        <v>10</v>
      </c>
    </row>
    <row r="291" spans="8:14" x14ac:dyDescent="0.25">
      <c r="H291" s="141" t="s">
        <v>72</v>
      </c>
      <c r="I291" s="142"/>
      <c r="J291" s="142"/>
      <c r="K291" s="143"/>
      <c r="L291" s="5">
        <v>1</v>
      </c>
      <c r="M291" s="5">
        <v>120</v>
      </c>
      <c r="N291" s="6">
        <v>120</v>
      </c>
    </row>
    <row r="292" spans="8:14" x14ac:dyDescent="0.25">
      <c r="H292" s="141" t="s">
        <v>104</v>
      </c>
      <c r="I292" s="142"/>
      <c r="J292" s="142"/>
      <c r="K292" s="143"/>
      <c r="L292" s="5">
        <v>14</v>
      </c>
      <c r="M292" s="5">
        <v>10</v>
      </c>
      <c r="N292" s="6">
        <f>L292*M292</f>
        <v>140</v>
      </c>
    </row>
    <row r="293" spans="8:14" x14ac:dyDescent="0.25">
      <c r="H293" s="141" t="s">
        <v>16</v>
      </c>
      <c r="I293" s="142"/>
      <c r="J293" s="142"/>
      <c r="K293" s="143"/>
      <c r="L293" s="29">
        <v>1</v>
      </c>
      <c r="M293" s="5">
        <v>140</v>
      </c>
      <c r="N293" s="6">
        <f>L293*M293</f>
        <v>140</v>
      </c>
    </row>
    <row r="294" spans="8:14" x14ac:dyDescent="0.25">
      <c r="H294" s="141" t="s">
        <v>62</v>
      </c>
      <c r="I294" s="142"/>
      <c r="J294" s="142"/>
      <c r="K294" s="143"/>
      <c r="L294" s="30">
        <v>0.75</v>
      </c>
      <c r="M294" s="5">
        <v>800</v>
      </c>
      <c r="N294" s="8">
        <v>600</v>
      </c>
    </row>
    <row r="295" spans="8:14" x14ac:dyDescent="0.25">
      <c r="H295" s="141" t="s">
        <v>22</v>
      </c>
      <c r="I295" s="142"/>
      <c r="J295" s="142"/>
      <c r="K295" s="143"/>
      <c r="L295" s="5">
        <v>1</v>
      </c>
      <c r="M295" s="5">
        <v>250</v>
      </c>
      <c r="N295" s="8">
        <f>L295*M295</f>
        <v>250</v>
      </c>
    </row>
    <row r="296" spans="8:14" x14ac:dyDescent="0.25">
      <c r="H296" s="141" t="s">
        <v>129</v>
      </c>
      <c r="I296" s="142"/>
      <c r="J296" s="142"/>
      <c r="K296" s="143"/>
      <c r="L296" s="31">
        <v>0.5</v>
      </c>
      <c r="M296" s="5">
        <v>65</v>
      </c>
      <c r="N296" s="8">
        <v>65</v>
      </c>
    </row>
    <row r="297" spans="8:14" x14ac:dyDescent="0.25">
      <c r="H297" s="141" t="s">
        <v>60</v>
      </c>
      <c r="I297" s="142"/>
      <c r="J297" s="142"/>
      <c r="K297" s="143"/>
      <c r="L297" s="31">
        <v>0.75</v>
      </c>
      <c r="M297" s="5">
        <v>200</v>
      </c>
      <c r="N297" s="8">
        <v>150</v>
      </c>
    </row>
    <row r="298" spans="8:14" x14ac:dyDescent="0.25">
      <c r="H298" s="141" t="s">
        <v>23</v>
      </c>
      <c r="I298" s="142"/>
      <c r="J298" s="142"/>
      <c r="K298" s="143"/>
      <c r="L298" s="5">
        <v>1</v>
      </c>
      <c r="M298" s="5">
        <v>100</v>
      </c>
      <c r="N298" s="8">
        <v>100</v>
      </c>
    </row>
    <row r="299" spans="8:14" x14ac:dyDescent="0.25">
      <c r="H299" s="141" t="s">
        <v>55</v>
      </c>
      <c r="I299" s="142"/>
      <c r="J299" s="142"/>
      <c r="K299" s="143"/>
      <c r="L299" s="5">
        <v>1</v>
      </c>
      <c r="M299" s="5">
        <v>180</v>
      </c>
      <c r="N299" s="8">
        <v>180</v>
      </c>
    </row>
    <row r="300" spans="8:14" x14ac:dyDescent="0.25">
      <c r="H300" s="141" t="s">
        <v>73</v>
      </c>
      <c r="I300" s="142"/>
      <c r="J300" s="142"/>
      <c r="K300" s="143"/>
      <c r="L300" s="5">
        <v>1</v>
      </c>
      <c r="M300" s="5">
        <v>150</v>
      </c>
      <c r="N300" s="8">
        <v>150</v>
      </c>
    </row>
    <row r="301" spans="8:14" x14ac:dyDescent="0.25">
      <c r="H301" s="141" t="s">
        <v>113</v>
      </c>
      <c r="I301" s="142"/>
      <c r="J301" s="142"/>
      <c r="K301" s="143"/>
      <c r="L301" s="5">
        <v>1</v>
      </c>
      <c r="M301" s="5">
        <v>70</v>
      </c>
      <c r="N301" s="8">
        <v>70</v>
      </c>
    </row>
    <row r="302" spans="8:14" x14ac:dyDescent="0.25">
      <c r="H302" s="141" t="s">
        <v>53</v>
      </c>
      <c r="I302" s="142"/>
      <c r="J302" s="142"/>
      <c r="K302" s="143"/>
      <c r="L302" s="5">
        <v>15</v>
      </c>
      <c r="M302" s="5">
        <v>9</v>
      </c>
      <c r="N302" s="8">
        <f>L302*M302</f>
        <v>135</v>
      </c>
    </row>
    <row r="303" spans="8:14" x14ac:dyDescent="0.25">
      <c r="H303" s="141" t="s">
        <v>20</v>
      </c>
      <c r="I303" s="142"/>
      <c r="J303" s="142"/>
      <c r="K303" s="143"/>
      <c r="L303" s="31">
        <v>0.5</v>
      </c>
      <c r="M303" s="5">
        <v>300</v>
      </c>
      <c r="N303" s="8">
        <v>150</v>
      </c>
    </row>
    <row r="304" spans="8:14" x14ac:dyDescent="0.25">
      <c r="H304" s="141" t="s">
        <v>50</v>
      </c>
      <c r="I304" s="142"/>
      <c r="J304" s="142"/>
      <c r="K304" s="143"/>
      <c r="L304" s="5">
        <v>1</v>
      </c>
      <c r="M304" s="5">
        <v>5</v>
      </c>
      <c r="N304" s="8">
        <v>5</v>
      </c>
    </row>
    <row r="305" spans="8:14" x14ac:dyDescent="0.25">
      <c r="H305" s="141" t="s">
        <v>103</v>
      </c>
      <c r="I305" s="142"/>
      <c r="J305" s="142"/>
      <c r="K305" s="143"/>
      <c r="L305" s="31">
        <v>0.5</v>
      </c>
      <c r="M305" s="5">
        <v>360</v>
      </c>
      <c r="N305" s="8">
        <v>180</v>
      </c>
    </row>
    <row r="306" spans="8:14" x14ac:dyDescent="0.25">
      <c r="H306" s="141" t="s">
        <v>63</v>
      </c>
      <c r="I306" s="142"/>
      <c r="J306" s="142"/>
      <c r="K306" s="143"/>
      <c r="L306" s="31">
        <v>0.25</v>
      </c>
      <c r="M306" s="5">
        <v>150</v>
      </c>
      <c r="N306" s="8">
        <v>40</v>
      </c>
    </row>
    <row r="307" spans="8:14" x14ac:dyDescent="0.25">
      <c r="H307" s="141" t="s">
        <v>225</v>
      </c>
      <c r="I307" s="142"/>
      <c r="J307" s="142"/>
      <c r="K307" s="143"/>
      <c r="L307" s="5">
        <v>1</v>
      </c>
      <c r="M307" s="5">
        <v>330</v>
      </c>
      <c r="N307" s="8">
        <v>330</v>
      </c>
    </row>
    <row r="308" spans="8:14" x14ac:dyDescent="0.25">
      <c r="H308" s="141" t="s">
        <v>226</v>
      </c>
      <c r="I308" s="142"/>
      <c r="J308" s="142"/>
      <c r="K308" s="143"/>
      <c r="L308" s="5">
        <v>1</v>
      </c>
      <c r="M308" s="5">
        <v>410</v>
      </c>
      <c r="N308" s="8">
        <v>410</v>
      </c>
    </row>
    <row r="309" spans="8:14" x14ac:dyDescent="0.25">
      <c r="H309" s="141" t="s">
        <v>121</v>
      </c>
      <c r="I309" s="142"/>
      <c r="J309" s="142"/>
      <c r="K309" s="143"/>
      <c r="L309" s="31">
        <v>0.5</v>
      </c>
      <c r="M309" s="5">
        <v>450</v>
      </c>
      <c r="N309" s="8">
        <v>225</v>
      </c>
    </row>
    <row r="310" spans="8:14" x14ac:dyDescent="0.25">
      <c r="H310" s="141" t="s">
        <v>227</v>
      </c>
      <c r="I310" s="142"/>
      <c r="J310" s="142"/>
      <c r="K310" s="143"/>
      <c r="L310" s="5">
        <v>1</v>
      </c>
      <c r="M310" s="5">
        <v>390</v>
      </c>
      <c r="N310" s="8">
        <v>390</v>
      </c>
    </row>
    <row r="311" spans="8:14" x14ac:dyDescent="0.25">
      <c r="H311" s="150" t="s">
        <v>176</v>
      </c>
      <c r="I311" s="151"/>
      <c r="J311" s="151"/>
      <c r="K311" s="152"/>
      <c r="L311" s="5"/>
      <c r="M311" s="5">
        <v>130</v>
      </c>
      <c r="N311" s="8">
        <v>130</v>
      </c>
    </row>
    <row r="312" spans="8:14" x14ac:dyDescent="0.25">
      <c r="L312" s="138" t="s">
        <v>12</v>
      </c>
      <c r="M312" s="140"/>
      <c r="N312" s="10">
        <f>SUM(N291:N311)</f>
        <v>3960</v>
      </c>
    </row>
    <row r="314" spans="8:14" x14ac:dyDescent="0.25">
      <c r="L314" s="138" t="s">
        <v>228</v>
      </c>
      <c r="M314" s="139"/>
      <c r="N314" s="140"/>
    </row>
    <row r="315" spans="8:14" x14ac:dyDescent="0.25">
      <c r="H315" s="144" t="s">
        <v>7</v>
      </c>
      <c r="I315" s="145"/>
      <c r="J315" s="145"/>
      <c r="K315" s="146"/>
      <c r="L315" s="4" t="s">
        <v>8</v>
      </c>
      <c r="M315" s="4" t="s">
        <v>9</v>
      </c>
      <c r="N315" s="4" t="s">
        <v>10</v>
      </c>
    </row>
    <row r="316" spans="8:14" x14ac:dyDescent="0.25">
      <c r="H316" s="141" t="s">
        <v>84</v>
      </c>
      <c r="I316" s="142"/>
      <c r="J316" s="142"/>
      <c r="K316" s="143"/>
      <c r="L316" s="5">
        <v>1</v>
      </c>
      <c r="M316" s="5">
        <v>630</v>
      </c>
      <c r="N316" s="6">
        <v>630</v>
      </c>
    </row>
    <row r="317" spans="8:14" x14ac:dyDescent="0.25">
      <c r="H317" s="141" t="s">
        <v>229</v>
      </c>
      <c r="I317" s="142"/>
      <c r="J317" s="142"/>
      <c r="K317" s="143"/>
      <c r="L317" s="5">
        <v>1</v>
      </c>
      <c r="M317" s="5">
        <v>285</v>
      </c>
      <c r="N317" s="6">
        <v>285</v>
      </c>
    </row>
    <row r="318" spans="8:14" x14ac:dyDescent="0.25">
      <c r="H318" s="141" t="s">
        <v>108</v>
      </c>
      <c r="I318" s="142"/>
      <c r="J318" s="142"/>
      <c r="K318" s="143"/>
      <c r="L318" s="5">
        <v>1</v>
      </c>
      <c r="M318" s="5">
        <v>300</v>
      </c>
      <c r="N318" s="6">
        <v>300</v>
      </c>
    </row>
    <row r="319" spans="8:14" x14ac:dyDescent="0.25">
      <c r="H319" s="141" t="s">
        <v>70</v>
      </c>
      <c r="I319" s="142"/>
      <c r="J319" s="142"/>
      <c r="K319" s="143"/>
      <c r="L319" s="31">
        <v>0.5</v>
      </c>
      <c r="M319" s="5">
        <v>170</v>
      </c>
      <c r="N319" s="6">
        <v>170</v>
      </c>
    </row>
    <row r="320" spans="8:14" x14ac:dyDescent="0.25">
      <c r="H320" s="141" t="s">
        <v>55</v>
      </c>
      <c r="I320" s="142"/>
      <c r="J320" s="142"/>
      <c r="K320" s="143"/>
      <c r="L320" s="5">
        <v>1</v>
      </c>
      <c r="M320" s="5">
        <v>200</v>
      </c>
      <c r="N320" s="8">
        <v>200</v>
      </c>
    </row>
    <row r="321" spans="8:14" x14ac:dyDescent="0.25">
      <c r="H321" s="141" t="s">
        <v>23</v>
      </c>
      <c r="I321" s="142"/>
      <c r="J321" s="142"/>
      <c r="K321" s="143"/>
      <c r="L321" s="5">
        <v>1</v>
      </c>
      <c r="M321" s="5">
        <v>100</v>
      </c>
      <c r="N321" s="8">
        <v>100</v>
      </c>
    </row>
    <row r="322" spans="8:14" x14ac:dyDescent="0.25">
      <c r="H322" s="141" t="s">
        <v>230</v>
      </c>
      <c r="I322" s="142"/>
      <c r="J322" s="142"/>
      <c r="K322" s="143"/>
      <c r="L322" s="5"/>
      <c r="M322" s="5">
        <v>278.5</v>
      </c>
      <c r="N322" s="8">
        <v>278.5</v>
      </c>
    </row>
    <row r="323" spans="8:14" x14ac:dyDescent="0.25">
      <c r="H323" s="141" t="s">
        <v>82</v>
      </c>
      <c r="I323" s="142"/>
      <c r="J323" s="142"/>
      <c r="K323" s="143"/>
      <c r="L323" s="5">
        <v>4</v>
      </c>
      <c r="M323" s="5">
        <v>250</v>
      </c>
      <c r="N323" s="8">
        <f>M323*L323</f>
        <v>1000</v>
      </c>
    </row>
    <row r="324" spans="8:14" x14ac:dyDescent="0.25">
      <c r="H324" s="141" t="s">
        <v>231</v>
      </c>
      <c r="I324" s="142"/>
      <c r="J324" s="142"/>
      <c r="K324" s="143"/>
      <c r="L324" s="5">
        <v>2</v>
      </c>
      <c r="M324" s="5">
        <v>216</v>
      </c>
      <c r="N324" s="8">
        <f>M324*L324</f>
        <v>432</v>
      </c>
    </row>
    <row r="325" spans="8:14" x14ac:dyDescent="0.25">
      <c r="H325" s="141" t="s">
        <v>56</v>
      </c>
      <c r="I325" s="142"/>
      <c r="J325" s="142"/>
      <c r="K325" s="143"/>
      <c r="L325" s="5">
        <v>1</v>
      </c>
      <c r="M325" s="5">
        <v>350</v>
      </c>
      <c r="N325" s="8">
        <v>350</v>
      </c>
    </row>
    <row r="326" spans="8:14" x14ac:dyDescent="0.25">
      <c r="H326" s="141" t="s">
        <v>151</v>
      </c>
      <c r="I326" s="142"/>
      <c r="J326" s="142"/>
      <c r="K326" s="143"/>
      <c r="L326" s="5">
        <v>2</v>
      </c>
      <c r="M326" s="5">
        <v>60</v>
      </c>
      <c r="N326" s="8">
        <f>L326*M326</f>
        <v>120</v>
      </c>
    </row>
    <row r="327" spans="8:14" x14ac:dyDescent="0.25">
      <c r="H327" s="141" t="s">
        <v>74</v>
      </c>
      <c r="I327" s="142"/>
      <c r="J327" s="142"/>
      <c r="K327" s="143"/>
      <c r="L327" s="31">
        <v>0.5</v>
      </c>
      <c r="M327" s="5">
        <v>200</v>
      </c>
      <c r="N327" s="8">
        <v>100</v>
      </c>
    </row>
    <row r="328" spans="8:14" x14ac:dyDescent="0.25">
      <c r="H328" s="141" t="s">
        <v>232</v>
      </c>
      <c r="I328" s="142"/>
      <c r="J328" s="142"/>
      <c r="K328" s="143"/>
      <c r="L328" s="5">
        <v>102</v>
      </c>
      <c r="M328" s="5">
        <v>35</v>
      </c>
      <c r="N328" s="8">
        <f>L328*M328</f>
        <v>3570</v>
      </c>
    </row>
    <row r="329" spans="8:14" x14ac:dyDescent="0.25">
      <c r="H329" s="141" t="s">
        <v>233</v>
      </c>
      <c r="I329" s="142"/>
      <c r="J329" s="142"/>
      <c r="K329" s="143"/>
      <c r="L329" s="5">
        <v>17</v>
      </c>
      <c r="M329" s="5">
        <v>40</v>
      </c>
      <c r="N329" s="8">
        <f>L329*M329</f>
        <v>680</v>
      </c>
    </row>
    <row r="330" spans="8:14" x14ac:dyDescent="0.25">
      <c r="H330" s="141" t="s">
        <v>214</v>
      </c>
      <c r="I330" s="142"/>
      <c r="J330" s="142"/>
      <c r="K330" s="143"/>
      <c r="L330" s="29"/>
      <c r="M330" s="5">
        <v>1850</v>
      </c>
      <c r="N330" s="8">
        <f>M330</f>
        <v>1850</v>
      </c>
    </row>
    <row r="331" spans="8:14" x14ac:dyDescent="0.25">
      <c r="H331" s="141" t="s">
        <v>215</v>
      </c>
      <c r="I331" s="142"/>
      <c r="J331" s="142"/>
      <c r="K331" s="143"/>
      <c r="L331" s="5"/>
      <c r="M331" s="5">
        <v>1850</v>
      </c>
      <c r="N331" s="8">
        <f>M331</f>
        <v>1850</v>
      </c>
    </row>
    <row r="332" spans="8:14" x14ac:dyDescent="0.25">
      <c r="H332" s="141" t="s">
        <v>216</v>
      </c>
      <c r="I332" s="142"/>
      <c r="J332" s="142"/>
      <c r="K332" s="143"/>
      <c r="L332" s="5"/>
      <c r="M332" s="5">
        <v>1850</v>
      </c>
      <c r="N332" s="8">
        <f>M332</f>
        <v>1850</v>
      </c>
    </row>
    <row r="333" spans="8:14" x14ac:dyDescent="0.25">
      <c r="H333" s="141" t="s">
        <v>234</v>
      </c>
      <c r="I333" s="142"/>
      <c r="J333" s="142"/>
      <c r="K333" s="143"/>
      <c r="L333" s="5"/>
      <c r="M333" s="5">
        <v>1850</v>
      </c>
      <c r="N333" s="8">
        <f>M333</f>
        <v>1850</v>
      </c>
    </row>
    <row r="334" spans="8:14" x14ac:dyDescent="0.25">
      <c r="H334" s="141" t="s">
        <v>217</v>
      </c>
      <c r="I334" s="142"/>
      <c r="J334" s="142"/>
      <c r="K334" s="143"/>
      <c r="L334" s="5"/>
      <c r="M334" s="5">
        <v>1850</v>
      </c>
      <c r="N334" s="8">
        <f>M334</f>
        <v>1850</v>
      </c>
    </row>
    <row r="335" spans="8:14" x14ac:dyDescent="0.25">
      <c r="H335" s="141" t="s">
        <v>235</v>
      </c>
      <c r="I335" s="142"/>
      <c r="J335" s="142"/>
      <c r="K335" s="143"/>
      <c r="L335" s="5"/>
      <c r="M335" s="5">
        <v>250</v>
      </c>
      <c r="N335" s="8">
        <v>250</v>
      </c>
    </row>
    <row r="336" spans="8:14" x14ac:dyDescent="0.25">
      <c r="L336" s="138" t="s">
        <v>12</v>
      </c>
      <c r="M336" s="140"/>
      <c r="N336" s="10">
        <f>SUM(N316:N335)</f>
        <v>17715.5</v>
      </c>
    </row>
    <row r="339" spans="9:13" x14ac:dyDescent="0.25">
      <c r="I339" s="144" t="s">
        <v>236</v>
      </c>
      <c r="J339" s="145"/>
      <c r="K339" s="145"/>
      <c r="L339" s="145"/>
      <c r="M339" s="146"/>
    </row>
    <row r="341" spans="9:13" x14ac:dyDescent="0.25">
      <c r="J341" s="17"/>
      <c r="K341" s="17" t="s">
        <v>132</v>
      </c>
      <c r="L341" s="18"/>
      <c r="M341" s="4" t="s">
        <v>10</v>
      </c>
    </row>
    <row r="342" spans="9:13" x14ac:dyDescent="0.25">
      <c r="J342" s="153">
        <v>41498</v>
      </c>
      <c r="K342" s="139"/>
      <c r="L342" s="140"/>
      <c r="M342" s="16">
        <f>(N31)</f>
        <v>3920</v>
      </c>
    </row>
    <row r="343" spans="9:13" x14ac:dyDescent="0.25">
      <c r="J343" s="153">
        <v>41499</v>
      </c>
      <c r="K343" s="139"/>
      <c r="L343" s="140"/>
      <c r="M343" s="16">
        <f>(N45)</f>
        <v>5899.2199999999993</v>
      </c>
    </row>
    <row r="344" spans="9:13" x14ac:dyDescent="0.25">
      <c r="J344" s="138" t="s">
        <v>237</v>
      </c>
      <c r="K344" s="139"/>
      <c r="L344" s="140"/>
      <c r="M344" s="16">
        <f>(N60)</f>
        <v>5488</v>
      </c>
    </row>
    <row r="345" spans="9:13" x14ac:dyDescent="0.25">
      <c r="J345" s="153">
        <v>41501</v>
      </c>
      <c r="K345" s="139"/>
      <c r="L345" s="140"/>
      <c r="M345" s="16">
        <f>(N70)</f>
        <v>1155</v>
      </c>
    </row>
    <row r="346" spans="9:13" x14ac:dyDescent="0.25">
      <c r="J346" s="153">
        <v>41471</v>
      </c>
      <c r="K346" s="139"/>
      <c r="L346" s="140"/>
      <c r="M346" s="16">
        <f>(N77)</f>
        <v>2350</v>
      </c>
    </row>
    <row r="347" spans="9:13" x14ac:dyDescent="0.25">
      <c r="J347" s="165" t="s">
        <v>134</v>
      </c>
      <c r="K347" s="165"/>
      <c r="L347" s="165"/>
      <c r="M347" s="16">
        <f>(N82)</f>
        <v>4579.74</v>
      </c>
    </row>
    <row r="348" spans="9:13" x14ac:dyDescent="0.25">
      <c r="J348" s="153">
        <v>41504</v>
      </c>
      <c r="K348" s="139"/>
      <c r="L348" s="140"/>
      <c r="M348" s="16">
        <f>(N96)</f>
        <v>1400</v>
      </c>
    </row>
    <row r="349" spans="9:13" x14ac:dyDescent="0.25">
      <c r="J349" s="153">
        <v>41505</v>
      </c>
      <c r="K349" s="154"/>
      <c r="L349" s="155"/>
      <c r="M349" s="16">
        <f>(N108)</f>
        <v>8937</v>
      </c>
    </row>
    <row r="350" spans="9:13" x14ac:dyDescent="0.25">
      <c r="J350" s="153">
        <v>41506</v>
      </c>
      <c r="K350" s="139"/>
      <c r="L350" s="140"/>
      <c r="M350" s="16">
        <f>(N123)</f>
        <v>2968</v>
      </c>
    </row>
    <row r="351" spans="9:13" x14ac:dyDescent="0.25">
      <c r="J351" s="153">
        <v>41507</v>
      </c>
      <c r="K351" s="139"/>
      <c r="L351" s="140"/>
      <c r="M351" s="16">
        <f>(N141)</f>
        <v>3275.41</v>
      </c>
    </row>
    <row r="352" spans="9:13" x14ac:dyDescent="0.25">
      <c r="J352" s="153">
        <v>41508</v>
      </c>
      <c r="K352" s="139"/>
      <c r="L352" s="140"/>
      <c r="M352" s="16">
        <f>(N153)</f>
        <v>1164.54</v>
      </c>
    </row>
    <row r="353" spans="10:13" x14ac:dyDescent="0.25">
      <c r="J353" s="138" t="s">
        <v>238</v>
      </c>
      <c r="K353" s="139"/>
      <c r="L353" s="140"/>
      <c r="M353" s="16">
        <f>(N158)</f>
        <v>960</v>
      </c>
    </row>
    <row r="354" spans="10:13" x14ac:dyDescent="0.25">
      <c r="J354" s="153">
        <v>41512</v>
      </c>
      <c r="K354" s="139"/>
      <c r="L354" s="140"/>
      <c r="M354" s="16">
        <f>(N169)</f>
        <v>3430</v>
      </c>
    </row>
    <row r="355" spans="10:13" x14ac:dyDescent="0.25">
      <c r="J355" s="153">
        <v>41513</v>
      </c>
      <c r="K355" s="154"/>
      <c r="L355" s="155"/>
      <c r="M355" s="16">
        <f>(N200)</f>
        <v>14327</v>
      </c>
    </row>
    <row r="356" spans="10:13" x14ac:dyDescent="0.25">
      <c r="J356" s="153">
        <v>41514</v>
      </c>
      <c r="K356" s="139"/>
      <c r="L356" s="140"/>
      <c r="M356" s="16">
        <f>(N222)</f>
        <v>5182.32</v>
      </c>
    </row>
    <row r="357" spans="10:13" x14ac:dyDescent="0.25">
      <c r="J357" s="138" t="s">
        <v>239</v>
      </c>
      <c r="K357" s="139"/>
      <c r="L357" s="140"/>
      <c r="M357" s="16">
        <f>(N235)</f>
        <v>11737.29</v>
      </c>
    </row>
    <row r="358" spans="10:13" x14ac:dyDescent="0.25">
      <c r="J358" s="153">
        <v>41516</v>
      </c>
      <c r="K358" s="139"/>
      <c r="L358" s="140"/>
      <c r="M358" s="16">
        <f>(N248)</f>
        <v>3230</v>
      </c>
    </row>
    <row r="359" spans="10:13" x14ac:dyDescent="0.25">
      <c r="J359" s="153">
        <v>41519</v>
      </c>
      <c r="K359" s="139"/>
      <c r="L359" s="140"/>
      <c r="M359" s="16">
        <f>(N273)</f>
        <v>12378.5</v>
      </c>
    </row>
    <row r="360" spans="10:13" x14ac:dyDescent="0.25">
      <c r="J360" s="153">
        <v>41520</v>
      </c>
      <c r="K360" s="154"/>
      <c r="L360" s="155"/>
      <c r="M360" s="16">
        <f>(N287)</f>
        <v>8802.5</v>
      </c>
    </row>
    <row r="361" spans="10:13" x14ac:dyDescent="0.25">
      <c r="J361" s="153">
        <v>41521</v>
      </c>
      <c r="K361" s="154"/>
      <c r="L361" s="155"/>
      <c r="M361" s="16">
        <f>(N312)</f>
        <v>3960</v>
      </c>
    </row>
    <row r="362" spans="10:13" x14ac:dyDescent="0.25">
      <c r="J362" s="153">
        <v>41523</v>
      </c>
      <c r="K362" s="154"/>
      <c r="L362" s="155"/>
      <c r="M362" s="16">
        <f>(N336)</f>
        <v>17715.5</v>
      </c>
    </row>
    <row r="363" spans="10:13" x14ac:dyDescent="0.25">
      <c r="K363" s="138" t="s">
        <v>12</v>
      </c>
      <c r="L363" s="140"/>
      <c r="M363" s="7">
        <f>SUM(M342:M362)</f>
        <v>122860.01999999999</v>
      </c>
    </row>
  </sheetData>
  <mergeCells count="319">
    <mergeCell ref="K363:L363"/>
    <mergeCell ref="J357:L357"/>
    <mergeCell ref="J358:L358"/>
    <mergeCell ref="J359:L359"/>
    <mergeCell ref="J360:L360"/>
    <mergeCell ref="J361:L361"/>
    <mergeCell ref="J362:L362"/>
    <mergeCell ref="J351:L351"/>
    <mergeCell ref="J352:L352"/>
    <mergeCell ref="J353:L353"/>
    <mergeCell ref="J354:L354"/>
    <mergeCell ref="J355:L355"/>
    <mergeCell ref="J356:L356"/>
    <mergeCell ref="J345:L345"/>
    <mergeCell ref="J346:L346"/>
    <mergeCell ref="J347:L347"/>
    <mergeCell ref="J348:L348"/>
    <mergeCell ref="J349:L349"/>
    <mergeCell ref="J350:L350"/>
    <mergeCell ref="H335:K335"/>
    <mergeCell ref="L336:M336"/>
    <mergeCell ref="I339:M339"/>
    <mergeCell ref="J342:L342"/>
    <mergeCell ref="J343:L343"/>
    <mergeCell ref="J344:L344"/>
    <mergeCell ref="H329:K329"/>
    <mergeCell ref="H330:K330"/>
    <mergeCell ref="H331:K331"/>
    <mergeCell ref="H332:K332"/>
    <mergeCell ref="H333:K333"/>
    <mergeCell ref="H334:K334"/>
    <mergeCell ref="H323:K323"/>
    <mergeCell ref="H324:K324"/>
    <mergeCell ref="H325:K325"/>
    <mergeCell ref="H326:K326"/>
    <mergeCell ref="H327:K327"/>
    <mergeCell ref="H328:K328"/>
    <mergeCell ref="H317:K317"/>
    <mergeCell ref="H318:K318"/>
    <mergeCell ref="H319:K319"/>
    <mergeCell ref="H320:K320"/>
    <mergeCell ref="H321:K321"/>
    <mergeCell ref="H322:K322"/>
    <mergeCell ref="H310:K310"/>
    <mergeCell ref="H311:K311"/>
    <mergeCell ref="L312:M312"/>
    <mergeCell ref="L314:N314"/>
    <mergeCell ref="H315:K315"/>
    <mergeCell ref="H316:K316"/>
    <mergeCell ref="H304:K304"/>
    <mergeCell ref="H305:K305"/>
    <mergeCell ref="H306:K306"/>
    <mergeCell ref="H307:K307"/>
    <mergeCell ref="H308:K308"/>
    <mergeCell ref="H309:K309"/>
    <mergeCell ref="H298:K298"/>
    <mergeCell ref="H299:K299"/>
    <mergeCell ref="H300:K300"/>
    <mergeCell ref="H301:K301"/>
    <mergeCell ref="H302:K302"/>
    <mergeCell ref="H303:K303"/>
    <mergeCell ref="H292:K292"/>
    <mergeCell ref="H293:K293"/>
    <mergeCell ref="H294:K294"/>
    <mergeCell ref="H295:K295"/>
    <mergeCell ref="H296:K296"/>
    <mergeCell ref="H297:K297"/>
    <mergeCell ref="H285:K285"/>
    <mergeCell ref="H286:K286"/>
    <mergeCell ref="L287:M287"/>
    <mergeCell ref="L289:N289"/>
    <mergeCell ref="H290:K290"/>
    <mergeCell ref="H291:K291"/>
    <mergeCell ref="H279:K279"/>
    <mergeCell ref="H280:K280"/>
    <mergeCell ref="H281:K281"/>
    <mergeCell ref="H282:K282"/>
    <mergeCell ref="H283:K283"/>
    <mergeCell ref="H284:K284"/>
    <mergeCell ref="H272:K272"/>
    <mergeCell ref="L273:M273"/>
    <mergeCell ref="L275:N275"/>
    <mergeCell ref="H276:K276"/>
    <mergeCell ref="H277:K277"/>
    <mergeCell ref="H278:K278"/>
    <mergeCell ref="H266:K266"/>
    <mergeCell ref="H267:K267"/>
    <mergeCell ref="H268:K268"/>
    <mergeCell ref="H269:K269"/>
    <mergeCell ref="H270:K270"/>
    <mergeCell ref="H271:K271"/>
    <mergeCell ref="H260:K260"/>
    <mergeCell ref="H261:K261"/>
    <mergeCell ref="H262:K262"/>
    <mergeCell ref="H263:K263"/>
    <mergeCell ref="H264:K264"/>
    <mergeCell ref="H265:K265"/>
    <mergeCell ref="H254:K254"/>
    <mergeCell ref="H255:K255"/>
    <mergeCell ref="H256:K256"/>
    <mergeCell ref="H257:K257"/>
    <mergeCell ref="H258:K258"/>
    <mergeCell ref="H259:K259"/>
    <mergeCell ref="H247:K247"/>
    <mergeCell ref="L248:M248"/>
    <mergeCell ref="L250:N250"/>
    <mergeCell ref="H251:K251"/>
    <mergeCell ref="H252:K252"/>
    <mergeCell ref="H253:K253"/>
    <mergeCell ref="H241:K241"/>
    <mergeCell ref="H242:K242"/>
    <mergeCell ref="H243:K243"/>
    <mergeCell ref="H244:K244"/>
    <mergeCell ref="H245:K245"/>
    <mergeCell ref="H246:K246"/>
    <mergeCell ref="H233:K233"/>
    <mergeCell ref="H234:K234"/>
    <mergeCell ref="L235:M235"/>
    <mergeCell ref="L238:N238"/>
    <mergeCell ref="H239:K239"/>
    <mergeCell ref="H240:K240"/>
    <mergeCell ref="H227:K227"/>
    <mergeCell ref="H228:K228"/>
    <mergeCell ref="H229:K229"/>
    <mergeCell ref="H230:K230"/>
    <mergeCell ref="H231:K231"/>
    <mergeCell ref="H232:K232"/>
    <mergeCell ref="H218:K218"/>
    <mergeCell ref="H219:K219"/>
    <mergeCell ref="H220:K220"/>
    <mergeCell ref="H221:K221"/>
    <mergeCell ref="L222:M222"/>
    <mergeCell ref="L226:N226"/>
    <mergeCell ref="H212:K212"/>
    <mergeCell ref="H213:K213"/>
    <mergeCell ref="H214:K214"/>
    <mergeCell ref="H215:K215"/>
    <mergeCell ref="H216:K216"/>
    <mergeCell ref="H217:K217"/>
    <mergeCell ref="H206:K206"/>
    <mergeCell ref="H207:K207"/>
    <mergeCell ref="H208:K208"/>
    <mergeCell ref="H209:K209"/>
    <mergeCell ref="H210:K210"/>
    <mergeCell ref="H211:K211"/>
    <mergeCell ref="H199:K199"/>
    <mergeCell ref="L200:M200"/>
    <mergeCell ref="L202:N202"/>
    <mergeCell ref="H203:K203"/>
    <mergeCell ref="H204:K204"/>
    <mergeCell ref="H205:K205"/>
    <mergeCell ref="H193:K193"/>
    <mergeCell ref="H194:K194"/>
    <mergeCell ref="H195:K195"/>
    <mergeCell ref="H196:K196"/>
    <mergeCell ref="H197:K197"/>
    <mergeCell ref="H198:K198"/>
    <mergeCell ref="H187:K187"/>
    <mergeCell ref="H188:K188"/>
    <mergeCell ref="H189:K189"/>
    <mergeCell ref="H190:K190"/>
    <mergeCell ref="H191:K191"/>
    <mergeCell ref="H192:K192"/>
    <mergeCell ref="H181:K181"/>
    <mergeCell ref="H182:K182"/>
    <mergeCell ref="H183:K183"/>
    <mergeCell ref="H184:K184"/>
    <mergeCell ref="H185:K185"/>
    <mergeCell ref="H186:K186"/>
    <mergeCell ref="H175:K175"/>
    <mergeCell ref="H176:K176"/>
    <mergeCell ref="H177:K177"/>
    <mergeCell ref="H178:K178"/>
    <mergeCell ref="H179:K179"/>
    <mergeCell ref="H180:K180"/>
    <mergeCell ref="H168:K168"/>
    <mergeCell ref="L169:M169"/>
    <mergeCell ref="L171:N171"/>
    <mergeCell ref="H172:K172"/>
    <mergeCell ref="H173:K173"/>
    <mergeCell ref="H174:K174"/>
    <mergeCell ref="L158:M158"/>
    <mergeCell ref="L163:N163"/>
    <mergeCell ref="H164:K164"/>
    <mergeCell ref="H165:K165"/>
    <mergeCell ref="H166:K166"/>
    <mergeCell ref="H167:K167"/>
    <mergeCell ref="H151:K151"/>
    <mergeCell ref="H152:K152"/>
    <mergeCell ref="L153:M153"/>
    <mergeCell ref="L155:N155"/>
    <mergeCell ref="H156:K156"/>
    <mergeCell ref="H157:K157"/>
    <mergeCell ref="H145:K145"/>
    <mergeCell ref="H146:K146"/>
    <mergeCell ref="H147:K147"/>
    <mergeCell ref="H148:K148"/>
    <mergeCell ref="H149:K149"/>
    <mergeCell ref="H150:K150"/>
    <mergeCell ref="H138:K138"/>
    <mergeCell ref="H139:K139"/>
    <mergeCell ref="H140:K140"/>
    <mergeCell ref="L141:M141"/>
    <mergeCell ref="L143:N143"/>
    <mergeCell ref="H144:K144"/>
    <mergeCell ref="H132:K132"/>
    <mergeCell ref="H133:K133"/>
    <mergeCell ref="H134:K134"/>
    <mergeCell ref="H135:K135"/>
    <mergeCell ref="H136:K136"/>
    <mergeCell ref="H137:K137"/>
    <mergeCell ref="H126:K126"/>
    <mergeCell ref="H127:K127"/>
    <mergeCell ref="H128:K128"/>
    <mergeCell ref="H129:K129"/>
    <mergeCell ref="H130:K130"/>
    <mergeCell ref="H131:K131"/>
    <mergeCell ref="H119:K119"/>
    <mergeCell ref="H120:K120"/>
    <mergeCell ref="H121:K121"/>
    <mergeCell ref="H122:K122"/>
    <mergeCell ref="L123:M123"/>
    <mergeCell ref="L125:N125"/>
    <mergeCell ref="H113:K113"/>
    <mergeCell ref="H114:K114"/>
    <mergeCell ref="H115:K115"/>
    <mergeCell ref="H116:K116"/>
    <mergeCell ref="H117:K117"/>
    <mergeCell ref="H118:K118"/>
    <mergeCell ref="H106:K106"/>
    <mergeCell ref="H107:K107"/>
    <mergeCell ref="L108:M108"/>
    <mergeCell ref="L110:N110"/>
    <mergeCell ref="H111:K111"/>
    <mergeCell ref="H112:K112"/>
    <mergeCell ref="H100:K100"/>
    <mergeCell ref="H101:K101"/>
    <mergeCell ref="H102:K102"/>
    <mergeCell ref="H103:K103"/>
    <mergeCell ref="H104:K104"/>
    <mergeCell ref="H105:K105"/>
    <mergeCell ref="H93:K93"/>
    <mergeCell ref="H94:K94"/>
    <mergeCell ref="H95:K95"/>
    <mergeCell ref="L96:M96"/>
    <mergeCell ref="L98:N98"/>
    <mergeCell ref="H99:K99"/>
    <mergeCell ref="H87:K87"/>
    <mergeCell ref="H88:K88"/>
    <mergeCell ref="H89:K89"/>
    <mergeCell ref="H90:K90"/>
    <mergeCell ref="H91:K91"/>
    <mergeCell ref="H92:K92"/>
    <mergeCell ref="H80:K80"/>
    <mergeCell ref="H81:K81"/>
    <mergeCell ref="L82:M82"/>
    <mergeCell ref="L84:N84"/>
    <mergeCell ref="H85:K85"/>
    <mergeCell ref="H86:K86"/>
    <mergeCell ref="H73:K73"/>
    <mergeCell ref="H74:K74"/>
    <mergeCell ref="H75:K75"/>
    <mergeCell ref="H76:K76"/>
    <mergeCell ref="L77:M77"/>
    <mergeCell ref="L79:N79"/>
    <mergeCell ref="H66:K66"/>
    <mergeCell ref="H67:K67"/>
    <mergeCell ref="H68:K68"/>
    <mergeCell ref="H69:K69"/>
    <mergeCell ref="L70:M70"/>
    <mergeCell ref="L72:N72"/>
    <mergeCell ref="H59:K59"/>
    <mergeCell ref="L60:M60"/>
    <mergeCell ref="L62:N62"/>
    <mergeCell ref="H63:K63"/>
    <mergeCell ref="H64:K64"/>
    <mergeCell ref="H65:K65"/>
    <mergeCell ref="H53:K53"/>
    <mergeCell ref="H54:K54"/>
    <mergeCell ref="H55:K55"/>
    <mergeCell ref="H56:K56"/>
    <mergeCell ref="H57:K57"/>
    <mergeCell ref="H58:K58"/>
    <mergeCell ref="L45:M45"/>
    <mergeCell ref="L48:N48"/>
    <mergeCell ref="H49:K49"/>
    <mergeCell ref="H50:K50"/>
    <mergeCell ref="H51:K51"/>
    <mergeCell ref="H52:K52"/>
    <mergeCell ref="H39:K39"/>
    <mergeCell ref="H40:K40"/>
    <mergeCell ref="H41:K41"/>
    <mergeCell ref="H42:K42"/>
    <mergeCell ref="H43:K43"/>
    <mergeCell ref="H44:K44"/>
    <mergeCell ref="L33:N33"/>
    <mergeCell ref="H34:K34"/>
    <mergeCell ref="H35:K35"/>
    <mergeCell ref="H36:K36"/>
    <mergeCell ref="H37:K37"/>
    <mergeCell ref="H38:K38"/>
    <mergeCell ref="H29:K29"/>
    <mergeCell ref="H30:K30"/>
    <mergeCell ref="L31:M31"/>
    <mergeCell ref="H20:K20"/>
    <mergeCell ref="H21:K21"/>
    <mergeCell ref="H22:K22"/>
    <mergeCell ref="H23:K23"/>
    <mergeCell ref="H24:K24"/>
    <mergeCell ref="H25:K25"/>
    <mergeCell ref="H7:N7"/>
    <mergeCell ref="H8:N8"/>
    <mergeCell ref="H10:O10"/>
    <mergeCell ref="H14:L14"/>
    <mergeCell ref="I16:N16"/>
    <mergeCell ref="L19:N19"/>
    <mergeCell ref="H26:K26"/>
    <mergeCell ref="H27:K27"/>
    <mergeCell ref="H28:K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339"/>
  <sheetViews>
    <sheetView topLeftCell="G175" workbookViewId="0">
      <selection activeCell="Q319" sqref="Q319"/>
    </sheetView>
  </sheetViews>
  <sheetFormatPr baseColWidth="10" defaultRowHeight="15" x14ac:dyDescent="0.25"/>
  <cols>
    <col min="1" max="1" width="5.28515625" hidden="1" customWidth="1"/>
    <col min="2" max="6" width="11.42578125" hidden="1" customWidth="1"/>
    <col min="7" max="7" width="3.5703125" customWidth="1"/>
    <col min="12" max="12" width="12.7109375" customWidth="1"/>
  </cols>
  <sheetData>
    <row r="6" spans="8:18" x14ac:dyDescent="0.25">
      <c r="H6" s="1"/>
      <c r="I6" s="2" t="s">
        <v>0</v>
      </c>
      <c r="J6" s="2"/>
      <c r="K6" s="2"/>
      <c r="L6" s="2"/>
      <c r="M6" s="2"/>
      <c r="N6" s="2"/>
    </row>
    <row r="7" spans="8:18" x14ac:dyDescent="0.25">
      <c r="H7" s="134" t="s">
        <v>1</v>
      </c>
      <c r="I7" s="134"/>
      <c r="J7" s="134"/>
      <c r="K7" s="134"/>
      <c r="L7" s="134"/>
      <c r="M7" s="134"/>
      <c r="N7" s="134"/>
    </row>
    <row r="8" spans="8:18" x14ac:dyDescent="0.25">
      <c r="H8" s="135" t="s">
        <v>2</v>
      </c>
      <c r="I8" s="135"/>
      <c r="J8" s="135"/>
      <c r="K8" s="135"/>
      <c r="L8" s="135"/>
      <c r="M8" s="135"/>
      <c r="N8" s="135"/>
    </row>
    <row r="9" spans="8:18" x14ac:dyDescent="0.25">
      <c r="H9" s="3"/>
      <c r="I9" s="3"/>
      <c r="J9" s="3"/>
      <c r="K9" s="3"/>
      <c r="L9" s="3"/>
      <c r="M9" s="3"/>
      <c r="N9" s="3"/>
    </row>
    <row r="10" spans="8:18" x14ac:dyDescent="0.25">
      <c r="H10" s="134" t="s">
        <v>297</v>
      </c>
      <c r="I10" s="134"/>
      <c r="J10" s="134"/>
      <c r="K10" s="134"/>
      <c r="L10" s="134"/>
      <c r="M10" s="134"/>
      <c r="N10" s="134"/>
      <c r="O10" s="134"/>
    </row>
    <row r="13" spans="8:18" x14ac:dyDescent="0.25">
      <c r="H13" t="s">
        <v>4</v>
      </c>
      <c r="R13" s="19"/>
    </row>
    <row r="14" spans="8:18" x14ac:dyDescent="0.25">
      <c r="H14" s="136" t="s">
        <v>5</v>
      </c>
      <c r="I14" s="136"/>
      <c r="J14" s="136"/>
      <c r="K14" s="136"/>
      <c r="L14" s="136"/>
    </row>
    <row r="16" spans="8:18" ht="18.75" x14ac:dyDescent="0.3">
      <c r="I16" s="137" t="s">
        <v>301</v>
      </c>
      <c r="J16" s="137"/>
      <c r="K16" s="137"/>
      <c r="L16" s="137"/>
      <c r="M16" s="137"/>
      <c r="N16" s="137"/>
    </row>
    <row r="19" spans="8:14" x14ac:dyDescent="0.25">
      <c r="L19" s="153" t="s">
        <v>240</v>
      </c>
      <c r="M19" s="154"/>
      <c r="N19" s="155"/>
    </row>
    <row r="20" spans="8:14" x14ac:dyDescent="0.25">
      <c r="H20" s="144" t="s">
        <v>7</v>
      </c>
      <c r="I20" s="145"/>
      <c r="J20" s="145"/>
      <c r="K20" s="146"/>
      <c r="L20" s="4" t="s">
        <v>8</v>
      </c>
      <c r="M20" s="4" t="s">
        <v>9</v>
      </c>
      <c r="N20" s="4" t="s">
        <v>10</v>
      </c>
    </row>
    <row r="21" spans="8:14" x14ac:dyDescent="0.25">
      <c r="H21" s="157" t="s">
        <v>77</v>
      </c>
      <c r="I21" s="161"/>
      <c r="J21" s="161"/>
      <c r="K21" s="162"/>
      <c r="L21" s="20">
        <v>1</v>
      </c>
      <c r="M21" s="21">
        <v>180</v>
      </c>
      <c r="N21" s="22">
        <f>M21*L21</f>
        <v>180</v>
      </c>
    </row>
    <row r="22" spans="8:14" x14ac:dyDescent="0.25">
      <c r="H22" s="157" t="s">
        <v>140</v>
      </c>
      <c r="I22" s="158"/>
      <c r="J22" s="158"/>
      <c r="K22" s="159"/>
      <c r="L22" s="23">
        <v>0.4</v>
      </c>
      <c r="M22" s="21">
        <v>120</v>
      </c>
      <c r="N22" s="22">
        <v>30</v>
      </c>
    </row>
    <row r="23" spans="8:14" x14ac:dyDescent="0.25">
      <c r="H23" s="157" t="s">
        <v>50</v>
      </c>
      <c r="I23" s="158"/>
      <c r="J23" s="158"/>
      <c r="K23" s="159"/>
      <c r="L23" s="20">
        <v>5</v>
      </c>
      <c r="M23" s="21">
        <v>35</v>
      </c>
      <c r="N23" s="22">
        <v>35</v>
      </c>
    </row>
    <row r="24" spans="8:14" x14ac:dyDescent="0.25">
      <c r="H24" s="157" t="s">
        <v>76</v>
      </c>
      <c r="I24" s="158"/>
      <c r="J24" s="158"/>
      <c r="K24" s="159"/>
      <c r="L24" s="23">
        <v>2</v>
      </c>
      <c r="M24" s="21">
        <v>40</v>
      </c>
      <c r="N24" s="22">
        <f>M24*L24</f>
        <v>80</v>
      </c>
    </row>
    <row r="25" spans="8:14" x14ac:dyDescent="0.25">
      <c r="H25" s="157" t="s">
        <v>241</v>
      </c>
      <c r="I25" s="158"/>
      <c r="J25" s="158"/>
      <c r="K25" s="159"/>
      <c r="L25" s="20">
        <v>1</v>
      </c>
      <c r="M25" s="21">
        <v>350</v>
      </c>
      <c r="N25" s="22">
        <f>M25*L25</f>
        <v>350</v>
      </c>
    </row>
    <row r="26" spans="8:14" x14ac:dyDescent="0.25">
      <c r="H26" s="157" t="s">
        <v>60</v>
      </c>
      <c r="I26" s="158"/>
      <c r="J26" s="158"/>
      <c r="K26" s="159"/>
      <c r="L26" s="20">
        <v>1</v>
      </c>
      <c r="M26" s="21">
        <v>250</v>
      </c>
      <c r="N26" s="22">
        <f>M26</f>
        <v>250</v>
      </c>
    </row>
    <row r="27" spans="8:14" x14ac:dyDescent="0.25">
      <c r="H27" s="157" t="s">
        <v>54</v>
      </c>
      <c r="I27" s="158"/>
      <c r="J27" s="158"/>
      <c r="K27" s="159"/>
      <c r="L27" s="20">
        <v>1</v>
      </c>
      <c r="M27" s="21">
        <v>200</v>
      </c>
      <c r="N27" s="22">
        <f>M27</f>
        <v>200</v>
      </c>
    </row>
    <row r="28" spans="8:14" x14ac:dyDescent="0.25">
      <c r="H28" s="157" t="s">
        <v>16</v>
      </c>
      <c r="I28" s="158"/>
      <c r="J28" s="158"/>
      <c r="K28" s="159"/>
      <c r="L28" s="20">
        <v>1</v>
      </c>
      <c r="M28" s="21">
        <v>140</v>
      </c>
      <c r="N28" s="22">
        <f>L28*M28</f>
        <v>140</v>
      </c>
    </row>
    <row r="29" spans="8:14" x14ac:dyDescent="0.25">
      <c r="H29" s="157" t="s">
        <v>29</v>
      </c>
      <c r="I29" s="158"/>
      <c r="J29" s="158"/>
      <c r="K29" s="159"/>
      <c r="L29" s="20">
        <v>2</v>
      </c>
      <c r="M29" s="21">
        <v>60</v>
      </c>
      <c r="N29" s="22">
        <f>M29*L29</f>
        <v>120</v>
      </c>
    </row>
    <row r="30" spans="8:14" x14ac:dyDescent="0.25">
      <c r="L30" s="138" t="s">
        <v>12</v>
      </c>
      <c r="M30" s="140"/>
      <c r="N30" s="7">
        <f>SUM(N21:N29)</f>
        <v>1385</v>
      </c>
    </row>
    <row r="32" spans="8:14" x14ac:dyDescent="0.25">
      <c r="L32" s="153" t="s">
        <v>242</v>
      </c>
      <c r="M32" s="154"/>
      <c r="N32" s="155"/>
    </row>
    <row r="33" spans="8:14" x14ac:dyDescent="0.25">
      <c r="H33" s="144" t="s">
        <v>7</v>
      </c>
      <c r="I33" s="145"/>
      <c r="J33" s="145"/>
      <c r="K33" s="146"/>
      <c r="L33" s="4" t="s">
        <v>14</v>
      </c>
      <c r="M33" s="4" t="s">
        <v>9</v>
      </c>
      <c r="N33" s="4" t="s">
        <v>10</v>
      </c>
    </row>
    <row r="34" spans="8:14" x14ac:dyDescent="0.25">
      <c r="H34" s="141" t="s">
        <v>27</v>
      </c>
      <c r="I34" s="142"/>
      <c r="J34" s="142"/>
      <c r="K34" s="143"/>
      <c r="L34" s="5">
        <v>15</v>
      </c>
      <c r="M34" s="5">
        <v>21</v>
      </c>
      <c r="N34" s="6">
        <f>M34*L34</f>
        <v>315</v>
      </c>
    </row>
    <row r="35" spans="8:14" x14ac:dyDescent="0.25">
      <c r="H35" s="141" t="s">
        <v>243</v>
      </c>
      <c r="I35" s="142"/>
      <c r="J35" s="142"/>
      <c r="K35" s="143"/>
      <c r="L35" s="5">
        <v>1</v>
      </c>
      <c r="M35" s="5">
        <v>800</v>
      </c>
      <c r="N35" s="6">
        <f>M35*L35</f>
        <v>800</v>
      </c>
    </row>
    <row r="36" spans="8:14" x14ac:dyDescent="0.25">
      <c r="H36" s="141" t="s">
        <v>36</v>
      </c>
      <c r="I36" s="142"/>
      <c r="J36" s="142"/>
      <c r="K36" s="143"/>
      <c r="L36" s="5">
        <v>156.4</v>
      </c>
      <c r="M36" s="5">
        <v>30</v>
      </c>
      <c r="N36" s="6">
        <f>L36*M36</f>
        <v>4692</v>
      </c>
    </row>
    <row r="37" spans="8:14" x14ac:dyDescent="0.25">
      <c r="H37" s="141" t="s">
        <v>244</v>
      </c>
      <c r="I37" s="142"/>
      <c r="J37" s="142"/>
      <c r="K37" s="143"/>
      <c r="L37" s="5">
        <v>14</v>
      </c>
      <c r="M37" s="5">
        <v>86</v>
      </c>
      <c r="N37" s="6">
        <f>M37*L37</f>
        <v>1204</v>
      </c>
    </row>
    <row r="38" spans="8:14" x14ac:dyDescent="0.25">
      <c r="H38" s="141" t="s">
        <v>245</v>
      </c>
      <c r="I38" s="142"/>
      <c r="J38" s="142"/>
      <c r="K38" s="143"/>
      <c r="L38" s="5">
        <v>2</v>
      </c>
      <c r="M38" s="5">
        <v>570</v>
      </c>
      <c r="N38" s="6">
        <f>M38*L38</f>
        <v>1140</v>
      </c>
    </row>
    <row r="39" spans="8:14" x14ac:dyDescent="0.25">
      <c r="H39" s="141" t="s">
        <v>246</v>
      </c>
      <c r="I39" s="142"/>
      <c r="J39" s="142"/>
      <c r="K39" s="143"/>
      <c r="L39" s="5">
        <v>1</v>
      </c>
      <c r="M39" s="5">
        <v>660</v>
      </c>
      <c r="N39" s="6">
        <f>L39*M39</f>
        <v>660</v>
      </c>
    </row>
    <row r="40" spans="8:14" x14ac:dyDescent="0.25">
      <c r="H40" s="141" t="s">
        <v>247</v>
      </c>
      <c r="I40" s="142"/>
      <c r="J40" s="142"/>
      <c r="K40" s="143"/>
      <c r="L40" s="5">
        <v>1</v>
      </c>
      <c r="M40" s="5">
        <v>380</v>
      </c>
      <c r="N40" s="6">
        <f>L40*M40</f>
        <v>380</v>
      </c>
    </row>
    <row r="41" spans="8:14" x14ac:dyDescent="0.25">
      <c r="H41" s="141" t="s">
        <v>128</v>
      </c>
      <c r="I41" s="142"/>
      <c r="J41" s="142"/>
      <c r="K41" s="143"/>
      <c r="L41" s="5">
        <v>1</v>
      </c>
      <c r="M41" s="5">
        <v>990</v>
      </c>
      <c r="N41" s="6">
        <f>L41*M41</f>
        <v>990</v>
      </c>
    </row>
    <row r="42" spans="8:14" x14ac:dyDescent="0.25">
      <c r="L42" s="138" t="s">
        <v>12</v>
      </c>
      <c r="M42" s="140"/>
      <c r="N42" s="7">
        <f>SUM(N34:N41)</f>
        <v>10181</v>
      </c>
    </row>
    <row r="43" spans="8:14" x14ac:dyDescent="0.25">
      <c r="L43" s="24"/>
      <c r="M43" s="24"/>
      <c r="N43" s="25"/>
    </row>
    <row r="45" spans="8:14" x14ac:dyDescent="0.25">
      <c r="L45" s="165" t="s">
        <v>248</v>
      </c>
      <c r="M45" s="165"/>
      <c r="N45" s="165"/>
    </row>
    <row r="46" spans="8:14" x14ac:dyDescent="0.25">
      <c r="H46" s="144" t="s">
        <v>7</v>
      </c>
      <c r="I46" s="145"/>
      <c r="J46" s="145"/>
      <c r="K46" s="146"/>
      <c r="L46" s="4" t="s">
        <v>8</v>
      </c>
      <c r="M46" s="4" t="s">
        <v>9</v>
      </c>
      <c r="N46" s="4" t="s">
        <v>10</v>
      </c>
    </row>
    <row r="47" spans="8:14" x14ac:dyDescent="0.25">
      <c r="H47" s="141" t="s">
        <v>140</v>
      </c>
      <c r="I47" s="142"/>
      <c r="J47" s="142"/>
      <c r="K47" s="143"/>
      <c r="L47" s="5">
        <v>9</v>
      </c>
      <c r="M47" s="5"/>
      <c r="N47" s="6">
        <v>45</v>
      </c>
    </row>
    <row r="48" spans="8:14" x14ac:dyDescent="0.25">
      <c r="H48" s="141" t="s">
        <v>70</v>
      </c>
      <c r="I48" s="142"/>
      <c r="J48" s="142"/>
      <c r="K48" s="143"/>
      <c r="L48" s="5">
        <v>1</v>
      </c>
      <c r="M48" s="5">
        <v>150</v>
      </c>
      <c r="N48" s="6">
        <v>150</v>
      </c>
    </row>
    <row r="49" spans="8:15" x14ac:dyDescent="0.25">
      <c r="H49" s="141" t="s">
        <v>53</v>
      </c>
      <c r="I49" s="142"/>
      <c r="J49" s="142"/>
      <c r="K49" s="143"/>
      <c r="L49" s="5">
        <v>60</v>
      </c>
      <c r="M49" s="5"/>
      <c r="N49" s="6">
        <v>450</v>
      </c>
    </row>
    <row r="50" spans="8:15" x14ac:dyDescent="0.25">
      <c r="H50" s="141" t="s">
        <v>113</v>
      </c>
      <c r="I50" s="142"/>
      <c r="J50" s="142"/>
      <c r="K50" s="143"/>
      <c r="L50" s="5">
        <v>1</v>
      </c>
      <c r="M50" s="5">
        <v>70</v>
      </c>
      <c r="N50" s="6">
        <f>L50*M50</f>
        <v>70</v>
      </c>
    </row>
    <row r="51" spans="8:15" x14ac:dyDescent="0.25">
      <c r="H51" s="141" t="s">
        <v>55</v>
      </c>
      <c r="I51" s="142"/>
      <c r="J51" s="142"/>
      <c r="K51" s="143"/>
      <c r="L51" s="5">
        <v>42</v>
      </c>
      <c r="M51" s="5">
        <v>260</v>
      </c>
      <c r="N51" s="8">
        <v>130</v>
      </c>
    </row>
    <row r="52" spans="8:15" x14ac:dyDescent="0.25">
      <c r="H52" s="141" t="s">
        <v>63</v>
      </c>
      <c r="I52" s="142"/>
      <c r="J52" s="142"/>
      <c r="K52" s="143"/>
      <c r="L52" s="5">
        <v>1</v>
      </c>
      <c r="M52" s="5">
        <v>170</v>
      </c>
      <c r="N52" s="8">
        <f>L52*M52</f>
        <v>170</v>
      </c>
    </row>
    <row r="53" spans="8:15" x14ac:dyDescent="0.25">
      <c r="H53" s="141" t="s">
        <v>204</v>
      </c>
      <c r="I53" s="142"/>
      <c r="J53" s="142"/>
      <c r="K53" s="143"/>
      <c r="L53" s="5">
        <v>113</v>
      </c>
      <c r="M53" s="5">
        <v>56</v>
      </c>
      <c r="N53" s="8">
        <f>L53*M53</f>
        <v>6328</v>
      </c>
    </row>
    <row r="54" spans="8:15" x14ac:dyDescent="0.25">
      <c r="L54" s="138" t="s">
        <v>12</v>
      </c>
      <c r="M54" s="140"/>
      <c r="N54" s="10">
        <f>SUM(N47:N53)</f>
        <v>7343</v>
      </c>
    </row>
    <row r="56" spans="8:15" x14ac:dyDescent="0.25">
      <c r="L56" s="138" t="s">
        <v>249</v>
      </c>
      <c r="M56" s="139"/>
      <c r="N56" s="140"/>
    </row>
    <row r="57" spans="8:15" x14ac:dyDescent="0.25">
      <c r="H57" s="144" t="s">
        <v>7</v>
      </c>
      <c r="I57" s="145"/>
      <c r="J57" s="145"/>
      <c r="K57" s="146"/>
      <c r="L57" s="4" t="s">
        <v>8</v>
      </c>
      <c r="M57" s="4" t="s">
        <v>9</v>
      </c>
      <c r="N57" s="4" t="s">
        <v>10</v>
      </c>
      <c r="O57" s="9"/>
    </row>
    <row r="58" spans="8:15" x14ac:dyDescent="0.25">
      <c r="H58" s="141" t="s">
        <v>125</v>
      </c>
      <c r="I58" s="142"/>
      <c r="J58" s="142"/>
      <c r="K58" s="143"/>
      <c r="L58" s="5">
        <v>3</v>
      </c>
      <c r="M58" s="5">
        <v>120</v>
      </c>
      <c r="N58" s="6">
        <v>120</v>
      </c>
    </row>
    <row r="59" spans="8:15" x14ac:dyDescent="0.25">
      <c r="H59" s="141" t="s">
        <v>250</v>
      </c>
      <c r="I59" s="142"/>
      <c r="J59" s="142"/>
      <c r="K59" s="143"/>
      <c r="L59" s="5"/>
      <c r="M59" s="5">
        <v>240</v>
      </c>
      <c r="N59" s="6">
        <v>240</v>
      </c>
    </row>
    <row r="60" spans="8:15" x14ac:dyDescent="0.25">
      <c r="H60" s="141" t="s">
        <v>50</v>
      </c>
      <c r="I60" s="142"/>
      <c r="J60" s="142"/>
      <c r="K60" s="143"/>
      <c r="L60" s="5">
        <v>2</v>
      </c>
      <c r="M60" s="5">
        <v>12.5</v>
      </c>
      <c r="N60" s="6">
        <f>L60*M60</f>
        <v>25</v>
      </c>
    </row>
    <row r="61" spans="8:15" x14ac:dyDescent="0.25">
      <c r="L61" s="138" t="s">
        <v>12</v>
      </c>
      <c r="M61" s="140"/>
      <c r="N61" s="10">
        <f>SUM(N58:N60)</f>
        <v>385</v>
      </c>
    </row>
    <row r="63" spans="8:15" x14ac:dyDescent="0.25">
      <c r="L63" s="138" t="s">
        <v>251</v>
      </c>
      <c r="M63" s="139"/>
      <c r="N63" s="140"/>
    </row>
    <row r="64" spans="8:15" x14ac:dyDescent="0.25">
      <c r="H64" s="144" t="s">
        <v>7</v>
      </c>
      <c r="I64" s="145"/>
      <c r="J64" s="145"/>
      <c r="K64" s="146"/>
      <c r="L64" s="4" t="s">
        <v>8</v>
      </c>
      <c r="M64" s="4" t="s">
        <v>9</v>
      </c>
      <c r="N64" s="4" t="s">
        <v>10</v>
      </c>
    </row>
    <row r="65" spans="8:14" x14ac:dyDescent="0.25">
      <c r="H65" s="141" t="s">
        <v>125</v>
      </c>
      <c r="I65" s="142"/>
      <c r="J65" s="142"/>
      <c r="K65" s="143"/>
      <c r="L65" s="5">
        <v>5</v>
      </c>
      <c r="M65" s="5">
        <v>120</v>
      </c>
      <c r="N65" s="6">
        <v>120</v>
      </c>
    </row>
    <row r="66" spans="8:14" x14ac:dyDescent="0.25">
      <c r="H66" s="141" t="s">
        <v>64</v>
      </c>
      <c r="I66" s="142"/>
      <c r="J66" s="142"/>
      <c r="K66" s="143"/>
      <c r="L66" s="5">
        <v>0.5</v>
      </c>
      <c r="M66" s="5">
        <v>240</v>
      </c>
      <c r="N66" s="6">
        <v>240</v>
      </c>
    </row>
    <row r="67" spans="8:14" x14ac:dyDescent="0.25">
      <c r="H67" s="141" t="s">
        <v>53</v>
      </c>
      <c r="I67" s="142"/>
      <c r="J67" s="142"/>
      <c r="K67" s="143"/>
      <c r="L67" s="5">
        <v>50</v>
      </c>
      <c r="M67" s="5">
        <v>350</v>
      </c>
      <c r="N67" s="6">
        <v>350</v>
      </c>
    </row>
    <row r="68" spans="8:14" x14ac:dyDescent="0.25">
      <c r="H68" s="141" t="s">
        <v>59</v>
      </c>
      <c r="I68" s="142"/>
      <c r="J68" s="142"/>
      <c r="K68" s="143"/>
      <c r="L68" s="5">
        <v>0.5</v>
      </c>
      <c r="M68" s="5">
        <v>450</v>
      </c>
      <c r="N68" s="6">
        <v>450</v>
      </c>
    </row>
    <row r="69" spans="8:14" x14ac:dyDescent="0.25">
      <c r="L69" s="138" t="s">
        <v>12</v>
      </c>
      <c r="M69" s="140"/>
      <c r="N69" s="10">
        <f>SUM(N65:N68)</f>
        <v>1160</v>
      </c>
    </row>
    <row r="71" spans="8:14" x14ac:dyDescent="0.25">
      <c r="L71" s="138" t="s">
        <v>252</v>
      </c>
      <c r="M71" s="139"/>
      <c r="N71" s="140"/>
    </row>
    <row r="72" spans="8:14" x14ac:dyDescent="0.25">
      <c r="H72" s="144" t="s">
        <v>7</v>
      </c>
      <c r="I72" s="145"/>
      <c r="J72" s="145"/>
      <c r="K72" s="146"/>
      <c r="L72" s="4" t="s">
        <v>8</v>
      </c>
      <c r="M72" s="4" t="s">
        <v>9</v>
      </c>
      <c r="N72" s="4" t="s">
        <v>10</v>
      </c>
    </row>
    <row r="73" spans="8:14" x14ac:dyDescent="0.25">
      <c r="H73" s="166" t="s">
        <v>253</v>
      </c>
      <c r="I73" s="176"/>
      <c r="J73" s="176"/>
      <c r="K73" s="177"/>
      <c r="L73" s="43">
        <v>1</v>
      </c>
      <c r="M73" s="43">
        <v>800</v>
      </c>
      <c r="N73" s="22">
        <f>M73*L73</f>
        <v>800</v>
      </c>
    </row>
    <row r="74" spans="8:14" x14ac:dyDescent="0.25">
      <c r="H74" s="178" t="s">
        <v>55</v>
      </c>
      <c r="I74" s="167"/>
      <c r="J74" s="167"/>
      <c r="K74" s="168"/>
      <c r="L74" s="43">
        <v>1</v>
      </c>
      <c r="M74" s="43">
        <v>350</v>
      </c>
      <c r="N74" s="22">
        <f t="shared" ref="N74:N81" si="0">M74*L74</f>
        <v>350</v>
      </c>
    </row>
    <row r="75" spans="8:14" x14ac:dyDescent="0.25">
      <c r="H75" s="178" t="s">
        <v>54</v>
      </c>
      <c r="I75" s="167"/>
      <c r="J75" s="167"/>
      <c r="K75" s="168"/>
      <c r="L75" s="43">
        <v>1</v>
      </c>
      <c r="M75" s="43">
        <v>220</v>
      </c>
      <c r="N75" s="22">
        <f t="shared" si="0"/>
        <v>220</v>
      </c>
    </row>
    <row r="76" spans="8:14" x14ac:dyDescent="0.25">
      <c r="H76" s="178" t="s">
        <v>73</v>
      </c>
      <c r="I76" s="167"/>
      <c r="J76" s="167"/>
      <c r="K76" s="168"/>
      <c r="L76" s="43">
        <v>1</v>
      </c>
      <c r="M76" s="43">
        <v>100</v>
      </c>
      <c r="N76" s="22">
        <f t="shared" si="0"/>
        <v>100</v>
      </c>
    </row>
    <row r="77" spans="8:14" x14ac:dyDescent="0.25">
      <c r="H77" s="166" t="s">
        <v>63</v>
      </c>
      <c r="I77" s="167"/>
      <c r="J77" s="167"/>
      <c r="K77" s="168"/>
      <c r="L77" s="43">
        <v>1</v>
      </c>
      <c r="M77" s="43">
        <v>150</v>
      </c>
      <c r="N77" s="22">
        <f t="shared" si="0"/>
        <v>150</v>
      </c>
    </row>
    <row r="78" spans="8:14" x14ac:dyDescent="0.25">
      <c r="H78" s="166" t="s">
        <v>77</v>
      </c>
      <c r="I78" s="167"/>
      <c r="J78" s="167"/>
      <c r="K78" s="168"/>
      <c r="L78" s="43">
        <v>1</v>
      </c>
      <c r="M78" s="43">
        <v>170</v>
      </c>
      <c r="N78" s="22">
        <f t="shared" si="0"/>
        <v>170</v>
      </c>
    </row>
    <row r="79" spans="8:14" x14ac:dyDescent="0.25">
      <c r="H79" s="166" t="s">
        <v>23</v>
      </c>
      <c r="I79" s="167"/>
      <c r="J79" s="167"/>
      <c r="K79" s="168"/>
      <c r="L79" s="43">
        <v>2</v>
      </c>
      <c r="M79" s="43">
        <v>100</v>
      </c>
      <c r="N79" s="22">
        <f t="shared" si="0"/>
        <v>200</v>
      </c>
    </row>
    <row r="80" spans="8:14" x14ac:dyDescent="0.25">
      <c r="H80" s="166" t="s">
        <v>76</v>
      </c>
      <c r="I80" s="174"/>
      <c r="J80" s="174"/>
      <c r="K80" s="175"/>
      <c r="L80" s="43">
        <v>1</v>
      </c>
      <c r="M80" s="43">
        <v>40</v>
      </c>
      <c r="N80" s="22">
        <f t="shared" si="0"/>
        <v>40</v>
      </c>
    </row>
    <row r="81" spans="8:14" x14ac:dyDescent="0.25">
      <c r="H81" s="166" t="s">
        <v>22</v>
      </c>
      <c r="I81" s="174"/>
      <c r="J81" s="174"/>
      <c r="K81" s="175"/>
      <c r="L81" s="43">
        <v>0.5</v>
      </c>
      <c r="M81" s="43">
        <v>300</v>
      </c>
      <c r="N81" s="22">
        <f t="shared" si="0"/>
        <v>150</v>
      </c>
    </row>
    <row r="82" spans="8:14" x14ac:dyDescent="0.25">
      <c r="H82" s="166" t="s">
        <v>53</v>
      </c>
      <c r="I82" s="174"/>
      <c r="J82" s="174"/>
      <c r="K82" s="175"/>
      <c r="L82" s="43">
        <v>130</v>
      </c>
      <c r="M82" s="43">
        <v>700</v>
      </c>
      <c r="N82" s="22">
        <f>M82</f>
        <v>700</v>
      </c>
    </row>
    <row r="83" spans="8:14" x14ac:dyDescent="0.25">
      <c r="H83" s="166" t="s">
        <v>22</v>
      </c>
      <c r="I83" s="174"/>
      <c r="J83" s="174"/>
      <c r="K83" s="175"/>
      <c r="L83" s="43"/>
      <c r="M83" s="43">
        <v>190</v>
      </c>
      <c r="N83" s="22">
        <f>M83</f>
        <v>190</v>
      </c>
    </row>
    <row r="84" spans="8:14" x14ac:dyDescent="0.25">
      <c r="H84" s="169" t="s">
        <v>53</v>
      </c>
      <c r="I84" s="172"/>
      <c r="J84" s="172"/>
      <c r="K84" s="173"/>
      <c r="L84" s="44">
        <v>70</v>
      </c>
      <c r="M84" s="44">
        <v>450</v>
      </c>
      <c r="N84" s="50">
        <f>M84</f>
        <v>450</v>
      </c>
    </row>
    <row r="85" spans="8:14" x14ac:dyDescent="0.25">
      <c r="L85" s="138" t="s">
        <v>12</v>
      </c>
      <c r="M85" s="140"/>
      <c r="N85" s="10">
        <f>SUM(N73:N84)</f>
        <v>3520</v>
      </c>
    </row>
    <row r="87" spans="8:14" x14ac:dyDescent="0.25">
      <c r="L87" s="138" t="s">
        <v>254</v>
      </c>
      <c r="M87" s="139"/>
      <c r="N87" s="140"/>
    </row>
    <row r="88" spans="8:14" x14ac:dyDescent="0.25">
      <c r="H88" s="144" t="s">
        <v>7</v>
      </c>
      <c r="I88" s="145"/>
      <c r="J88" s="145"/>
      <c r="K88" s="146"/>
      <c r="L88" s="4" t="s">
        <v>8</v>
      </c>
      <c r="M88" s="4" t="s">
        <v>9</v>
      </c>
      <c r="N88" s="4" t="s">
        <v>10</v>
      </c>
    </row>
    <row r="89" spans="8:14" x14ac:dyDescent="0.25">
      <c r="H89" s="141" t="s">
        <v>255</v>
      </c>
      <c r="I89" s="142"/>
      <c r="J89" s="142"/>
      <c r="K89" s="143"/>
      <c r="L89" s="5">
        <v>1</v>
      </c>
      <c r="M89" s="5">
        <v>320</v>
      </c>
      <c r="N89" s="6">
        <f>M89*L89</f>
        <v>320</v>
      </c>
    </row>
    <row r="90" spans="8:14" x14ac:dyDescent="0.25">
      <c r="H90" s="141" t="s">
        <v>256</v>
      </c>
      <c r="I90" s="142"/>
      <c r="J90" s="142"/>
      <c r="K90" s="143"/>
      <c r="L90" s="5">
        <v>2</v>
      </c>
      <c r="M90" s="5">
        <v>235</v>
      </c>
      <c r="N90" s="6">
        <f t="shared" ref="N90:N97" si="1">M90*L90</f>
        <v>470</v>
      </c>
    </row>
    <row r="91" spans="8:14" x14ac:dyDescent="0.25">
      <c r="H91" s="141" t="s">
        <v>227</v>
      </c>
      <c r="I91" s="142"/>
      <c r="J91" s="142"/>
      <c r="K91" s="143"/>
      <c r="L91" s="5">
        <v>1</v>
      </c>
      <c r="M91" s="5">
        <v>350</v>
      </c>
      <c r="N91" s="6">
        <f t="shared" si="1"/>
        <v>350</v>
      </c>
    </row>
    <row r="92" spans="8:14" x14ac:dyDescent="0.25">
      <c r="H92" s="141" t="s">
        <v>85</v>
      </c>
      <c r="I92" s="142"/>
      <c r="J92" s="142"/>
      <c r="K92" s="143"/>
      <c r="L92" s="5">
        <v>1</v>
      </c>
      <c r="M92" s="5">
        <v>550</v>
      </c>
      <c r="N92" s="6">
        <f t="shared" si="1"/>
        <v>550</v>
      </c>
    </row>
    <row r="93" spans="8:14" x14ac:dyDescent="0.25">
      <c r="H93" s="141" t="s">
        <v>257</v>
      </c>
      <c r="I93" s="142"/>
      <c r="J93" s="142"/>
      <c r="K93" s="143"/>
      <c r="L93" s="5">
        <v>1</v>
      </c>
      <c r="M93" s="5">
        <v>320</v>
      </c>
      <c r="N93" s="6">
        <f t="shared" si="1"/>
        <v>320</v>
      </c>
    </row>
    <row r="94" spans="8:14" x14ac:dyDescent="0.25">
      <c r="H94" s="141" t="s">
        <v>258</v>
      </c>
      <c r="I94" s="142"/>
      <c r="J94" s="142"/>
      <c r="K94" s="143"/>
      <c r="L94" s="5">
        <v>1</v>
      </c>
      <c r="M94" s="5">
        <v>260</v>
      </c>
      <c r="N94" s="6">
        <f t="shared" si="1"/>
        <v>260</v>
      </c>
    </row>
    <row r="95" spans="8:14" x14ac:dyDescent="0.25">
      <c r="H95" s="141" t="s">
        <v>210</v>
      </c>
      <c r="I95" s="142"/>
      <c r="J95" s="142"/>
      <c r="K95" s="143"/>
      <c r="L95" s="5">
        <v>1</v>
      </c>
      <c r="M95" s="5">
        <v>283</v>
      </c>
      <c r="N95" s="6">
        <f t="shared" si="1"/>
        <v>283</v>
      </c>
    </row>
    <row r="96" spans="8:14" x14ac:dyDescent="0.25">
      <c r="H96" s="141" t="s">
        <v>27</v>
      </c>
      <c r="I96" s="142"/>
      <c r="J96" s="142"/>
      <c r="K96" s="143"/>
      <c r="L96" s="5">
        <v>1</v>
      </c>
      <c r="M96" s="5">
        <v>790</v>
      </c>
      <c r="N96" s="6">
        <f t="shared" si="1"/>
        <v>790</v>
      </c>
    </row>
    <row r="97" spans="8:14" x14ac:dyDescent="0.25">
      <c r="H97" s="141" t="s">
        <v>259</v>
      </c>
      <c r="I97" s="142"/>
      <c r="J97" s="142"/>
      <c r="K97" s="143"/>
      <c r="L97" s="5">
        <v>2</v>
      </c>
      <c r="M97" s="5">
        <v>24</v>
      </c>
      <c r="N97" s="6">
        <f t="shared" si="1"/>
        <v>48</v>
      </c>
    </row>
    <row r="98" spans="8:14" x14ac:dyDescent="0.25">
      <c r="L98" s="138" t="s">
        <v>12</v>
      </c>
      <c r="M98" s="140"/>
      <c r="N98" s="10">
        <f>SUM(N89:N97)</f>
        <v>3391</v>
      </c>
    </row>
    <row r="99" spans="8:14" x14ac:dyDescent="0.25">
      <c r="L99" s="56"/>
      <c r="M99" s="56"/>
      <c r="N99" s="25"/>
    </row>
    <row r="101" spans="8:14" x14ac:dyDescent="0.25">
      <c r="L101" s="138" t="s">
        <v>260</v>
      </c>
      <c r="M101" s="139"/>
      <c r="N101" s="140"/>
    </row>
    <row r="102" spans="8:14" x14ac:dyDescent="0.25">
      <c r="H102" s="144" t="s">
        <v>7</v>
      </c>
      <c r="I102" s="145"/>
      <c r="J102" s="145"/>
      <c r="K102" s="146"/>
      <c r="L102" s="4" t="s">
        <v>8</v>
      </c>
      <c r="M102" s="4" t="s">
        <v>9</v>
      </c>
      <c r="N102" s="4" t="s">
        <v>10</v>
      </c>
    </row>
    <row r="103" spans="8:14" x14ac:dyDescent="0.25">
      <c r="H103" s="141" t="s">
        <v>38</v>
      </c>
      <c r="I103" s="142"/>
      <c r="J103" s="142"/>
      <c r="K103" s="143"/>
      <c r="L103" s="5">
        <v>11.6</v>
      </c>
      <c r="M103" s="5">
        <v>68.5</v>
      </c>
      <c r="N103" s="6">
        <f>L103*M103</f>
        <v>794.6</v>
      </c>
    </row>
    <row r="104" spans="8:14" x14ac:dyDescent="0.25">
      <c r="H104" s="141" t="s">
        <v>220</v>
      </c>
      <c r="I104" s="142"/>
      <c r="J104" s="142"/>
      <c r="K104" s="143"/>
      <c r="L104" s="5"/>
      <c r="M104" s="5">
        <v>100</v>
      </c>
      <c r="N104" s="6">
        <v>100</v>
      </c>
    </row>
    <row r="105" spans="8:14" x14ac:dyDescent="0.25">
      <c r="H105" s="141" t="s">
        <v>221</v>
      </c>
      <c r="I105" s="142"/>
      <c r="J105" s="142"/>
      <c r="K105" s="143"/>
      <c r="L105" s="5"/>
      <c r="M105" s="5">
        <v>100</v>
      </c>
      <c r="N105" s="6">
        <v>100</v>
      </c>
    </row>
    <row r="106" spans="8:14" x14ac:dyDescent="0.25">
      <c r="H106" s="141" t="s">
        <v>261</v>
      </c>
      <c r="I106" s="142"/>
      <c r="J106" s="142"/>
      <c r="K106" s="143"/>
      <c r="L106" s="5"/>
      <c r="M106" s="5">
        <v>100</v>
      </c>
      <c r="N106" s="6">
        <v>100</v>
      </c>
    </row>
    <row r="107" spans="8:14" x14ac:dyDescent="0.25">
      <c r="H107" s="141" t="s">
        <v>149</v>
      </c>
      <c r="I107" s="142"/>
      <c r="J107" s="142"/>
      <c r="K107" s="143"/>
      <c r="L107" s="5">
        <v>1</v>
      </c>
      <c r="M107" s="5">
        <v>135</v>
      </c>
      <c r="N107" s="6">
        <f>L107*M107</f>
        <v>135</v>
      </c>
    </row>
    <row r="108" spans="8:14" x14ac:dyDescent="0.25">
      <c r="H108" s="141" t="s">
        <v>223</v>
      </c>
      <c r="I108" s="142"/>
      <c r="J108" s="142"/>
      <c r="K108" s="143"/>
      <c r="L108" s="5">
        <v>4</v>
      </c>
      <c r="M108" s="5">
        <v>90</v>
      </c>
      <c r="N108" s="6">
        <f t="shared" ref="N108:N115" si="2">M108*L108</f>
        <v>360</v>
      </c>
    </row>
    <row r="109" spans="8:14" x14ac:dyDescent="0.25">
      <c r="H109" s="141" t="s">
        <v>262</v>
      </c>
      <c r="I109" s="142"/>
      <c r="J109" s="142"/>
      <c r="K109" s="143"/>
      <c r="L109" s="5">
        <v>5</v>
      </c>
      <c r="M109" s="5">
        <v>60</v>
      </c>
      <c r="N109" s="6">
        <f t="shared" si="2"/>
        <v>300</v>
      </c>
    </row>
    <row r="110" spans="8:14" x14ac:dyDescent="0.25">
      <c r="H110" s="141" t="s">
        <v>207</v>
      </c>
      <c r="I110" s="142"/>
      <c r="J110" s="142"/>
      <c r="K110" s="143"/>
      <c r="L110" s="5"/>
      <c r="M110" s="5">
        <v>180</v>
      </c>
      <c r="N110" s="6">
        <v>180</v>
      </c>
    </row>
    <row r="111" spans="8:14" x14ac:dyDescent="0.25">
      <c r="H111" s="141" t="s">
        <v>16</v>
      </c>
      <c r="I111" s="142"/>
      <c r="J111" s="142"/>
      <c r="K111" s="143"/>
      <c r="L111" s="5"/>
      <c r="M111" s="5">
        <v>100</v>
      </c>
      <c r="N111" s="6">
        <v>100</v>
      </c>
    </row>
    <row r="112" spans="8:14" x14ac:dyDescent="0.25">
      <c r="H112" s="141" t="s">
        <v>50</v>
      </c>
      <c r="I112" s="142"/>
      <c r="J112" s="142"/>
      <c r="K112" s="143"/>
      <c r="L112" s="5"/>
      <c r="M112" s="5">
        <v>50</v>
      </c>
      <c r="N112" s="6">
        <v>50</v>
      </c>
    </row>
    <row r="113" spans="8:14" x14ac:dyDescent="0.25">
      <c r="H113" s="141" t="s">
        <v>210</v>
      </c>
      <c r="I113" s="142"/>
      <c r="J113" s="142"/>
      <c r="K113" s="143"/>
      <c r="L113" s="5">
        <v>0.5</v>
      </c>
      <c r="M113" s="5">
        <v>160</v>
      </c>
      <c r="N113" s="6">
        <v>160</v>
      </c>
    </row>
    <row r="114" spans="8:14" x14ac:dyDescent="0.25">
      <c r="H114" s="141" t="s">
        <v>128</v>
      </c>
      <c r="I114" s="142"/>
      <c r="J114" s="142"/>
      <c r="K114" s="143"/>
      <c r="L114" s="5">
        <v>2</v>
      </c>
      <c r="M114" s="5">
        <v>95</v>
      </c>
      <c r="N114" s="6">
        <f>M114*L114</f>
        <v>190</v>
      </c>
    </row>
    <row r="115" spans="8:14" x14ac:dyDescent="0.25">
      <c r="H115" s="141" t="s">
        <v>36</v>
      </c>
      <c r="I115" s="142"/>
      <c r="J115" s="142"/>
      <c r="K115" s="143"/>
      <c r="L115" s="5">
        <v>145.6</v>
      </c>
      <c r="M115" s="5">
        <v>30</v>
      </c>
      <c r="N115" s="6">
        <f t="shared" si="2"/>
        <v>4368</v>
      </c>
    </row>
    <row r="116" spans="8:14" x14ac:dyDescent="0.25">
      <c r="L116" s="138" t="s">
        <v>12</v>
      </c>
      <c r="M116" s="140"/>
      <c r="N116" s="10">
        <f>SUM(N103:N115)</f>
        <v>6937.6</v>
      </c>
    </row>
    <row r="118" spans="8:14" x14ac:dyDescent="0.25">
      <c r="L118" s="138" t="s">
        <v>263</v>
      </c>
      <c r="M118" s="139"/>
      <c r="N118" s="140"/>
    </row>
    <row r="119" spans="8:14" x14ac:dyDescent="0.25">
      <c r="H119" s="144" t="s">
        <v>7</v>
      </c>
      <c r="I119" s="145"/>
      <c r="J119" s="145"/>
      <c r="K119" s="146"/>
      <c r="L119" s="4" t="s">
        <v>8</v>
      </c>
      <c r="M119" s="4" t="s">
        <v>9</v>
      </c>
      <c r="N119" s="4" t="s">
        <v>10</v>
      </c>
    </row>
    <row r="120" spans="8:14" x14ac:dyDescent="0.25">
      <c r="H120" s="141" t="s">
        <v>259</v>
      </c>
      <c r="I120" s="142"/>
      <c r="J120" s="142"/>
      <c r="K120" s="143"/>
      <c r="L120" s="5">
        <v>2</v>
      </c>
      <c r="M120" s="5">
        <v>24</v>
      </c>
      <c r="N120" s="6">
        <f>L120*M120</f>
        <v>48</v>
      </c>
    </row>
    <row r="121" spans="8:14" x14ac:dyDescent="0.25">
      <c r="H121" s="141" t="s">
        <v>128</v>
      </c>
      <c r="I121" s="142"/>
      <c r="J121" s="142"/>
      <c r="K121" s="143"/>
      <c r="L121" s="5">
        <v>0.5</v>
      </c>
      <c r="M121" s="5">
        <v>1060</v>
      </c>
      <c r="N121" s="6">
        <f>L121*M121</f>
        <v>530</v>
      </c>
    </row>
    <row r="122" spans="8:14" x14ac:dyDescent="0.25">
      <c r="H122" s="141" t="s">
        <v>29</v>
      </c>
      <c r="I122" s="142"/>
      <c r="J122" s="142"/>
      <c r="K122" s="143"/>
      <c r="L122" s="5">
        <v>2</v>
      </c>
      <c r="M122" s="5">
        <v>100</v>
      </c>
      <c r="N122" s="6">
        <f>M122*L122</f>
        <v>200</v>
      </c>
    </row>
    <row r="123" spans="8:14" x14ac:dyDescent="0.25">
      <c r="H123" s="141" t="s">
        <v>55</v>
      </c>
      <c r="I123" s="142"/>
      <c r="J123" s="142"/>
      <c r="K123" s="143"/>
      <c r="L123" s="5">
        <v>1</v>
      </c>
      <c r="M123" s="5">
        <v>400</v>
      </c>
      <c r="N123" s="6">
        <f>M123</f>
        <v>400</v>
      </c>
    </row>
    <row r="124" spans="8:14" x14ac:dyDescent="0.25">
      <c r="H124" s="141" t="s">
        <v>113</v>
      </c>
      <c r="I124" s="142"/>
      <c r="J124" s="142"/>
      <c r="K124" s="143"/>
      <c r="L124" s="5">
        <v>1</v>
      </c>
      <c r="M124" s="5">
        <v>100</v>
      </c>
      <c r="N124" s="6">
        <f>M124*L124</f>
        <v>100</v>
      </c>
    </row>
    <row r="125" spans="8:14" x14ac:dyDescent="0.25">
      <c r="H125" s="141" t="s">
        <v>140</v>
      </c>
      <c r="I125" s="142"/>
      <c r="J125" s="142"/>
      <c r="K125" s="143"/>
      <c r="L125" s="5">
        <v>1</v>
      </c>
      <c r="M125" s="5">
        <v>80</v>
      </c>
      <c r="N125" s="6">
        <f>M125*L125</f>
        <v>80</v>
      </c>
    </row>
    <row r="126" spans="8:14" x14ac:dyDescent="0.25">
      <c r="H126" s="141" t="s">
        <v>70</v>
      </c>
      <c r="I126" s="142"/>
      <c r="J126" s="142"/>
      <c r="K126" s="143"/>
      <c r="L126" s="5">
        <v>0.5</v>
      </c>
      <c r="M126" s="5">
        <v>60</v>
      </c>
      <c r="N126" s="6">
        <f>M126</f>
        <v>60</v>
      </c>
    </row>
    <row r="127" spans="8:14" x14ac:dyDescent="0.25">
      <c r="H127" s="141" t="s">
        <v>73</v>
      </c>
      <c r="I127" s="142"/>
      <c r="J127" s="142"/>
      <c r="K127" s="143"/>
      <c r="L127" s="5">
        <v>1</v>
      </c>
      <c r="M127" s="5">
        <v>120</v>
      </c>
      <c r="N127" s="6">
        <f>M127</f>
        <v>120</v>
      </c>
    </row>
    <row r="128" spans="8:14" x14ac:dyDescent="0.25">
      <c r="H128" s="141" t="s">
        <v>77</v>
      </c>
      <c r="I128" s="142"/>
      <c r="J128" s="142"/>
      <c r="K128" s="143"/>
      <c r="L128" s="5">
        <v>1</v>
      </c>
      <c r="M128" s="5">
        <v>180</v>
      </c>
      <c r="N128" s="6">
        <f>M128</f>
        <v>180</v>
      </c>
    </row>
    <row r="129" spans="8:14" x14ac:dyDescent="0.25">
      <c r="H129" s="141" t="s">
        <v>50</v>
      </c>
      <c r="I129" s="142"/>
      <c r="J129" s="142"/>
      <c r="K129" s="143"/>
      <c r="L129" s="5">
        <v>2</v>
      </c>
      <c r="M129" s="5">
        <v>30</v>
      </c>
      <c r="N129" s="6">
        <f>M129*L129</f>
        <v>60</v>
      </c>
    </row>
    <row r="130" spans="8:14" x14ac:dyDescent="0.25">
      <c r="H130" s="150" t="s">
        <v>233</v>
      </c>
      <c r="I130" s="151"/>
      <c r="J130" s="151"/>
      <c r="K130" s="152"/>
      <c r="L130" s="5"/>
      <c r="M130" s="5">
        <v>200</v>
      </c>
      <c r="N130" s="6">
        <f>M130</f>
        <v>200</v>
      </c>
    </row>
    <row r="131" spans="8:14" x14ac:dyDescent="0.25">
      <c r="H131" s="141" t="s">
        <v>52</v>
      </c>
      <c r="I131" s="142"/>
      <c r="J131" s="142"/>
      <c r="K131" s="143"/>
      <c r="L131" s="5"/>
      <c r="M131" s="5"/>
      <c r="N131" s="6">
        <v>5320</v>
      </c>
    </row>
    <row r="132" spans="8:14" x14ac:dyDescent="0.25">
      <c r="H132" s="141" t="s">
        <v>264</v>
      </c>
      <c r="I132" s="142"/>
      <c r="J132" s="142"/>
      <c r="K132" s="143"/>
      <c r="L132" s="5"/>
      <c r="M132" s="5">
        <v>150</v>
      </c>
      <c r="N132" s="6">
        <v>150</v>
      </c>
    </row>
    <row r="133" spans="8:14" x14ac:dyDescent="0.25">
      <c r="H133" s="141" t="s">
        <v>265</v>
      </c>
      <c r="I133" s="142"/>
      <c r="J133" s="142"/>
      <c r="K133" s="143"/>
      <c r="L133" s="5">
        <v>2</v>
      </c>
      <c r="M133" s="5">
        <v>76</v>
      </c>
      <c r="N133" s="6">
        <f>L133*M133</f>
        <v>152</v>
      </c>
    </row>
    <row r="134" spans="8:14" x14ac:dyDescent="0.25">
      <c r="H134" s="141" t="s">
        <v>85</v>
      </c>
      <c r="I134" s="142"/>
      <c r="J134" s="142"/>
      <c r="K134" s="143"/>
      <c r="L134" s="5">
        <v>1</v>
      </c>
      <c r="M134" s="5">
        <v>450</v>
      </c>
      <c r="N134" s="6">
        <f t="shared" ref="N134:N139" si="3">L134*M134</f>
        <v>450</v>
      </c>
    </row>
    <row r="135" spans="8:14" x14ac:dyDescent="0.25">
      <c r="H135" s="141" t="s">
        <v>121</v>
      </c>
      <c r="I135" s="142"/>
      <c r="J135" s="142"/>
      <c r="K135" s="143"/>
      <c r="L135" s="5">
        <v>1</v>
      </c>
      <c r="M135" s="5">
        <v>370</v>
      </c>
      <c r="N135" s="6">
        <f>L135*M135</f>
        <v>370</v>
      </c>
    </row>
    <row r="136" spans="8:14" x14ac:dyDescent="0.25">
      <c r="H136" s="141" t="s">
        <v>84</v>
      </c>
      <c r="I136" s="142"/>
      <c r="J136" s="142"/>
      <c r="K136" s="143"/>
      <c r="L136" s="5">
        <v>1</v>
      </c>
      <c r="M136" s="5">
        <v>650</v>
      </c>
      <c r="N136" s="6">
        <f t="shared" si="3"/>
        <v>650</v>
      </c>
    </row>
    <row r="137" spans="8:14" x14ac:dyDescent="0.25">
      <c r="H137" s="141" t="s">
        <v>64</v>
      </c>
      <c r="I137" s="142"/>
      <c r="J137" s="142"/>
      <c r="K137" s="143"/>
      <c r="L137" s="5">
        <v>1</v>
      </c>
      <c r="M137" s="5">
        <v>550</v>
      </c>
      <c r="N137" s="6">
        <f t="shared" si="3"/>
        <v>550</v>
      </c>
    </row>
    <row r="138" spans="8:14" x14ac:dyDescent="0.25">
      <c r="H138" s="141" t="s">
        <v>149</v>
      </c>
      <c r="I138" s="142"/>
      <c r="J138" s="142"/>
      <c r="K138" s="143"/>
      <c r="L138" s="5">
        <v>1</v>
      </c>
      <c r="M138" s="5">
        <v>115</v>
      </c>
      <c r="N138" s="6">
        <f t="shared" si="3"/>
        <v>115</v>
      </c>
    </row>
    <row r="139" spans="8:14" x14ac:dyDescent="0.25">
      <c r="H139" s="141" t="s">
        <v>74</v>
      </c>
      <c r="I139" s="142"/>
      <c r="J139" s="142"/>
      <c r="K139" s="143"/>
      <c r="L139" s="5">
        <v>2</v>
      </c>
      <c r="M139" s="5">
        <v>60</v>
      </c>
      <c r="N139" s="6">
        <f t="shared" si="3"/>
        <v>120</v>
      </c>
    </row>
    <row r="140" spans="8:14" x14ac:dyDescent="0.25">
      <c r="L140" s="138" t="s">
        <v>12</v>
      </c>
      <c r="M140" s="140"/>
      <c r="N140" s="10">
        <f>SUM(N120:N139)</f>
        <v>9855</v>
      </c>
    </row>
    <row r="142" spans="8:14" x14ac:dyDescent="0.25">
      <c r="L142" s="138" t="s">
        <v>266</v>
      </c>
      <c r="M142" s="139"/>
      <c r="N142" s="140"/>
    </row>
    <row r="143" spans="8:14" x14ac:dyDescent="0.25">
      <c r="H143" s="144" t="s">
        <v>7</v>
      </c>
      <c r="I143" s="145"/>
      <c r="J143" s="145"/>
      <c r="K143" s="146"/>
      <c r="L143" s="4" t="s">
        <v>8</v>
      </c>
      <c r="M143" s="4" t="s">
        <v>9</v>
      </c>
      <c r="N143" s="4" t="s">
        <v>10</v>
      </c>
    </row>
    <row r="144" spans="8:14" x14ac:dyDescent="0.25">
      <c r="H144" s="169" t="s">
        <v>78</v>
      </c>
      <c r="I144" s="170"/>
      <c r="J144" s="170"/>
      <c r="K144" s="171"/>
      <c r="L144" s="58">
        <v>89</v>
      </c>
      <c r="M144" s="58">
        <v>65</v>
      </c>
      <c r="N144" s="59">
        <f>L144*M144</f>
        <v>5785</v>
      </c>
    </row>
    <row r="145" spans="8:14" x14ac:dyDescent="0.25">
      <c r="H145" s="141" t="s">
        <v>57</v>
      </c>
      <c r="I145" s="142"/>
      <c r="J145" s="142"/>
      <c r="K145" s="143"/>
      <c r="L145" s="5">
        <v>45</v>
      </c>
      <c r="M145" s="5">
        <v>80</v>
      </c>
      <c r="N145" s="6">
        <f>L145*M145</f>
        <v>3600</v>
      </c>
    </row>
    <row r="146" spans="8:14" x14ac:dyDescent="0.25">
      <c r="H146" s="141" t="s">
        <v>56</v>
      </c>
      <c r="I146" s="142"/>
      <c r="J146" s="142"/>
      <c r="K146" s="143"/>
      <c r="L146" s="5">
        <v>0.75</v>
      </c>
      <c r="M146" s="5">
        <v>300</v>
      </c>
      <c r="N146" s="6">
        <v>300</v>
      </c>
    </row>
    <row r="147" spans="8:14" x14ac:dyDescent="0.25">
      <c r="H147" s="141" t="s">
        <v>74</v>
      </c>
      <c r="I147" s="142"/>
      <c r="J147" s="142"/>
      <c r="K147" s="143"/>
      <c r="L147" s="5">
        <v>0.5</v>
      </c>
      <c r="M147" s="5">
        <v>90</v>
      </c>
      <c r="N147" s="6">
        <v>90</v>
      </c>
    </row>
    <row r="148" spans="8:14" x14ac:dyDescent="0.25">
      <c r="H148" s="141" t="s">
        <v>55</v>
      </c>
      <c r="I148" s="142"/>
      <c r="J148" s="142"/>
      <c r="K148" s="143"/>
      <c r="L148" s="5">
        <v>1</v>
      </c>
      <c r="M148" s="5">
        <v>230</v>
      </c>
      <c r="N148" s="8">
        <v>230</v>
      </c>
    </row>
    <row r="149" spans="8:14" x14ac:dyDescent="0.25">
      <c r="H149" s="141" t="s">
        <v>22</v>
      </c>
      <c r="I149" s="142"/>
      <c r="J149" s="142"/>
      <c r="K149" s="143"/>
      <c r="L149" s="5">
        <v>10</v>
      </c>
      <c r="M149" s="5">
        <v>11</v>
      </c>
      <c r="N149" s="8">
        <f>M149*L149</f>
        <v>110</v>
      </c>
    </row>
    <row r="150" spans="8:14" x14ac:dyDescent="0.25">
      <c r="H150" s="141" t="s">
        <v>63</v>
      </c>
      <c r="I150" s="142"/>
      <c r="J150" s="142"/>
      <c r="K150" s="143"/>
      <c r="L150" s="5">
        <v>0.5</v>
      </c>
      <c r="M150" s="5">
        <v>90</v>
      </c>
      <c r="N150" s="8">
        <v>90</v>
      </c>
    </row>
    <row r="151" spans="8:14" x14ac:dyDescent="0.25">
      <c r="H151" s="141" t="s">
        <v>146</v>
      </c>
      <c r="I151" s="142"/>
      <c r="J151" s="142"/>
      <c r="K151" s="143"/>
      <c r="L151" s="5">
        <v>20</v>
      </c>
      <c r="M151" s="5">
        <v>50</v>
      </c>
      <c r="N151" s="8">
        <f>M151*L151</f>
        <v>1000</v>
      </c>
    </row>
    <row r="152" spans="8:14" x14ac:dyDescent="0.25">
      <c r="H152" s="141" t="s">
        <v>267</v>
      </c>
      <c r="I152" s="142"/>
      <c r="J152" s="142"/>
      <c r="K152" s="143"/>
      <c r="L152" s="5">
        <v>9</v>
      </c>
      <c r="M152" s="5">
        <v>15</v>
      </c>
      <c r="N152" s="8">
        <f>M152*L152</f>
        <v>135</v>
      </c>
    </row>
    <row r="153" spans="8:14" x14ac:dyDescent="0.25">
      <c r="L153" s="138" t="s">
        <v>12</v>
      </c>
      <c r="M153" s="140"/>
      <c r="N153" s="10">
        <f>SUM(N144:N152)</f>
        <v>11340</v>
      </c>
    </row>
    <row r="155" spans="8:14" x14ac:dyDescent="0.25">
      <c r="L155" s="138" t="s">
        <v>268</v>
      </c>
      <c r="M155" s="139"/>
      <c r="N155" s="140"/>
    </row>
    <row r="156" spans="8:14" x14ac:dyDescent="0.25">
      <c r="H156" s="144" t="s">
        <v>7</v>
      </c>
      <c r="I156" s="145"/>
      <c r="J156" s="145"/>
      <c r="K156" s="146"/>
      <c r="L156" s="4" t="s">
        <v>8</v>
      </c>
      <c r="M156" s="4" t="s">
        <v>9</v>
      </c>
      <c r="N156" s="4" t="s">
        <v>10</v>
      </c>
    </row>
    <row r="157" spans="8:14" x14ac:dyDescent="0.25">
      <c r="H157" s="141" t="s">
        <v>269</v>
      </c>
      <c r="I157" s="142"/>
      <c r="J157" s="142"/>
      <c r="K157" s="143"/>
      <c r="L157" s="5">
        <v>1</v>
      </c>
      <c r="M157" s="5">
        <v>321</v>
      </c>
      <c r="N157" s="6">
        <f>L157*M157</f>
        <v>321</v>
      </c>
    </row>
    <row r="158" spans="8:14" x14ac:dyDescent="0.25">
      <c r="H158" s="141" t="s">
        <v>259</v>
      </c>
      <c r="I158" s="142"/>
      <c r="J158" s="142"/>
      <c r="K158" s="143"/>
      <c r="L158" s="5">
        <v>6</v>
      </c>
      <c r="M158" s="5">
        <v>24</v>
      </c>
      <c r="N158" s="6">
        <f>L158*M158</f>
        <v>144</v>
      </c>
    </row>
    <row r="159" spans="8:14" x14ac:dyDescent="0.25">
      <c r="H159" s="141" t="s">
        <v>288</v>
      </c>
      <c r="I159" s="142"/>
      <c r="J159" s="142"/>
      <c r="K159" s="143"/>
      <c r="L159" s="5"/>
      <c r="M159" s="5"/>
      <c r="N159" s="6">
        <v>1082</v>
      </c>
    </row>
    <row r="160" spans="8:14" x14ac:dyDescent="0.25">
      <c r="L160" s="138" t="s">
        <v>12</v>
      </c>
      <c r="M160" s="140"/>
      <c r="N160" s="10">
        <f>SUM(N157:N159)</f>
        <v>1547</v>
      </c>
    </row>
    <row r="162" spans="8:14" x14ac:dyDescent="0.25">
      <c r="L162" s="138" t="s">
        <v>270</v>
      </c>
      <c r="M162" s="139"/>
      <c r="N162" s="140"/>
    </row>
    <row r="163" spans="8:14" x14ac:dyDescent="0.25">
      <c r="H163" s="144" t="s">
        <v>7</v>
      </c>
      <c r="I163" s="145"/>
      <c r="J163" s="145"/>
      <c r="K163" s="146"/>
      <c r="L163" s="4" t="s">
        <v>8</v>
      </c>
      <c r="M163" s="4" t="s">
        <v>9</v>
      </c>
      <c r="N163" s="4" t="s">
        <v>10</v>
      </c>
    </row>
    <row r="164" spans="8:14" x14ac:dyDescent="0.25">
      <c r="H164" s="166" t="s">
        <v>149</v>
      </c>
      <c r="I164" s="167"/>
      <c r="J164" s="167"/>
      <c r="K164" s="168"/>
      <c r="L164" s="20">
        <v>1</v>
      </c>
      <c r="M164" s="20">
        <v>109</v>
      </c>
      <c r="N164" s="51">
        <f>L164*M164</f>
        <v>109</v>
      </c>
    </row>
    <row r="165" spans="8:14" x14ac:dyDescent="0.25">
      <c r="H165" s="35" t="s">
        <v>265</v>
      </c>
      <c r="I165" s="36"/>
      <c r="J165" s="36"/>
      <c r="K165" s="37"/>
      <c r="L165" s="20">
        <v>1.5</v>
      </c>
      <c r="M165" s="20">
        <v>62</v>
      </c>
      <c r="N165" s="51">
        <f>L165*M165</f>
        <v>93</v>
      </c>
    </row>
    <row r="166" spans="8:14" x14ac:dyDescent="0.25">
      <c r="H166" s="166" t="s">
        <v>53</v>
      </c>
      <c r="I166" s="167"/>
      <c r="J166" s="167"/>
      <c r="K166" s="168"/>
      <c r="L166" s="20">
        <v>130</v>
      </c>
      <c r="M166" s="20"/>
      <c r="N166" s="51">
        <v>700</v>
      </c>
    </row>
    <row r="167" spans="8:14" x14ac:dyDescent="0.25">
      <c r="H167" s="35" t="s">
        <v>29</v>
      </c>
      <c r="I167" s="36"/>
      <c r="J167" s="36"/>
      <c r="K167" s="37"/>
      <c r="L167" s="20">
        <v>2</v>
      </c>
      <c r="M167" s="20">
        <v>100</v>
      </c>
      <c r="N167" s="51">
        <f>M167*L167</f>
        <v>200</v>
      </c>
    </row>
    <row r="168" spans="8:14" x14ac:dyDescent="0.25">
      <c r="H168" s="35" t="s">
        <v>174</v>
      </c>
      <c r="I168" s="36"/>
      <c r="J168" s="36"/>
      <c r="K168" s="37"/>
      <c r="L168" s="20">
        <v>2</v>
      </c>
      <c r="M168" s="20">
        <v>25</v>
      </c>
      <c r="N168" s="51">
        <f>M168*L168</f>
        <v>50</v>
      </c>
    </row>
    <row r="169" spans="8:14" x14ac:dyDescent="0.25">
      <c r="H169" s="35" t="s">
        <v>197</v>
      </c>
      <c r="I169" s="36"/>
      <c r="J169" s="36"/>
      <c r="K169" s="37"/>
      <c r="L169" s="20">
        <v>2</v>
      </c>
      <c r="M169" s="20">
        <v>70</v>
      </c>
      <c r="N169" s="51">
        <f>M169*L169</f>
        <v>140</v>
      </c>
    </row>
    <row r="170" spans="8:14" x14ac:dyDescent="0.25">
      <c r="L170" s="138" t="s">
        <v>12</v>
      </c>
      <c r="M170" s="140"/>
      <c r="N170" s="7">
        <f>SUM(N164:N169)</f>
        <v>1292</v>
      </c>
    </row>
    <row r="172" spans="8:14" hidden="1" x14ac:dyDescent="0.25"/>
    <row r="173" spans="8:14" hidden="1" x14ac:dyDescent="0.25"/>
    <row r="175" spans="8:14" x14ac:dyDescent="0.25">
      <c r="L175" s="138" t="s">
        <v>271</v>
      </c>
      <c r="M175" s="139"/>
      <c r="N175" s="140"/>
    </row>
    <row r="176" spans="8:14" x14ac:dyDescent="0.25">
      <c r="H176" s="144" t="s">
        <v>7</v>
      </c>
      <c r="I176" s="145"/>
      <c r="J176" s="145"/>
      <c r="K176" s="146"/>
      <c r="L176" s="4" t="s">
        <v>8</v>
      </c>
      <c r="M176" s="4" t="s">
        <v>9</v>
      </c>
      <c r="N176" s="4" t="s">
        <v>10</v>
      </c>
    </row>
    <row r="177" spans="8:14" x14ac:dyDescent="0.25">
      <c r="H177" s="141" t="s">
        <v>50</v>
      </c>
      <c r="I177" s="142"/>
      <c r="J177" s="142"/>
      <c r="K177" s="143"/>
      <c r="L177" s="5">
        <v>1</v>
      </c>
      <c r="M177" s="5">
        <v>15</v>
      </c>
      <c r="N177" s="6">
        <f t="shared" ref="N177:N186" si="4">M177</f>
        <v>15</v>
      </c>
    </row>
    <row r="178" spans="8:14" x14ac:dyDescent="0.25">
      <c r="H178" s="141" t="s">
        <v>54</v>
      </c>
      <c r="I178" s="142"/>
      <c r="J178" s="142"/>
      <c r="K178" s="143"/>
      <c r="L178" s="5">
        <v>1</v>
      </c>
      <c r="M178" s="5">
        <v>350</v>
      </c>
      <c r="N178" s="6">
        <f t="shared" si="4"/>
        <v>350</v>
      </c>
    </row>
    <row r="179" spans="8:14" x14ac:dyDescent="0.25">
      <c r="H179" s="32" t="s">
        <v>55</v>
      </c>
      <c r="I179" s="33"/>
      <c r="J179" s="33"/>
      <c r="K179" s="34"/>
      <c r="L179" s="5">
        <v>1</v>
      </c>
      <c r="M179" s="5">
        <v>100</v>
      </c>
      <c r="N179" s="6">
        <f t="shared" si="4"/>
        <v>100</v>
      </c>
    </row>
    <row r="180" spans="8:14" x14ac:dyDescent="0.25">
      <c r="H180" s="32" t="s">
        <v>73</v>
      </c>
      <c r="I180" s="33"/>
      <c r="J180" s="33"/>
      <c r="K180" s="34"/>
      <c r="L180" s="5">
        <v>1</v>
      </c>
      <c r="M180" s="5">
        <v>120</v>
      </c>
      <c r="N180" s="6">
        <f t="shared" si="4"/>
        <v>120</v>
      </c>
    </row>
    <row r="181" spans="8:14" x14ac:dyDescent="0.25">
      <c r="H181" s="32" t="s">
        <v>77</v>
      </c>
      <c r="I181" s="33"/>
      <c r="J181" s="33"/>
      <c r="K181" s="34"/>
      <c r="L181" s="5">
        <v>1</v>
      </c>
      <c r="M181" s="5">
        <v>160</v>
      </c>
      <c r="N181" s="6">
        <f t="shared" si="4"/>
        <v>160</v>
      </c>
    </row>
    <row r="182" spans="8:14" x14ac:dyDescent="0.25">
      <c r="H182" s="141" t="s">
        <v>70</v>
      </c>
      <c r="I182" s="142"/>
      <c r="J182" s="142"/>
      <c r="K182" s="143"/>
      <c r="L182" s="5">
        <v>0.5</v>
      </c>
      <c r="M182" s="5">
        <v>50</v>
      </c>
      <c r="N182" s="6">
        <f t="shared" si="4"/>
        <v>50</v>
      </c>
    </row>
    <row r="183" spans="8:14" x14ac:dyDescent="0.25">
      <c r="H183" s="141" t="s">
        <v>272</v>
      </c>
      <c r="I183" s="142"/>
      <c r="J183" s="142"/>
      <c r="K183" s="143"/>
      <c r="L183" s="5">
        <v>1</v>
      </c>
      <c r="M183" s="5">
        <v>70</v>
      </c>
      <c r="N183" s="6">
        <f t="shared" si="4"/>
        <v>70</v>
      </c>
    </row>
    <row r="184" spans="8:14" x14ac:dyDescent="0.25">
      <c r="H184" s="141" t="s">
        <v>113</v>
      </c>
      <c r="I184" s="142"/>
      <c r="J184" s="142"/>
      <c r="K184" s="143"/>
      <c r="L184" s="5">
        <v>1</v>
      </c>
      <c r="M184" s="5">
        <v>90</v>
      </c>
      <c r="N184" s="6">
        <f t="shared" si="4"/>
        <v>90</v>
      </c>
    </row>
    <row r="185" spans="8:14" x14ac:dyDescent="0.25">
      <c r="H185" s="32" t="s">
        <v>108</v>
      </c>
      <c r="I185" s="33"/>
      <c r="J185" s="33"/>
      <c r="K185" s="34"/>
      <c r="L185" s="5">
        <v>1</v>
      </c>
      <c r="M185" s="5">
        <v>100</v>
      </c>
      <c r="N185" s="6">
        <f t="shared" si="4"/>
        <v>100</v>
      </c>
    </row>
    <row r="186" spans="8:14" x14ac:dyDescent="0.25">
      <c r="H186" s="32" t="s">
        <v>273</v>
      </c>
      <c r="I186" s="33"/>
      <c r="J186" s="33"/>
      <c r="K186" s="34"/>
      <c r="L186" s="5">
        <v>1</v>
      </c>
      <c r="M186" s="5">
        <v>240</v>
      </c>
      <c r="N186" s="6">
        <f t="shared" si="4"/>
        <v>240</v>
      </c>
    </row>
    <row r="187" spans="8:14" x14ac:dyDescent="0.25">
      <c r="H187" s="32" t="s">
        <v>151</v>
      </c>
      <c r="I187" s="33"/>
      <c r="J187" s="33"/>
      <c r="K187" s="34"/>
      <c r="L187" s="5">
        <v>3</v>
      </c>
      <c r="M187" s="5">
        <v>50</v>
      </c>
      <c r="N187" s="6">
        <f>M187*L187</f>
        <v>150</v>
      </c>
    </row>
    <row r="188" spans="8:14" x14ac:dyDescent="0.25">
      <c r="H188" s="32" t="s">
        <v>82</v>
      </c>
      <c r="I188" s="33"/>
      <c r="J188" s="33"/>
      <c r="K188" s="34"/>
      <c r="L188" s="5">
        <v>10</v>
      </c>
      <c r="M188" s="5">
        <v>250</v>
      </c>
      <c r="N188" s="6">
        <f>M188*L188</f>
        <v>2500</v>
      </c>
    </row>
    <row r="189" spans="8:14" x14ac:dyDescent="0.25">
      <c r="H189" s="141" t="s">
        <v>83</v>
      </c>
      <c r="I189" s="142"/>
      <c r="J189" s="142"/>
      <c r="K189" s="143"/>
      <c r="L189" s="5">
        <v>4</v>
      </c>
      <c r="M189" s="5">
        <v>240</v>
      </c>
      <c r="N189" s="6">
        <f>M189*L189</f>
        <v>960</v>
      </c>
    </row>
    <row r="190" spans="8:14" x14ac:dyDescent="0.25">
      <c r="H190" s="141" t="s">
        <v>74</v>
      </c>
      <c r="I190" s="142"/>
      <c r="J190" s="142"/>
      <c r="K190" s="143"/>
      <c r="L190" s="5">
        <v>1</v>
      </c>
      <c r="M190" s="5">
        <v>100</v>
      </c>
      <c r="N190" s="6">
        <f>M190*L190</f>
        <v>100</v>
      </c>
    </row>
    <row r="191" spans="8:14" x14ac:dyDescent="0.25">
      <c r="L191" s="138" t="s">
        <v>12</v>
      </c>
      <c r="M191" s="140"/>
      <c r="N191" s="10">
        <f>SUM(N177:N190)</f>
        <v>5005</v>
      </c>
    </row>
    <row r="192" spans="8:14" x14ac:dyDescent="0.25">
      <c r="H192" s="26"/>
      <c r="I192" s="26"/>
      <c r="J192" s="26"/>
      <c r="K192" s="26"/>
      <c r="L192" s="26"/>
      <c r="M192" s="26"/>
      <c r="N192" s="26"/>
    </row>
    <row r="193" spans="8:14" x14ac:dyDescent="0.25">
      <c r="L193" s="138" t="s">
        <v>274</v>
      </c>
      <c r="M193" s="139"/>
      <c r="N193" s="140"/>
    </row>
    <row r="194" spans="8:14" x14ac:dyDescent="0.25">
      <c r="H194" s="144" t="s">
        <v>7</v>
      </c>
      <c r="I194" s="145"/>
      <c r="J194" s="145"/>
      <c r="K194" s="146"/>
      <c r="L194" s="4" t="s">
        <v>8</v>
      </c>
      <c r="M194" s="4" t="s">
        <v>9</v>
      </c>
      <c r="N194" s="4" t="s">
        <v>10</v>
      </c>
    </row>
    <row r="195" spans="8:14" x14ac:dyDescent="0.25">
      <c r="H195" s="141" t="s">
        <v>15</v>
      </c>
      <c r="I195" s="142"/>
      <c r="J195" s="142"/>
      <c r="K195" s="143"/>
      <c r="L195" s="5">
        <v>25</v>
      </c>
      <c r="M195" s="5">
        <v>10</v>
      </c>
      <c r="N195" s="6">
        <f>M195*L195</f>
        <v>250</v>
      </c>
    </row>
    <row r="196" spans="8:14" x14ac:dyDescent="0.25">
      <c r="H196" s="141" t="s">
        <v>36</v>
      </c>
      <c r="I196" s="142"/>
      <c r="J196" s="142"/>
      <c r="K196" s="143"/>
      <c r="L196" s="5">
        <v>187</v>
      </c>
      <c r="M196" s="5">
        <v>30</v>
      </c>
      <c r="N196" s="6">
        <f>M196*L196</f>
        <v>5610</v>
      </c>
    </row>
    <row r="197" spans="8:14" x14ac:dyDescent="0.25">
      <c r="L197" s="138" t="s">
        <v>12</v>
      </c>
      <c r="M197" s="140"/>
      <c r="N197" s="7">
        <f>SUM(N195:N196)</f>
        <v>5860</v>
      </c>
    </row>
    <row r="198" spans="8:14" x14ac:dyDescent="0.25">
      <c r="L198" s="24"/>
      <c r="M198" s="24"/>
      <c r="N198" s="27"/>
    </row>
    <row r="199" spans="8:14" x14ac:dyDescent="0.25">
      <c r="L199" s="138" t="s">
        <v>275</v>
      </c>
      <c r="M199" s="139"/>
      <c r="N199" s="140"/>
    </row>
    <row r="200" spans="8:14" x14ac:dyDescent="0.25">
      <c r="H200" s="144" t="s">
        <v>7</v>
      </c>
      <c r="I200" s="145"/>
      <c r="J200" s="145"/>
      <c r="K200" s="146"/>
      <c r="L200" s="4" t="s">
        <v>8</v>
      </c>
      <c r="M200" s="4" t="s">
        <v>9</v>
      </c>
      <c r="N200" s="4" t="s">
        <v>10</v>
      </c>
    </row>
    <row r="201" spans="8:14" x14ac:dyDescent="0.25">
      <c r="H201" s="141" t="s">
        <v>64</v>
      </c>
      <c r="I201" s="142"/>
      <c r="J201" s="142"/>
      <c r="K201" s="143"/>
      <c r="L201" s="5">
        <v>0.5</v>
      </c>
      <c r="M201" s="5">
        <v>300</v>
      </c>
      <c r="N201" s="6">
        <f>M201</f>
        <v>300</v>
      </c>
    </row>
    <row r="202" spans="8:14" x14ac:dyDescent="0.25">
      <c r="H202" s="141" t="s">
        <v>59</v>
      </c>
      <c r="I202" s="142"/>
      <c r="J202" s="142"/>
      <c r="K202" s="143"/>
      <c r="L202" s="5">
        <v>0.75</v>
      </c>
      <c r="M202" s="5"/>
      <c r="N202" s="6">
        <v>600</v>
      </c>
    </row>
    <row r="203" spans="8:14" x14ac:dyDescent="0.25">
      <c r="H203" s="141" t="s">
        <v>54</v>
      </c>
      <c r="I203" s="142"/>
      <c r="J203" s="142"/>
      <c r="K203" s="143"/>
      <c r="L203" s="5">
        <v>1</v>
      </c>
      <c r="M203" s="5">
        <v>350</v>
      </c>
      <c r="N203" s="6">
        <f>M203</f>
        <v>350</v>
      </c>
    </row>
    <row r="204" spans="8:14" x14ac:dyDescent="0.25">
      <c r="H204" s="141" t="s">
        <v>55</v>
      </c>
      <c r="I204" s="142"/>
      <c r="J204" s="142"/>
      <c r="K204" s="143"/>
      <c r="L204" s="5">
        <v>1</v>
      </c>
      <c r="M204" s="5">
        <v>300</v>
      </c>
      <c r="N204" s="6">
        <f>M204</f>
        <v>300</v>
      </c>
    </row>
    <row r="205" spans="8:14" x14ac:dyDescent="0.25">
      <c r="H205" s="141" t="s">
        <v>60</v>
      </c>
      <c r="I205" s="142"/>
      <c r="J205" s="142"/>
      <c r="K205" s="143"/>
      <c r="L205" s="5">
        <v>1</v>
      </c>
      <c r="M205" s="5">
        <v>250</v>
      </c>
      <c r="N205" s="6">
        <f>M205</f>
        <v>250</v>
      </c>
    </row>
    <row r="206" spans="8:14" x14ac:dyDescent="0.25">
      <c r="H206" s="141" t="s">
        <v>72</v>
      </c>
      <c r="I206" s="142"/>
      <c r="J206" s="142"/>
      <c r="K206" s="143"/>
      <c r="L206" s="5">
        <v>1</v>
      </c>
      <c r="M206" s="5">
        <v>140</v>
      </c>
      <c r="N206" s="6">
        <f>M206</f>
        <v>140</v>
      </c>
    </row>
    <row r="207" spans="8:14" x14ac:dyDescent="0.25">
      <c r="H207" s="141" t="s">
        <v>176</v>
      </c>
      <c r="I207" s="142"/>
      <c r="J207" s="142"/>
      <c r="K207" s="143"/>
      <c r="L207" s="5"/>
      <c r="M207" s="5">
        <v>150</v>
      </c>
      <c r="N207" s="6">
        <v>150</v>
      </c>
    </row>
    <row r="208" spans="8:14" x14ac:dyDescent="0.25">
      <c r="H208" s="38" t="s">
        <v>289</v>
      </c>
      <c r="I208" s="39"/>
      <c r="J208" s="39"/>
      <c r="K208" s="40"/>
      <c r="L208" s="5">
        <v>2</v>
      </c>
      <c r="M208" s="5">
        <v>10</v>
      </c>
      <c r="N208" s="6">
        <f>L208*M208</f>
        <v>20</v>
      </c>
    </row>
    <row r="209" spans="8:14" x14ac:dyDescent="0.25">
      <c r="H209" s="38" t="s">
        <v>290</v>
      </c>
      <c r="I209" s="39"/>
      <c r="J209" s="39"/>
      <c r="K209" s="40"/>
      <c r="L209" s="5">
        <v>2</v>
      </c>
      <c r="M209" s="5">
        <v>100</v>
      </c>
      <c r="N209" s="6">
        <f>L209*M209</f>
        <v>200</v>
      </c>
    </row>
    <row r="210" spans="8:14" x14ac:dyDescent="0.25">
      <c r="H210" s="141" t="s">
        <v>210</v>
      </c>
      <c r="I210" s="142"/>
      <c r="J210" s="142"/>
      <c r="K210" s="143"/>
      <c r="L210" s="5">
        <v>2</v>
      </c>
      <c r="M210" s="5">
        <v>283</v>
      </c>
      <c r="N210" s="6">
        <f>L210*M210</f>
        <v>566</v>
      </c>
    </row>
    <row r="211" spans="8:14" x14ac:dyDescent="0.25">
      <c r="H211" s="141" t="s">
        <v>27</v>
      </c>
      <c r="I211" s="142"/>
      <c r="J211" s="142"/>
      <c r="K211" s="143"/>
      <c r="L211" s="5">
        <v>1</v>
      </c>
      <c r="M211" s="5">
        <f>M96</f>
        <v>790</v>
      </c>
      <c r="N211" s="6">
        <f>L211*M211</f>
        <v>790</v>
      </c>
    </row>
    <row r="212" spans="8:14" x14ac:dyDescent="0.25">
      <c r="L212" s="138" t="s">
        <v>12</v>
      </c>
      <c r="M212" s="140"/>
      <c r="N212" s="10">
        <f>SUM(N201:N211)</f>
        <v>3666</v>
      </c>
    </row>
    <row r="216" spans="8:14" x14ac:dyDescent="0.25">
      <c r="L216" s="138" t="s">
        <v>276</v>
      </c>
      <c r="M216" s="139"/>
      <c r="N216" s="140"/>
    </row>
    <row r="217" spans="8:14" x14ac:dyDescent="0.25">
      <c r="H217" s="144" t="s">
        <v>7</v>
      </c>
      <c r="I217" s="145"/>
      <c r="J217" s="145"/>
      <c r="K217" s="146"/>
      <c r="L217" s="4" t="s">
        <v>8</v>
      </c>
      <c r="M217" s="4" t="s">
        <v>9</v>
      </c>
      <c r="N217" s="4" t="s">
        <v>10</v>
      </c>
    </row>
    <row r="218" spans="8:14" x14ac:dyDescent="0.25">
      <c r="H218" s="141" t="s">
        <v>277</v>
      </c>
      <c r="I218" s="142"/>
      <c r="J218" s="142"/>
      <c r="K218" s="143"/>
      <c r="L218" s="5">
        <v>1</v>
      </c>
      <c r="M218" s="5">
        <v>300</v>
      </c>
      <c r="N218" s="6">
        <f>M218</f>
        <v>300</v>
      </c>
    </row>
    <row r="219" spans="8:14" x14ac:dyDescent="0.25">
      <c r="H219" s="141" t="s">
        <v>192</v>
      </c>
      <c r="I219" s="142"/>
      <c r="J219" s="142"/>
      <c r="K219" s="143"/>
      <c r="L219" s="5">
        <v>1</v>
      </c>
      <c r="M219" s="5">
        <v>250</v>
      </c>
      <c r="N219" s="6">
        <f>M219</f>
        <v>250</v>
      </c>
    </row>
    <row r="220" spans="8:14" x14ac:dyDescent="0.25">
      <c r="L220" s="138" t="s">
        <v>12</v>
      </c>
      <c r="M220" s="140"/>
      <c r="N220" s="10">
        <f>SUM(N218:N219)</f>
        <v>550</v>
      </c>
    </row>
    <row r="223" spans="8:14" x14ac:dyDescent="0.25">
      <c r="L223" s="138" t="s">
        <v>278</v>
      </c>
      <c r="M223" s="139"/>
      <c r="N223" s="140"/>
    </row>
    <row r="224" spans="8:14" x14ac:dyDescent="0.25">
      <c r="H224" s="144" t="s">
        <v>7</v>
      </c>
      <c r="I224" s="145"/>
      <c r="J224" s="145"/>
      <c r="K224" s="146"/>
      <c r="L224" s="4" t="s">
        <v>8</v>
      </c>
      <c r="M224" s="4" t="s">
        <v>9</v>
      </c>
      <c r="N224" s="4" t="s">
        <v>10</v>
      </c>
    </row>
    <row r="225" spans="8:14" x14ac:dyDescent="0.25">
      <c r="H225" s="141" t="s">
        <v>54</v>
      </c>
      <c r="I225" s="142"/>
      <c r="J225" s="142"/>
      <c r="K225" s="143"/>
      <c r="L225" s="5">
        <v>1</v>
      </c>
      <c r="M225" s="5">
        <v>300</v>
      </c>
      <c r="N225" s="6">
        <f>M225</f>
        <v>300</v>
      </c>
    </row>
    <row r="226" spans="8:14" x14ac:dyDescent="0.25">
      <c r="H226" s="141" t="s">
        <v>50</v>
      </c>
      <c r="I226" s="142"/>
      <c r="J226" s="142"/>
      <c r="K226" s="143"/>
      <c r="L226" s="5">
        <v>2</v>
      </c>
      <c r="M226" s="5">
        <v>30</v>
      </c>
      <c r="N226" s="6">
        <f>M226*L226</f>
        <v>60</v>
      </c>
    </row>
    <row r="227" spans="8:14" x14ac:dyDescent="0.25">
      <c r="H227" s="141" t="s">
        <v>56</v>
      </c>
      <c r="I227" s="142"/>
      <c r="J227" s="142"/>
      <c r="K227" s="143"/>
      <c r="L227" s="5">
        <v>1</v>
      </c>
      <c r="M227" s="5">
        <v>500</v>
      </c>
      <c r="N227" s="6">
        <f>M227</f>
        <v>500</v>
      </c>
    </row>
    <row r="228" spans="8:14" x14ac:dyDescent="0.25">
      <c r="H228" s="141" t="s">
        <v>279</v>
      </c>
      <c r="I228" s="142"/>
      <c r="J228" s="142"/>
      <c r="K228" s="143"/>
      <c r="L228" s="5">
        <v>1</v>
      </c>
      <c r="M228" s="5">
        <v>100</v>
      </c>
      <c r="N228" s="6">
        <f>M228</f>
        <v>100</v>
      </c>
    </row>
    <row r="229" spans="8:14" x14ac:dyDescent="0.25">
      <c r="L229" s="138" t="s">
        <v>12</v>
      </c>
      <c r="M229" s="140"/>
      <c r="N229" s="10">
        <f>SUM(N225:N228)</f>
        <v>960</v>
      </c>
    </row>
    <row r="231" spans="8:14" x14ac:dyDescent="0.25">
      <c r="L231" s="138" t="s">
        <v>280</v>
      </c>
      <c r="M231" s="139"/>
      <c r="N231" s="140"/>
    </row>
    <row r="232" spans="8:14" x14ac:dyDescent="0.25">
      <c r="H232" s="144" t="s">
        <v>7</v>
      </c>
      <c r="I232" s="145"/>
      <c r="J232" s="145"/>
      <c r="K232" s="146"/>
      <c r="L232" s="4" t="s">
        <v>8</v>
      </c>
      <c r="M232" s="4" t="s">
        <v>9</v>
      </c>
      <c r="N232" s="4" t="s">
        <v>10</v>
      </c>
    </row>
    <row r="233" spans="8:14" x14ac:dyDescent="0.25">
      <c r="H233" s="141" t="s">
        <v>53</v>
      </c>
      <c r="I233" s="142"/>
      <c r="J233" s="142"/>
      <c r="K233" s="143"/>
      <c r="L233" s="5">
        <v>130</v>
      </c>
      <c r="M233" s="5"/>
      <c r="N233" s="6">
        <v>700</v>
      </c>
    </row>
    <row r="234" spans="8:14" x14ac:dyDescent="0.25">
      <c r="H234" s="141" t="s">
        <v>64</v>
      </c>
      <c r="I234" s="142"/>
      <c r="J234" s="142"/>
      <c r="K234" s="143"/>
      <c r="L234" s="5">
        <v>0.5</v>
      </c>
      <c r="M234" s="5"/>
      <c r="N234" s="6">
        <v>225</v>
      </c>
    </row>
    <row r="235" spans="8:14" x14ac:dyDescent="0.25">
      <c r="H235" s="141" t="s">
        <v>273</v>
      </c>
      <c r="I235" s="142"/>
      <c r="J235" s="142"/>
      <c r="K235" s="143"/>
      <c r="L235" s="29">
        <v>1</v>
      </c>
      <c r="M235" s="5"/>
      <c r="N235" s="6">
        <v>240</v>
      </c>
    </row>
    <row r="236" spans="8:14" x14ac:dyDescent="0.25">
      <c r="L236" s="138" t="s">
        <v>12</v>
      </c>
      <c r="M236" s="140"/>
      <c r="N236" s="10">
        <f>SUM(N233:N235)</f>
        <v>1165</v>
      </c>
    </row>
    <row r="238" spans="8:14" x14ac:dyDescent="0.25">
      <c r="L238" s="138" t="s">
        <v>281</v>
      </c>
      <c r="M238" s="139"/>
      <c r="N238" s="140"/>
    </row>
    <row r="239" spans="8:14" x14ac:dyDescent="0.25">
      <c r="H239" s="144" t="s">
        <v>7</v>
      </c>
      <c r="I239" s="145"/>
      <c r="J239" s="145"/>
      <c r="K239" s="146"/>
      <c r="L239" s="4" t="s">
        <v>8</v>
      </c>
      <c r="M239" s="4" t="s">
        <v>9</v>
      </c>
      <c r="N239" s="4" t="s">
        <v>10</v>
      </c>
    </row>
    <row r="240" spans="8:14" x14ac:dyDescent="0.25">
      <c r="H240" s="141" t="s">
        <v>72</v>
      </c>
      <c r="I240" s="142"/>
      <c r="J240" s="142"/>
      <c r="K240" s="143"/>
      <c r="L240" s="5">
        <v>1</v>
      </c>
      <c r="M240" s="5">
        <v>140</v>
      </c>
      <c r="N240" s="6">
        <f>M240</f>
        <v>140</v>
      </c>
    </row>
    <row r="241" spans="8:14" x14ac:dyDescent="0.25">
      <c r="H241" s="141" t="s">
        <v>55</v>
      </c>
      <c r="I241" s="142"/>
      <c r="J241" s="142"/>
      <c r="K241" s="143"/>
      <c r="L241" s="5">
        <v>0.5</v>
      </c>
      <c r="M241" s="5"/>
      <c r="N241" s="6">
        <v>120</v>
      </c>
    </row>
    <row r="242" spans="8:14" x14ac:dyDescent="0.25">
      <c r="L242" s="165" t="s">
        <v>12</v>
      </c>
      <c r="M242" s="165"/>
      <c r="N242" s="7">
        <f>SUM(N240:N241)</f>
        <v>260</v>
      </c>
    </row>
    <row r="243" spans="8:14" x14ac:dyDescent="0.25">
      <c r="L243" s="56"/>
      <c r="M243" s="56"/>
      <c r="N243" s="25"/>
    </row>
    <row r="244" spans="8:14" x14ac:dyDescent="0.25">
      <c r="L244" s="165" t="s">
        <v>293</v>
      </c>
      <c r="M244" s="165"/>
      <c r="N244" s="165"/>
    </row>
    <row r="245" spans="8:14" x14ac:dyDescent="0.25">
      <c r="H245" s="144" t="s">
        <v>7</v>
      </c>
      <c r="I245" s="145"/>
      <c r="J245" s="145"/>
      <c r="K245" s="146"/>
      <c r="L245" s="4" t="s">
        <v>8</v>
      </c>
      <c r="M245" s="4" t="s">
        <v>9</v>
      </c>
      <c r="N245" s="4" t="s">
        <v>10</v>
      </c>
    </row>
    <row r="246" spans="8:14" x14ac:dyDescent="0.25">
      <c r="H246" s="141" t="s">
        <v>85</v>
      </c>
      <c r="I246" s="142"/>
      <c r="J246" s="142"/>
      <c r="K246" s="143"/>
      <c r="L246" s="5">
        <v>1</v>
      </c>
      <c r="M246" s="5">
        <v>620</v>
      </c>
      <c r="N246" s="6">
        <f>L246*M246</f>
        <v>620</v>
      </c>
    </row>
    <row r="247" spans="8:14" x14ac:dyDescent="0.25">
      <c r="H247" s="141" t="s">
        <v>298</v>
      </c>
      <c r="I247" s="142"/>
      <c r="J247" s="142"/>
      <c r="K247" s="143"/>
      <c r="L247" s="45">
        <v>1</v>
      </c>
      <c r="M247" s="5">
        <v>650</v>
      </c>
      <c r="N247" s="6">
        <f t="shared" ref="N247:N251" si="5">L247*M247</f>
        <v>650</v>
      </c>
    </row>
    <row r="248" spans="8:14" x14ac:dyDescent="0.25">
      <c r="H248" s="141" t="s">
        <v>225</v>
      </c>
      <c r="I248" s="142"/>
      <c r="J248" s="142"/>
      <c r="K248" s="143"/>
      <c r="L248" s="46">
        <v>1</v>
      </c>
      <c r="M248" s="5">
        <v>320</v>
      </c>
      <c r="N248" s="6">
        <f t="shared" si="5"/>
        <v>320</v>
      </c>
    </row>
    <row r="249" spans="8:14" x14ac:dyDescent="0.25">
      <c r="H249" s="38" t="s">
        <v>229</v>
      </c>
      <c r="I249" s="39"/>
      <c r="J249" s="39"/>
      <c r="K249" s="40"/>
      <c r="L249" s="46">
        <v>1</v>
      </c>
      <c r="M249" s="5">
        <v>300</v>
      </c>
      <c r="N249" s="6">
        <f t="shared" si="5"/>
        <v>300</v>
      </c>
    </row>
    <row r="250" spans="8:14" x14ac:dyDescent="0.25">
      <c r="H250" s="47" t="s">
        <v>259</v>
      </c>
      <c r="I250" s="48"/>
      <c r="J250" s="48"/>
      <c r="K250" s="49"/>
      <c r="L250" s="46">
        <v>1</v>
      </c>
      <c r="M250" s="5">
        <v>480</v>
      </c>
      <c r="N250" s="6">
        <f t="shared" si="5"/>
        <v>480</v>
      </c>
    </row>
    <row r="251" spans="8:14" x14ac:dyDescent="0.25">
      <c r="H251" s="47" t="s">
        <v>84</v>
      </c>
      <c r="I251" s="48"/>
      <c r="J251" s="48"/>
      <c r="K251" s="49"/>
      <c r="L251" s="46">
        <v>1</v>
      </c>
      <c r="M251" s="5">
        <v>650</v>
      </c>
      <c r="N251" s="6">
        <f t="shared" si="5"/>
        <v>650</v>
      </c>
    </row>
    <row r="252" spans="8:14" x14ac:dyDescent="0.25">
      <c r="H252" s="47" t="s">
        <v>299</v>
      </c>
      <c r="I252" s="48"/>
      <c r="J252" s="48"/>
      <c r="K252" s="49"/>
      <c r="L252" s="46"/>
      <c r="M252" s="5">
        <v>80</v>
      </c>
      <c r="N252" s="6">
        <f>M252</f>
        <v>80</v>
      </c>
    </row>
    <row r="253" spans="8:14" x14ac:dyDescent="0.25">
      <c r="H253" s="47" t="s">
        <v>128</v>
      </c>
      <c r="I253" s="48"/>
      <c r="J253" s="48"/>
      <c r="K253" s="49"/>
      <c r="L253" s="46">
        <v>1</v>
      </c>
      <c r="M253" s="5">
        <v>1150</v>
      </c>
      <c r="N253" s="6">
        <f>L253*M253</f>
        <v>1150</v>
      </c>
    </row>
    <row r="254" spans="8:14" x14ac:dyDescent="0.25">
      <c r="H254" s="141" t="s">
        <v>198</v>
      </c>
      <c r="I254" s="142"/>
      <c r="J254" s="142"/>
      <c r="K254" s="143"/>
      <c r="L254" s="45"/>
      <c r="M254" s="5">
        <v>590</v>
      </c>
      <c r="N254" s="6">
        <f>M254</f>
        <v>590</v>
      </c>
    </row>
    <row r="255" spans="8:14" x14ac:dyDescent="0.25">
      <c r="H255" s="52"/>
      <c r="I255" s="52"/>
      <c r="J255" s="52"/>
      <c r="K255" s="52"/>
      <c r="L255" s="165" t="s">
        <v>12</v>
      </c>
      <c r="M255" s="165"/>
      <c r="N255" s="7">
        <f>SUM(N246:N254)</f>
        <v>4840</v>
      </c>
    </row>
    <row r="257" spans="8:14" x14ac:dyDescent="0.25">
      <c r="L257" s="138" t="s">
        <v>282</v>
      </c>
      <c r="M257" s="139"/>
      <c r="N257" s="140"/>
    </row>
    <row r="258" spans="8:14" x14ac:dyDescent="0.25">
      <c r="H258" s="144" t="s">
        <v>7</v>
      </c>
      <c r="I258" s="145"/>
      <c r="J258" s="145"/>
      <c r="K258" s="146"/>
      <c r="L258" s="4" t="s">
        <v>8</v>
      </c>
      <c r="M258" s="4" t="s">
        <v>9</v>
      </c>
      <c r="N258" s="4" t="s">
        <v>10</v>
      </c>
    </row>
    <row r="259" spans="8:14" x14ac:dyDescent="0.25">
      <c r="H259" s="141" t="s">
        <v>36</v>
      </c>
      <c r="I259" s="142"/>
      <c r="J259" s="142"/>
      <c r="K259" s="143"/>
      <c r="L259" s="5">
        <v>54.2</v>
      </c>
      <c r="M259" s="5">
        <v>30</v>
      </c>
      <c r="N259" s="6">
        <f>M259*L259</f>
        <v>1626</v>
      </c>
    </row>
    <row r="260" spans="8:14" x14ac:dyDescent="0.25">
      <c r="H260" s="141" t="s">
        <v>265</v>
      </c>
      <c r="I260" s="142"/>
      <c r="J260" s="142"/>
      <c r="K260" s="143"/>
      <c r="L260" s="45">
        <v>1.5</v>
      </c>
      <c r="M260" s="5">
        <v>63</v>
      </c>
      <c r="N260" s="6">
        <f>L260*M260</f>
        <v>94.5</v>
      </c>
    </row>
    <row r="261" spans="8:14" x14ac:dyDescent="0.25">
      <c r="H261" s="38" t="s">
        <v>36</v>
      </c>
      <c r="I261" s="39"/>
      <c r="J261" s="39"/>
      <c r="K261" s="40"/>
      <c r="L261" s="46">
        <v>68</v>
      </c>
      <c r="M261" s="5">
        <v>30</v>
      </c>
      <c r="N261" s="6">
        <f t="shared" ref="N261" si="6">L261*M261</f>
        <v>2040</v>
      </c>
    </row>
    <row r="262" spans="8:14" x14ac:dyDescent="0.25">
      <c r="H262" s="38" t="s">
        <v>294</v>
      </c>
      <c r="I262" s="39"/>
      <c r="J262" s="39"/>
      <c r="K262" s="40"/>
      <c r="L262" s="46">
        <v>5</v>
      </c>
      <c r="M262" s="5">
        <v>3700</v>
      </c>
      <c r="N262" s="8">
        <f>L262*M262</f>
        <v>18500</v>
      </c>
    </row>
    <row r="263" spans="8:14" x14ac:dyDescent="0.25">
      <c r="H263" s="141" t="s">
        <v>283</v>
      </c>
      <c r="I263" s="142"/>
      <c r="J263" s="142"/>
      <c r="K263" s="143"/>
      <c r="L263" s="45">
        <v>2</v>
      </c>
      <c r="M263" s="5">
        <v>580</v>
      </c>
      <c r="N263" s="8">
        <f>L263*M263</f>
        <v>1160</v>
      </c>
    </row>
    <row r="264" spans="8:14" x14ac:dyDescent="0.25">
      <c r="H264" s="52"/>
      <c r="I264" s="52"/>
      <c r="J264" s="52"/>
      <c r="K264" s="52"/>
      <c r="L264" s="165" t="s">
        <v>12</v>
      </c>
      <c r="M264" s="165"/>
      <c r="N264" s="7">
        <f>SUM(N237:N263)</f>
        <v>33620.5</v>
      </c>
    </row>
    <row r="265" spans="8:14" x14ac:dyDescent="0.25">
      <c r="H265" s="52"/>
      <c r="I265" s="52"/>
      <c r="J265" s="52"/>
      <c r="K265" s="52"/>
      <c r="L265" s="56"/>
      <c r="M265" s="56"/>
      <c r="N265" s="25"/>
    </row>
    <row r="266" spans="8:14" x14ac:dyDescent="0.25">
      <c r="L266" s="138" t="s">
        <v>292</v>
      </c>
      <c r="M266" s="139"/>
      <c r="N266" s="140"/>
    </row>
    <row r="267" spans="8:14" x14ac:dyDescent="0.25">
      <c r="H267" s="144" t="s">
        <v>7</v>
      </c>
      <c r="I267" s="145"/>
      <c r="J267" s="145"/>
      <c r="K267" s="146"/>
      <c r="L267" s="4" t="s">
        <v>8</v>
      </c>
      <c r="M267" s="4" t="s">
        <v>9</v>
      </c>
      <c r="N267" s="4" t="s">
        <v>10</v>
      </c>
    </row>
    <row r="268" spans="8:14" x14ac:dyDescent="0.25">
      <c r="H268" s="141" t="s">
        <v>54</v>
      </c>
      <c r="I268" s="142"/>
      <c r="J268" s="142"/>
      <c r="K268" s="143"/>
      <c r="L268" s="5">
        <v>1</v>
      </c>
      <c r="M268" s="5">
        <v>200</v>
      </c>
      <c r="N268" s="6">
        <f>L268*M268</f>
        <v>200</v>
      </c>
    </row>
    <row r="269" spans="8:14" x14ac:dyDescent="0.25">
      <c r="H269" s="141" t="s">
        <v>73</v>
      </c>
      <c r="I269" s="142"/>
      <c r="J269" s="142"/>
      <c r="K269" s="143"/>
      <c r="L269" s="45">
        <v>1</v>
      </c>
      <c r="M269" s="5">
        <v>160</v>
      </c>
      <c r="N269" s="6">
        <f t="shared" ref="N269:N278" si="7">L269*M269</f>
        <v>160</v>
      </c>
    </row>
    <row r="270" spans="8:14" x14ac:dyDescent="0.25">
      <c r="H270" s="141" t="s">
        <v>70</v>
      </c>
      <c r="I270" s="142"/>
      <c r="J270" s="142"/>
      <c r="K270" s="143"/>
      <c r="L270" s="46">
        <v>1</v>
      </c>
      <c r="M270" s="5">
        <v>220</v>
      </c>
      <c r="N270" s="6">
        <f t="shared" si="7"/>
        <v>220</v>
      </c>
    </row>
    <row r="271" spans="8:14" x14ac:dyDescent="0.25">
      <c r="H271" s="38" t="s">
        <v>241</v>
      </c>
      <c r="I271" s="39"/>
      <c r="J271" s="39"/>
      <c r="K271" s="40"/>
      <c r="L271" s="46">
        <v>1</v>
      </c>
      <c r="M271" s="5">
        <v>170</v>
      </c>
      <c r="N271" s="6">
        <f t="shared" si="7"/>
        <v>170</v>
      </c>
    </row>
    <row r="272" spans="8:14" x14ac:dyDescent="0.25">
      <c r="H272" s="38" t="s">
        <v>23</v>
      </c>
      <c r="I272" s="39"/>
      <c r="J272" s="39"/>
      <c r="K272" s="40"/>
      <c r="L272" s="46">
        <v>1</v>
      </c>
      <c r="M272" s="5">
        <v>60</v>
      </c>
      <c r="N272" s="6">
        <f t="shared" si="7"/>
        <v>60</v>
      </c>
    </row>
    <row r="273" spans="8:14" x14ac:dyDescent="0.25">
      <c r="H273" s="38" t="s">
        <v>76</v>
      </c>
      <c r="I273" s="39"/>
      <c r="J273" s="39"/>
      <c r="K273" s="40"/>
      <c r="L273" s="46">
        <v>1</v>
      </c>
      <c r="M273" s="5">
        <v>25</v>
      </c>
      <c r="N273" s="6">
        <f t="shared" si="7"/>
        <v>25</v>
      </c>
    </row>
    <row r="274" spans="8:14" x14ac:dyDescent="0.25">
      <c r="H274" s="38" t="s">
        <v>192</v>
      </c>
      <c r="I274" s="39"/>
      <c r="J274" s="39"/>
      <c r="K274" s="40"/>
      <c r="L274" s="46">
        <v>1</v>
      </c>
      <c r="M274" s="5">
        <v>270</v>
      </c>
      <c r="N274" s="6">
        <f t="shared" si="7"/>
        <v>270</v>
      </c>
    </row>
    <row r="275" spans="8:14" x14ac:dyDescent="0.25">
      <c r="H275" s="38" t="s">
        <v>15</v>
      </c>
      <c r="I275" s="39"/>
      <c r="J275" s="39"/>
      <c r="K275" s="40"/>
      <c r="L275" s="46">
        <v>25</v>
      </c>
      <c r="M275" s="5">
        <v>10</v>
      </c>
      <c r="N275" s="6">
        <f t="shared" si="7"/>
        <v>250</v>
      </c>
    </row>
    <row r="276" spans="8:14" x14ac:dyDescent="0.25">
      <c r="H276" s="38" t="s">
        <v>72</v>
      </c>
      <c r="I276" s="39"/>
      <c r="J276" s="39"/>
      <c r="K276" s="40"/>
      <c r="L276" s="46">
        <v>1</v>
      </c>
      <c r="M276" s="5">
        <v>140</v>
      </c>
      <c r="N276" s="6">
        <f t="shared" si="7"/>
        <v>140</v>
      </c>
    </row>
    <row r="277" spans="8:14" x14ac:dyDescent="0.25">
      <c r="H277" s="38" t="s">
        <v>16</v>
      </c>
      <c r="I277" s="39"/>
      <c r="J277" s="39"/>
      <c r="K277" s="40"/>
      <c r="L277" s="46">
        <v>1</v>
      </c>
      <c r="M277" s="5">
        <v>150</v>
      </c>
      <c r="N277" s="6">
        <f t="shared" si="7"/>
        <v>150</v>
      </c>
    </row>
    <row r="278" spans="8:14" x14ac:dyDescent="0.25">
      <c r="H278" s="163" t="s">
        <v>296</v>
      </c>
      <c r="I278" s="163"/>
      <c r="J278" s="163"/>
      <c r="K278" s="163"/>
      <c r="L278" s="45">
        <v>1</v>
      </c>
      <c r="M278" s="5">
        <v>150</v>
      </c>
      <c r="N278" s="6">
        <f t="shared" si="7"/>
        <v>150</v>
      </c>
    </row>
    <row r="279" spans="8:14" x14ac:dyDescent="0.25">
      <c r="H279" s="52"/>
      <c r="I279" s="52"/>
      <c r="J279" s="52"/>
      <c r="K279" s="52"/>
      <c r="L279" s="165" t="s">
        <v>12</v>
      </c>
      <c r="M279" s="165"/>
      <c r="N279" s="10">
        <f>SUM(N268:N278)</f>
        <v>1795</v>
      </c>
    </row>
    <row r="280" spans="8:14" x14ac:dyDescent="0.25">
      <c r="H280" s="53"/>
      <c r="I280" s="53"/>
      <c r="J280" s="53"/>
      <c r="K280" s="53"/>
      <c r="L280" s="54"/>
      <c r="M280" s="54"/>
      <c r="N280" s="55"/>
    </row>
    <row r="281" spans="8:14" x14ac:dyDescent="0.25">
      <c r="L281" s="138" t="s">
        <v>291</v>
      </c>
      <c r="M281" s="139"/>
      <c r="N281" s="140"/>
    </row>
    <row r="282" spans="8:14" x14ac:dyDescent="0.25">
      <c r="H282" s="144" t="s">
        <v>7</v>
      </c>
      <c r="I282" s="145"/>
      <c r="J282" s="145"/>
      <c r="K282" s="146"/>
      <c r="L282" s="4" t="s">
        <v>8</v>
      </c>
      <c r="M282" s="4" t="s">
        <v>9</v>
      </c>
      <c r="N282" s="4" t="s">
        <v>10</v>
      </c>
    </row>
    <row r="283" spans="8:14" x14ac:dyDescent="0.25">
      <c r="H283" s="141" t="s">
        <v>27</v>
      </c>
      <c r="I283" s="142"/>
      <c r="J283" s="142"/>
      <c r="K283" s="143"/>
      <c r="L283" s="5">
        <v>1</v>
      </c>
      <c r="M283" s="5">
        <f>M96</f>
        <v>790</v>
      </c>
      <c r="N283" s="6">
        <f>M283*L283</f>
        <v>790</v>
      </c>
    </row>
    <row r="284" spans="8:14" x14ac:dyDescent="0.25">
      <c r="H284" s="147" t="s">
        <v>284</v>
      </c>
      <c r="I284" s="148"/>
      <c r="J284" s="148"/>
      <c r="K284" s="149"/>
      <c r="L284" s="57">
        <v>1</v>
      </c>
      <c r="M284" s="57">
        <v>35</v>
      </c>
      <c r="N284" s="6">
        <f>L284*M284</f>
        <v>35</v>
      </c>
    </row>
    <row r="285" spans="8:14" x14ac:dyDescent="0.25">
      <c r="H285" s="141" t="s">
        <v>121</v>
      </c>
      <c r="I285" s="142"/>
      <c r="J285" s="142"/>
      <c r="K285" s="143"/>
      <c r="L285" s="5">
        <v>6</v>
      </c>
      <c r="M285" s="5">
        <v>40</v>
      </c>
      <c r="N285" s="6">
        <f>L285*M285</f>
        <v>240</v>
      </c>
    </row>
    <row r="286" spans="8:14" x14ac:dyDescent="0.25">
      <c r="H286" s="141" t="s">
        <v>29</v>
      </c>
      <c r="I286" s="142"/>
      <c r="J286" s="142"/>
      <c r="K286" s="143"/>
      <c r="L286" s="5">
        <v>2</v>
      </c>
      <c r="M286" s="5">
        <v>100</v>
      </c>
      <c r="N286" s="8">
        <f>M286*L286</f>
        <v>200</v>
      </c>
    </row>
    <row r="287" spans="8:14" x14ac:dyDescent="0.25">
      <c r="H287" s="141" t="s">
        <v>36</v>
      </c>
      <c r="I287" s="142"/>
      <c r="J287" s="142"/>
      <c r="K287" s="143"/>
      <c r="L287" s="5">
        <v>134</v>
      </c>
      <c r="M287" s="5">
        <v>30</v>
      </c>
      <c r="N287" s="8">
        <f>M287*L287</f>
        <v>4020</v>
      </c>
    </row>
    <row r="288" spans="8:14" x14ac:dyDescent="0.25">
      <c r="H288" s="141" t="s">
        <v>295</v>
      </c>
      <c r="I288" s="142"/>
      <c r="J288" s="142"/>
      <c r="K288" s="143"/>
      <c r="L288" s="5"/>
      <c r="M288" s="5"/>
      <c r="N288" s="8">
        <v>483</v>
      </c>
    </row>
    <row r="289" spans="8:14" x14ac:dyDescent="0.25">
      <c r="H289" s="147" t="s">
        <v>285</v>
      </c>
      <c r="I289" s="148"/>
      <c r="J289" s="148"/>
      <c r="K289" s="149"/>
      <c r="L289" s="57">
        <v>1</v>
      </c>
      <c r="M289" s="57">
        <v>260</v>
      </c>
      <c r="N289" s="8">
        <f>L289*M289</f>
        <v>260</v>
      </c>
    </row>
    <row r="290" spans="8:14" x14ac:dyDescent="0.25">
      <c r="H290" s="38" t="s">
        <v>229</v>
      </c>
      <c r="I290" s="39"/>
      <c r="J290" s="39"/>
      <c r="K290" s="40"/>
      <c r="L290" s="5">
        <v>1</v>
      </c>
      <c r="M290" s="5">
        <v>280</v>
      </c>
      <c r="N290" s="8">
        <f>L290*M290</f>
        <v>280</v>
      </c>
    </row>
    <row r="291" spans="8:14" x14ac:dyDescent="0.25">
      <c r="H291" s="141" t="s">
        <v>286</v>
      </c>
      <c r="I291" s="142"/>
      <c r="J291" s="142"/>
      <c r="K291" s="143"/>
      <c r="L291" s="5">
        <v>1</v>
      </c>
      <c r="M291" s="5">
        <v>260</v>
      </c>
      <c r="N291" s="8">
        <f>L291*M291</f>
        <v>260</v>
      </c>
    </row>
    <row r="292" spans="8:14" x14ac:dyDescent="0.25">
      <c r="H292" s="141" t="s">
        <v>140</v>
      </c>
      <c r="I292" s="142"/>
      <c r="J292" s="142"/>
      <c r="K292" s="143"/>
      <c r="L292" s="5">
        <v>0.25</v>
      </c>
      <c r="M292" s="5">
        <v>150</v>
      </c>
      <c r="N292" s="8">
        <f>M292*L292</f>
        <v>37.5</v>
      </c>
    </row>
    <row r="293" spans="8:14" x14ac:dyDescent="0.25">
      <c r="H293" s="32" t="s">
        <v>76</v>
      </c>
      <c r="I293" s="33"/>
      <c r="J293" s="33"/>
      <c r="K293" s="34"/>
      <c r="L293" s="5"/>
      <c r="M293" s="5"/>
      <c r="N293" s="8">
        <v>25</v>
      </c>
    </row>
    <row r="294" spans="8:14" x14ac:dyDescent="0.25">
      <c r="H294" s="141" t="s">
        <v>74</v>
      </c>
      <c r="I294" s="142"/>
      <c r="J294" s="142"/>
      <c r="K294" s="143"/>
      <c r="L294" s="5">
        <v>1</v>
      </c>
      <c r="M294" s="5">
        <v>100</v>
      </c>
      <c r="N294" s="8">
        <v>100</v>
      </c>
    </row>
    <row r="295" spans="8:14" x14ac:dyDescent="0.25">
      <c r="L295" s="138" t="s">
        <v>12</v>
      </c>
      <c r="M295" s="140"/>
      <c r="N295" s="10">
        <f>SUM(N283:N294)</f>
        <v>6730.5</v>
      </c>
    </row>
    <row r="298" spans="8:14" x14ac:dyDescent="0.25">
      <c r="L298" s="165" t="s">
        <v>287</v>
      </c>
      <c r="M298" s="165"/>
      <c r="N298" s="165"/>
    </row>
    <row r="299" spans="8:14" x14ac:dyDescent="0.25">
      <c r="H299" s="144" t="s">
        <v>7</v>
      </c>
      <c r="I299" s="145"/>
      <c r="J299" s="145"/>
      <c r="K299" s="146"/>
      <c r="L299" s="4" t="s">
        <v>8</v>
      </c>
      <c r="M299" s="4" t="s">
        <v>9</v>
      </c>
      <c r="N299" s="4" t="s">
        <v>10</v>
      </c>
    </row>
    <row r="300" spans="8:14" x14ac:dyDescent="0.25">
      <c r="H300" s="141" t="s">
        <v>54</v>
      </c>
      <c r="I300" s="142"/>
      <c r="J300" s="142"/>
      <c r="K300" s="143"/>
      <c r="L300" s="5">
        <v>1</v>
      </c>
      <c r="M300" s="5">
        <v>360</v>
      </c>
      <c r="N300" s="6">
        <v>360</v>
      </c>
    </row>
    <row r="301" spans="8:14" x14ac:dyDescent="0.25">
      <c r="H301" s="141" t="s">
        <v>77</v>
      </c>
      <c r="I301" s="142"/>
      <c r="J301" s="142"/>
      <c r="K301" s="143"/>
      <c r="L301" s="5">
        <v>1</v>
      </c>
      <c r="M301" s="5">
        <v>150</v>
      </c>
      <c r="N301" s="6">
        <v>150</v>
      </c>
    </row>
    <row r="302" spans="8:14" x14ac:dyDescent="0.25">
      <c r="H302" s="141" t="s">
        <v>140</v>
      </c>
      <c r="I302" s="142"/>
      <c r="J302" s="142"/>
      <c r="K302" s="143"/>
      <c r="L302" s="5">
        <v>1</v>
      </c>
      <c r="M302" s="5">
        <v>300</v>
      </c>
      <c r="N302" s="6">
        <v>300</v>
      </c>
    </row>
    <row r="303" spans="8:14" x14ac:dyDescent="0.25">
      <c r="H303" s="141" t="s">
        <v>55</v>
      </c>
      <c r="I303" s="142"/>
      <c r="J303" s="142"/>
      <c r="K303" s="143"/>
      <c r="L303" s="5">
        <v>1</v>
      </c>
      <c r="M303" s="5">
        <v>420</v>
      </c>
      <c r="N303" s="8">
        <v>420</v>
      </c>
    </row>
    <row r="304" spans="8:14" x14ac:dyDescent="0.25">
      <c r="H304" s="141" t="s">
        <v>50</v>
      </c>
      <c r="I304" s="142"/>
      <c r="J304" s="142"/>
      <c r="K304" s="143"/>
      <c r="L304" s="5">
        <v>2</v>
      </c>
      <c r="M304" s="5">
        <v>50</v>
      </c>
      <c r="N304" s="8">
        <f>M304*L304</f>
        <v>100</v>
      </c>
    </row>
    <row r="305" spans="8:14" x14ac:dyDescent="0.25">
      <c r="H305" s="141" t="s">
        <v>21</v>
      </c>
      <c r="I305" s="142"/>
      <c r="J305" s="142"/>
      <c r="K305" s="143"/>
      <c r="L305" s="5">
        <v>12</v>
      </c>
      <c r="M305" s="5">
        <v>250</v>
      </c>
      <c r="N305" s="8">
        <v>250</v>
      </c>
    </row>
    <row r="306" spans="8:14" x14ac:dyDescent="0.25">
      <c r="H306" s="141" t="s">
        <v>16</v>
      </c>
      <c r="I306" s="142"/>
      <c r="J306" s="142"/>
      <c r="K306" s="143"/>
      <c r="L306" s="5">
        <v>1</v>
      </c>
      <c r="M306" s="5"/>
      <c r="N306" s="8">
        <v>160</v>
      </c>
    </row>
    <row r="307" spans="8:14" x14ac:dyDescent="0.25">
      <c r="L307" s="138" t="s">
        <v>12</v>
      </c>
      <c r="M307" s="140"/>
      <c r="N307" s="10">
        <f>SUM(N300:N306)</f>
        <v>1740</v>
      </c>
    </row>
    <row r="312" spans="8:14" x14ac:dyDescent="0.25">
      <c r="I312" s="144" t="s">
        <v>300</v>
      </c>
      <c r="J312" s="145"/>
      <c r="K312" s="145"/>
      <c r="L312" s="145"/>
      <c r="M312" s="146"/>
    </row>
    <row r="314" spans="8:14" x14ac:dyDescent="0.25">
      <c r="J314" s="41"/>
      <c r="K314" s="41" t="s">
        <v>132</v>
      </c>
      <c r="L314" s="42"/>
      <c r="M314" s="4" t="s">
        <v>10</v>
      </c>
    </row>
    <row r="315" spans="8:14" x14ac:dyDescent="0.25">
      <c r="J315" s="153" t="str">
        <f>L19</f>
        <v>Fecha:09/09/2013</v>
      </c>
      <c r="K315" s="154"/>
      <c r="L315" s="155"/>
      <c r="M315" s="16">
        <f>N30</f>
        <v>1385</v>
      </c>
    </row>
    <row r="316" spans="8:14" x14ac:dyDescent="0.25">
      <c r="J316" s="153" t="str">
        <f>L32</f>
        <v>Fecha:10/09/2013</v>
      </c>
      <c r="K316" s="154"/>
      <c r="L316" s="155"/>
      <c r="M316" s="16">
        <f>N42</f>
        <v>10181</v>
      </c>
    </row>
    <row r="317" spans="8:14" x14ac:dyDescent="0.25">
      <c r="J317" s="138" t="str">
        <f>L45</f>
        <v>Fecha: 11/09/2013</v>
      </c>
      <c r="K317" s="139"/>
      <c r="L317" s="140"/>
      <c r="M317" s="16">
        <f>N54</f>
        <v>7343</v>
      </c>
    </row>
    <row r="318" spans="8:14" x14ac:dyDescent="0.25">
      <c r="J318" s="153" t="str">
        <f>L56</f>
        <v>Fecha: 12/09/2013</v>
      </c>
      <c r="K318" s="154"/>
      <c r="L318" s="155"/>
      <c r="M318" s="16">
        <f>N61</f>
        <v>385</v>
      </c>
    </row>
    <row r="319" spans="8:14" x14ac:dyDescent="0.25">
      <c r="J319" s="153" t="str">
        <f>L63</f>
        <v>Fecha: 13/09/2013</v>
      </c>
      <c r="K319" s="154"/>
      <c r="L319" s="155"/>
      <c r="M319" s="16">
        <f>N69</f>
        <v>1160</v>
      </c>
    </row>
    <row r="320" spans="8:14" x14ac:dyDescent="0.25">
      <c r="J320" s="138" t="str">
        <f>L71</f>
        <v>Fecha: 15/09/2013</v>
      </c>
      <c r="K320" s="139"/>
      <c r="L320" s="140"/>
      <c r="M320" s="16">
        <f>N85</f>
        <v>3520</v>
      </c>
    </row>
    <row r="321" spans="10:13" x14ac:dyDescent="0.25">
      <c r="J321" s="153" t="str">
        <f>L87</f>
        <v>Fecha: 16/09/2013</v>
      </c>
      <c r="K321" s="154"/>
      <c r="L321" s="155"/>
      <c r="M321" s="16">
        <f>N98</f>
        <v>3391</v>
      </c>
    </row>
    <row r="322" spans="10:13" x14ac:dyDescent="0.25">
      <c r="J322" s="153" t="str">
        <f>L101</f>
        <v>Fecha: 17/09/2013</v>
      </c>
      <c r="K322" s="154"/>
      <c r="L322" s="155"/>
      <c r="M322" s="16">
        <f>N116</f>
        <v>6937.6</v>
      </c>
    </row>
    <row r="323" spans="10:13" x14ac:dyDescent="0.25">
      <c r="J323" s="153" t="str">
        <f>L118</f>
        <v>Fecha: 18/09/2013</v>
      </c>
      <c r="K323" s="154"/>
      <c r="L323" s="155"/>
      <c r="M323" s="16">
        <f>N140</f>
        <v>9855</v>
      </c>
    </row>
    <row r="324" spans="10:13" x14ac:dyDescent="0.25">
      <c r="J324" s="153" t="str">
        <f>L142</f>
        <v>Fecha: 19/09/2013</v>
      </c>
      <c r="K324" s="154"/>
      <c r="L324" s="155"/>
      <c r="M324" s="16">
        <f>N153</f>
        <v>11340</v>
      </c>
    </row>
    <row r="325" spans="10:13" x14ac:dyDescent="0.25">
      <c r="J325" s="153" t="str">
        <f>L155</f>
        <v>Fecha: 20/09/2013</v>
      </c>
      <c r="K325" s="154"/>
      <c r="L325" s="155"/>
      <c r="M325" s="16">
        <f>N160</f>
        <v>1547</v>
      </c>
    </row>
    <row r="326" spans="10:13" x14ac:dyDescent="0.25">
      <c r="J326" s="138" t="str">
        <f>L162</f>
        <v>Fecha: 21/09/2013</v>
      </c>
      <c r="K326" s="139"/>
      <c r="L326" s="140"/>
      <c r="M326" s="16">
        <f>N170</f>
        <v>1292</v>
      </c>
    </row>
    <row r="327" spans="10:13" x14ac:dyDescent="0.25">
      <c r="J327" s="153" t="str">
        <f>L175</f>
        <v>Fecha: 23/09/2013</v>
      </c>
      <c r="K327" s="154"/>
      <c r="L327" s="155"/>
      <c r="M327" s="16">
        <f>N191</f>
        <v>5005</v>
      </c>
    </row>
    <row r="328" spans="10:13" x14ac:dyDescent="0.25">
      <c r="J328" s="153" t="str">
        <f>L193</f>
        <v>Fecha: 24/09/2013</v>
      </c>
      <c r="K328" s="154"/>
      <c r="L328" s="155"/>
      <c r="M328" s="16">
        <f>N197</f>
        <v>5860</v>
      </c>
    </row>
    <row r="329" spans="10:13" x14ac:dyDescent="0.25">
      <c r="J329" s="153" t="str">
        <f>L199</f>
        <v>Fecha: 25/09/2013</v>
      </c>
      <c r="K329" s="154"/>
      <c r="L329" s="155"/>
      <c r="M329" s="16">
        <f>N212</f>
        <v>3666</v>
      </c>
    </row>
    <row r="330" spans="10:13" x14ac:dyDescent="0.25">
      <c r="J330" s="153" t="str">
        <f>L216</f>
        <v>Fecha: 26/09/2013</v>
      </c>
      <c r="K330" s="154"/>
      <c r="L330" s="155"/>
      <c r="M330" s="16">
        <f>N220</f>
        <v>550</v>
      </c>
    </row>
    <row r="331" spans="10:13" x14ac:dyDescent="0.25">
      <c r="J331" s="153" t="str">
        <f>L223</f>
        <v>Fecha: 27/09/2013</v>
      </c>
      <c r="K331" s="154"/>
      <c r="L331" s="155"/>
      <c r="M331" s="16">
        <f>N229</f>
        <v>960</v>
      </c>
    </row>
    <row r="332" spans="10:13" x14ac:dyDescent="0.25">
      <c r="J332" s="153" t="str">
        <f>L231</f>
        <v>Fecha: 28/09/2013</v>
      </c>
      <c r="K332" s="154"/>
      <c r="L332" s="155"/>
      <c r="M332" s="16">
        <f>N236</f>
        <v>1165</v>
      </c>
    </row>
    <row r="333" spans="10:13" x14ac:dyDescent="0.25">
      <c r="J333" s="153" t="str">
        <f>L238</f>
        <v>Fecha: 29/09/2013</v>
      </c>
      <c r="K333" s="154"/>
      <c r="L333" s="155"/>
      <c r="M333" s="16">
        <f>N242</f>
        <v>260</v>
      </c>
    </row>
    <row r="334" spans="10:13" x14ac:dyDescent="0.25">
      <c r="J334" s="153" t="str">
        <f>L244</f>
        <v>Fecha:30/09/2013</v>
      </c>
      <c r="K334" s="154"/>
      <c r="L334" s="155"/>
      <c r="M334" s="16">
        <f>N255</f>
        <v>4840</v>
      </c>
    </row>
    <row r="335" spans="10:13" x14ac:dyDescent="0.25">
      <c r="J335" s="153" t="str">
        <f>L257</f>
        <v>Fecha:01/10/2013</v>
      </c>
      <c r="K335" s="154"/>
      <c r="L335" s="155"/>
      <c r="M335" s="16">
        <f>N264</f>
        <v>33620.5</v>
      </c>
    </row>
    <row r="336" spans="10:13" x14ac:dyDescent="0.25">
      <c r="J336" s="153" t="str">
        <f>L266</f>
        <v>Fecha:02/10/2013</v>
      </c>
      <c r="K336" s="154"/>
      <c r="L336" s="155"/>
      <c r="M336" s="16">
        <f>N279</f>
        <v>1795</v>
      </c>
    </row>
    <row r="337" spans="10:13" x14ac:dyDescent="0.25">
      <c r="J337" s="153" t="str">
        <f>L281</f>
        <v>Fecha:03/10/2013</v>
      </c>
      <c r="K337" s="154"/>
      <c r="L337" s="155"/>
      <c r="M337" s="16">
        <f>N295</f>
        <v>6730.5</v>
      </c>
    </row>
    <row r="338" spans="10:13" x14ac:dyDescent="0.25">
      <c r="J338" s="153" t="str">
        <f>L298</f>
        <v>Fecha:04/10/2013</v>
      </c>
      <c r="K338" s="154"/>
      <c r="L338" s="155"/>
      <c r="M338" s="16">
        <f>N307</f>
        <v>1740</v>
      </c>
    </row>
    <row r="339" spans="10:13" x14ac:dyDescent="0.25">
      <c r="K339" s="138" t="s">
        <v>12</v>
      </c>
      <c r="L339" s="140"/>
      <c r="M339" s="7">
        <f>SUM(M315:M338)</f>
        <v>124528.6</v>
      </c>
    </row>
  </sheetData>
  <mergeCells count="259">
    <mergeCell ref="H292:K292"/>
    <mergeCell ref="H294:K294"/>
    <mergeCell ref="J324:L324"/>
    <mergeCell ref="J325:L325"/>
    <mergeCell ref="J326:L326"/>
    <mergeCell ref="J327:L327"/>
    <mergeCell ref="J328:L328"/>
    <mergeCell ref="H305:K305"/>
    <mergeCell ref="H306:K306"/>
    <mergeCell ref="L307:M307"/>
    <mergeCell ref="I312:M312"/>
    <mergeCell ref="H303:K303"/>
    <mergeCell ref="H304:K304"/>
    <mergeCell ref="H299:K299"/>
    <mergeCell ref="H300:K300"/>
    <mergeCell ref="H301:K301"/>
    <mergeCell ref="H302:K302"/>
    <mergeCell ref="L295:M295"/>
    <mergeCell ref="L298:N298"/>
    <mergeCell ref="J338:L338"/>
    <mergeCell ref="K339:L339"/>
    <mergeCell ref="J315:L315"/>
    <mergeCell ref="J316:L316"/>
    <mergeCell ref="J317:L317"/>
    <mergeCell ref="J318:L318"/>
    <mergeCell ref="J319:L319"/>
    <mergeCell ref="J320:L320"/>
    <mergeCell ref="J321:L321"/>
    <mergeCell ref="J322:L322"/>
    <mergeCell ref="J323:L323"/>
    <mergeCell ref="J329:L329"/>
    <mergeCell ref="J330:L330"/>
    <mergeCell ref="J331:L331"/>
    <mergeCell ref="J332:L332"/>
    <mergeCell ref="J333:L333"/>
    <mergeCell ref="J334:L334"/>
    <mergeCell ref="J337:L337"/>
    <mergeCell ref="J335:L335"/>
    <mergeCell ref="J336:L336"/>
    <mergeCell ref="H7:N7"/>
    <mergeCell ref="H8:N8"/>
    <mergeCell ref="H10:O10"/>
    <mergeCell ref="H14:L14"/>
    <mergeCell ref="I16:N16"/>
    <mergeCell ref="L19:N19"/>
    <mergeCell ref="H77:K77"/>
    <mergeCell ref="H81:K81"/>
    <mergeCell ref="H82:K82"/>
    <mergeCell ref="H80:K80"/>
    <mergeCell ref="H26:K26"/>
    <mergeCell ref="H27:K27"/>
    <mergeCell ref="H28:K28"/>
    <mergeCell ref="H29:K29"/>
    <mergeCell ref="L30:M30"/>
    <mergeCell ref="L32:N32"/>
    <mergeCell ref="H20:K20"/>
    <mergeCell ref="H21:K21"/>
    <mergeCell ref="H22:K22"/>
    <mergeCell ref="H23:K23"/>
    <mergeCell ref="H24:K24"/>
    <mergeCell ref="H25:K25"/>
    <mergeCell ref="H39:K39"/>
    <mergeCell ref="H40:K40"/>
    <mergeCell ref="H41:K41"/>
    <mergeCell ref="L42:M42"/>
    <mergeCell ref="L45:N45"/>
    <mergeCell ref="H46:K46"/>
    <mergeCell ref="H33:K33"/>
    <mergeCell ref="H34:K34"/>
    <mergeCell ref="H35:K35"/>
    <mergeCell ref="H36:K36"/>
    <mergeCell ref="H37:K37"/>
    <mergeCell ref="H38:K38"/>
    <mergeCell ref="H53:K53"/>
    <mergeCell ref="L54:M54"/>
    <mergeCell ref="L56:N56"/>
    <mergeCell ref="H57:K57"/>
    <mergeCell ref="H58:K58"/>
    <mergeCell ref="H59:K59"/>
    <mergeCell ref="H47:K47"/>
    <mergeCell ref="H48:K48"/>
    <mergeCell ref="H49:K49"/>
    <mergeCell ref="H50:K50"/>
    <mergeCell ref="H51:K51"/>
    <mergeCell ref="H52:K52"/>
    <mergeCell ref="H67:K67"/>
    <mergeCell ref="H68:K68"/>
    <mergeCell ref="L69:M69"/>
    <mergeCell ref="L71:N71"/>
    <mergeCell ref="H72:K72"/>
    <mergeCell ref="H84:K84"/>
    <mergeCell ref="H78:K78"/>
    <mergeCell ref="H79:K79"/>
    <mergeCell ref="H60:K60"/>
    <mergeCell ref="L61:M61"/>
    <mergeCell ref="L63:N63"/>
    <mergeCell ref="H64:K64"/>
    <mergeCell ref="H65:K65"/>
    <mergeCell ref="H66:K66"/>
    <mergeCell ref="H83:K83"/>
    <mergeCell ref="H73:K73"/>
    <mergeCell ref="H74:K74"/>
    <mergeCell ref="H75:K75"/>
    <mergeCell ref="H76:K76"/>
    <mergeCell ref="H92:K92"/>
    <mergeCell ref="H93:K93"/>
    <mergeCell ref="H94:K94"/>
    <mergeCell ref="H95:K95"/>
    <mergeCell ref="H96:K96"/>
    <mergeCell ref="H97:K97"/>
    <mergeCell ref="L85:M85"/>
    <mergeCell ref="L87:N87"/>
    <mergeCell ref="H88:K88"/>
    <mergeCell ref="H89:K89"/>
    <mergeCell ref="H90:K90"/>
    <mergeCell ref="H91:K91"/>
    <mergeCell ref="H105:K105"/>
    <mergeCell ref="H106:K106"/>
    <mergeCell ref="H107:K107"/>
    <mergeCell ref="H108:K108"/>
    <mergeCell ref="H109:K109"/>
    <mergeCell ref="H115:K115"/>
    <mergeCell ref="L98:M98"/>
    <mergeCell ref="L101:N101"/>
    <mergeCell ref="H102:K102"/>
    <mergeCell ref="H103:K103"/>
    <mergeCell ref="H104:K104"/>
    <mergeCell ref="H110:K110"/>
    <mergeCell ref="H111:K111"/>
    <mergeCell ref="H112:K112"/>
    <mergeCell ref="H113:K113"/>
    <mergeCell ref="H114:K114"/>
    <mergeCell ref="H123:K123"/>
    <mergeCell ref="H124:K124"/>
    <mergeCell ref="H125:K125"/>
    <mergeCell ref="H126:K126"/>
    <mergeCell ref="H127:K127"/>
    <mergeCell ref="H128:K128"/>
    <mergeCell ref="L116:M116"/>
    <mergeCell ref="L118:N118"/>
    <mergeCell ref="H119:K119"/>
    <mergeCell ref="H120:K120"/>
    <mergeCell ref="H121:K121"/>
    <mergeCell ref="H122:K122"/>
    <mergeCell ref="H145:K145"/>
    <mergeCell ref="H146:K146"/>
    <mergeCell ref="H147:K147"/>
    <mergeCell ref="H148:K148"/>
    <mergeCell ref="H149:K149"/>
    <mergeCell ref="H150:K150"/>
    <mergeCell ref="H129:K129"/>
    <mergeCell ref="H139:K139"/>
    <mergeCell ref="L140:M140"/>
    <mergeCell ref="L142:N142"/>
    <mergeCell ref="H143:K143"/>
    <mergeCell ref="H144:K144"/>
    <mergeCell ref="H130:K130"/>
    <mergeCell ref="H131:K131"/>
    <mergeCell ref="H132:K132"/>
    <mergeCell ref="H138:K138"/>
    <mergeCell ref="H133:K133"/>
    <mergeCell ref="H137:K137"/>
    <mergeCell ref="H134:K134"/>
    <mergeCell ref="H135:K135"/>
    <mergeCell ref="H136:K136"/>
    <mergeCell ref="L153:M153"/>
    <mergeCell ref="L155:N155"/>
    <mergeCell ref="H156:K156"/>
    <mergeCell ref="H157:K157"/>
    <mergeCell ref="H158:K158"/>
    <mergeCell ref="H151:K151"/>
    <mergeCell ref="H152:K152"/>
    <mergeCell ref="L160:M160"/>
    <mergeCell ref="L162:N162"/>
    <mergeCell ref="H163:K163"/>
    <mergeCell ref="L170:M170"/>
    <mergeCell ref="L175:N175"/>
    <mergeCell ref="H159:K159"/>
    <mergeCell ref="H164:K164"/>
    <mergeCell ref="H166:K166"/>
    <mergeCell ref="L193:N193"/>
    <mergeCell ref="H194:K194"/>
    <mergeCell ref="H195:K195"/>
    <mergeCell ref="H196:K196"/>
    <mergeCell ref="H176:K176"/>
    <mergeCell ref="H177:K177"/>
    <mergeCell ref="H178:K178"/>
    <mergeCell ref="H189:K189"/>
    <mergeCell ref="H190:K190"/>
    <mergeCell ref="L191:M191"/>
    <mergeCell ref="H183:K183"/>
    <mergeCell ref="H182:K182"/>
    <mergeCell ref="H184:K184"/>
    <mergeCell ref="L197:M197"/>
    <mergeCell ref="H205:K205"/>
    <mergeCell ref="H206:K206"/>
    <mergeCell ref="H207:K207"/>
    <mergeCell ref="H210:K210"/>
    <mergeCell ref="H211:K211"/>
    <mergeCell ref="L199:N199"/>
    <mergeCell ref="H200:K200"/>
    <mergeCell ref="H201:K201"/>
    <mergeCell ref="H202:K202"/>
    <mergeCell ref="H203:K203"/>
    <mergeCell ref="H204:K204"/>
    <mergeCell ref="L212:M212"/>
    <mergeCell ref="L216:N216"/>
    <mergeCell ref="H217:K217"/>
    <mergeCell ref="H218:K218"/>
    <mergeCell ref="L220:M220"/>
    <mergeCell ref="L223:N223"/>
    <mergeCell ref="H224:K224"/>
    <mergeCell ref="H225:K225"/>
    <mergeCell ref="H226:K226"/>
    <mergeCell ref="H227:K227"/>
    <mergeCell ref="H219:K219"/>
    <mergeCell ref="L231:N231"/>
    <mergeCell ref="H232:K232"/>
    <mergeCell ref="H233:K233"/>
    <mergeCell ref="H234:K234"/>
    <mergeCell ref="H235:K235"/>
    <mergeCell ref="H228:K228"/>
    <mergeCell ref="L229:M229"/>
    <mergeCell ref="L236:M236"/>
    <mergeCell ref="L242:M242"/>
    <mergeCell ref="L257:N257"/>
    <mergeCell ref="H258:K258"/>
    <mergeCell ref="H259:K259"/>
    <mergeCell ref="L244:N244"/>
    <mergeCell ref="H245:K245"/>
    <mergeCell ref="H246:K246"/>
    <mergeCell ref="H247:K247"/>
    <mergeCell ref="H248:K248"/>
    <mergeCell ref="H254:K254"/>
    <mergeCell ref="L255:M255"/>
    <mergeCell ref="H291:K291"/>
    <mergeCell ref="H260:K260"/>
    <mergeCell ref="H263:K263"/>
    <mergeCell ref="H283:K283"/>
    <mergeCell ref="H287:K287"/>
    <mergeCell ref="H288:K288"/>
    <mergeCell ref="H289:K289"/>
    <mergeCell ref="L238:N238"/>
    <mergeCell ref="H239:K239"/>
    <mergeCell ref="H240:K240"/>
    <mergeCell ref="H241:K241"/>
    <mergeCell ref="H284:K284"/>
    <mergeCell ref="H285:K285"/>
    <mergeCell ref="H286:K286"/>
    <mergeCell ref="L281:N281"/>
    <mergeCell ref="H282:K282"/>
    <mergeCell ref="L264:M264"/>
    <mergeCell ref="L266:N266"/>
    <mergeCell ref="H267:K267"/>
    <mergeCell ref="L279:M279"/>
    <mergeCell ref="H268:K268"/>
    <mergeCell ref="H269:K269"/>
    <mergeCell ref="H270:K270"/>
    <mergeCell ref="H278:K278"/>
  </mergeCells>
  <pageMargins left="1.1023622047244095" right="0.70866141732283472" top="0" bottom="0.74803149606299213" header="0.31496062992125984" footer="0.3149606299212598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310"/>
  <sheetViews>
    <sheetView topLeftCell="G142" workbookViewId="0">
      <selection activeCell="V32" sqref="V32"/>
    </sheetView>
  </sheetViews>
  <sheetFormatPr baseColWidth="10" defaultRowHeight="15" x14ac:dyDescent="0.25"/>
  <cols>
    <col min="1" max="1" width="5.28515625" hidden="1" customWidth="1"/>
    <col min="2" max="6" width="11.42578125" hidden="1" customWidth="1"/>
    <col min="7" max="7" width="3.5703125" customWidth="1"/>
    <col min="8" max="8" width="14" customWidth="1"/>
    <col min="9" max="10" width="11.42578125" customWidth="1"/>
    <col min="12" max="12" width="12.7109375" customWidth="1"/>
  </cols>
  <sheetData>
    <row r="6" spans="8:18" x14ac:dyDescent="0.25">
      <c r="H6" s="1"/>
      <c r="I6" s="2" t="s">
        <v>0</v>
      </c>
      <c r="J6" s="2"/>
      <c r="K6" s="2"/>
      <c r="L6" s="2"/>
      <c r="M6" s="2"/>
      <c r="N6" s="2"/>
    </row>
    <row r="7" spans="8:18" x14ac:dyDescent="0.25">
      <c r="H7" s="134" t="s">
        <v>1</v>
      </c>
      <c r="I7" s="134"/>
      <c r="J7" s="134"/>
      <c r="K7" s="134"/>
      <c r="L7" s="134"/>
      <c r="M7" s="134"/>
      <c r="N7" s="134"/>
    </row>
    <row r="8" spans="8:18" x14ac:dyDescent="0.25">
      <c r="H8" s="135" t="s">
        <v>2</v>
      </c>
      <c r="I8" s="135"/>
      <c r="J8" s="135"/>
      <c r="K8" s="135"/>
      <c r="L8" s="135"/>
      <c r="M8" s="135"/>
      <c r="N8" s="135"/>
    </row>
    <row r="9" spans="8:18" x14ac:dyDescent="0.25">
      <c r="H9" s="3"/>
      <c r="I9" s="3"/>
      <c r="J9" s="3"/>
      <c r="K9" s="3"/>
      <c r="L9" s="3"/>
      <c r="M9" s="3"/>
      <c r="N9" s="3"/>
    </row>
    <row r="10" spans="8:18" x14ac:dyDescent="0.25">
      <c r="H10" s="134" t="s">
        <v>302</v>
      </c>
      <c r="I10" s="134"/>
      <c r="J10" s="134"/>
      <c r="K10" s="134"/>
      <c r="L10" s="134"/>
      <c r="M10" s="134"/>
      <c r="N10" s="134"/>
      <c r="O10" s="134"/>
    </row>
    <row r="13" spans="8:18" x14ac:dyDescent="0.25">
      <c r="H13" t="s">
        <v>4</v>
      </c>
      <c r="R13" s="19"/>
    </row>
    <row r="14" spans="8:18" x14ac:dyDescent="0.25">
      <c r="H14" s="136" t="s">
        <v>5</v>
      </c>
      <c r="I14" s="136"/>
      <c r="J14" s="136"/>
      <c r="K14" s="136"/>
      <c r="L14" s="136"/>
    </row>
    <row r="16" spans="8:18" ht="18.75" x14ac:dyDescent="0.3">
      <c r="I16" s="137" t="s">
        <v>301</v>
      </c>
      <c r="J16" s="137"/>
      <c r="K16" s="137"/>
      <c r="L16" s="137"/>
      <c r="M16" s="137"/>
      <c r="N16" s="137"/>
    </row>
    <row r="19" spans="8:14" x14ac:dyDescent="0.25">
      <c r="L19" s="153" t="s">
        <v>303</v>
      </c>
      <c r="M19" s="154"/>
      <c r="N19" s="155"/>
    </row>
    <row r="20" spans="8:14" x14ac:dyDescent="0.25">
      <c r="H20" s="144" t="s">
        <v>7</v>
      </c>
      <c r="I20" s="145"/>
      <c r="J20" s="145"/>
      <c r="K20" s="146"/>
      <c r="L20" s="4" t="s">
        <v>8</v>
      </c>
      <c r="M20" s="4" t="s">
        <v>9</v>
      </c>
      <c r="N20" s="4" t="s">
        <v>10</v>
      </c>
    </row>
    <row r="21" spans="8:14" x14ac:dyDescent="0.25">
      <c r="H21" s="157" t="s">
        <v>73</v>
      </c>
      <c r="I21" s="161"/>
      <c r="J21" s="161"/>
      <c r="K21" s="162"/>
      <c r="L21" s="43">
        <v>0.5</v>
      </c>
      <c r="M21" s="43">
        <v>130</v>
      </c>
      <c r="N21" s="22">
        <f>M21*L21</f>
        <v>65</v>
      </c>
    </row>
    <row r="22" spans="8:14" x14ac:dyDescent="0.25">
      <c r="H22" s="157" t="s">
        <v>54</v>
      </c>
      <c r="I22" s="158"/>
      <c r="J22" s="158"/>
      <c r="K22" s="159"/>
      <c r="L22" s="85">
        <v>1</v>
      </c>
      <c r="M22" s="43">
        <v>250</v>
      </c>
      <c r="N22" s="22">
        <f>M22</f>
        <v>250</v>
      </c>
    </row>
    <row r="23" spans="8:14" x14ac:dyDescent="0.25">
      <c r="H23" s="157" t="s">
        <v>50</v>
      </c>
      <c r="I23" s="158"/>
      <c r="J23" s="158"/>
      <c r="K23" s="159"/>
      <c r="L23" s="43">
        <v>1</v>
      </c>
      <c r="M23" s="43">
        <v>50</v>
      </c>
      <c r="N23" s="22">
        <f>M23</f>
        <v>50</v>
      </c>
    </row>
    <row r="24" spans="8:14" x14ac:dyDescent="0.25">
      <c r="H24" s="157" t="s">
        <v>76</v>
      </c>
      <c r="I24" s="158"/>
      <c r="J24" s="158"/>
      <c r="K24" s="159"/>
      <c r="L24" s="85">
        <v>1</v>
      </c>
      <c r="M24" s="43">
        <v>50</v>
      </c>
      <c r="N24" s="22">
        <f>M24</f>
        <v>50</v>
      </c>
    </row>
    <row r="25" spans="8:14" x14ac:dyDescent="0.25">
      <c r="H25" s="157" t="s">
        <v>36</v>
      </c>
      <c r="I25" s="158"/>
      <c r="J25" s="158"/>
      <c r="K25" s="159"/>
      <c r="L25" s="43">
        <v>37.950000000000003</v>
      </c>
      <c r="M25" s="43">
        <v>30</v>
      </c>
      <c r="N25" s="22">
        <f>M25*L25</f>
        <v>1138.5</v>
      </c>
    </row>
    <row r="26" spans="8:14" x14ac:dyDescent="0.25">
      <c r="H26" s="157" t="s">
        <v>55</v>
      </c>
      <c r="I26" s="158"/>
      <c r="J26" s="158"/>
      <c r="K26" s="159"/>
      <c r="L26" s="43">
        <v>1</v>
      </c>
      <c r="M26" s="43">
        <v>300</v>
      </c>
      <c r="N26" s="22">
        <f t="shared" ref="N26:N31" si="0">M26</f>
        <v>300</v>
      </c>
    </row>
    <row r="27" spans="8:14" x14ac:dyDescent="0.25">
      <c r="H27" s="157" t="s">
        <v>151</v>
      </c>
      <c r="I27" s="158"/>
      <c r="J27" s="158"/>
      <c r="K27" s="159"/>
      <c r="L27" s="43">
        <v>1</v>
      </c>
      <c r="M27" s="43">
        <v>150</v>
      </c>
      <c r="N27" s="22">
        <f t="shared" si="0"/>
        <v>150</v>
      </c>
    </row>
    <row r="28" spans="8:14" x14ac:dyDescent="0.25">
      <c r="H28" s="157" t="s">
        <v>84</v>
      </c>
      <c r="I28" s="158"/>
      <c r="J28" s="158"/>
      <c r="K28" s="159"/>
      <c r="L28" s="43">
        <v>1</v>
      </c>
      <c r="M28" s="43">
        <v>650</v>
      </c>
      <c r="N28" s="22">
        <f t="shared" si="0"/>
        <v>650</v>
      </c>
    </row>
    <row r="29" spans="8:14" x14ac:dyDescent="0.25">
      <c r="H29" s="67" t="s">
        <v>85</v>
      </c>
      <c r="I29" s="68"/>
      <c r="J29" s="68"/>
      <c r="K29" s="69"/>
      <c r="L29" s="43">
        <v>1</v>
      </c>
      <c r="M29" s="43">
        <v>615</v>
      </c>
      <c r="N29" s="22">
        <f t="shared" si="0"/>
        <v>615</v>
      </c>
    </row>
    <row r="30" spans="8:14" x14ac:dyDescent="0.25">
      <c r="H30" s="67" t="s">
        <v>257</v>
      </c>
      <c r="I30" s="68"/>
      <c r="J30" s="68"/>
      <c r="K30" s="69"/>
      <c r="L30" s="43">
        <v>1</v>
      </c>
      <c r="M30" s="43">
        <v>320</v>
      </c>
      <c r="N30" s="22">
        <f t="shared" si="0"/>
        <v>320</v>
      </c>
    </row>
    <row r="31" spans="8:14" x14ac:dyDescent="0.25">
      <c r="H31" s="67" t="s">
        <v>304</v>
      </c>
      <c r="I31" s="68"/>
      <c r="J31" s="68"/>
      <c r="K31" s="69"/>
      <c r="L31" s="43">
        <v>1</v>
      </c>
      <c r="M31" s="43">
        <v>220</v>
      </c>
      <c r="N31" s="22">
        <f t="shared" si="0"/>
        <v>220</v>
      </c>
    </row>
    <row r="32" spans="8:14" x14ac:dyDescent="0.25">
      <c r="H32" s="67" t="s">
        <v>18</v>
      </c>
      <c r="I32" s="68"/>
      <c r="J32" s="68"/>
      <c r="K32" s="69"/>
      <c r="L32" s="43">
        <v>31.5</v>
      </c>
      <c r="M32" s="43">
        <v>80</v>
      </c>
      <c r="N32" s="22">
        <f>L32*M32</f>
        <v>2520</v>
      </c>
    </row>
    <row r="33" spans="8:14" x14ac:dyDescent="0.25">
      <c r="H33" s="67" t="s">
        <v>70</v>
      </c>
      <c r="I33" s="68"/>
      <c r="J33" s="68"/>
      <c r="K33" s="69"/>
      <c r="L33" s="43">
        <v>1</v>
      </c>
      <c r="M33" s="43">
        <v>200</v>
      </c>
      <c r="N33" s="22">
        <f>M33</f>
        <v>200</v>
      </c>
    </row>
    <row r="34" spans="8:14" x14ac:dyDescent="0.25">
      <c r="H34" s="67" t="s">
        <v>108</v>
      </c>
      <c r="I34" s="68"/>
      <c r="J34" s="68"/>
      <c r="K34" s="69"/>
      <c r="L34" s="43">
        <v>0.5</v>
      </c>
      <c r="M34" s="43">
        <v>150</v>
      </c>
      <c r="N34" s="22">
        <f>M34*L34</f>
        <v>75</v>
      </c>
    </row>
    <row r="35" spans="8:14" x14ac:dyDescent="0.25">
      <c r="H35" s="82" t="s">
        <v>54</v>
      </c>
      <c r="I35" s="83"/>
      <c r="J35" s="83"/>
      <c r="K35" s="84"/>
      <c r="L35" s="43">
        <v>1</v>
      </c>
      <c r="M35" s="43">
        <v>300</v>
      </c>
      <c r="N35" s="22">
        <f>M35*L35</f>
        <v>300</v>
      </c>
    </row>
    <row r="36" spans="8:14" x14ac:dyDescent="0.25">
      <c r="H36" s="67" t="s">
        <v>113</v>
      </c>
      <c r="I36" s="68"/>
      <c r="J36" s="68"/>
      <c r="K36" s="69"/>
      <c r="L36" s="43">
        <v>2</v>
      </c>
      <c r="M36" s="43">
        <v>100</v>
      </c>
      <c r="N36" s="22">
        <f>M36*L36</f>
        <v>200</v>
      </c>
    </row>
    <row r="37" spans="8:14" x14ac:dyDescent="0.25">
      <c r="H37" s="157" t="s">
        <v>305</v>
      </c>
      <c r="I37" s="158"/>
      <c r="J37" s="158"/>
      <c r="K37" s="159"/>
      <c r="L37" s="89">
        <v>0.5</v>
      </c>
      <c r="M37" s="43">
        <v>500</v>
      </c>
      <c r="N37" s="22">
        <f>L37*M37</f>
        <v>250</v>
      </c>
    </row>
    <row r="38" spans="8:14" x14ac:dyDescent="0.25">
      <c r="L38" s="138" t="s">
        <v>12</v>
      </c>
      <c r="M38" s="140"/>
      <c r="N38" s="7">
        <f>SUM(N21:N37)</f>
        <v>7353.5</v>
      </c>
    </row>
    <row r="40" spans="8:14" x14ac:dyDescent="0.25">
      <c r="L40" s="153" t="s">
        <v>306</v>
      </c>
      <c r="M40" s="154"/>
      <c r="N40" s="155"/>
    </row>
    <row r="41" spans="8:14" x14ac:dyDescent="0.25">
      <c r="H41" s="144" t="s">
        <v>7</v>
      </c>
      <c r="I41" s="145"/>
      <c r="J41" s="145"/>
      <c r="K41" s="146"/>
      <c r="L41" s="4" t="s">
        <v>14</v>
      </c>
      <c r="M41" s="4" t="s">
        <v>9</v>
      </c>
      <c r="N41" s="4" t="s">
        <v>10</v>
      </c>
    </row>
    <row r="42" spans="8:14" x14ac:dyDescent="0.25">
      <c r="H42" s="141" t="s">
        <v>267</v>
      </c>
      <c r="I42" s="142"/>
      <c r="J42" s="142"/>
      <c r="K42" s="143"/>
      <c r="L42" s="5">
        <v>25</v>
      </c>
      <c r="M42" s="5">
        <v>15</v>
      </c>
      <c r="N42" s="6">
        <f>M42*L42</f>
        <v>375</v>
      </c>
    </row>
    <row r="43" spans="8:14" x14ac:dyDescent="0.25">
      <c r="H43" s="141" t="s">
        <v>27</v>
      </c>
      <c r="I43" s="142"/>
      <c r="J43" s="142"/>
      <c r="K43" s="143"/>
      <c r="L43" s="5">
        <v>1</v>
      </c>
      <c r="M43" s="5">
        <v>720</v>
      </c>
      <c r="N43" s="6">
        <f>M43</f>
        <v>720</v>
      </c>
    </row>
    <row r="44" spans="8:14" x14ac:dyDescent="0.25">
      <c r="L44" s="138" t="s">
        <v>12</v>
      </c>
      <c r="M44" s="140"/>
      <c r="N44" s="7">
        <f>SUM(N42:N43)</f>
        <v>1095</v>
      </c>
    </row>
    <row r="45" spans="8:14" x14ac:dyDescent="0.25">
      <c r="L45" s="24"/>
      <c r="M45" s="24"/>
      <c r="N45" s="25"/>
    </row>
    <row r="47" spans="8:14" x14ac:dyDescent="0.25">
      <c r="L47" s="165" t="s">
        <v>307</v>
      </c>
      <c r="M47" s="165"/>
      <c r="N47" s="165"/>
    </row>
    <row r="48" spans="8:14" x14ac:dyDescent="0.25">
      <c r="H48" s="144" t="s">
        <v>7</v>
      </c>
      <c r="I48" s="145"/>
      <c r="J48" s="145"/>
      <c r="K48" s="146"/>
      <c r="L48" s="4" t="s">
        <v>8</v>
      </c>
      <c r="M48" s="4" t="s">
        <v>9</v>
      </c>
      <c r="N48" s="4" t="s">
        <v>10</v>
      </c>
    </row>
    <row r="49" spans="8:14" x14ac:dyDescent="0.25">
      <c r="H49" s="141" t="s">
        <v>18</v>
      </c>
      <c r="I49" s="142"/>
      <c r="J49" s="142"/>
      <c r="K49" s="143"/>
      <c r="L49" s="5">
        <v>15.6</v>
      </c>
      <c r="M49" s="5">
        <v>80</v>
      </c>
      <c r="N49" s="6">
        <f>L49*M49</f>
        <v>1248</v>
      </c>
    </row>
    <row r="50" spans="8:14" x14ac:dyDescent="0.25">
      <c r="H50" s="141" t="s">
        <v>18</v>
      </c>
      <c r="I50" s="142"/>
      <c r="J50" s="142"/>
      <c r="K50" s="143"/>
      <c r="L50" s="5">
        <v>11.3</v>
      </c>
      <c r="M50" s="5">
        <v>65</v>
      </c>
      <c r="N50" s="6">
        <f>L50*M50</f>
        <v>734.5</v>
      </c>
    </row>
    <row r="51" spans="8:14" x14ac:dyDescent="0.25">
      <c r="H51" s="141" t="s">
        <v>38</v>
      </c>
      <c r="I51" s="142"/>
      <c r="J51" s="142"/>
      <c r="K51" s="143"/>
      <c r="L51" s="5">
        <v>8</v>
      </c>
      <c r="M51" s="5">
        <v>95</v>
      </c>
      <c r="N51" s="6">
        <f>L51*M51</f>
        <v>760</v>
      </c>
    </row>
    <row r="52" spans="8:14" x14ac:dyDescent="0.25">
      <c r="H52" s="141" t="s">
        <v>308</v>
      </c>
      <c r="I52" s="142"/>
      <c r="J52" s="142"/>
      <c r="K52" s="143"/>
      <c r="L52" s="5">
        <v>1</v>
      </c>
      <c r="M52" s="5">
        <v>88</v>
      </c>
      <c r="N52" s="6">
        <f>L52*M52</f>
        <v>88</v>
      </c>
    </row>
    <row r="53" spans="8:14" x14ac:dyDescent="0.25">
      <c r="H53" s="141" t="s">
        <v>309</v>
      </c>
      <c r="I53" s="142"/>
      <c r="J53" s="142"/>
      <c r="K53" s="143"/>
      <c r="L53" s="5">
        <v>1</v>
      </c>
      <c r="M53" s="5">
        <v>110</v>
      </c>
      <c r="N53" s="8">
        <f>L53*M53</f>
        <v>110</v>
      </c>
    </row>
    <row r="54" spans="8:14" x14ac:dyDescent="0.25">
      <c r="H54" s="64" t="s">
        <v>269</v>
      </c>
      <c r="I54" s="65"/>
      <c r="J54" s="65"/>
      <c r="K54" s="66"/>
      <c r="L54" s="5">
        <v>20</v>
      </c>
      <c r="M54" s="5">
        <v>18</v>
      </c>
      <c r="N54" s="8">
        <f>M54*L54</f>
        <v>360</v>
      </c>
    </row>
    <row r="55" spans="8:14" x14ac:dyDescent="0.25">
      <c r="H55" s="141" t="s">
        <v>113</v>
      </c>
      <c r="I55" s="142"/>
      <c r="J55" s="142"/>
      <c r="K55" s="143"/>
      <c r="L55" s="5">
        <v>0.5</v>
      </c>
      <c r="M55" s="5">
        <v>100</v>
      </c>
      <c r="N55" s="8">
        <f>M55*L55</f>
        <v>50</v>
      </c>
    </row>
    <row r="56" spans="8:14" x14ac:dyDescent="0.25">
      <c r="H56" s="64" t="s">
        <v>60</v>
      </c>
      <c r="I56" s="65"/>
      <c r="J56" s="65"/>
      <c r="K56" s="66"/>
      <c r="L56" s="5">
        <v>20</v>
      </c>
      <c r="M56" s="5">
        <v>8</v>
      </c>
      <c r="N56" s="8">
        <f>M56*L56</f>
        <v>160</v>
      </c>
    </row>
    <row r="57" spans="8:14" x14ac:dyDescent="0.25">
      <c r="H57" s="64" t="s">
        <v>121</v>
      </c>
      <c r="I57" s="65"/>
      <c r="J57" s="65"/>
      <c r="K57" s="66"/>
      <c r="L57" s="5">
        <v>13</v>
      </c>
      <c r="M57" s="5">
        <v>34</v>
      </c>
      <c r="N57" s="8">
        <f>M57*L57</f>
        <v>442</v>
      </c>
    </row>
    <row r="58" spans="8:14" x14ac:dyDescent="0.25">
      <c r="H58" s="64" t="s">
        <v>53</v>
      </c>
      <c r="I58" s="65"/>
      <c r="J58" s="65"/>
      <c r="K58" s="66"/>
      <c r="L58" s="5">
        <v>1</v>
      </c>
      <c r="M58" s="5">
        <v>200</v>
      </c>
      <c r="N58" s="8">
        <f>M58</f>
        <v>200</v>
      </c>
    </row>
    <row r="59" spans="8:14" x14ac:dyDescent="0.25">
      <c r="H59" s="64" t="s">
        <v>229</v>
      </c>
      <c r="I59" s="65"/>
      <c r="J59" s="65"/>
      <c r="K59" s="66"/>
      <c r="L59" s="5">
        <v>1</v>
      </c>
      <c r="M59" s="5">
        <v>280</v>
      </c>
      <c r="N59" s="8">
        <f>M59</f>
        <v>280</v>
      </c>
    </row>
    <row r="60" spans="8:14" x14ac:dyDescent="0.25">
      <c r="H60" s="64" t="s">
        <v>245</v>
      </c>
      <c r="I60" s="65"/>
      <c r="J60" s="65"/>
      <c r="K60" s="66"/>
      <c r="L60" s="5">
        <v>2</v>
      </c>
      <c r="M60" s="5">
        <v>650</v>
      </c>
      <c r="N60" s="8">
        <f>L60*M60</f>
        <v>1300</v>
      </c>
    </row>
    <row r="61" spans="8:14" x14ac:dyDescent="0.25">
      <c r="H61" s="79" t="s">
        <v>186</v>
      </c>
      <c r="I61" s="80"/>
      <c r="J61" s="80"/>
      <c r="K61" s="81"/>
      <c r="L61" s="5">
        <v>2.71</v>
      </c>
      <c r="M61" s="5">
        <v>69</v>
      </c>
      <c r="N61" s="8">
        <f>L61*M61</f>
        <v>186.99</v>
      </c>
    </row>
    <row r="62" spans="8:14" x14ac:dyDescent="0.25">
      <c r="H62" s="79" t="s">
        <v>149</v>
      </c>
      <c r="I62" s="80"/>
      <c r="J62" s="80"/>
      <c r="K62" s="81"/>
      <c r="L62" s="5">
        <v>2</v>
      </c>
      <c r="M62" s="5">
        <v>136</v>
      </c>
      <c r="N62" s="8">
        <f>L62*M62</f>
        <v>272</v>
      </c>
    </row>
    <row r="63" spans="8:14" x14ac:dyDescent="0.25">
      <c r="H63" s="141" t="s">
        <v>284</v>
      </c>
      <c r="I63" s="142"/>
      <c r="J63" s="142"/>
      <c r="K63" s="143"/>
      <c r="L63" s="5">
        <v>10</v>
      </c>
      <c r="M63" s="5">
        <v>18</v>
      </c>
      <c r="N63" s="8">
        <f>L63*M63</f>
        <v>180</v>
      </c>
    </row>
    <row r="64" spans="8:14" x14ac:dyDescent="0.25">
      <c r="L64" s="138" t="s">
        <v>12</v>
      </c>
      <c r="M64" s="140"/>
      <c r="N64" s="10">
        <f>SUM(N49:N63)</f>
        <v>6371.49</v>
      </c>
    </row>
    <row r="65" spans="8:15" x14ac:dyDescent="0.25">
      <c r="O65" s="9"/>
    </row>
    <row r="66" spans="8:15" x14ac:dyDescent="0.25">
      <c r="L66" s="138" t="s">
        <v>310</v>
      </c>
      <c r="M66" s="139"/>
      <c r="N66" s="140"/>
    </row>
    <row r="67" spans="8:15" x14ac:dyDescent="0.25">
      <c r="H67" s="144" t="s">
        <v>7</v>
      </c>
      <c r="I67" s="145"/>
      <c r="J67" s="145"/>
      <c r="K67" s="146"/>
      <c r="L67" s="4" t="s">
        <v>8</v>
      </c>
      <c r="M67" s="4" t="s">
        <v>9</v>
      </c>
      <c r="N67" s="4" t="s">
        <v>10</v>
      </c>
    </row>
    <row r="68" spans="8:15" x14ac:dyDescent="0.25">
      <c r="H68" s="141" t="s">
        <v>196</v>
      </c>
      <c r="I68" s="142"/>
      <c r="J68" s="142"/>
      <c r="K68" s="143"/>
      <c r="L68" s="5">
        <v>2</v>
      </c>
      <c r="M68" s="5">
        <v>100</v>
      </c>
      <c r="N68" s="6">
        <f>M68*L68</f>
        <v>200</v>
      </c>
    </row>
    <row r="69" spans="8:15" x14ac:dyDescent="0.25">
      <c r="H69" s="141" t="s">
        <v>21</v>
      </c>
      <c r="I69" s="142"/>
      <c r="J69" s="142"/>
      <c r="K69" s="143"/>
      <c r="L69" s="5">
        <v>9</v>
      </c>
      <c r="M69" s="5">
        <v>25</v>
      </c>
      <c r="N69" s="6">
        <f>M69*L69</f>
        <v>225</v>
      </c>
    </row>
    <row r="70" spans="8:15" x14ac:dyDescent="0.25">
      <c r="H70" s="64" t="s">
        <v>55</v>
      </c>
      <c r="I70" s="65"/>
      <c r="J70" s="65"/>
      <c r="K70" s="66"/>
      <c r="L70" s="5">
        <v>1</v>
      </c>
      <c r="M70" s="5">
        <v>200</v>
      </c>
      <c r="N70" s="6">
        <f>M70*L70</f>
        <v>200</v>
      </c>
    </row>
    <row r="71" spans="8:15" x14ac:dyDescent="0.25">
      <c r="H71" s="141" t="s">
        <v>311</v>
      </c>
      <c r="I71" s="142"/>
      <c r="J71" s="142"/>
      <c r="K71" s="143"/>
      <c r="L71" s="5">
        <v>1</v>
      </c>
      <c r="M71" s="5">
        <v>80</v>
      </c>
      <c r="N71" s="6">
        <v>80</v>
      </c>
    </row>
    <row r="72" spans="8:15" x14ac:dyDescent="0.25">
      <c r="L72" s="138" t="s">
        <v>12</v>
      </c>
      <c r="M72" s="140"/>
      <c r="N72" s="10">
        <f>SUM(N68:N71)</f>
        <v>705</v>
      </c>
    </row>
    <row r="74" spans="8:15" x14ac:dyDescent="0.25">
      <c r="L74" s="138" t="s">
        <v>312</v>
      </c>
      <c r="M74" s="139"/>
      <c r="N74" s="140"/>
    </row>
    <row r="75" spans="8:15" x14ac:dyDescent="0.25">
      <c r="H75" s="144" t="s">
        <v>7</v>
      </c>
      <c r="I75" s="145"/>
      <c r="J75" s="145"/>
      <c r="K75" s="146"/>
      <c r="L75" s="4" t="s">
        <v>8</v>
      </c>
      <c r="M75" s="4" t="s">
        <v>9</v>
      </c>
      <c r="N75" s="4" t="s">
        <v>10</v>
      </c>
    </row>
    <row r="76" spans="8:15" x14ac:dyDescent="0.25">
      <c r="H76" s="141" t="s">
        <v>15</v>
      </c>
      <c r="I76" s="142"/>
      <c r="J76" s="142"/>
      <c r="K76" s="143"/>
      <c r="L76" s="5">
        <v>30</v>
      </c>
      <c r="M76" s="5">
        <v>10</v>
      </c>
      <c r="N76" s="6">
        <f>M76*L76</f>
        <v>300</v>
      </c>
    </row>
    <row r="77" spans="8:15" x14ac:dyDescent="0.25">
      <c r="H77" s="141" t="s">
        <v>53</v>
      </c>
      <c r="I77" s="142"/>
      <c r="J77" s="142"/>
      <c r="K77" s="143"/>
      <c r="L77" s="5">
        <v>1</v>
      </c>
      <c r="M77" s="5">
        <v>750</v>
      </c>
      <c r="N77" s="6">
        <v>750</v>
      </c>
    </row>
    <row r="78" spans="8:15" x14ac:dyDescent="0.25">
      <c r="H78" s="141" t="s">
        <v>273</v>
      </c>
      <c r="I78" s="142"/>
      <c r="J78" s="142"/>
      <c r="K78" s="143"/>
      <c r="L78" s="5">
        <v>1</v>
      </c>
      <c r="M78" s="5">
        <v>200</v>
      </c>
      <c r="N78" s="6">
        <v>200</v>
      </c>
    </row>
    <row r="79" spans="8:15" x14ac:dyDescent="0.25">
      <c r="L79" s="138" t="s">
        <v>12</v>
      </c>
      <c r="M79" s="140"/>
      <c r="N79" s="10">
        <f>SUM(N76:N78)</f>
        <v>1250</v>
      </c>
    </row>
    <row r="81" spans="8:14" x14ac:dyDescent="0.25">
      <c r="L81" s="138" t="s">
        <v>313</v>
      </c>
      <c r="M81" s="139"/>
      <c r="N81" s="140"/>
    </row>
    <row r="82" spans="8:14" x14ac:dyDescent="0.25">
      <c r="H82" s="144" t="s">
        <v>7</v>
      </c>
      <c r="I82" s="145"/>
      <c r="J82" s="145"/>
      <c r="K82" s="146"/>
      <c r="L82" s="4" t="s">
        <v>8</v>
      </c>
      <c r="M82" s="4" t="s">
        <v>9</v>
      </c>
      <c r="N82" s="4" t="s">
        <v>10</v>
      </c>
    </row>
    <row r="83" spans="8:14" x14ac:dyDescent="0.25">
      <c r="H83" s="166" t="s">
        <v>210</v>
      </c>
      <c r="I83" s="176"/>
      <c r="J83" s="176"/>
      <c r="K83" s="177"/>
      <c r="L83" s="43">
        <v>1</v>
      </c>
      <c r="M83" s="43">
        <v>288.5</v>
      </c>
      <c r="N83" s="22">
        <f>M83*L83</f>
        <v>288.5</v>
      </c>
    </row>
    <row r="84" spans="8:14" x14ac:dyDescent="0.25">
      <c r="H84" s="166" t="s">
        <v>314</v>
      </c>
      <c r="I84" s="167"/>
      <c r="J84" s="167"/>
      <c r="K84" s="168"/>
      <c r="L84" s="43">
        <v>3</v>
      </c>
      <c r="M84" s="43">
        <v>100</v>
      </c>
      <c r="N84" s="22">
        <f>M84*L84</f>
        <v>300</v>
      </c>
    </row>
    <row r="85" spans="8:14" x14ac:dyDescent="0.25">
      <c r="H85" s="96" t="s">
        <v>360</v>
      </c>
      <c r="I85" s="97"/>
      <c r="J85" s="97"/>
      <c r="K85" s="98"/>
      <c r="L85" s="43">
        <v>0.5</v>
      </c>
      <c r="M85" s="43">
        <v>300</v>
      </c>
      <c r="N85" s="22">
        <f>L85*M85</f>
        <v>150</v>
      </c>
    </row>
    <row r="86" spans="8:14" x14ac:dyDescent="0.25">
      <c r="H86" s="76" t="s">
        <v>258</v>
      </c>
      <c r="I86" s="77"/>
      <c r="J86" s="77"/>
      <c r="K86" s="78"/>
      <c r="L86" s="43">
        <v>1</v>
      </c>
      <c r="M86" s="43">
        <v>360</v>
      </c>
      <c r="N86" s="22">
        <f>L86*M86</f>
        <v>360</v>
      </c>
    </row>
    <row r="87" spans="8:14" x14ac:dyDescent="0.25">
      <c r="H87" s="76" t="s">
        <v>29</v>
      </c>
      <c r="I87" s="77"/>
      <c r="J87" s="77"/>
      <c r="K87" s="78"/>
      <c r="L87" s="43">
        <v>2</v>
      </c>
      <c r="M87" s="43">
        <v>100</v>
      </c>
      <c r="N87" s="22">
        <f>M87*L87</f>
        <v>200</v>
      </c>
    </row>
    <row r="88" spans="8:14" x14ac:dyDescent="0.25">
      <c r="H88" s="76" t="s">
        <v>63</v>
      </c>
      <c r="I88" s="77"/>
      <c r="J88" s="77"/>
      <c r="K88" s="78"/>
      <c r="L88" s="43">
        <v>0.5</v>
      </c>
      <c r="M88" s="43">
        <v>300</v>
      </c>
      <c r="N88" s="22">
        <f>M88*L88</f>
        <v>150</v>
      </c>
    </row>
    <row r="89" spans="8:14" x14ac:dyDescent="0.25">
      <c r="H89" s="76" t="s">
        <v>23</v>
      </c>
      <c r="I89" s="77"/>
      <c r="J89" s="77"/>
      <c r="K89" s="78"/>
      <c r="L89" s="43">
        <v>1</v>
      </c>
      <c r="M89" s="43">
        <v>90</v>
      </c>
      <c r="N89" s="22">
        <f>M89</f>
        <v>90</v>
      </c>
    </row>
    <row r="90" spans="8:14" x14ac:dyDescent="0.25">
      <c r="H90" s="76" t="s">
        <v>55</v>
      </c>
      <c r="I90" s="77"/>
      <c r="J90" s="77"/>
      <c r="K90" s="78"/>
      <c r="L90" s="43">
        <v>1</v>
      </c>
      <c r="M90" s="43">
        <v>130</v>
      </c>
      <c r="N90" s="22">
        <f>M90</f>
        <v>130</v>
      </c>
    </row>
    <row r="91" spans="8:14" x14ac:dyDescent="0.25">
      <c r="H91" s="76" t="s">
        <v>50</v>
      </c>
      <c r="I91" s="77"/>
      <c r="J91" s="77"/>
      <c r="K91" s="78"/>
      <c r="L91" s="43">
        <v>3</v>
      </c>
      <c r="M91" s="43"/>
      <c r="N91" s="22">
        <v>40</v>
      </c>
    </row>
    <row r="92" spans="8:14" x14ac:dyDescent="0.25">
      <c r="H92" s="76" t="s">
        <v>296</v>
      </c>
      <c r="I92" s="77"/>
      <c r="J92" s="77"/>
      <c r="K92" s="78"/>
      <c r="L92" s="43">
        <v>6</v>
      </c>
      <c r="M92" s="43">
        <v>16.600000000000001</v>
      </c>
      <c r="N92" s="22">
        <v>100</v>
      </c>
    </row>
    <row r="93" spans="8:14" x14ac:dyDescent="0.25">
      <c r="H93" s="76" t="s">
        <v>128</v>
      </c>
      <c r="I93" s="77"/>
      <c r="J93" s="77"/>
      <c r="K93" s="78"/>
      <c r="L93" s="43">
        <v>0.5</v>
      </c>
      <c r="M93" s="43">
        <v>1060</v>
      </c>
      <c r="N93" s="22">
        <f t="shared" ref="N93:N99" si="1">M93*L93</f>
        <v>530</v>
      </c>
    </row>
    <row r="94" spans="8:14" x14ac:dyDescent="0.25">
      <c r="H94" s="76" t="s">
        <v>223</v>
      </c>
      <c r="I94" s="77"/>
      <c r="J94" s="77"/>
      <c r="K94" s="78"/>
      <c r="L94" s="43">
        <v>3.5</v>
      </c>
      <c r="M94" s="43">
        <v>88</v>
      </c>
      <c r="N94" s="22">
        <f t="shared" si="1"/>
        <v>308</v>
      </c>
    </row>
    <row r="95" spans="8:14" x14ac:dyDescent="0.25">
      <c r="H95" s="76" t="s">
        <v>265</v>
      </c>
      <c r="I95" s="77"/>
      <c r="J95" s="77"/>
      <c r="K95" s="78"/>
      <c r="L95" s="43">
        <v>2</v>
      </c>
      <c r="M95" s="43">
        <v>78</v>
      </c>
      <c r="N95" s="22">
        <f t="shared" si="1"/>
        <v>156</v>
      </c>
    </row>
    <row r="96" spans="8:14" x14ac:dyDescent="0.25">
      <c r="H96" s="76" t="s">
        <v>322</v>
      </c>
      <c r="I96" s="77"/>
      <c r="J96" s="77"/>
      <c r="K96" s="78"/>
      <c r="L96" s="43">
        <v>20</v>
      </c>
      <c r="M96" s="43">
        <v>10</v>
      </c>
      <c r="N96" s="22">
        <f t="shared" si="1"/>
        <v>200</v>
      </c>
    </row>
    <row r="97" spans="8:14" x14ac:dyDescent="0.25">
      <c r="H97" s="76" t="s">
        <v>323</v>
      </c>
      <c r="I97" s="77"/>
      <c r="J97" s="77"/>
      <c r="K97" s="78"/>
      <c r="L97" s="43">
        <v>63.4</v>
      </c>
      <c r="M97" s="43">
        <v>35</v>
      </c>
      <c r="N97" s="22">
        <f t="shared" si="1"/>
        <v>2219</v>
      </c>
    </row>
    <row r="98" spans="8:14" x14ac:dyDescent="0.25">
      <c r="H98" s="76" t="s">
        <v>324</v>
      </c>
      <c r="I98" s="77"/>
      <c r="J98" s="77"/>
      <c r="K98" s="78"/>
      <c r="L98" s="43">
        <v>1</v>
      </c>
      <c r="M98" s="43">
        <v>300</v>
      </c>
      <c r="N98" s="22">
        <f t="shared" si="1"/>
        <v>300</v>
      </c>
    </row>
    <row r="99" spans="8:14" x14ac:dyDescent="0.25">
      <c r="H99" s="76" t="s">
        <v>81</v>
      </c>
      <c r="I99" s="77"/>
      <c r="J99" s="77"/>
      <c r="K99" s="78"/>
      <c r="L99" s="43">
        <v>51.2</v>
      </c>
      <c r="M99" s="43">
        <v>34</v>
      </c>
      <c r="N99" s="22">
        <f t="shared" si="1"/>
        <v>1740.8000000000002</v>
      </c>
    </row>
    <row r="100" spans="8:14" x14ac:dyDescent="0.25">
      <c r="H100" s="76" t="s">
        <v>325</v>
      </c>
      <c r="I100" s="77"/>
      <c r="J100" s="77"/>
      <c r="K100" s="78"/>
      <c r="L100" s="43">
        <v>1</v>
      </c>
      <c r="M100" s="43">
        <v>30</v>
      </c>
      <c r="N100" s="22">
        <v>30</v>
      </c>
    </row>
    <row r="101" spans="8:14" x14ac:dyDescent="0.25">
      <c r="H101" s="76" t="s">
        <v>85</v>
      </c>
      <c r="I101" s="77"/>
      <c r="J101" s="77"/>
      <c r="K101" s="78"/>
      <c r="L101" s="43">
        <v>1</v>
      </c>
      <c r="M101" s="43">
        <v>620</v>
      </c>
      <c r="N101" s="22">
        <v>620</v>
      </c>
    </row>
    <row r="102" spans="8:14" x14ac:dyDescent="0.25">
      <c r="H102" s="76" t="s">
        <v>326</v>
      </c>
      <c r="I102" s="77"/>
      <c r="J102" s="77"/>
      <c r="K102" s="78"/>
      <c r="L102" s="43">
        <v>1</v>
      </c>
      <c r="M102" s="43">
        <v>283</v>
      </c>
      <c r="N102" s="22">
        <v>283</v>
      </c>
    </row>
    <row r="103" spans="8:14" x14ac:dyDescent="0.25">
      <c r="H103" s="76" t="s">
        <v>327</v>
      </c>
      <c r="I103" s="77"/>
      <c r="J103" s="77"/>
      <c r="K103" s="78"/>
      <c r="L103" s="43">
        <v>1</v>
      </c>
      <c r="M103" s="43">
        <v>300</v>
      </c>
      <c r="N103" s="22">
        <v>300</v>
      </c>
    </row>
    <row r="104" spans="8:14" x14ac:dyDescent="0.25">
      <c r="H104" s="76" t="s">
        <v>57</v>
      </c>
      <c r="I104" s="77"/>
      <c r="J104" s="77"/>
      <c r="K104" s="78"/>
      <c r="L104" s="43">
        <v>28.5</v>
      </c>
      <c r="M104" s="43">
        <v>80</v>
      </c>
      <c r="N104" s="22">
        <f t="shared" ref="N104:N105" si="2">M104*L104</f>
        <v>2280</v>
      </c>
    </row>
    <row r="105" spans="8:14" x14ac:dyDescent="0.25">
      <c r="H105" s="76" t="s">
        <v>78</v>
      </c>
      <c r="I105" s="77"/>
      <c r="J105" s="77"/>
      <c r="K105" s="78"/>
      <c r="L105" s="43">
        <v>20.8</v>
      </c>
      <c r="M105" s="43">
        <v>65</v>
      </c>
      <c r="N105" s="22">
        <f t="shared" si="2"/>
        <v>1352</v>
      </c>
    </row>
    <row r="106" spans="8:14" x14ac:dyDescent="0.25">
      <c r="H106" s="76" t="s">
        <v>262</v>
      </c>
      <c r="I106" s="77"/>
      <c r="J106" s="77"/>
      <c r="K106" s="78"/>
      <c r="L106" s="43">
        <v>35.799999999999997</v>
      </c>
      <c r="M106" s="43">
        <v>50</v>
      </c>
      <c r="N106" s="22">
        <f>M106*L106</f>
        <v>1789.9999999999998</v>
      </c>
    </row>
    <row r="107" spans="8:14" x14ac:dyDescent="0.25">
      <c r="H107" s="76" t="s">
        <v>198</v>
      </c>
      <c r="I107" s="77"/>
      <c r="J107" s="77"/>
      <c r="K107" s="78"/>
      <c r="L107" s="43">
        <v>1</v>
      </c>
      <c r="M107" s="43">
        <v>150</v>
      </c>
      <c r="N107" s="22">
        <f t="shared" ref="N107:N110" si="3">M107*L107</f>
        <v>150</v>
      </c>
    </row>
    <row r="108" spans="8:14" x14ac:dyDescent="0.25">
      <c r="H108" s="96" t="s">
        <v>329</v>
      </c>
      <c r="I108" s="97"/>
      <c r="J108" s="97"/>
      <c r="K108" s="98"/>
      <c r="L108" s="43">
        <v>1</v>
      </c>
      <c r="M108" s="43">
        <v>150</v>
      </c>
      <c r="N108" s="22">
        <f t="shared" si="3"/>
        <v>150</v>
      </c>
    </row>
    <row r="109" spans="8:14" x14ac:dyDescent="0.25">
      <c r="H109" s="96" t="s">
        <v>330</v>
      </c>
      <c r="I109" s="97"/>
      <c r="J109" s="97"/>
      <c r="K109" s="98"/>
      <c r="L109" s="43">
        <v>0.5</v>
      </c>
      <c r="M109" s="43">
        <v>400</v>
      </c>
      <c r="N109" s="22">
        <f t="shared" si="3"/>
        <v>200</v>
      </c>
    </row>
    <row r="110" spans="8:14" x14ac:dyDescent="0.25">
      <c r="H110" s="96" t="s">
        <v>35</v>
      </c>
      <c r="I110" s="97"/>
      <c r="J110" s="97"/>
      <c r="K110" s="98"/>
      <c r="L110" s="43">
        <v>0.5</v>
      </c>
      <c r="M110" s="43">
        <v>300</v>
      </c>
      <c r="N110" s="22">
        <f t="shared" si="3"/>
        <v>150</v>
      </c>
    </row>
    <row r="111" spans="8:14" x14ac:dyDescent="0.25">
      <c r="H111" s="76" t="s">
        <v>244</v>
      </c>
      <c r="I111" s="77"/>
      <c r="J111" s="77"/>
      <c r="K111" s="78"/>
      <c r="L111" s="43">
        <v>14</v>
      </c>
      <c r="M111" s="43">
        <v>90</v>
      </c>
      <c r="N111" s="22">
        <f>L111*M111</f>
        <v>1260</v>
      </c>
    </row>
    <row r="112" spans="8:14" x14ac:dyDescent="0.25">
      <c r="H112" s="76" t="s">
        <v>331</v>
      </c>
      <c r="I112" s="77"/>
      <c r="J112" s="77"/>
      <c r="K112" s="78"/>
      <c r="L112" s="43">
        <v>15</v>
      </c>
      <c r="M112" s="43">
        <v>10</v>
      </c>
      <c r="N112" s="22">
        <f>L112*M112</f>
        <v>150</v>
      </c>
    </row>
    <row r="113" spans="8:14" x14ac:dyDescent="0.25">
      <c r="H113" s="76" t="s">
        <v>84</v>
      </c>
      <c r="I113" s="77"/>
      <c r="J113" s="77"/>
      <c r="K113" s="78"/>
      <c r="L113" s="43">
        <v>1</v>
      </c>
      <c r="M113" s="43">
        <v>260</v>
      </c>
      <c r="N113" s="22">
        <f>L113*M113</f>
        <v>260</v>
      </c>
    </row>
    <row r="114" spans="8:14" x14ac:dyDescent="0.25">
      <c r="H114" s="76" t="s">
        <v>328</v>
      </c>
      <c r="I114" s="77"/>
      <c r="J114" s="77"/>
      <c r="K114" s="78"/>
      <c r="L114" s="43">
        <v>6</v>
      </c>
      <c r="M114" s="43">
        <v>150</v>
      </c>
      <c r="N114" s="22">
        <f>L114*M114</f>
        <v>900</v>
      </c>
    </row>
    <row r="115" spans="8:14" x14ac:dyDescent="0.25">
      <c r="H115" s="166" t="s">
        <v>284</v>
      </c>
      <c r="I115" s="167"/>
      <c r="J115" s="167"/>
      <c r="K115" s="168"/>
      <c r="L115" s="43">
        <v>9</v>
      </c>
      <c r="M115" s="43">
        <v>25</v>
      </c>
      <c r="N115" s="22">
        <f>M115*L115</f>
        <v>225</v>
      </c>
    </row>
    <row r="116" spans="8:14" x14ac:dyDescent="0.25">
      <c r="L116" s="138" t="s">
        <v>12</v>
      </c>
      <c r="M116" s="140"/>
      <c r="N116" s="10">
        <f>SUM(N83:N115)</f>
        <v>17362.3</v>
      </c>
    </row>
    <row r="118" spans="8:14" x14ac:dyDescent="0.25">
      <c r="L118" s="138" t="s">
        <v>315</v>
      </c>
      <c r="M118" s="139"/>
      <c r="N118" s="140"/>
    </row>
    <row r="119" spans="8:14" x14ac:dyDescent="0.25">
      <c r="H119" s="144" t="s">
        <v>7</v>
      </c>
      <c r="I119" s="145"/>
      <c r="J119" s="145"/>
      <c r="K119" s="146"/>
      <c r="L119" s="4" t="s">
        <v>8</v>
      </c>
      <c r="M119" s="4" t="s">
        <v>9</v>
      </c>
      <c r="N119" s="4" t="s">
        <v>10</v>
      </c>
    </row>
    <row r="120" spans="8:14" x14ac:dyDescent="0.25">
      <c r="H120" s="141" t="s">
        <v>54</v>
      </c>
      <c r="I120" s="142"/>
      <c r="J120" s="142"/>
      <c r="K120" s="143"/>
      <c r="L120" s="5">
        <v>1</v>
      </c>
      <c r="M120" s="5">
        <v>220</v>
      </c>
      <c r="N120" s="6">
        <v>220</v>
      </c>
    </row>
    <row r="121" spans="8:14" x14ac:dyDescent="0.25">
      <c r="H121" s="141" t="s">
        <v>55</v>
      </c>
      <c r="I121" s="142"/>
      <c r="J121" s="142"/>
      <c r="K121" s="143"/>
      <c r="L121" s="5">
        <v>1</v>
      </c>
      <c r="M121" s="5">
        <v>150</v>
      </c>
      <c r="N121" s="6">
        <v>150</v>
      </c>
    </row>
    <row r="122" spans="8:14" x14ac:dyDescent="0.25">
      <c r="H122" s="141" t="s">
        <v>316</v>
      </c>
      <c r="I122" s="142"/>
      <c r="J122" s="142"/>
      <c r="K122" s="143"/>
      <c r="L122" s="5">
        <v>1</v>
      </c>
      <c r="M122" s="5">
        <v>160</v>
      </c>
      <c r="N122" s="6">
        <f t="shared" ref="N122:N127" si="4">M122*L122</f>
        <v>160</v>
      </c>
    </row>
    <row r="123" spans="8:14" x14ac:dyDescent="0.25">
      <c r="H123" s="70" t="s">
        <v>16</v>
      </c>
      <c r="I123" s="71"/>
      <c r="J123" s="71"/>
      <c r="K123" s="72"/>
      <c r="L123" s="5">
        <v>1</v>
      </c>
      <c r="M123" s="5">
        <v>130</v>
      </c>
      <c r="N123" s="6">
        <f t="shared" si="4"/>
        <v>130</v>
      </c>
    </row>
    <row r="124" spans="8:14" x14ac:dyDescent="0.25">
      <c r="H124" s="141" t="s">
        <v>73</v>
      </c>
      <c r="I124" s="142"/>
      <c r="J124" s="142"/>
      <c r="K124" s="143"/>
      <c r="L124" s="5">
        <v>1</v>
      </c>
      <c r="M124" s="5">
        <v>150</v>
      </c>
      <c r="N124" s="6">
        <f t="shared" si="4"/>
        <v>150</v>
      </c>
    </row>
    <row r="125" spans="8:14" x14ac:dyDescent="0.25">
      <c r="H125" s="70" t="s">
        <v>256</v>
      </c>
      <c r="I125" s="71"/>
      <c r="J125" s="71"/>
      <c r="K125" s="72"/>
      <c r="L125" s="5">
        <v>1</v>
      </c>
      <c r="M125" s="5">
        <v>230</v>
      </c>
      <c r="N125" s="6">
        <f t="shared" si="4"/>
        <v>230</v>
      </c>
    </row>
    <row r="126" spans="8:14" x14ac:dyDescent="0.25">
      <c r="H126" s="70" t="s">
        <v>317</v>
      </c>
      <c r="I126" s="71"/>
      <c r="J126" s="71"/>
      <c r="K126" s="72"/>
      <c r="L126" s="5">
        <v>1</v>
      </c>
      <c r="M126" s="5">
        <v>650</v>
      </c>
      <c r="N126" s="6">
        <f t="shared" si="4"/>
        <v>650</v>
      </c>
    </row>
    <row r="127" spans="8:14" x14ac:dyDescent="0.25">
      <c r="H127" s="141" t="s">
        <v>318</v>
      </c>
      <c r="I127" s="142"/>
      <c r="J127" s="142"/>
      <c r="K127" s="143"/>
      <c r="L127" s="5">
        <v>1</v>
      </c>
      <c r="M127" s="5">
        <v>410</v>
      </c>
      <c r="N127" s="6">
        <f t="shared" si="4"/>
        <v>410</v>
      </c>
    </row>
    <row r="128" spans="8:14" x14ac:dyDescent="0.25">
      <c r="H128" s="141" t="s">
        <v>319</v>
      </c>
      <c r="I128" s="142"/>
      <c r="J128" s="142"/>
      <c r="K128" s="143"/>
      <c r="L128" s="5">
        <v>1</v>
      </c>
      <c r="M128" s="5">
        <v>320</v>
      </c>
      <c r="N128" s="6">
        <f>L128*M128</f>
        <v>320</v>
      </c>
    </row>
    <row r="129" spans="8:14" x14ac:dyDescent="0.25">
      <c r="H129" s="141" t="s">
        <v>85</v>
      </c>
      <c r="I129" s="142"/>
      <c r="J129" s="142"/>
      <c r="K129" s="143"/>
      <c r="L129" s="5">
        <v>1</v>
      </c>
      <c r="M129" s="5">
        <v>620</v>
      </c>
      <c r="N129" s="6">
        <f>L129*M129</f>
        <v>620</v>
      </c>
    </row>
    <row r="130" spans="8:14" x14ac:dyDescent="0.25">
      <c r="H130" s="70" t="s">
        <v>141</v>
      </c>
      <c r="I130" s="71"/>
      <c r="J130" s="71"/>
      <c r="K130" s="72"/>
      <c r="L130" s="5">
        <v>1</v>
      </c>
      <c r="M130" s="5">
        <v>410</v>
      </c>
      <c r="N130" s="6">
        <f>L130*M130</f>
        <v>410</v>
      </c>
    </row>
    <row r="131" spans="8:14" x14ac:dyDescent="0.25">
      <c r="H131" s="141" t="s">
        <v>245</v>
      </c>
      <c r="I131" s="142"/>
      <c r="J131" s="142"/>
      <c r="K131" s="143"/>
      <c r="L131" s="5">
        <v>2</v>
      </c>
      <c r="M131" s="5">
        <v>713</v>
      </c>
      <c r="N131" s="6">
        <f>L131*M131</f>
        <v>1426</v>
      </c>
    </row>
    <row r="132" spans="8:14" x14ac:dyDescent="0.25">
      <c r="H132" s="79" t="s">
        <v>207</v>
      </c>
      <c r="I132" s="80"/>
      <c r="J132" s="80"/>
      <c r="K132" s="81"/>
      <c r="L132" s="5"/>
      <c r="M132" s="5"/>
      <c r="N132" s="6">
        <v>1286</v>
      </c>
    </row>
    <row r="133" spans="8:14" x14ac:dyDescent="0.25">
      <c r="H133" s="79" t="s">
        <v>284</v>
      </c>
      <c r="I133" s="80"/>
      <c r="J133" s="80"/>
      <c r="K133" s="81"/>
      <c r="L133" s="5">
        <v>9</v>
      </c>
      <c r="M133" s="5">
        <v>25.5</v>
      </c>
      <c r="N133" s="6">
        <f>L133*M133</f>
        <v>229.5</v>
      </c>
    </row>
    <row r="134" spans="8:14" x14ac:dyDescent="0.25">
      <c r="H134" s="79" t="s">
        <v>210</v>
      </c>
      <c r="I134" s="80"/>
      <c r="J134" s="80"/>
      <c r="K134" s="81"/>
      <c r="L134" s="5">
        <v>1</v>
      </c>
      <c r="M134" s="5">
        <v>288</v>
      </c>
      <c r="N134" s="6">
        <f>L134*M134</f>
        <v>288</v>
      </c>
    </row>
    <row r="135" spans="8:14" x14ac:dyDescent="0.25">
      <c r="H135" s="79" t="s">
        <v>176</v>
      </c>
      <c r="I135" s="80"/>
      <c r="J135" s="80"/>
      <c r="K135" s="81"/>
      <c r="L135" s="5"/>
      <c r="M135" s="5"/>
      <c r="N135" s="6">
        <v>137</v>
      </c>
    </row>
    <row r="136" spans="8:14" x14ac:dyDescent="0.25">
      <c r="H136" s="141" t="s">
        <v>320</v>
      </c>
      <c r="I136" s="142"/>
      <c r="J136" s="142"/>
      <c r="K136" s="143"/>
      <c r="L136" s="5"/>
      <c r="M136" s="5"/>
      <c r="N136" s="6">
        <v>1520</v>
      </c>
    </row>
    <row r="137" spans="8:14" x14ac:dyDescent="0.25">
      <c r="L137" s="138" t="s">
        <v>12</v>
      </c>
      <c r="M137" s="140"/>
      <c r="N137" s="10">
        <f>SUM(N120:N136)</f>
        <v>8336.5</v>
      </c>
    </row>
    <row r="138" spans="8:14" x14ac:dyDescent="0.25">
      <c r="L138" s="56"/>
      <c r="M138" s="56"/>
      <c r="N138" s="25"/>
    </row>
    <row r="140" spans="8:14" x14ac:dyDescent="0.25">
      <c r="L140" s="138" t="s">
        <v>321</v>
      </c>
      <c r="M140" s="139"/>
      <c r="N140" s="140"/>
    </row>
    <row r="141" spans="8:14" x14ac:dyDescent="0.25">
      <c r="H141" s="144" t="s">
        <v>7</v>
      </c>
      <c r="I141" s="145"/>
      <c r="J141" s="145"/>
      <c r="K141" s="146"/>
      <c r="L141" s="4" t="s">
        <v>8</v>
      </c>
      <c r="M141" s="4" t="s">
        <v>9</v>
      </c>
      <c r="N141" s="4" t="s">
        <v>10</v>
      </c>
    </row>
    <row r="142" spans="8:14" x14ac:dyDescent="0.25">
      <c r="H142" s="141" t="s">
        <v>27</v>
      </c>
      <c r="I142" s="142"/>
      <c r="J142" s="142"/>
      <c r="K142" s="143"/>
      <c r="L142" s="5">
        <v>15</v>
      </c>
      <c r="M142" s="5">
        <v>25</v>
      </c>
      <c r="N142" s="6">
        <f>M142*L142</f>
        <v>375</v>
      </c>
    </row>
    <row r="143" spans="8:14" x14ac:dyDescent="0.25">
      <c r="H143" s="141" t="s">
        <v>103</v>
      </c>
      <c r="I143" s="142"/>
      <c r="J143" s="142"/>
      <c r="K143" s="143"/>
      <c r="L143" s="5">
        <v>0.5</v>
      </c>
      <c r="M143" s="5">
        <v>400</v>
      </c>
      <c r="N143" s="6">
        <f>M143*L143</f>
        <v>200</v>
      </c>
    </row>
    <row r="144" spans="8:14" x14ac:dyDescent="0.25">
      <c r="H144" s="141" t="s">
        <v>54</v>
      </c>
      <c r="I144" s="142"/>
      <c r="J144" s="142"/>
      <c r="K144" s="143"/>
      <c r="L144" s="5">
        <v>1</v>
      </c>
      <c r="M144" s="5">
        <v>300</v>
      </c>
      <c r="N144" s="6">
        <f>M144*L144</f>
        <v>300</v>
      </c>
    </row>
    <row r="145" spans="8:14" x14ac:dyDescent="0.25">
      <c r="H145" s="141" t="s">
        <v>62</v>
      </c>
      <c r="I145" s="142"/>
      <c r="J145" s="142"/>
      <c r="K145" s="143"/>
      <c r="L145" s="5">
        <v>1</v>
      </c>
      <c r="M145" s="5">
        <v>900</v>
      </c>
      <c r="N145" s="6">
        <f>M145*L145</f>
        <v>900</v>
      </c>
    </row>
    <row r="146" spans="8:14" x14ac:dyDescent="0.25">
      <c r="H146" s="141" t="s">
        <v>146</v>
      </c>
      <c r="I146" s="142"/>
      <c r="J146" s="142"/>
      <c r="K146" s="143"/>
      <c r="L146" s="5">
        <v>70</v>
      </c>
      <c r="M146" s="5">
        <v>50</v>
      </c>
      <c r="N146" s="6">
        <f>L146*M146</f>
        <v>3500</v>
      </c>
    </row>
    <row r="147" spans="8:14" x14ac:dyDescent="0.25">
      <c r="H147" s="141" t="s">
        <v>128</v>
      </c>
      <c r="I147" s="142"/>
      <c r="J147" s="142"/>
      <c r="K147" s="143"/>
      <c r="L147" s="5">
        <v>1</v>
      </c>
      <c r="M147" s="5">
        <v>1062</v>
      </c>
      <c r="N147" s="6">
        <f>L147*M147</f>
        <v>1062</v>
      </c>
    </row>
    <row r="148" spans="8:14" x14ac:dyDescent="0.25">
      <c r="H148" s="73" t="s">
        <v>332</v>
      </c>
      <c r="I148" s="74"/>
      <c r="J148" s="74"/>
      <c r="K148" s="75"/>
      <c r="L148" s="5">
        <v>10</v>
      </c>
      <c r="M148" s="5">
        <v>65</v>
      </c>
      <c r="N148" s="6">
        <f>L148*M148</f>
        <v>650</v>
      </c>
    </row>
    <row r="149" spans="8:14" x14ac:dyDescent="0.25">
      <c r="H149" s="141" t="s">
        <v>78</v>
      </c>
      <c r="I149" s="142"/>
      <c r="J149" s="142"/>
      <c r="K149" s="143"/>
      <c r="L149" s="5">
        <v>21.4</v>
      </c>
      <c r="M149" s="5">
        <v>65</v>
      </c>
      <c r="N149" s="6">
        <f>L149*M149</f>
        <v>1391</v>
      </c>
    </row>
    <row r="150" spans="8:14" x14ac:dyDescent="0.25">
      <c r="H150" s="141" t="s">
        <v>121</v>
      </c>
      <c r="I150" s="142"/>
      <c r="J150" s="142"/>
      <c r="K150" s="143"/>
      <c r="L150" s="5">
        <v>1</v>
      </c>
      <c r="M150" s="5">
        <v>360</v>
      </c>
      <c r="N150" s="6">
        <f>L150*M150</f>
        <v>360</v>
      </c>
    </row>
    <row r="151" spans="8:14" x14ac:dyDescent="0.25">
      <c r="L151" s="138" t="s">
        <v>12</v>
      </c>
      <c r="M151" s="140"/>
      <c r="N151" s="10">
        <f>SUM(N142:N150)</f>
        <v>8738</v>
      </c>
    </row>
    <row r="153" spans="8:14" x14ac:dyDescent="0.25">
      <c r="L153" s="138" t="s">
        <v>333</v>
      </c>
      <c r="M153" s="139"/>
      <c r="N153" s="140"/>
    </row>
    <row r="154" spans="8:14" x14ac:dyDescent="0.25">
      <c r="H154" s="144" t="s">
        <v>7</v>
      </c>
      <c r="I154" s="145"/>
      <c r="J154" s="145"/>
      <c r="K154" s="146"/>
      <c r="L154" s="4" t="s">
        <v>8</v>
      </c>
      <c r="M154" s="4" t="s">
        <v>9</v>
      </c>
      <c r="N154" s="4" t="s">
        <v>10</v>
      </c>
    </row>
    <row r="155" spans="8:14" x14ac:dyDescent="0.25">
      <c r="H155" s="90" t="s">
        <v>259</v>
      </c>
      <c r="I155" s="92"/>
      <c r="J155" s="92"/>
      <c r="K155" s="93"/>
      <c r="L155" s="94">
        <v>3</v>
      </c>
      <c r="M155" s="94">
        <v>450</v>
      </c>
      <c r="N155" s="91">
        <f>M155*L155</f>
        <v>1350</v>
      </c>
    </row>
    <row r="156" spans="8:14" x14ac:dyDescent="0.25">
      <c r="H156" s="179" t="s">
        <v>245</v>
      </c>
      <c r="I156" s="180"/>
      <c r="J156" s="180"/>
      <c r="K156" s="181"/>
      <c r="L156" s="95">
        <v>2</v>
      </c>
      <c r="M156" s="95">
        <v>652</v>
      </c>
      <c r="N156" s="91">
        <f>M156*L156</f>
        <v>1304</v>
      </c>
    </row>
    <row r="157" spans="8:14" x14ac:dyDescent="0.25">
      <c r="L157" s="138" t="s">
        <v>12</v>
      </c>
      <c r="M157" s="140"/>
      <c r="N157" s="10">
        <f>SUM(N156:N156)</f>
        <v>1304</v>
      </c>
    </row>
    <row r="159" spans="8:14" x14ac:dyDescent="0.25">
      <c r="L159" s="138" t="s">
        <v>334</v>
      </c>
      <c r="M159" s="139"/>
      <c r="N159" s="140"/>
    </row>
    <row r="160" spans="8:14" x14ac:dyDescent="0.25">
      <c r="H160" s="144" t="s">
        <v>7</v>
      </c>
      <c r="I160" s="145"/>
      <c r="J160" s="145"/>
      <c r="K160" s="146"/>
      <c r="L160" s="4" t="s">
        <v>8</v>
      </c>
      <c r="M160" s="4" t="s">
        <v>9</v>
      </c>
      <c r="N160" s="4" t="s">
        <v>10</v>
      </c>
    </row>
    <row r="161" spans="8:14" x14ac:dyDescent="0.25">
      <c r="H161" s="147" t="s">
        <v>22</v>
      </c>
      <c r="I161" s="170"/>
      <c r="J161" s="170"/>
      <c r="K161" s="171"/>
      <c r="L161" s="58">
        <v>1</v>
      </c>
      <c r="M161" s="58">
        <v>200</v>
      </c>
      <c r="N161" s="59">
        <f>L161*M161</f>
        <v>200</v>
      </c>
    </row>
    <row r="162" spans="8:14" x14ac:dyDescent="0.25">
      <c r="H162" s="141" t="s">
        <v>53</v>
      </c>
      <c r="I162" s="142"/>
      <c r="J162" s="142"/>
      <c r="K162" s="143"/>
      <c r="L162" s="5">
        <v>1</v>
      </c>
      <c r="M162" s="5">
        <v>550</v>
      </c>
      <c r="N162" s="59">
        <f>L162*M162</f>
        <v>550</v>
      </c>
    </row>
    <row r="163" spans="8:14" x14ac:dyDescent="0.25">
      <c r="L163" s="138" t="s">
        <v>12</v>
      </c>
      <c r="M163" s="140"/>
      <c r="N163" s="10">
        <f>SUM(N161:N162)</f>
        <v>750</v>
      </c>
    </row>
    <row r="165" spans="8:14" x14ac:dyDescent="0.25">
      <c r="L165" s="138" t="s">
        <v>335</v>
      </c>
      <c r="M165" s="139"/>
      <c r="N165" s="140"/>
    </row>
    <row r="166" spans="8:14" x14ac:dyDescent="0.25">
      <c r="H166" s="144" t="s">
        <v>7</v>
      </c>
      <c r="I166" s="145"/>
      <c r="J166" s="145"/>
      <c r="K166" s="146"/>
      <c r="L166" s="4" t="s">
        <v>8</v>
      </c>
      <c r="M166" s="4" t="s">
        <v>9</v>
      </c>
      <c r="N166" s="4" t="s">
        <v>10</v>
      </c>
    </row>
    <row r="167" spans="8:14" x14ac:dyDescent="0.25">
      <c r="H167" s="141" t="s">
        <v>60</v>
      </c>
      <c r="I167" s="142"/>
      <c r="J167" s="142"/>
      <c r="K167" s="143"/>
      <c r="L167" s="5">
        <v>1</v>
      </c>
      <c r="M167" s="5">
        <v>250</v>
      </c>
      <c r="N167" s="6">
        <f>L167*M167</f>
        <v>250</v>
      </c>
    </row>
    <row r="168" spans="8:14" x14ac:dyDescent="0.25">
      <c r="H168" s="141" t="s">
        <v>70</v>
      </c>
      <c r="I168" s="142"/>
      <c r="J168" s="142"/>
      <c r="K168" s="143"/>
      <c r="L168" s="5">
        <v>1</v>
      </c>
      <c r="M168" s="5">
        <v>400</v>
      </c>
      <c r="N168" s="6">
        <f t="shared" ref="N168:N184" si="5">L168*M168</f>
        <v>400</v>
      </c>
    </row>
    <row r="169" spans="8:14" x14ac:dyDescent="0.25">
      <c r="H169" s="79" t="s">
        <v>59</v>
      </c>
      <c r="I169" s="80"/>
      <c r="J169" s="80"/>
      <c r="K169" s="81"/>
      <c r="L169" s="5">
        <v>0.5</v>
      </c>
      <c r="M169" s="5">
        <v>600</v>
      </c>
      <c r="N169" s="6">
        <f t="shared" si="5"/>
        <v>300</v>
      </c>
    </row>
    <row r="170" spans="8:14" x14ac:dyDescent="0.25">
      <c r="H170" s="79" t="s">
        <v>108</v>
      </c>
      <c r="I170" s="80"/>
      <c r="J170" s="80"/>
      <c r="K170" s="81"/>
      <c r="L170" s="5"/>
      <c r="M170" s="5">
        <v>50</v>
      </c>
      <c r="N170" s="6">
        <v>50</v>
      </c>
    </row>
    <row r="171" spans="8:14" x14ac:dyDescent="0.25">
      <c r="H171" s="79" t="s">
        <v>55</v>
      </c>
      <c r="I171" s="80"/>
      <c r="J171" s="80"/>
      <c r="K171" s="81"/>
      <c r="L171" s="5">
        <v>1</v>
      </c>
      <c r="M171" s="5">
        <v>200</v>
      </c>
      <c r="N171" s="6">
        <f t="shared" si="5"/>
        <v>200</v>
      </c>
    </row>
    <row r="172" spans="8:14" x14ac:dyDescent="0.25">
      <c r="H172" s="79" t="s">
        <v>54</v>
      </c>
      <c r="I172" s="80"/>
      <c r="J172" s="80"/>
      <c r="K172" s="81"/>
      <c r="L172" s="5">
        <v>1</v>
      </c>
      <c r="M172" s="5">
        <v>250</v>
      </c>
      <c r="N172" s="6">
        <f t="shared" si="5"/>
        <v>250</v>
      </c>
    </row>
    <row r="173" spans="8:14" x14ac:dyDescent="0.25">
      <c r="H173" s="79" t="s">
        <v>140</v>
      </c>
      <c r="I173" s="80"/>
      <c r="J173" s="80"/>
      <c r="K173" s="81"/>
      <c r="L173" s="5">
        <v>1</v>
      </c>
      <c r="M173" s="5">
        <v>200</v>
      </c>
      <c r="N173" s="6">
        <f t="shared" si="5"/>
        <v>200</v>
      </c>
    </row>
    <row r="174" spans="8:14" x14ac:dyDescent="0.25">
      <c r="H174" s="79" t="s">
        <v>56</v>
      </c>
      <c r="I174" s="80"/>
      <c r="J174" s="80"/>
      <c r="K174" s="81"/>
      <c r="L174" s="5">
        <v>0.25</v>
      </c>
      <c r="M174" s="5">
        <v>170</v>
      </c>
      <c r="N174" s="6">
        <f t="shared" si="5"/>
        <v>42.5</v>
      </c>
    </row>
    <row r="175" spans="8:14" x14ac:dyDescent="0.25">
      <c r="H175" s="79" t="s">
        <v>50</v>
      </c>
      <c r="I175" s="80"/>
      <c r="J175" s="80"/>
      <c r="K175" s="81"/>
      <c r="L175" s="5">
        <v>2</v>
      </c>
      <c r="M175" s="5">
        <v>30</v>
      </c>
      <c r="N175" s="6">
        <f t="shared" si="5"/>
        <v>60</v>
      </c>
    </row>
    <row r="176" spans="8:14" x14ac:dyDescent="0.25">
      <c r="H176" s="79" t="s">
        <v>23</v>
      </c>
      <c r="I176" s="80"/>
      <c r="J176" s="80"/>
      <c r="K176" s="81"/>
      <c r="L176" s="5">
        <v>1</v>
      </c>
      <c r="M176" s="5">
        <v>80</v>
      </c>
      <c r="N176" s="6">
        <f t="shared" si="5"/>
        <v>80</v>
      </c>
    </row>
    <row r="177" spans="8:14" x14ac:dyDescent="0.25">
      <c r="H177" s="79" t="s">
        <v>336</v>
      </c>
      <c r="I177" s="80"/>
      <c r="J177" s="80"/>
      <c r="K177" s="81"/>
      <c r="L177" s="5">
        <v>38</v>
      </c>
      <c r="M177" s="5">
        <v>10</v>
      </c>
      <c r="N177" s="6">
        <f t="shared" si="5"/>
        <v>380</v>
      </c>
    </row>
    <row r="178" spans="8:14" x14ac:dyDescent="0.25">
      <c r="H178" s="79" t="s">
        <v>210</v>
      </c>
      <c r="I178" s="80"/>
      <c r="J178" s="80"/>
      <c r="K178" s="81"/>
      <c r="L178" s="5">
        <v>1</v>
      </c>
      <c r="M178" s="5">
        <v>288.5</v>
      </c>
      <c r="N178" s="6">
        <f t="shared" si="5"/>
        <v>288.5</v>
      </c>
    </row>
    <row r="179" spans="8:14" x14ac:dyDescent="0.25">
      <c r="H179" s="79" t="s">
        <v>126</v>
      </c>
      <c r="I179" s="80"/>
      <c r="J179" s="80"/>
      <c r="K179" s="81"/>
      <c r="L179" s="5">
        <v>1</v>
      </c>
      <c r="M179" s="5">
        <v>56</v>
      </c>
      <c r="N179" s="6">
        <f t="shared" si="5"/>
        <v>56</v>
      </c>
    </row>
    <row r="180" spans="8:14" x14ac:dyDescent="0.25">
      <c r="H180" s="79" t="s">
        <v>149</v>
      </c>
      <c r="I180" s="80"/>
      <c r="J180" s="80"/>
      <c r="K180" s="81"/>
      <c r="L180" s="5">
        <v>0.92</v>
      </c>
      <c r="M180" s="5">
        <v>134</v>
      </c>
      <c r="N180" s="6">
        <f t="shared" si="5"/>
        <v>123.28</v>
      </c>
    </row>
    <row r="181" spans="8:14" x14ac:dyDescent="0.25">
      <c r="H181" s="79" t="s">
        <v>36</v>
      </c>
      <c r="I181" s="80"/>
      <c r="J181" s="80"/>
      <c r="K181" s="81"/>
      <c r="L181" s="5">
        <v>62.2</v>
      </c>
      <c r="M181" s="5">
        <v>35</v>
      </c>
      <c r="N181" s="6">
        <f t="shared" si="5"/>
        <v>2177</v>
      </c>
    </row>
    <row r="182" spans="8:14" x14ac:dyDescent="0.25">
      <c r="H182" s="79" t="s">
        <v>84</v>
      </c>
      <c r="I182" s="80"/>
      <c r="J182" s="80"/>
      <c r="K182" s="81"/>
      <c r="L182" s="5">
        <v>1</v>
      </c>
      <c r="M182" s="5">
        <v>650</v>
      </c>
      <c r="N182" s="6">
        <f t="shared" si="5"/>
        <v>650</v>
      </c>
    </row>
    <row r="183" spans="8:14" x14ac:dyDescent="0.25">
      <c r="H183" s="79" t="s">
        <v>85</v>
      </c>
      <c r="I183" s="80"/>
      <c r="J183" s="80"/>
      <c r="K183" s="81"/>
      <c r="L183" s="5">
        <v>1</v>
      </c>
      <c r="M183" s="5">
        <v>620</v>
      </c>
      <c r="N183" s="6">
        <f t="shared" si="5"/>
        <v>620</v>
      </c>
    </row>
    <row r="184" spans="8:14" x14ac:dyDescent="0.25">
      <c r="H184" s="79" t="s">
        <v>337</v>
      </c>
      <c r="I184" s="80"/>
      <c r="J184" s="80"/>
      <c r="K184" s="81"/>
      <c r="L184" s="5">
        <v>1</v>
      </c>
      <c r="M184" s="5">
        <v>110</v>
      </c>
      <c r="N184" s="6">
        <f t="shared" si="5"/>
        <v>110</v>
      </c>
    </row>
    <row r="185" spans="8:14" x14ac:dyDescent="0.25">
      <c r="L185" s="138" t="s">
        <v>12</v>
      </c>
      <c r="M185" s="140"/>
      <c r="N185" s="10">
        <f>SUM(N167:N184)</f>
        <v>6237.2800000000007</v>
      </c>
    </row>
    <row r="187" spans="8:14" x14ac:dyDescent="0.25">
      <c r="L187" s="138" t="s">
        <v>338</v>
      </c>
      <c r="M187" s="139"/>
      <c r="N187" s="140"/>
    </row>
    <row r="188" spans="8:14" x14ac:dyDescent="0.25">
      <c r="H188" s="144" t="s">
        <v>7</v>
      </c>
      <c r="I188" s="145"/>
      <c r="J188" s="145"/>
      <c r="K188" s="146"/>
      <c r="L188" s="4" t="s">
        <v>8</v>
      </c>
      <c r="M188" s="4" t="s">
        <v>9</v>
      </c>
      <c r="N188" s="4" t="s">
        <v>10</v>
      </c>
    </row>
    <row r="189" spans="8:14" x14ac:dyDescent="0.25">
      <c r="H189" s="166"/>
      <c r="I189" s="167"/>
      <c r="J189" s="167"/>
      <c r="K189" s="168"/>
      <c r="L189" s="20"/>
      <c r="M189" s="20"/>
      <c r="N189" s="20"/>
    </row>
    <row r="190" spans="8:14" x14ac:dyDescent="0.25">
      <c r="L190" s="138" t="s">
        <v>12</v>
      </c>
      <c r="M190" s="140"/>
      <c r="N190" s="7">
        <f>SUM(N189:N189)</f>
        <v>0</v>
      </c>
    </row>
    <row r="195" spans="8:14" x14ac:dyDescent="0.25">
      <c r="L195" s="138" t="s">
        <v>339</v>
      </c>
      <c r="M195" s="139"/>
      <c r="N195" s="140"/>
    </row>
    <row r="196" spans="8:14" x14ac:dyDescent="0.25">
      <c r="H196" s="144" t="s">
        <v>7</v>
      </c>
      <c r="I196" s="145"/>
      <c r="J196" s="145"/>
      <c r="K196" s="146"/>
      <c r="L196" s="4" t="s">
        <v>8</v>
      </c>
      <c r="M196" s="4" t="s">
        <v>9</v>
      </c>
      <c r="N196" s="4" t="s">
        <v>10</v>
      </c>
    </row>
    <row r="197" spans="8:14" x14ac:dyDescent="0.25">
      <c r="H197" s="141" t="s">
        <v>176</v>
      </c>
      <c r="I197" s="142"/>
      <c r="J197" s="142"/>
      <c r="K197" s="143"/>
      <c r="L197" s="5"/>
      <c r="M197" s="5"/>
      <c r="N197" s="6">
        <v>135</v>
      </c>
    </row>
    <row r="198" spans="8:14" x14ac:dyDescent="0.25">
      <c r="H198" s="141" t="s">
        <v>63</v>
      </c>
      <c r="I198" s="142"/>
      <c r="J198" s="142"/>
      <c r="K198" s="143"/>
      <c r="L198" s="5">
        <v>1</v>
      </c>
      <c r="M198" s="5">
        <v>400</v>
      </c>
      <c r="N198" s="6">
        <f>L198*M198</f>
        <v>400</v>
      </c>
    </row>
    <row r="199" spans="8:14" x14ac:dyDescent="0.25">
      <c r="H199" s="79" t="s">
        <v>340</v>
      </c>
      <c r="I199" s="60"/>
      <c r="J199" s="60"/>
      <c r="K199" s="61"/>
      <c r="L199" s="5">
        <v>1</v>
      </c>
      <c r="M199" s="5">
        <v>120</v>
      </c>
      <c r="N199" s="6">
        <f t="shared" ref="N199:N228" si="6">L199*M199</f>
        <v>120</v>
      </c>
    </row>
    <row r="200" spans="8:14" x14ac:dyDescent="0.25">
      <c r="H200" s="79" t="s">
        <v>113</v>
      </c>
      <c r="I200" s="60"/>
      <c r="J200" s="60"/>
      <c r="K200" s="61"/>
      <c r="L200" s="5">
        <v>0.5</v>
      </c>
      <c r="M200" s="5">
        <v>100</v>
      </c>
      <c r="N200" s="6">
        <f t="shared" si="6"/>
        <v>50</v>
      </c>
    </row>
    <row r="201" spans="8:14" x14ac:dyDescent="0.25">
      <c r="H201" s="79" t="s">
        <v>27</v>
      </c>
      <c r="I201" s="60"/>
      <c r="J201" s="60"/>
      <c r="K201" s="61"/>
      <c r="L201" s="5">
        <v>10</v>
      </c>
      <c r="M201" s="5">
        <v>26</v>
      </c>
      <c r="N201" s="6">
        <f t="shared" si="6"/>
        <v>260</v>
      </c>
    </row>
    <row r="202" spans="8:14" x14ac:dyDescent="0.25">
      <c r="H202" s="141" t="s">
        <v>154</v>
      </c>
      <c r="I202" s="142"/>
      <c r="J202" s="142"/>
      <c r="K202" s="143"/>
      <c r="L202" s="5">
        <v>25</v>
      </c>
      <c r="M202" s="5">
        <v>6</v>
      </c>
      <c r="N202" s="6">
        <f t="shared" si="6"/>
        <v>150</v>
      </c>
    </row>
    <row r="203" spans="8:14" x14ac:dyDescent="0.25">
      <c r="H203" s="141" t="s">
        <v>284</v>
      </c>
      <c r="I203" s="142"/>
      <c r="J203" s="142"/>
      <c r="K203" s="143"/>
      <c r="L203" s="5">
        <v>10</v>
      </c>
      <c r="M203" s="5">
        <v>27</v>
      </c>
      <c r="N203" s="6">
        <f t="shared" si="6"/>
        <v>270</v>
      </c>
    </row>
    <row r="204" spans="8:14" x14ac:dyDescent="0.25">
      <c r="H204" s="141" t="s">
        <v>16</v>
      </c>
      <c r="I204" s="142"/>
      <c r="J204" s="142"/>
      <c r="K204" s="143"/>
      <c r="L204" s="5">
        <v>1</v>
      </c>
      <c r="M204" s="5">
        <v>60</v>
      </c>
      <c r="N204" s="6">
        <f t="shared" si="6"/>
        <v>60</v>
      </c>
    </row>
    <row r="205" spans="8:14" x14ac:dyDescent="0.25">
      <c r="H205" s="79" t="s">
        <v>341</v>
      </c>
      <c r="I205" s="60"/>
      <c r="J205" s="60"/>
      <c r="K205" s="61"/>
      <c r="L205" s="5">
        <v>55</v>
      </c>
      <c r="M205" s="5">
        <v>80</v>
      </c>
      <c r="N205" s="6">
        <f t="shared" si="6"/>
        <v>4400</v>
      </c>
    </row>
    <row r="206" spans="8:14" x14ac:dyDescent="0.25">
      <c r="H206" s="79" t="s">
        <v>52</v>
      </c>
      <c r="I206" s="60"/>
      <c r="J206" s="60"/>
      <c r="K206" s="61"/>
      <c r="L206" s="5">
        <v>20</v>
      </c>
      <c r="M206" s="5">
        <v>65</v>
      </c>
      <c r="N206" s="6">
        <f t="shared" si="6"/>
        <v>1300</v>
      </c>
    </row>
    <row r="207" spans="8:14" x14ac:dyDescent="0.25">
      <c r="H207" s="79" t="s">
        <v>342</v>
      </c>
      <c r="I207" s="60"/>
      <c r="J207" s="60"/>
      <c r="K207" s="61"/>
      <c r="L207" s="5">
        <v>22</v>
      </c>
      <c r="M207" s="5">
        <v>65</v>
      </c>
      <c r="N207" s="6">
        <f t="shared" si="6"/>
        <v>1430</v>
      </c>
    </row>
    <row r="208" spans="8:14" x14ac:dyDescent="0.25">
      <c r="H208" s="79" t="s">
        <v>267</v>
      </c>
      <c r="I208" s="60"/>
      <c r="J208" s="60"/>
      <c r="K208" s="61"/>
      <c r="L208" s="5">
        <v>10</v>
      </c>
      <c r="M208" s="5">
        <v>15</v>
      </c>
      <c r="N208" s="6">
        <f t="shared" si="6"/>
        <v>150</v>
      </c>
    </row>
    <row r="209" spans="8:14" x14ac:dyDescent="0.25">
      <c r="H209" s="79" t="s">
        <v>343</v>
      </c>
      <c r="I209" s="80"/>
      <c r="J209" s="80"/>
      <c r="K209" s="81"/>
      <c r="L209" s="5">
        <v>2</v>
      </c>
      <c r="M209" s="5">
        <v>399</v>
      </c>
      <c r="N209" s="6">
        <f t="shared" si="6"/>
        <v>798</v>
      </c>
    </row>
    <row r="210" spans="8:14" x14ac:dyDescent="0.25">
      <c r="H210" s="79" t="s">
        <v>344</v>
      </c>
      <c r="I210" s="80"/>
      <c r="J210" s="80"/>
      <c r="K210" s="81"/>
      <c r="L210" s="5">
        <v>1</v>
      </c>
      <c r="M210" s="5">
        <v>288.5</v>
      </c>
      <c r="N210" s="6">
        <f t="shared" si="6"/>
        <v>288.5</v>
      </c>
    </row>
    <row r="211" spans="8:14" x14ac:dyDescent="0.25">
      <c r="H211" s="79" t="s">
        <v>314</v>
      </c>
      <c r="I211" s="80"/>
      <c r="J211" s="80"/>
      <c r="K211" s="81"/>
      <c r="L211" s="5">
        <v>400</v>
      </c>
      <c r="M211" s="5">
        <v>6</v>
      </c>
      <c r="N211" s="6">
        <f t="shared" si="6"/>
        <v>2400</v>
      </c>
    </row>
    <row r="212" spans="8:14" x14ac:dyDescent="0.25">
      <c r="H212" s="79" t="s">
        <v>349</v>
      </c>
      <c r="I212" s="80"/>
      <c r="J212" s="80"/>
      <c r="K212" s="81"/>
      <c r="L212" s="5"/>
      <c r="M212" s="5"/>
      <c r="N212" s="6">
        <v>1600</v>
      </c>
    </row>
    <row r="213" spans="8:14" x14ac:dyDescent="0.25">
      <c r="H213" s="79" t="s">
        <v>223</v>
      </c>
      <c r="I213" s="80"/>
      <c r="J213" s="80"/>
      <c r="K213" s="81"/>
      <c r="L213" s="5"/>
      <c r="M213" s="5"/>
      <c r="N213" s="6">
        <v>800</v>
      </c>
    </row>
    <row r="214" spans="8:14" x14ac:dyDescent="0.25">
      <c r="H214" s="79" t="s">
        <v>345</v>
      </c>
      <c r="I214" s="80"/>
      <c r="J214" s="80"/>
      <c r="K214" s="81"/>
      <c r="L214" s="5"/>
      <c r="M214" s="5"/>
      <c r="N214" s="6">
        <v>50</v>
      </c>
    </row>
    <row r="215" spans="8:14" x14ac:dyDescent="0.25">
      <c r="H215" s="141" t="s">
        <v>262</v>
      </c>
      <c r="I215" s="142"/>
      <c r="J215" s="142"/>
      <c r="K215" s="143"/>
      <c r="L215" s="5"/>
      <c r="M215" s="5"/>
      <c r="N215" s="6">
        <v>900</v>
      </c>
    </row>
    <row r="216" spans="8:14" x14ac:dyDescent="0.25">
      <c r="H216" s="79" t="s">
        <v>97</v>
      </c>
      <c r="I216" s="80"/>
      <c r="J216" s="80"/>
      <c r="K216" s="81"/>
      <c r="L216" s="5"/>
      <c r="M216" s="5"/>
      <c r="N216" s="6">
        <v>70</v>
      </c>
    </row>
    <row r="217" spans="8:14" x14ac:dyDescent="0.25">
      <c r="H217" s="79" t="s">
        <v>186</v>
      </c>
      <c r="I217" s="80"/>
      <c r="J217" s="80"/>
      <c r="K217" s="81"/>
      <c r="L217" s="5">
        <v>6.24</v>
      </c>
      <c r="M217" s="5">
        <v>73</v>
      </c>
      <c r="N217" s="6">
        <f>L217*M217</f>
        <v>455.52000000000004</v>
      </c>
    </row>
    <row r="218" spans="8:14" x14ac:dyDescent="0.25">
      <c r="H218" s="79" t="s">
        <v>346</v>
      </c>
      <c r="I218" s="80"/>
      <c r="J218" s="80"/>
      <c r="K218" s="81"/>
      <c r="L218" s="5">
        <v>5.48</v>
      </c>
      <c r="M218" s="5">
        <v>85</v>
      </c>
      <c r="N218" s="6">
        <f t="shared" ref="N218:N227" si="7">L218*M218</f>
        <v>465.8</v>
      </c>
    </row>
    <row r="219" spans="8:14" x14ac:dyDescent="0.25">
      <c r="H219" s="79" t="s">
        <v>347</v>
      </c>
      <c r="I219" s="80"/>
      <c r="J219" s="80"/>
      <c r="K219" s="81"/>
      <c r="L219" s="5">
        <v>3.37</v>
      </c>
      <c r="M219" s="5">
        <v>190</v>
      </c>
      <c r="N219" s="6">
        <f t="shared" si="7"/>
        <v>640.30000000000007</v>
      </c>
    </row>
    <row r="220" spans="8:14" x14ac:dyDescent="0.25">
      <c r="H220" s="79" t="s">
        <v>348</v>
      </c>
      <c r="I220" s="80"/>
      <c r="J220" s="80"/>
      <c r="K220" s="81"/>
      <c r="L220" s="5">
        <v>2</v>
      </c>
      <c r="M220" s="5">
        <v>190</v>
      </c>
      <c r="N220" s="6">
        <f t="shared" si="7"/>
        <v>380</v>
      </c>
    </row>
    <row r="221" spans="8:14" x14ac:dyDescent="0.25">
      <c r="H221" s="79" t="s">
        <v>346</v>
      </c>
      <c r="I221" s="80"/>
      <c r="J221" s="80"/>
      <c r="K221" s="81"/>
      <c r="L221" s="5">
        <v>3.87</v>
      </c>
      <c r="M221" s="5">
        <v>78.5</v>
      </c>
      <c r="N221" s="6">
        <f t="shared" si="7"/>
        <v>303.79500000000002</v>
      </c>
    </row>
    <row r="222" spans="8:14" x14ac:dyDescent="0.25">
      <c r="H222" s="79" t="s">
        <v>149</v>
      </c>
      <c r="I222" s="80"/>
      <c r="J222" s="80"/>
      <c r="K222" s="81"/>
      <c r="L222" s="5">
        <v>2</v>
      </c>
      <c r="M222" s="5">
        <v>190</v>
      </c>
      <c r="N222" s="6">
        <f t="shared" si="7"/>
        <v>380</v>
      </c>
    </row>
    <row r="223" spans="8:14" x14ac:dyDescent="0.25">
      <c r="H223" s="79" t="s">
        <v>298</v>
      </c>
      <c r="I223" s="80"/>
      <c r="J223" s="80"/>
      <c r="K223" s="81"/>
      <c r="L223" s="5">
        <v>1</v>
      </c>
      <c r="M223" s="5">
        <v>380</v>
      </c>
      <c r="N223" s="6">
        <f t="shared" si="7"/>
        <v>380</v>
      </c>
    </row>
    <row r="224" spans="8:14" x14ac:dyDescent="0.25">
      <c r="H224" s="79" t="s">
        <v>30</v>
      </c>
      <c r="I224" s="80"/>
      <c r="J224" s="80"/>
      <c r="K224" s="81"/>
      <c r="L224" s="5">
        <v>1</v>
      </c>
      <c r="M224" s="5">
        <v>380</v>
      </c>
      <c r="N224" s="6">
        <f t="shared" si="7"/>
        <v>380</v>
      </c>
    </row>
    <row r="225" spans="8:14" x14ac:dyDescent="0.25">
      <c r="H225" s="79" t="s">
        <v>31</v>
      </c>
      <c r="I225" s="80"/>
      <c r="J225" s="80"/>
      <c r="K225" s="81"/>
      <c r="L225" s="5">
        <v>1</v>
      </c>
      <c r="M225" s="5">
        <v>230</v>
      </c>
      <c r="N225" s="6">
        <f t="shared" si="7"/>
        <v>230</v>
      </c>
    </row>
    <row r="226" spans="8:14" x14ac:dyDescent="0.25">
      <c r="H226" s="79" t="s">
        <v>350</v>
      </c>
      <c r="I226" s="80"/>
      <c r="J226" s="80"/>
      <c r="K226" s="81"/>
      <c r="L226" s="5">
        <v>1</v>
      </c>
      <c r="M226" s="5">
        <v>260</v>
      </c>
      <c r="N226" s="6">
        <f t="shared" si="7"/>
        <v>260</v>
      </c>
    </row>
    <row r="227" spans="8:14" x14ac:dyDescent="0.25">
      <c r="H227" s="79" t="s">
        <v>351</v>
      </c>
      <c r="I227" s="80"/>
      <c r="J227" s="80"/>
      <c r="K227" s="81"/>
      <c r="L227" s="5">
        <v>1</v>
      </c>
      <c r="M227" s="5">
        <v>460</v>
      </c>
      <c r="N227" s="6">
        <f t="shared" si="7"/>
        <v>460</v>
      </c>
    </row>
    <row r="228" spans="8:14" x14ac:dyDescent="0.25">
      <c r="H228" s="141" t="s">
        <v>82</v>
      </c>
      <c r="I228" s="142"/>
      <c r="J228" s="142"/>
      <c r="K228" s="143"/>
      <c r="L228" s="5">
        <v>1</v>
      </c>
      <c r="M228" s="5">
        <v>385</v>
      </c>
      <c r="N228" s="6">
        <f t="shared" si="6"/>
        <v>385</v>
      </c>
    </row>
    <row r="229" spans="8:14" x14ac:dyDescent="0.25">
      <c r="L229" s="138" t="s">
        <v>12</v>
      </c>
      <c r="M229" s="140"/>
      <c r="N229" s="10">
        <f>SUM(N197:N228)</f>
        <v>20351.914999999997</v>
      </c>
    </row>
    <row r="230" spans="8:14" x14ac:dyDescent="0.25">
      <c r="H230" s="26"/>
      <c r="I230" s="26"/>
      <c r="J230" s="26"/>
      <c r="K230" s="26"/>
      <c r="L230" s="26"/>
      <c r="M230" s="26"/>
      <c r="N230" s="26"/>
    </row>
    <row r="231" spans="8:14" x14ac:dyDescent="0.25">
      <c r="L231" s="138" t="s">
        <v>352</v>
      </c>
      <c r="M231" s="139"/>
      <c r="N231" s="140"/>
    </row>
    <row r="232" spans="8:14" x14ac:dyDescent="0.25">
      <c r="H232" s="144" t="s">
        <v>7</v>
      </c>
      <c r="I232" s="145"/>
      <c r="J232" s="145"/>
      <c r="K232" s="146"/>
      <c r="L232" s="4" t="s">
        <v>8</v>
      </c>
      <c r="M232" s="4" t="s">
        <v>9</v>
      </c>
      <c r="N232" s="4" t="s">
        <v>10</v>
      </c>
    </row>
    <row r="233" spans="8:14" x14ac:dyDescent="0.25">
      <c r="H233" s="141" t="s">
        <v>55</v>
      </c>
      <c r="I233" s="142"/>
      <c r="J233" s="142"/>
      <c r="K233" s="143"/>
      <c r="L233" s="5">
        <v>1</v>
      </c>
      <c r="M233" s="5">
        <v>100</v>
      </c>
      <c r="N233" s="6">
        <f>L233*M233</f>
        <v>100</v>
      </c>
    </row>
    <row r="234" spans="8:14" x14ac:dyDescent="0.25">
      <c r="H234" s="79" t="s">
        <v>140</v>
      </c>
      <c r="I234" s="80"/>
      <c r="J234" s="80"/>
      <c r="K234" s="81"/>
      <c r="L234" s="5">
        <v>1</v>
      </c>
      <c r="M234" s="5">
        <v>150</v>
      </c>
      <c r="N234" s="6">
        <f t="shared" ref="N234:N245" si="8">L234*M234</f>
        <v>150</v>
      </c>
    </row>
    <row r="235" spans="8:14" x14ac:dyDescent="0.25">
      <c r="H235" s="79" t="s">
        <v>76</v>
      </c>
      <c r="I235" s="80"/>
      <c r="J235" s="80"/>
      <c r="K235" s="81"/>
      <c r="L235" s="5">
        <v>2</v>
      </c>
      <c r="M235" s="5">
        <v>25</v>
      </c>
      <c r="N235" s="6">
        <f t="shared" si="8"/>
        <v>50</v>
      </c>
    </row>
    <row r="236" spans="8:14" x14ac:dyDescent="0.25">
      <c r="H236" s="79" t="s">
        <v>15</v>
      </c>
      <c r="I236" s="80"/>
      <c r="J236" s="80"/>
      <c r="K236" s="81"/>
      <c r="L236" s="5">
        <v>34</v>
      </c>
      <c r="M236" s="5">
        <v>10</v>
      </c>
      <c r="N236" s="6">
        <f t="shared" si="8"/>
        <v>340</v>
      </c>
    </row>
    <row r="237" spans="8:14" x14ac:dyDescent="0.25">
      <c r="H237" s="79" t="s">
        <v>305</v>
      </c>
      <c r="I237" s="80"/>
      <c r="J237" s="80"/>
      <c r="K237" s="81"/>
      <c r="L237" s="5">
        <v>0.5</v>
      </c>
      <c r="M237" s="5">
        <v>700</v>
      </c>
      <c r="N237" s="6">
        <f t="shared" si="8"/>
        <v>350</v>
      </c>
    </row>
    <row r="238" spans="8:14" x14ac:dyDescent="0.25">
      <c r="H238" s="79" t="s">
        <v>353</v>
      </c>
      <c r="I238" s="80"/>
      <c r="J238" s="80"/>
      <c r="K238" s="81"/>
      <c r="L238" s="5">
        <v>1</v>
      </c>
      <c r="M238" s="5">
        <v>100</v>
      </c>
      <c r="N238" s="6">
        <f t="shared" si="8"/>
        <v>100</v>
      </c>
    </row>
    <row r="239" spans="8:14" x14ac:dyDescent="0.25">
      <c r="H239" s="79" t="s">
        <v>54</v>
      </c>
      <c r="I239" s="80"/>
      <c r="J239" s="80"/>
      <c r="K239" s="81"/>
      <c r="L239" s="5">
        <v>1</v>
      </c>
      <c r="M239" s="5">
        <v>250</v>
      </c>
      <c r="N239" s="6">
        <f t="shared" si="8"/>
        <v>250</v>
      </c>
    </row>
    <row r="240" spans="8:14" x14ac:dyDescent="0.25">
      <c r="H240" s="79" t="s">
        <v>64</v>
      </c>
      <c r="I240" s="80"/>
      <c r="J240" s="80"/>
      <c r="K240" s="81"/>
      <c r="L240" s="5">
        <v>1</v>
      </c>
      <c r="M240" s="5">
        <v>570</v>
      </c>
      <c r="N240" s="6">
        <f t="shared" si="8"/>
        <v>570</v>
      </c>
    </row>
    <row r="241" spans="8:14" x14ac:dyDescent="0.25">
      <c r="H241" s="79" t="s">
        <v>354</v>
      </c>
      <c r="I241" s="80"/>
      <c r="J241" s="80"/>
      <c r="K241" s="81"/>
      <c r="L241" s="5">
        <v>10</v>
      </c>
      <c r="M241" s="5">
        <v>27</v>
      </c>
      <c r="N241" s="6">
        <f t="shared" si="8"/>
        <v>270</v>
      </c>
    </row>
    <row r="242" spans="8:14" x14ac:dyDescent="0.25">
      <c r="H242" s="79" t="s">
        <v>18</v>
      </c>
      <c r="I242" s="80"/>
      <c r="J242" s="80"/>
      <c r="K242" s="81"/>
      <c r="L242" s="5">
        <v>64.7</v>
      </c>
      <c r="M242" s="5">
        <v>80</v>
      </c>
      <c r="N242" s="6">
        <f t="shared" si="8"/>
        <v>5176</v>
      </c>
    </row>
    <row r="243" spans="8:14" x14ac:dyDescent="0.25">
      <c r="H243" s="79" t="s">
        <v>210</v>
      </c>
      <c r="I243" s="80"/>
      <c r="J243" s="80"/>
      <c r="K243" s="81"/>
      <c r="L243" s="5">
        <v>1</v>
      </c>
      <c r="M243" s="5">
        <v>288.5</v>
      </c>
      <c r="N243" s="6">
        <f t="shared" si="8"/>
        <v>288.5</v>
      </c>
    </row>
    <row r="244" spans="8:14" x14ac:dyDescent="0.25">
      <c r="H244" s="79" t="s">
        <v>84</v>
      </c>
      <c r="I244" s="80"/>
      <c r="J244" s="80"/>
      <c r="K244" s="81"/>
      <c r="L244" s="5">
        <v>1</v>
      </c>
      <c r="M244" s="5">
        <v>650</v>
      </c>
      <c r="N244" s="6">
        <f t="shared" si="8"/>
        <v>650</v>
      </c>
    </row>
    <row r="245" spans="8:14" x14ac:dyDescent="0.25">
      <c r="H245" s="79" t="s">
        <v>53</v>
      </c>
      <c r="I245" s="80"/>
      <c r="J245" s="80"/>
      <c r="K245" s="81"/>
      <c r="L245" s="5">
        <v>1</v>
      </c>
      <c r="M245" s="5">
        <v>500</v>
      </c>
      <c r="N245" s="6">
        <f t="shared" si="8"/>
        <v>500</v>
      </c>
    </row>
    <row r="246" spans="8:14" x14ac:dyDescent="0.25">
      <c r="L246" s="138" t="s">
        <v>12</v>
      </c>
      <c r="M246" s="140"/>
      <c r="N246" s="7">
        <f>SUM(N233:N245)</f>
        <v>8794.5</v>
      </c>
    </row>
    <row r="247" spans="8:14" x14ac:dyDescent="0.25">
      <c r="L247" s="24"/>
      <c r="M247" s="24"/>
      <c r="N247" s="27"/>
    </row>
    <row r="248" spans="8:14" x14ac:dyDescent="0.25">
      <c r="L248" s="138" t="s">
        <v>355</v>
      </c>
      <c r="M248" s="139"/>
      <c r="N248" s="140"/>
    </row>
    <row r="249" spans="8:14" x14ac:dyDescent="0.25">
      <c r="H249" s="144" t="s">
        <v>7</v>
      </c>
      <c r="I249" s="145"/>
      <c r="J249" s="145"/>
      <c r="K249" s="146"/>
      <c r="L249" s="4" t="s">
        <v>8</v>
      </c>
      <c r="M249" s="4" t="s">
        <v>9</v>
      </c>
      <c r="N249" s="4" t="s">
        <v>10</v>
      </c>
    </row>
    <row r="250" spans="8:14" x14ac:dyDescent="0.25">
      <c r="H250" s="141" t="s">
        <v>128</v>
      </c>
      <c r="I250" s="142"/>
      <c r="J250" s="142"/>
      <c r="K250" s="143"/>
      <c r="L250" s="5">
        <v>14</v>
      </c>
      <c r="M250" s="5">
        <v>100</v>
      </c>
      <c r="N250" s="6">
        <f>L250*M250</f>
        <v>1400</v>
      </c>
    </row>
    <row r="251" spans="8:14" x14ac:dyDescent="0.25">
      <c r="H251" s="141" t="s">
        <v>53</v>
      </c>
      <c r="I251" s="142"/>
      <c r="J251" s="142"/>
      <c r="K251" s="143"/>
      <c r="L251" s="5">
        <v>12</v>
      </c>
      <c r="M251" s="5"/>
      <c r="N251" s="6">
        <v>170</v>
      </c>
    </row>
    <row r="252" spans="8:14" x14ac:dyDescent="0.25">
      <c r="H252" s="141" t="s">
        <v>85</v>
      </c>
      <c r="I252" s="142"/>
      <c r="J252" s="142"/>
      <c r="K252" s="143"/>
      <c r="L252" s="5">
        <v>1</v>
      </c>
      <c r="M252" s="5">
        <v>650</v>
      </c>
      <c r="N252" s="6">
        <f t="shared" ref="N252:N253" si="9">L252*M252</f>
        <v>650</v>
      </c>
    </row>
    <row r="253" spans="8:14" x14ac:dyDescent="0.25">
      <c r="H253" s="141" t="s">
        <v>36</v>
      </c>
      <c r="I253" s="142"/>
      <c r="J253" s="142"/>
      <c r="K253" s="143"/>
      <c r="L253" s="5">
        <v>61.6</v>
      </c>
      <c r="M253" s="5">
        <v>35</v>
      </c>
      <c r="N253" s="6">
        <f t="shared" si="9"/>
        <v>2156</v>
      </c>
    </row>
    <row r="254" spans="8:14" x14ac:dyDescent="0.25">
      <c r="L254" s="138" t="s">
        <v>12</v>
      </c>
      <c r="M254" s="140"/>
      <c r="N254" s="10">
        <f>SUM(N250:N253)</f>
        <v>4376</v>
      </c>
    </row>
    <row r="258" spans="8:14" x14ac:dyDescent="0.25">
      <c r="L258" s="138" t="s">
        <v>356</v>
      </c>
      <c r="M258" s="139"/>
      <c r="N258" s="140"/>
    </row>
    <row r="259" spans="8:14" x14ac:dyDescent="0.25">
      <c r="H259" s="144" t="s">
        <v>7</v>
      </c>
      <c r="I259" s="145"/>
      <c r="J259" s="145"/>
      <c r="K259" s="146"/>
      <c r="L259" s="4" t="s">
        <v>8</v>
      </c>
      <c r="M259" s="4" t="s">
        <v>9</v>
      </c>
      <c r="N259" s="4" t="s">
        <v>10</v>
      </c>
    </row>
    <row r="260" spans="8:14" x14ac:dyDescent="0.25">
      <c r="H260" s="141" t="s">
        <v>357</v>
      </c>
      <c r="I260" s="142"/>
      <c r="J260" s="142"/>
      <c r="K260" s="143"/>
      <c r="L260" s="5">
        <v>1</v>
      </c>
      <c r="M260" s="5">
        <v>110</v>
      </c>
      <c r="N260" s="6">
        <f>L260*M260</f>
        <v>110</v>
      </c>
    </row>
    <row r="261" spans="8:14" x14ac:dyDescent="0.25">
      <c r="H261" s="79" t="s">
        <v>27</v>
      </c>
      <c r="I261" s="80"/>
      <c r="J261" s="80"/>
      <c r="K261" s="81"/>
      <c r="L261" s="5">
        <v>15</v>
      </c>
      <c r="M261" s="5">
        <v>27</v>
      </c>
      <c r="N261" s="6">
        <f t="shared" ref="N261:N267" si="10">L261*M261</f>
        <v>405</v>
      </c>
    </row>
    <row r="262" spans="8:14" x14ac:dyDescent="0.25">
      <c r="H262" s="79" t="s">
        <v>73</v>
      </c>
      <c r="I262" s="80"/>
      <c r="J262" s="80"/>
      <c r="K262" s="81"/>
      <c r="L262" s="5">
        <v>1</v>
      </c>
      <c r="M262" s="5">
        <v>190</v>
      </c>
      <c r="N262" s="6">
        <f t="shared" si="10"/>
        <v>190</v>
      </c>
    </row>
    <row r="263" spans="8:14" x14ac:dyDescent="0.25">
      <c r="H263" s="79" t="s">
        <v>55</v>
      </c>
      <c r="I263" s="80"/>
      <c r="J263" s="80"/>
      <c r="K263" s="81"/>
      <c r="L263" s="5">
        <v>1</v>
      </c>
      <c r="M263" s="5">
        <v>120</v>
      </c>
      <c r="N263" s="6">
        <f t="shared" si="10"/>
        <v>120</v>
      </c>
    </row>
    <row r="264" spans="8:14" x14ac:dyDescent="0.25">
      <c r="H264" s="79" t="s">
        <v>20</v>
      </c>
      <c r="I264" s="80"/>
      <c r="J264" s="80"/>
      <c r="K264" s="81"/>
      <c r="L264" s="5">
        <v>1</v>
      </c>
      <c r="M264" s="5">
        <v>250</v>
      </c>
      <c r="N264" s="6">
        <f t="shared" si="10"/>
        <v>250</v>
      </c>
    </row>
    <row r="265" spans="8:14" x14ac:dyDescent="0.25">
      <c r="H265" s="79" t="s">
        <v>72</v>
      </c>
      <c r="I265" s="80"/>
      <c r="J265" s="80"/>
      <c r="K265" s="81"/>
      <c r="L265" s="5">
        <v>1</v>
      </c>
      <c r="M265" s="5">
        <v>190</v>
      </c>
      <c r="N265" s="6">
        <f t="shared" si="10"/>
        <v>190</v>
      </c>
    </row>
    <row r="266" spans="8:14" x14ac:dyDescent="0.25">
      <c r="H266" s="79" t="s">
        <v>54</v>
      </c>
      <c r="I266" s="80"/>
      <c r="J266" s="80"/>
      <c r="K266" s="81"/>
      <c r="L266" s="5">
        <v>1</v>
      </c>
      <c r="M266" s="5">
        <v>400</v>
      </c>
      <c r="N266" s="6">
        <f t="shared" si="10"/>
        <v>400</v>
      </c>
    </row>
    <row r="267" spans="8:14" x14ac:dyDescent="0.25">
      <c r="H267" s="79" t="s">
        <v>358</v>
      </c>
      <c r="I267" s="80"/>
      <c r="J267" s="80"/>
      <c r="K267" s="81"/>
      <c r="L267" s="5">
        <v>1</v>
      </c>
      <c r="M267" s="5">
        <v>300</v>
      </c>
      <c r="N267" s="6">
        <f t="shared" si="10"/>
        <v>300</v>
      </c>
    </row>
    <row r="268" spans="8:14" x14ac:dyDescent="0.25">
      <c r="L268" s="138" t="s">
        <v>12</v>
      </c>
      <c r="M268" s="140"/>
      <c r="N268" s="10">
        <f>SUM(N260:N267)</f>
        <v>1965</v>
      </c>
    </row>
    <row r="271" spans="8:14" x14ac:dyDescent="0.25">
      <c r="L271" s="138" t="s">
        <v>359</v>
      </c>
      <c r="M271" s="139"/>
      <c r="N271" s="140"/>
    </row>
    <row r="272" spans="8:14" x14ac:dyDescent="0.25">
      <c r="H272" s="144" t="s">
        <v>7</v>
      </c>
      <c r="I272" s="145"/>
      <c r="J272" s="145"/>
      <c r="K272" s="146"/>
      <c r="L272" s="4" t="s">
        <v>8</v>
      </c>
      <c r="M272" s="4" t="s">
        <v>9</v>
      </c>
      <c r="N272" s="4" t="s">
        <v>10</v>
      </c>
    </row>
    <row r="273" spans="8:14" x14ac:dyDescent="0.25">
      <c r="H273" s="141" t="s">
        <v>36</v>
      </c>
      <c r="I273" s="142"/>
      <c r="J273" s="142"/>
      <c r="K273" s="143"/>
      <c r="L273" s="5">
        <v>110.2</v>
      </c>
      <c r="M273" s="5">
        <v>35</v>
      </c>
      <c r="N273" s="6">
        <f>L273*M273</f>
        <v>3857</v>
      </c>
    </row>
    <row r="274" spans="8:14" x14ac:dyDescent="0.25">
      <c r="H274" s="141" t="s">
        <v>151</v>
      </c>
      <c r="I274" s="142"/>
      <c r="J274" s="142"/>
      <c r="K274" s="143"/>
      <c r="L274" s="5">
        <v>1</v>
      </c>
      <c r="M274" s="5">
        <v>60</v>
      </c>
      <c r="N274" s="6">
        <f t="shared" ref="N274:N281" si="11">L274*M274</f>
        <v>60</v>
      </c>
    </row>
    <row r="275" spans="8:14" x14ac:dyDescent="0.25">
      <c r="H275" s="141" t="s">
        <v>74</v>
      </c>
      <c r="I275" s="142"/>
      <c r="J275" s="142"/>
      <c r="K275" s="143"/>
      <c r="L275" s="5">
        <v>10</v>
      </c>
      <c r="M275" s="5">
        <v>8</v>
      </c>
      <c r="N275" s="6">
        <f t="shared" si="11"/>
        <v>80</v>
      </c>
    </row>
    <row r="276" spans="8:14" x14ac:dyDescent="0.25">
      <c r="H276" s="79" t="s">
        <v>103</v>
      </c>
      <c r="I276" s="80"/>
      <c r="J276" s="80"/>
      <c r="K276" s="81"/>
      <c r="L276" s="5">
        <v>8</v>
      </c>
      <c r="M276" s="5">
        <v>15</v>
      </c>
      <c r="N276" s="6">
        <f t="shared" si="11"/>
        <v>120</v>
      </c>
    </row>
    <row r="277" spans="8:14" x14ac:dyDescent="0.25">
      <c r="H277" s="79" t="s">
        <v>59</v>
      </c>
      <c r="I277" s="80"/>
      <c r="J277" s="80"/>
      <c r="K277" s="81"/>
      <c r="L277" s="5">
        <v>8</v>
      </c>
      <c r="M277" s="5">
        <v>15</v>
      </c>
      <c r="N277" s="6">
        <f t="shared" si="11"/>
        <v>120</v>
      </c>
    </row>
    <row r="278" spans="8:14" x14ac:dyDescent="0.25">
      <c r="H278" s="79" t="s">
        <v>129</v>
      </c>
      <c r="I278" s="80"/>
      <c r="J278" s="80"/>
      <c r="K278" s="81"/>
      <c r="L278" s="5">
        <v>8</v>
      </c>
      <c r="M278" s="5">
        <v>9</v>
      </c>
      <c r="N278" s="6">
        <f t="shared" si="11"/>
        <v>72</v>
      </c>
    </row>
    <row r="279" spans="8:14" x14ac:dyDescent="0.25">
      <c r="H279" s="86" t="s">
        <v>294</v>
      </c>
      <c r="I279" s="87"/>
      <c r="J279" s="87"/>
      <c r="K279" s="88"/>
      <c r="L279" s="5">
        <v>4</v>
      </c>
      <c r="M279" s="5">
        <v>3700</v>
      </c>
      <c r="N279" s="6">
        <f>L279*M279</f>
        <v>14800</v>
      </c>
    </row>
    <row r="280" spans="8:14" x14ac:dyDescent="0.25">
      <c r="H280" s="86" t="s">
        <v>18</v>
      </c>
      <c r="I280" s="87"/>
      <c r="J280" s="87"/>
      <c r="K280" s="88"/>
      <c r="L280" s="5"/>
      <c r="M280" s="5"/>
      <c r="N280" s="6">
        <v>18260</v>
      </c>
    </row>
    <row r="281" spans="8:14" x14ac:dyDescent="0.25">
      <c r="H281" s="79" t="s">
        <v>64</v>
      </c>
      <c r="I281" s="80"/>
      <c r="J281" s="80"/>
      <c r="K281" s="81"/>
      <c r="L281" s="5">
        <v>30</v>
      </c>
      <c r="M281" s="5">
        <v>8</v>
      </c>
      <c r="N281" s="6">
        <f t="shared" si="11"/>
        <v>240</v>
      </c>
    </row>
    <row r="282" spans="8:14" x14ac:dyDescent="0.25">
      <c r="L282" s="138" t="s">
        <v>12</v>
      </c>
      <c r="M282" s="140"/>
      <c r="N282" s="10">
        <f>SUM(N273:N281)</f>
        <v>37609</v>
      </c>
    </row>
    <row r="284" spans="8:14" x14ac:dyDescent="0.25">
      <c r="H284" s="53"/>
      <c r="I284" s="53"/>
      <c r="J284" s="53"/>
      <c r="K284" s="53"/>
      <c r="L284" s="56"/>
      <c r="M284" s="56"/>
      <c r="N284" s="25"/>
    </row>
    <row r="290" spans="9:13" x14ac:dyDescent="0.25">
      <c r="I290" s="144" t="s">
        <v>361</v>
      </c>
      <c r="J290" s="145"/>
      <c r="K290" s="145"/>
      <c r="L290" s="145"/>
      <c r="M290" s="146"/>
    </row>
    <row r="292" spans="9:13" x14ac:dyDescent="0.25">
      <c r="J292" s="62"/>
      <c r="K292" s="62" t="s">
        <v>132</v>
      </c>
      <c r="L292" s="63"/>
      <c r="M292" s="4" t="s">
        <v>10</v>
      </c>
    </row>
    <row r="293" spans="9:13" x14ac:dyDescent="0.25">
      <c r="J293" s="153" t="str">
        <f>L19</f>
        <v>Fecha:07/10/2013</v>
      </c>
      <c r="K293" s="154"/>
      <c r="L293" s="155"/>
      <c r="M293" s="16">
        <f>N38</f>
        <v>7353.5</v>
      </c>
    </row>
    <row r="294" spans="9:13" x14ac:dyDescent="0.25">
      <c r="J294" s="153" t="str">
        <f>L40</f>
        <v>Fecha:08/10/2013</v>
      </c>
      <c r="K294" s="154"/>
      <c r="L294" s="155"/>
      <c r="M294" s="16">
        <f>N44</f>
        <v>1095</v>
      </c>
    </row>
    <row r="295" spans="9:13" x14ac:dyDescent="0.25">
      <c r="J295" s="138" t="str">
        <f>L47</f>
        <v>Fecha: 09/10/2013</v>
      </c>
      <c r="K295" s="139"/>
      <c r="L295" s="140"/>
      <c r="M295" s="16">
        <f>N64</f>
        <v>6371.49</v>
      </c>
    </row>
    <row r="296" spans="9:13" x14ac:dyDescent="0.25">
      <c r="J296" s="153" t="str">
        <f>L66</f>
        <v>Fecha: 10/10/2013</v>
      </c>
      <c r="K296" s="154"/>
      <c r="L296" s="155"/>
      <c r="M296" s="16">
        <f>N72</f>
        <v>705</v>
      </c>
    </row>
    <row r="297" spans="9:13" x14ac:dyDescent="0.25">
      <c r="J297" s="153" t="str">
        <f>L74</f>
        <v>Fecha: 13/10/2013</v>
      </c>
      <c r="K297" s="154"/>
      <c r="L297" s="155"/>
      <c r="M297" s="16">
        <f>N79</f>
        <v>1250</v>
      </c>
    </row>
    <row r="298" spans="9:13" x14ac:dyDescent="0.25">
      <c r="J298" s="138" t="str">
        <f>L81</f>
        <v>Fecha: 14/10/2013</v>
      </c>
      <c r="K298" s="139"/>
      <c r="L298" s="140"/>
      <c r="M298" s="16">
        <f>N116</f>
        <v>17362.3</v>
      </c>
    </row>
    <row r="299" spans="9:13" x14ac:dyDescent="0.25">
      <c r="J299" s="153" t="str">
        <f>L118</f>
        <v>Fecha: 15/10/2013</v>
      </c>
      <c r="K299" s="154"/>
      <c r="L299" s="155"/>
      <c r="M299" s="16">
        <f>N137</f>
        <v>8336.5</v>
      </c>
    </row>
    <row r="300" spans="9:13" x14ac:dyDescent="0.25">
      <c r="J300" s="153" t="str">
        <f>L140</f>
        <v>Fecha: 17/10/2013</v>
      </c>
      <c r="K300" s="154"/>
      <c r="L300" s="155"/>
      <c r="M300" s="16">
        <f>N151</f>
        <v>8738</v>
      </c>
    </row>
    <row r="301" spans="9:13" x14ac:dyDescent="0.25">
      <c r="J301" s="153" t="str">
        <f>L153</f>
        <v>Fecha: 18/10/2013</v>
      </c>
      <c r="K301" s="154"/>
      <c r="L301" s="155"/>
      <c r="M301" s="16">
        <f>N157</f>
        <v>1304</v>
      </c>
    </row>
    <row r="302" spans="9:13" x14ac:dyDescent="0.25">
      <c r="J302" s="153" t="str">
        <f>L159</f>
        <v>Fecha: 19/10/2013</v>
      </c>
      <c r="K302" s="154"/>
      <c r="L302" s="155"/>
      <c r="M302" s="16">
        <f>N163</f>
        <v>750</v>
      </c>
    </row>
    <row r="303" spans="9:13" x14ac:dyDescent="0.25">
      <c r="J303" s="153" t="str">
        <f>L165</f>
        <v>Fecha: 21/10/2013</v>
      </c>
      <c r="K303" s="154"/>
      <c r="L303" s="155"/>
      <c r="M303" s="16">
        <f>N185</f>
        <v>6237.2800000000007</v>
      </c>
    </row>
    <row r="304" spans="9:13" x14ac:dyDescent="0.25">
      <c r="J304" s="138" t="str">
        <f>L187</f>
        <v>Fecha: 22/10/2013</v>
      </c>
      <c r="K304" s="139"/>
      <c r="L304" s="140"/>
      <c r="M304" s="16">
        <f>N190</f>
        <v>0</v>
      </c>
    </row>
    <row r="305" spans="10:13" x14ac:dyDescent="0.25">
      <c r="J305" s="153" t="str">
        <f>L195</f>
        <v>Fecha: 23/10/2013</v>
      </c>
      <c r="K305" s="154"/>
      <c r="L305" s="155"/>
      <c r="M305" s="16">
        <f>N229</f>
        <v>20351.914999999997</v>
      </c>
    </row>
    <row r="306" spans="10:13" x14ac:dyDescent="0.25">
      <c r="J306" s="153" t="str">
        <f>L231</f>
        <v>Fecha:28/10/2013</v>
      </c>
      <c r="K306" s="154"/>
      <c r="L306" s="155"/>
      <c r="M306" s="16">
        <f>N246</f>
        <v>8794.5</v>
      </c>
    </row>
    <row r="307" spans="10:13" x14ac:dyDescent="0.25">
      <c r="J307" s="153" t="str">
        <f>L248</f>
        <v>Fecha: 29/10/2013</v>
      </c>
      <c r="K307" s="154"/>
      <c r="L307" s="155"/>
      <c r="M307" s="16">
        <f>N254</f>
        <v>4376</v>
      </c>
    </row>
    <row r="308" spans="10:13" x14ac:dyDescent="0.25">
      <c r="J308" s="153" t="str">
        <f>L258</f>
        <v>Fecha: 30/10/2013</v>
      </c>
      <c r="K308" s="154"/>
      <c r="L308" s="155"/>
      <c r="M308" s="16">
        <f>N268</f>
        <v>1965</v>
      </c>
    </row>
    <row r="309" spans="10:13" x14ac:dyDescent="0.25">
      <c r="J309" s="153" t="str">
        <f>L271</f>
        <v>Fecha: 31/10/2013</v>
      </c>
      <c r="K309" s="154"/>
      <c r="L309" s="155"/>
      <c r="M309" s="16">
        <f>N282</f>
        <v>37609</v>
      </c>
    </row>
    <row r="310" spans="10:13" x14ac:dyDescent="0.25">
      <c r="K310" s="138" t="s">
        <v>12</v>
      </c>
      <c r="L310" s="140"/>
      <c r="M310" s="7">
        <f>SUM(M293:M309)</f>
        <v>132599.48499999999</v>
      </c>
    </row>
  </sheetData>
  <mergeCells count="141">
    <mergeCell ref="K310:L310"/>
    <mergeCell ref="J305:L305"/>
    <mergeCell ref="J306:L306"/>
    <mergeCell ref="J307:L307"/>
    <mergeCell ref="J308:L308"/>
    <mergeCell ref="J309:L309"/>
    <mergeCell ref="J300:L300"/>
    <mergeCell ref="J301:L301"/>
    <mergeCell ref="J302:L302"/>
    <mergeCell ref="J303:L303"/>
    <mergeCell ref="J304:L304"/>
    <mergeCell ref="J299:L299"/>
    <mergeCell ref="H249:K249"/>
    <mergeCell ref="H250:K250"/>
    <mergeCell ref="H251:K251"/>
    <mergeCell ref="H252:K252"/>
    <mergeCell ref="H253:K253"/>
    <mergeCell ref="L248:N248"/>
    <mergeCell ref="H259:K259"/>
    <mergeCell ref="H260:K260"/>
    <mergeCell ref="L268:M268"/>
    <mergeCell ref="J293:L293"/>
    <mergeCell ref="J294:L294"/>
    <mergeCell ref="J295:L295"/>
    <mergeCell ref="J296:L296"/>
    <mergeCell ref="J297:L297"/>
    <mergeCell ref="J298:L298"/>
    <mergeCell ref="L271:N271"/>
    <mergeCell ref="H272:K272"/>
    <mergeCell ref="L254:M254"/>
    <mergeCell ref="L258:N258"/>
    <mergeCell ref="H273:K273"/>
    <mergeCell ref="H274:K274"/>
    <mergeCell ref="H275:K275"/>
    <mergeCell ref="L282:M282"/>
    <mergeCell ref="H202:K202"/>
    <mergeCell ref="H203:K203"/>
    <mergeCell ref="H204:K204"/>
    <mergeCell ref="H215:K215"/>
    <mergeCell ref="H228:K228"/>
    <mergeCell ref="L229:M229"/>
    <mergeCell ref="L190:M190"/>
    <mergeCell ref="L195:N195"/>
    <mergeCell ref="H196:K196"/>
    <mergeCell ref="H197:K197"/>
    <mergeCell ref="H198:K198"/>
    <mergeCell ref="H168:K168"/>
    <mergeCell ref="L185:M185"/>
    <mergeCell ref="L187:N187"/>
    <mergeCell ref="H188:K188"/>
    <mergeCell ref="H189:K189"/>
    <mergeCell ref="L163:M163"/>
    <mergeCell ref="L165:N165"/>
    <mergeCell ref="H166:K166"/>
    <mergeCell ref="H167:K167"/>
    <mergeCell ref="H156:K156"/>
    <mergeCell ref="L151:M151"/>
    <mergeCell ref="L153:N153"/>
    <mergeCell ref="H154:K154"/>
    <mergeCell ref="H162:K162"/>
    <mergeCell ref="L157:M157"/>
    <mergeCell ref="L159:N159"/>
    <mergeCell ref="H160:K160"/>
    <mergeCell ref="H161:K161"/>
    <mergeCell ref="H146:K146"/>
    <mergeCell ref="H147:K147"/>
    <mergeCell ref="H150:K150"/>
    <mergeCell ref="L140:N140"/>
    <mergeCell ref="H141:K141"/>
    <mergeCell ref="H142:K142"/>
    <mergeCell ref="H143:K143"/>
    <mergeCell ref="H144:K144"/>
    <mergeCell ref="H145:K145"/>
    <mergeCell ref="H149:K149"/>
    <mergeCell ref="H127:K127"/>
    <mergeCell ref="H128:K128"/>
    <mergeCell ref="H129:K129"/>
    <mergeCell ref="H131:K131"/>
    <mergeCell ref="L137:M137"/>
    <mergeCell ref="H136:K136"/>
    <mergeCell ref="L118:N118"/>
    <mergeCell ref="H119:K119"/>
    <mergeCell ref="H120:K120"/>
    <mergeCell ref="H121:K121"/>
    <mergeCell ref="H122:K122"/>
    <mergeCell ref="H124:K124"/>
    <mergeCell ref="L116:M116"/>
    <mergeCell ref="H84:K84"/>
    <mergeCell ref="H115:K115"/>
    <mergeCell ref="H78:K78"/>
    <mergeCell ref="L79:M79"/>
    <mergeCell ref="L81:N81"/>
    <mergeCell ref="H82:K82"/>
    <mergeCell ref="H83:K83"/>
    <mergeCell ref="L72:M72"/>
    <mergeCell ref="L74:N74"/>
    <mergeCell ref="H75:K75"/>
    <mergeCell ref="H76:K76"/>
    <mergeCell ref="H77:K77"/>
    <mergeCell ref="H67:K67"/>
    <mergeCell ref="H68:K68"/>
    <mergeCell ref="H69:K69"/>
    <mergeCell ref="H49:K49"/>
    <mergeCell ref="H50:K50"/>
    <mergeCell ref="H51:K51"/>
    <mergeCell ref="H52:K52"/>
    <mergeCell ref="H53:K53"/>
    <mergeCell ref="H55:K55"/>
    <mergeCell ref="L44:M44"/>
    <mergeCell ref="L47:N47"/>
    <mergeCell ref="H48:K48"/>
    <mergeCell ref="H41:K41"/>
    <mergeCell ref="H42:K42"/>
    <mergeCell ref="H43:K43"/>
    <mergeCell ref="H63:K63"/>
    <mergeCell ref="L64:M64"/>
    <mergeCell ref="L66:N66"/>
    <mergeCell ref="L231:N231"/>
    <mergeCell ref="I290:M290"/>
    <mergeCell ref="L246:M246"/>
    <mergeCell ref="H233:K233"/>
    <mergeCell ref="H232:K232"/>
    <mergeCell ref="H7:N7"/>
    <mergeCell ref="H8:N8"/>
    <mergeCell ref="H10:O10"/>
    <mergeCell ref="H14:L14"/>
    <mergeCell ref="I16:N16"/>
    <mergeCell ref="L19:N19"/>
    <mergeCell ref="H26:K26"/>
    <mergeCell ref="H27:K27"/>
    <mergeCell ref="H28:K28"/>
    <mergeCell ref="H37:K37"/>
    <mergeCell ref="L38:M38"/>
    <mergeCell ref="L40:N40"/>
    <mergeCell ref="H20:K20"/>
    <mergeCell ref="H21:K21"/>
    <mergeCell ref="H22:K22"/>
    <mergeCell ref="H23:K23"/>
    <mergeCell ref="H24:K24"/>
    <mergeCell ref="H25:K25"/>
    <mergeCell ref="H71:K71"/>
  </mergeCells>
  <pageMargins left="0.70866141732283472" right="0.70866141732283472" top="0" bottom="0.74803149606299213" header="0.31496062992125984" footer="0.31496062992125984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378"/>
  <sheetViews>
    <sheetView tabSelected="1" topLeftCell="H355" workbookViewId="0">
      <selection activeCell="M379" sqref="M379"/>
    </sheetView>
  </sheetViews>
  <sheetFormatPr baseColWidth="10" defaultRowHeight="15" x14ac:dyDescent="0.25"/>
  <cols>
    <col min="1" max="1" width="2.28515625" hidden="1" customWidth="1"/>
    <col min="2" max="2" width="2.7109375" hidden="1" customWidth="1"/>
    <col min="3" max="3" width="2" hidden="1" customWidth="1"/>
    <col min="4" max="4" width="2.85546875" hidden="1" customWidth="1"/>
    <col min="5" max="5" width="2" hidden="1" customWidth="1"/>
    <col min="6" max="6" width="3" hidden="1" customWidth="1"/>
    <col min="7" max="7" width="3.5703125" hidden="1" customWidth="1"/>
    <col min="10" max="10" width="10.28515625" customWidth="1"/>
    <col min="11" max="11" width="13" customWidth="1"/>
    <col min="12" max="12" width="12.7109375" customWidth="1"/>
  </cols>
  <sheetData>
    <row r="6" spans="8:18" x14ac:dyDescent="0.25">
      <c r="H6" s="1"/>
      <c r="I6" s="2" t="s">
        <v>0</v>
      </c>
      <c r="J6" s="2"/>
      <c r="K6" s="2"/>
      <c r="L6" s="2"/>
      <c r="M6" s="2"/>
      <c r="N6" s="2"/>
    </row>
    <row r="7" spans="8:18" x14ac:dyDescent="0.25">
      <c r="H7" s="134" t="s">
        <v>1</v>
      </c>
      <c r="I7" s="134"/>
      <c r="J7" s="134"/>
      <c r="K7" s="134"/>
      <c r="L7" s="134"/>
      <c r="M7" s="134"/>
      <c r="N7" s="134"/>
    </row>
    <row r="8" spans="8:18" x14ac:dyDescent="0.25">
      <c r="H8" s="135" t="s">
        <v>2</v>
      </c>
      <c r="I8" s="135"/>
      <c r="J8" s="135"/>
      <c r="K8" s="135"/>
      <c r="L8" s="135"/>
      <c r="M8" s="135"/>
      <c r="N8" s="135"/>
    </row>
    <row r="9" spans="8:18" x14ac:dyDescent="0.25">
      <c r="H9" s="3"/>
      <c r="I9" s="3"/>
      <c r="J9" s="3"/>
      <c r="K9" s="3"/>
      <c r="L9" s="3"/>
      <c r="M9" s="3"/>
      <c r="N9" s="3"/>
    </row>
    <row r="10" spans="8:18" x14ac:dyDescent="0.25">
      <c r="H10" s="134" t="s">
        <v>436</v>
      </c>
      <c r="I10" s="134"/>
      <c r="J10" s="134"/>
      <c r="K10" s="134"/>
      <c r="L10" s="134"/>
      <c r="M10" s="134"/>
      <c r="N10" s="134"/>
      <c r="O10" s="134"/>
    </row>
    <row r="11" spans="8:18" ht="9" customHeight="1" x14ac:dyDescent="0.25"/>
    <row r="12" spans="8:18" hidden="1" x14ac:dyDescent="0.25"/>
    <row r="13" spans="8:18" x14ac:dyDescent="0.25">
      <c r="H13" t="s">
        <v>4</v>
      </c>
      <c r="R13" s="19"/>
    </row>
    <row r="14" spans="8:18" x14ac:dyDescent="0.25">
      <c r="H14" s="136" t="s">
        <v>5</v>
      </c>
      <c r="I14" s="136"/>
      <c r="J14" s="136"/>
      <c r="K14" s="136"/>
      <c r="L14" s="136"/>
    </row>
    <row r="16" spans="8:18" ht="18.75" x14ac:dyDescent="0.3">
      <c r="I16" s="137" t="s">
        <v>301</v>
      </c>
      <c r="J16" s="137"/>
      <c r="K16" s="137"/>
      <c r="L16" s="137"/>
      <c r="M16" s="137"/>
      <c r="N16" s="137"/>
    </row>
    <row r="19" spans="8:14" x14ac:dyDescent="0.25">
      <c r="K19" s="182" t="s">
        <v>379</v>
      </c>
      <c r="L19" s="182"/>
      <c r="M19" s="182"/>
      <c r="N19" s="182"/>
    </row>
    <row r="20" spans="8:14" x14ac:dyDescent="0.25">
      <c r="H20" s="110" t="s">
        <v>7</v>
      </c>
      <c r="I20" s="111"/>
      <c r="J20" s="111"/>
      <c r="K20" s="4" t="s">
        <v>363</v>
      </c>
      <c r="L20" s="4" t="s">
        <v>362</v>
      </c>
      <c r="M20" s="4" t="s">
        <v>9</v>
      </c>
      <c r="N20" s="4" t="s">
        <v>10</v>
      </c>
    </row>
    <row r="21" spans="8:14" x14ac:dyDescent="0.25">
      <c r="H21" s="102" t="s">
        <v>54</v>
      </c>
      <c r="I21" s="104"/>
      <c r="J21" s="104"/>
      <c r="K21" s="20">
        <v>1</v>
      </c>
      <c r="L21" s="101" t="s">
        <v>364</v>
      </c>
      <c r="M21" s="43">
        <v>650</v>
      </c>
      <c r="N21" s="22">
        <f>K21*M21</f>
        <v>650</v>
      </c>
    </row>
    <row r="22" spans="8:14" x14ac:dyDescent="0.25">
      <c r="H22" s="102" t="s">
        <v>55</v>
      </c>
      <c r="I22" s="103"/>
      <c r="J22" s="103"/>
      <c r="K22" s="23">
        <v>1</v>
      </c>
      <c r="L22" s="101" t="s">
        <v>364</v>
      </c>
      <c r="M22" s="43">
        <v>220</v>
      </c>
      <c r="N22" s="22">
        <f t="shared" ref="N22:N28" si="0">K22*M22</f>
        <v>220</v>
      </c>
    </row>
    <row r="23" spans="8:14" x14ac:dyDescent="0.25">
      <c r="H23" s="102" t="s">
        <v>23</v>
      </c>
      <c r="I23" s="103"/>
      <c r="J23" s="103"/>
      <c r="K23" s="20">
        <v>1</v>
      </c>
      <c r="L23" s="101" t="s">
        <v>365</v>
      </c>
      <c r="M23" s="43">
        <v>110</v>
      </c>
      <c r="N23" s="22">
        <f t="shared" si="0"/>
        <v>110</v>
      </c>
    </row>
    <row r="24" spans="8:14" x14ac:dyDescent="0.25">
      <c r="H24" s="102" t="s">
        <v>366</v>
      </c>
      <c r="I24" s="103"/>
      <c r="J24" s="103"/>
      <c r="K24" s="23">
        <v>1</v>
      </c>
      <c r="L24" s="101" t="s">
        <v>367</v>
      </c>
      <c r="M24" s="43">
        <v>50</v>
      </c>
      <c r="N24" s="22">
        <f t="shared" si="0"/>
        <v>50</v>
      </c>
    </row>
    <row r="25" spans="8:14" x14ac:dyDescent="0.25">
      <c r="H25" s="102" t="s">
        <v>76</v>
      </c>
      <c r="I25" s="103"/>
      <c r="J25" s="103"/>
      <c r="K25" s="20">
        <v>1</v>
      </c>
      <c r="L25" s="101" t="s">
        <v>367</v>
      </c>
      <c r="M25" s="43">
        <v>30</v>
      </c>
      <c r="N25" s="22">
        <f t="shared" si="0"/>
        <v>30</v>
      </c>
    </row>
    <row r="26" spans="8:14" x14ac:dyDescent="0.25">
      <c r="H26" s="102" t="s">
        <v>50</v>
      </c>
      <c r="I26" s="103"/>
      <c r="J26" s="103"/>
      <c r="K26" s="20">
        <v>2</v>
      </c>
      <c r="L26" s="101" t="s">
        <v>367</v>
      </c>
      <c r="M26" s="43">
        <v>50</v>
      </c>
      <c r="N26" s="22">
        <f t="shared" si="0"/>
        <v>100</v>
      </c>
    </row>
    <row r="27" spans="8:14" x14ac:dyDescent="0.25">
      <c r="H27" s="102" t="s">
        <v>115</v>
      </c>
      <c r="I27" s="103"/>
      <c r="J27" s="103"/>
      <c r="K27" s="20">
        <v>1</v>
      </c>
      <c r="L27" s="101" t="s">
        <v>364</v>
      </c>
      <c r="M27" s="43">
        <v>150</v>
      </c>
      <c r="N27" s="22">
        <f t="shared" si="0"/>
        <v>150</v>
      </c>
    </row>
    <row r="28" spans="8:14" x14ac:dyDescent="0.25">
      <c r="H28" s="102" t="s">
        <v>140</v>
      </c>
      <c r="I28" s="103"/>
      <c r="J28" s="103"/>
      <c r="K28" s="20">
        <v>1</v>
      </c>
      <c r="L28" s="101" t="s">
        <v>368</v>
      </c>
      <c r="M28" s="43">
        <v>150</v>
      </c>
      <c r="N28" s="22">
        <f t="shared" si="0"/>
        <v>150</v>
      </c>
    </row>
    <row r="29" spans="8:14" x14ac:dyDescent="0.25">
      <c r="H29" s="107" t="s">
        <v>53</v>
      </c>
      <c r="I29" s="108"/>
      <c r="J29" s="108"/>
      <c r="K29" s="20">
        <v>30</v>
      </c>
      <c r="L29" s="109" t="s">
        <v>369</v>
      </c>
      <c r="M29" s="43">
        <v>450</v>
      </c>
      <c r="N29" s="22">
        <f>M29</f>
        <v>450</v>
      </c>
    </row>
    <row r="30" spans="8:14" x14ac:dyDescent="0.25">
      <c r="H30" s="107" t="s">
        <v>129</v>
      </c>
      <c r="I30" s="108"/>
      <c r="J30" s="108"/>
      <c r="K30" s="20">
        <v>1</v>
      </c>
      <c r="L30" s="109" t="s">
        <v>364</v>
      </c>
      <c r="M30" s="43">
        <v>250</v>
      </c>
      <c r="N30" s="22">
        <f>M30</f>
        <v>250</v>
      </c>
    </row>
    <row r="31" spans="8:14" x14ac:dyDescent="0.25">
      <c r="H31" s="107" t="s">
        <v>370</v>
      </c>
      <c r="I31" s="108"/>
      <c r="J31" s="108"/>
      <c r="K31" s="20">
        <v>1</v>
      </c>
      <c r="L31" s="109" t="s">
        <v>369</v>
      </c>
      <c r="M31" s="43">
        <v>130</v>
      </c>
      <c r="N31" s="22">
        <f>K31*M31</f>
        <v>130</v>
      </c>
    </row>
    <row r="32" spans="8:14" x14ac:dyDescent="0.25">
      <c r="H32" s="107" t="s">
        <v>60</v>
      </c>
      <c r="I32" s="108"/>
      <c r="J32" s="108"/>
      <c r="K32" s="20">
        <v>1</v>
      </c>
      <c r="L32" s="109" t="s">
        <v>364</v>
      </c>
      <c r="M32" s="43">
        <v>250</v>
      </c>
      <c r="N32" s="22">
        <f>K32*M32</f>
        <v>250</v>
      </c>
    </row>
    <row r="33" spans="8:14" x14ac:dyDescent="0.25">
      <c r="H33" s="107" t="s">
        <v>371</v>
      </c>
      <c r="I33" s="108"/>
      <c r="J33" s="108"/>
      <c r="K33" s="20">
        <v>1</v>
      </c>
      <c r="L33" s="109" t="s">
        <v>372</v>
      </c>
      <c r="M33" s="43">
        <v>409.92</v>
      </c>
      <c r="N33" s="22">
        <f>K33*M33</f>
        <v>409.92</v>
      </c>
    </row>
    <row r="34" spans="8:14" x14ac:dyDescent="0.25">
      <c r="H34" s="107" t="s">
        <v>259</v>
      </c>
      <c r="I34" s="108"/>
      <c r="J34" s="108"/>
      <c r="K34" s="20">
        <v>1</v>
      </c>
      <c r="L34" s="109" t="s">
        <v>373</v>
      </c>
      <c r="M34" s="43">
        <v>440</v>
      </c>
      <c r="N34" s="22">
        <f t="shared" ref="N34:N40" si="1">K34*M34</f>
        <v>440</v>
      </c>
    </row>
    <row r="35" spans="8:14" x14ac:dyDescent="0.25">
      <c r="H35" s="107" t="s">
        <v>374</v>
      </c>
      <c r="I35" s="108"/>
      <c r="J35" s="108"/>
      <c r="K35" s="20">
        <v>3</v>
      </c>
      <c r="L35" s="109" t="s">
        <v>375</v>
      </c>
      <c r="M35" s="43">
        <v>670</v>
      </c>
      <c r="N35" s="22">
        <f t="shared" si="1"/>
        <v>2010</v>
      </c>
    </row>
    <row r="36" spans="8:14" x14ac:dyDescent="0.25">
      <c r="H36" s="107" t="s">
        <v>376</v>
      </c>
      <c r="I36" s="108"/>
      <c r="J36" s="108"/>
      <c r="K36" s="20">
        <v>1</v>
      </c>
      <c r="L36" s="109" t="s">
        <v>373</v>
      </c>
      <c r="M36" s="43">
        <v>300</v>
      </c>
      <c r="N36" s="22">
        <f t="shared" si="1"/>
        <v>300</v>
      </c>
    </row>
    <row r="37" spans="8:14" x14ac:dyDescent="0.25">
      <c r="H37" s="107" t="s">
        <v>227</v>
      </c>
      <c r="I37" s="108"/>
      <c r="J37" s="108"/>
      <c r="K37" s="20">
        <v>1</v>
      </c>
      <c r="L37" s="109" t="s">
        <v>373</v>
      </c>
      <c r="M37" s="43">
        <v>400</v>
      </c>
      <c r="N37" s="22">
        <f t="shared" si="1"/>
        <v>400</v>
      </c>
    </row>
    <row r="38" spans="8:14" x14ac:dyDescent="0.25">
      <c r="H38" s="107" t="s">
        <v>377</v>
      </c>
      <c r="I38" s="108"/>
      <c r="J38" s="108"/>
      <c r="K38" s="20">
        <v>1</v>
      </c>
      <c r="L38" s="109" t="s">
        <v>373</v>
      </c>
      <c r="M38" s="43">
        <v>500</v>
      </c>
      <c r="N38" s="22">
        <f t="shared" si="1"/>
        <v>500</v>
      </c>
    </row>
    <row r="39" spans="8:14" x14ac:dyDescent="0.25">
      <c r="H39" s="107" t="s">
        <v>36</v>
      </c>
      <c r="I39" s="108"/>
      <c r="J39" s="108"/>
      <c r="K39" s="20">
        <v>66.2</v>
      </c>
      <c r="L39" s="109" t="s">
        <v>369</v>
      </c>
      <c r="M39" s="43">
        <v>37</v>
      </c>
      <c r="N39" s="22">
        <f t="shared" si="1"/>
        <v>2449.4</v>
      </c>
    </row>
    <row r="40" spans="8:14" x14ac:dyDescent="0.25">
      <c r="H40" s="107" t="s">
        <v>378</v>
      </c>
      <c r="I40" s="108"/>
      <c r="J40" s="108"/>
      <c r="K40" s="20">
        <v>15</v>
      </c>
      <c r="L40" s="109" t="s">
        <v>369</v>
      </c>
      <c r="M40" s="43">
        <v>65</v>
      </c>
      <c r="N40" s="22">
        <f t="shared" si="1"/>
        <v>975</v>
      </c>
    </row>
    <row r="41" spans="8:14" x14ac:dyDescent="0.25">
      <c r="H41" s="107" t="s">
        <v>53</v>
      </c>
      <c r="I41" s="108"/>
      <c r="J41" s="108"/>
      <c r="K41" s="20">
        <v>1</v>
      </c>
      <c r="L41" s="109" t="s">
        <v>364</v>
      </c>
      <c r="M41" s="43">
        <v>400</v>
      </c>
      <c r="N41" s="22">
        <f>K41*M41</f>
        <v>400</v>
      </c>
    </row>
    <row r="42" spans="8:14" x14ac:dyDescent="0.25">
      <c r="H42" s="107" t="s">
        <v>15</v>
      </c>
      <c r="I42" s="108"/>
      <c r="J42" s="108"/>
      <c r="K42" s="20">
        <v>30</v>
      </c>
      <c r="L42" s="109" t="s">
        <v>369</v>
      </c>
      <c r="M42" s="43">
        <v>10</v>
      </c>
      <c r="N42" s="22">
        <f>K42*M42</f>
        <v>300</v>
      </c>
    </row>
    <row r="43" spans="8:14" x14ac:dyDescent="0.25">
      <c r="H43" s="107" t="s">
        <v>22</v>
      </c>
      <c r="I43" s="108"/>
      <c r="J43" s="108"/>
      <c r="K43" s="20"/>
      <c r="L43" s="109"/>
      <c r="M43" s="43"/>
      <c r="N43" s="22">
        <v>120</v>
      </c>
    </row>
    <row r="44" spans="8:14" x14ac:dyDescent="0.25">
      <c r="K44" s="165" t="s">
        <v>12</v>
      </c>
      <c r="L44" s="165"/>
      <c r="M44" s="165"/>
      <c r="N44" s="7">
        <f>SUM(N21:N43)</f>
        <v>10844.32</v>
      </c>
    </row>
    <row r="46" spans="8:14" x14ac:dyDescent="0.25">
      <c r="K46" s="182" t="s">
        <v>383</v>
      </c>
      <c r="L46" s="182"/>
      <c r="M46" s="182"/>
      <c r="N46" s="182"/>
    </row>
    <row r="47" spans="8:14" x14ac:dyDescent="0.25">
      <c r="H47" s="110" t="s">
        <v>7</v>
      </c>
      <c r="I47" s="111"/>
      <c r="J47" s="111"/>
      <c r="K47" s="4" t="s">
        <v>363</v>
      </c>
      <c r="L47" s="7" t="s">
        <v>380</v>
      </c>
      <c r="M47" s="4" t="s">
        <v>9</v>
      </c>
      <c r="N47" s="4" t="s">
        <v>10</v>
      </c>
    </row>
    <row r="48" spans="8:14" x14ac:dyDescent="0.25">
      <c r="H48" s="105" t="s">
        <v>38</v>
      </c>
      <c r="I48" s="106"/>
      <c r="J48" s="106"/>
      <c r="K48" s="5">
        <v>6.24</v>
      </c>
      <c r="L48" s="109" t="s">
        <v>369</v>
      </c>
      <c r="M48" s="5">
        <v>79</v>
      </c>
      <c r="N48" s="6">
        <f>K48*M48</f>
        <v>492.96000000000004</v>
      </c>
    </row>
    <row r="49" spans="8:15" x14ac:dyDescent="0.25">
      <c r="H49" s="105" t="s">
        <v>100</v>
      </c>
      <c r="I49" s="106"/>
      <c r="J49" s="106"/>
      <c r="K49" s="5"/>
      <c r="L49" s="109"/>
      <c r="M49" s="5"/>
      <c r="N49" s="6">
        <v>370</v>
      </c>
    </row>
    <row r="50" spans="8:15" x14ac:dyDescent="0.25">
      <c r="H50" s="105" t="s">
        <v>85</v>
      </c>
      <c r="I50" s="106"/>
      <c r="J50" s="106"/>
      <c r="K50" s="5"/>
      <c r="L50" s="109"/>
      <c r="M50" s="5"/>
      <c r="N50" s="6">
        <v>540</v>
      </c>
    </row>
    <row r="51" spans="8:15" x14ac:dyDescent="0.25">
      <c r="H51" s="105" t="s">
        <v>53</v>
      </c>
      <c r="I51" s="106"/>
      <c r="J51" s="106"/>
      <c r="K51" s="5">
        <v>1</v>
      </c>
      <c r="L51" s="109" t="s">
        <v>364</v>
      </c>
      <c r="M51" s="5">
        <v>500</v>
      </c>
      <c r="N51" s="6">
        <f>K51*M51</f>
        <v>500</v>
      </c>
    </row>
    <row r="52" spans="8:15" x14ac:dyDescent="0.25">
      <c r="H52" s="105" t="s">
        <v>55</v>
      </c>
      <c r="I52" s="106"/>
      <c r="J52" s="106"/>
      <c r="K52" s="5">
        <v>1</v>
      </c>
      <c r="L52" s="109" t="s">
        <v>364</v>
      </c>
      <c r="M52" s="5">
        <v>220</v>
      </c>
      <c r="N52" s="6">
        <f>M52*K52</f>
        <v>220</v>
      </c>
    </row>
    <row r="53" spans="8:15" x14ac:dyDescent="0.25">
      <c r="H53" s="105" t="s">
        <v>63</v>
      </c>
      <c r="I53" s="106"/>
      <c r="J53" s="106"/>
      <c r="K53" s="5">
        <v>0.5</v>
      </c>
      <c r="L53" s="109" t="s">
        <v>368</v>
      </c>
      <c r="M53" s="5">
        <v>400</v>
      </c>
      <c r="N53" s="6">
        <f>M53*K53</f>
        <v>200</v>
      </c>
    </row>
    <row r="54" spans="8:15" x14ac:dyDescent="0.25">
      <c r="H54" s="105" t="s">
        <v>77</v>
      </c>
      <c r="I54" s="106"/>
      <c r="J54" s="106"/>
      <c r="K54" s="5">
        <v>0.5</v>
      </c>
      <c r="L54" s="109" t="s">
        <v>364</v>
      </c>
      <c r="M54" s="5">
        <v>180</v>
      </c>
      <c r="N54" s="6">
        <f>M54*K54</f>
        <v>90</v>
      </c>
    </row>
    <row r="55" spans="8:15" x14ac:dyDescent="0.25">
      <c r="H55" s="105" t="s">
        <v>73</v>
      </c>
      <c r="I55" s="106"/>
      <c r="J55" s="106"/>
      <c r="K55" s="5">
        <v>1</v>
      </c>
      <c r="L55" s="109" t="s">
        <v>364</v>
      </c>
      <c r="M55" s="5">
        <v>180</v>
      </c>
      <c r="N55" s="6">
        <f>M55*K55</f>
        <v>180</v>
      </c>
    </row>
    <row r="56" spans="8:15" x14ac:dyDescent="0.25">
      <c r="K56" s="165" t="s">
        <v>12</v>
      </c>
      <c r="L56" s="165"/>
      <c r="M56" s="165"/>
      <c r="N56" s="7">
        <f>SUM(N48:N55)</f>
        <v>2592.96</v>
      </c>
    </row>
    <row r="57" spans="8:15" x14ac:dyDescent="0.25">
      <c r="L57" s="24"/>
      <c r="M57" s="24"/>
      <c r="N57" s="25"/>
      <c r="O57" s="9"/>
    </row>
    <row r="59" spans="8:15" x14ac:dyDescent="0.25">
      <c r="K59" s="165" t="s">
        <v>386</v>
      </c>
      <c r="L59" s="165"/>
      <c r="M59" s="165"/>
      <c r="N59" s="165"/>
    </row>
    <row r="60" spans="8:15" x14ac:dyDescent="0.25">
      <c r="H60" s="110" t="s">
        <v>7</v>
      </c>
      <c r="I60" s="111"/>
      <c r="J60" s="111"/>
      <c r="K60" s="4" t="s">
        <v>381</v>
      </c>
      <c r="L60" s="4" t="s">
        <v>362</v>
      </c>
      <c r="M60" s="4" t="s">
        <v>9</v>
      </c>
      <c r="N60" s="4" t="s">
        <v>10</v>
      </c>
    </row>
    <row r="61" spans="8:15" x14ac:dyDescent="0.25">
      <c r="H61" s="105" t="s">
        <v>27</v>
      </c>
      <c r="I61" s="106"/>
      <c r="J61" s="106"/>
      <c r="K61" s="5">
        <v>15</v>
      </c>
      <c r="L61" s="116" t="s">
        <v>384</v>
      </c>
      <c r="M61" s="5">
        <v>28</v>
      </c>
      <c r="N61" s="6">
        <f>K61*M61</f>
        <v>420</v>
      </c>
    </row>
    <row r="62" spans="8:15" x14ac:dyDescent="0.25">
      <c r="H62" s="105" t="s">
        <v>284</v>
      </c>
      <c r="I62" s="106"/>
      <c r="J62" s="106"/>
      <c r="K62" s="5">
        <v>10</v>
      </c>
      <c r="L62" s="116" t="s">
        <v>384</v>
      </c>
      <c r="M62" s="5">
        <v>27</v>
      </c>
      <c r="N62" s="6">
        <f>K62*M62</f>
        <v>270</v>
      </c>
    </row>
    <row r="63" spans="8:15" x14ac:dyDescent="0.25">
      <c r="H63" s="105" t="s">
        <v>257</v>
      </c>
      <c r="I63" s="106"/>
      <c r="J63" s="106"/>
      <c r="K63" s="5">
        <v>1</v>
      </c>
      <c r="L63" s="116" t="s">
        <v>373</v>
      </c>
      <c r="M63" s="5">
        <v>260</v>
      </c>
      <c r="N63" s="6">
        <f t="shared" ref="N63:N64" si="2">K63*M63</f>
        <v>260</v>
      </c>
    </row>
    <row r="64" spans="8:15" x14ac:dyDescent="0.25">
      <c r="H64" s="105" t="s">
        <v>225</v>
      </c>
      <c r="I64" s="106"/>
      <c r="J64" s="106"/>
      <c r="K64" s="5">
        <v>1</v>
      </c>
      <c r="L64" s="116" t="s">
        <v>364</v>
      </c>
      <c r="M64" s="5">
        <v>320</v>
      </c>
      <c r="N64" s="6">
        <f t="shared" si="2"/>
        <v>320</v>
      </c>
    </row>
    <row r="65" spans="8:14" x14ac:dyDescent="0.25">
      <c r="H65" s="105" t="s">
        <v>36</v>
      </c>
      <c r="I65" s="106"/>
      <c r="J65" s="106"/>
      <c r="K65" s="5">
        <v>146.19999999999999</v>
      </c>
      <c r="L65" s="116" t="s">
        <v>385</v>
      </c>
      <c r="M65" s="5">
        <v>35</v>
      </c>
      <c r="N65" s="8">
        <f>K65*M65</f>
        <v>5117</v>
      </c>
    </row>
    <row r="66" spans="8:14" x14ac:dyDescent="0.25">
      <c r="H66" s="105" t="s">
        <v>207</v>
      </c>
      <c r="I66" s="106"/>
      <c r="J66" s="106"/>
      <c r="K66" s="5"/>
      <c r="L66" s="116"/>
      <c r="M66" s="5"/>
      <c r="N66" s="8">
        <v>453</v>
      </c>
    </row>
    <row r="67" spans="8:14" x14ac:dyDescent="0.25">
      <c r="K67" s="165" t="s">
        <v>12</v>
      </c>
      <c r="L67" s="165"/>
      <c r="M67" s="165"/>
      <c r="N67" s="10">
        <f>SUM(N61:N66)</f>
        <v>6840</v>
      </c>
    </row>
    <row r="69" spans="8:14" x14ac:dyDescent="0.25">
      <c r="K69" s="165" t="s">
        <v>382</v>
      </c>
      <c r="L69" s="165"/>
      <c r="M69" s="165"/>
      <c r="N69" s="165"/>
    </row>
    <row r="70" spans="8:14" x14ac:dyDescent="0.25">
      <c r="H70" s="110" t="s">
        <v>7</v>
      </c>
      <c r="I70" s="111"/>
      <c r="J70" s="111"/>
      <c r="K70" s="4" t="s">
        <v>363</v>
      </c>
      <c r="L70" s="4" t="s">
        <v>362</v>
      </c>
      <c r="M70" s="4" t="s">
        <v>9</v>
      </c>
      <c r="N70" s="4" t="s">
        <v>10</v>
      </c>
    </row>
    <row r="71" spans="8:14" x14ac:dyDescent="0.25">
      <c r="H71" s="114" t="s">
        <v>113</v>
      </c>
      <c r="I71" s="115"/>
      <c r="J71" s="115"/>
      <c r="K71" s="5">
        <v>0.5</v>
      </c>
      <c r="L71" s="116" t="s">
        <v>368</v>
      </c>
      <c r="M71" s="5">
        <v>100</v>
      </c>
      <c r="N71" s="6">
        <f>K71*M71</f>
        <v>50</v>
      </c>
    </row>
    <row r="72" spans="8:14" x14ac:dyDescent="0.25">
      <c r="H72" s="112" t="s">
        <v>388</v>
      </c>
      <c r="I72" s="113"/>
      <c r="J72" s="113"/>
      <c r="K72" s="5">
        <v>0.5</v>
      </c>
      <c r="L72" s="116" t="s">
        <v>368</v>
      </c>
      <c r="M72" s="5">
        <v>200</v>
      </c>
      <c r="N72" s="6">
        <f>K72*M72</f>
        <v>100</v>
      </c>
    </row>
    <row r="73" spans="8:14" x14ac:dyDescent="0.25">
      <c r="H73" s="112" t="s">
        <v>20</v>
      </c>
      <c r="I73" s="113"/>
      <c r="J73" s="113"/>
      <c r="K73" s="5">
        <v>0.5</v>
      </c>
      <c r="L73" s="116" t="s">
        <v>364</v>
      </c>
      <c r="M73" s="5">
        <v>250</v>
      </c>
      <c r="N73" s="6">
        <f>K73*M73</f>
        <v>125</v>
      </c>
    </row>
    <row r="74" spans="8:14" x14ac:dyDescent="0.25">
      <c r="H74" s="112" t="s">
        <v>73</v>
      </c>
      <c r="I74" s="113"/>
      <c r="J74" s="113"/>
      <c r="K74" s="5">
        <v>1</v>
      </c>
      <c r="L74" s="116" t="s">
        <v>364</v>
      </c>
      <c r="M74" s="5">
        <v>250</v>
      </c>
      <c r="N74" s="6">
        <f t="shared" ref="N74:N87" si="3">K74*M74</f>
        <v>250</v>
      </c>
    </row>
    <row r="75" spans="8:14" x14ac:dyDescent="0.25">
      <c r="H75" s="112" t="s">
        <v>103</v>
      </c>
      <c r="I75" s="113"/>
      <c r="J75" s="113"/>
      <c r="K75" s="5">
        <v>0.5</v>
      </c>
      <c r="L75" s="116" t="s">
        <v>368</v>
      </c>
      <c r="M75" s="5">
        <v>500</v>
      </c>
      <c r="N75" s="6">
        <f t="shared" si="3"/>
        <v>250</v>
      </c>
    </row>
    <row r="76" spans="8:14" x14ac:dyDescent="0.25">
      <c r="H76" s="112" t="s">
        <v>77</v>
      </c>
      <c r="I76" s="113"/>
      <c r="J76" s="113"/>
      <c r="K76" s="5">
        <v>4.5</v>
      </c>
      <c r="L76" s="116" t="s">
        <v>369</v>
      </c>
      <c r="M76" s="5">
        <v>15</v>
      </c>
      <c r="N76" s="6">
        <f t="shared" si="3"/>
        <v>67.5</v>
      </c>
    </row>
    <row r="77" spans="8:14" x14ac:dyDescent="0.25">
      <c r="H77" s="112" t="s">
        <v>63</v>
      </c>
      <c r="I77" s="113"/>
      <c r="J77" s="113"/>
      <c r="K77" s="5">
        <v>2</v>
      </c>
      <c r="L77" s="116" t="s">
        <v>369</v>
      </c>
      <c r="M77" s="5">
        <v>15</v>
      </c>
      <c r="N77" s="6">
        <f t="shared" si="3"/>
        <v>30</v>
      </c>
    </row>
    <row r="78" spans="8:14" x14ac:dyDescent="0.25">
      <c r="H78" s="112" t="s">
        <v>389</v>
      </c>
      <c r="I78" s="113"/>
      <c r="J78" s="113"/>
      <c r="K78" s="5">
        <v>6.5</v>
      </c>
      <c r="L78" s="116" t="s">
        <v>369</v>
      </c>
      <c r="M78" s="5">
        <v>16</v>
      </c>
      <c r="N78" s="6">
        <f t="shared" si="3"/>
        <v>104</v>
      </c>
    </row>
    <row r="79" spans="8:14" x14ac:dyDescent="0.25">
      <c r="H79" s="112" t="s">
        <v>108</v>
      </c>
      <c r="I79" s="113"/>
      <c r="J79" s="113"/>
      <c r="K79" s="5">
        <v>9.5</v>
      </c>
      <c r="L79" s="116" t="s">
        <v>369</v>
      </c>
      <c r="M79" s="5">
        <v>10</v>
      </c>
      <c r="N79" s="6">
        <f t="shared" si="3"/>
        <v>95</v>
      </c>
    </row>
    <row r="80" spans="8:14" x14ac:dyDescent="0.25">
      <c r="H80" s="112" t="s">
        <v>129</v>
      </c>
      <c r="I80" s="113"/>
      <c r="J80" s="113"/>
      <c r="K80" s="5">
        <v>7</v>
      </c>
      <c r="L80" s="116" t="s">
        <v>369</v>
      </c>
      <c r="M80" s="5">
        <v>17</v>
      </c>
      <c r="N80" s="6">
        <f t="shared" si="3"/>
        <v>119</v>
      </c>
    </row>
    <row r="81" spans="8:14" x14ac:dyDescent="0.25">
      <c r="H81" s="112" t="s">
        <v>59</v>
      </c>
      <c r="I81" s="113"/>
      <c r="J81" s="113"/>
      <c r="K81" s="5">
        <v>3</v>
      </c>
      <c r="L81" s="116" t="s">
        <v>369</v>
      </c>
      <c r="M81" s="5">
        <v>20</v>
      </c>
      <c r="N81" s="6">
        <f t="shared" si="3"/>
        <v>60</v>
      </c>
    </row>
    <row r="82" spans="8:14" x14ac:dyDescent="0.25">
      <c r="H82" s="112" t="s">
        <v>54</v>
      </c>
      <c r="I82" s="113"/>
      <c r="J82" s="113"/>
      <c r="K82" s="5">
        <v>1.5</v>
      </c>
      <c r="L82" s="116" t="s">
        <v>364</v>
      </c>
      <c r="M82" s="5">
        <v>350</v>
      </c>
      <c r="N82" s="6">
        <f t="shared" si="3"/>
        <v>525</v>
      </c>
    </row>
    <row r="83" spans="8:14" x14ac:dyDescent="0.25">
      <c r="H83" s="112" t="s">
        <v>62</v>
      </c>
      <c r="I83" s="113"/>
      <c r="J83" s="113"/>
      <c r="K83" s="5">
        <v>3</v>
      </c>
      <c r="L83" s="116" t="s">
        <v>369</v>
      </c>
      <c r="M83" s="5">
        <v>20</v>
      </c>
      <c r="N83" s="6">
        <f t="shared" si="3"/>
        <v>60</v>
      </c>
    </row>
    <row r="84" spans="8:14" x14ac:dyDescent="0.25">
      <c r="H84" s="114" t="s">
        <v>128</v>
      </c>
      <c r="I84" s="115"/>
      <c r="J84" s="115"/>
      <c r="K84" s="5">
        <v>1</v>
      </c>
      <c r="L84" s="116" t="s">
        <v>372</v>
      </c>
      <c r="M84" s="5">
        <v>1200</v>
      </c>
      <c r="N84" s="6">
        <f t="shared" si="3"/>
        <v>1200</v>
      </c>
    </row>
    <row r="85" spans="8:14" x14ac:dyDescent="0.25">
      <c r="H85" s="114" t="s">
        <v>36</v>
      </c>
      <c r="I85" s="115"/>
      <c r="J85" s="115"/>
      <c r="K85" s="5">
        <v>38</v>
      </c>
      <c r="L85" s="116" t="s">
        <v>369</v>
      </c>
      <c r="M85" s="5">
        <v>37</v>
      </c>
      <c r="N85" s="6">
        <f t="shared" si="3"/>
        <v>1406</v>
      </c>
    </row>
    <row r="86" spans="8:14" x14ac:dyDescent="0.25">
      <c r="H86" s="114" t="s">
        <v>55</v>
      </c>
      <c r="I86" s="115"/>
      <c r="J86" s="115"/>
      <c r="K86" s="5">
        <v>8</v>
      </c>
      <c r="L86" s="116" t="s">
        <v>369</v>
      </c>
      <c r="M86" s="5">
        <v>6</v>
      </c>
      <c r="N86" s="6">
        <f t="shared" si="3"/>
        <v>48</v>
      </c>
    </row>
    <row r="87" spans="8:14" x14ac:dyDescent="0.25">
      <c r="H87" s="114" t="s">
        <v>70</v>
      </c>
      <c r="I87" s="115"/>
      <c r="J87" s="115"/>
      <c r="K87" s="5">
        <v>0.5</v>
      </c>
      <c r="L87" s="116" t="s">
        <v>364</v>
      </c>
      <c r="M87" s="5">
        <v>250</v>
      </c>
      <c r="N87" s="6">
        <f t="shared" si="3"/>
        <v>125</v>
      </c>
    </row>
    <row r="88" spans="8:14" x14ac:dyDescent="0.25">
      <c r="K88" s="165" t="s">
        <v>12</v>
      </c>
      <c r="L88" s="165"/>
      <c r="M88" s="165"/>
      <c r="N88" s="10">
        <f>SUM(N71:N87)</f>
        <v>4614.5</v>
      </c>
    </row>
    <row r="90" spans="8:14" x14ac:dyDescent="0.25">
      <c r="K90" s="165" t="s">
        <v>390</v>
      </c>
      <c r="L90" s="165"/>
      <c r="M90" s="165"/>
      <c r="N90" s="165"/>
    </row>
    <row r="91" spans="8:14" x14ac:dyDescent="0.25">
      <c r="H91" s="110" t="s">
        <v>7</v>
      </c>
      <c r="I91" s="111"/>
      <c r="J91" s="111"/>
      <c r="K91" s="4" t="s">
        <v>363</v>
      </c>
      <c r="L91" s="4" t="s">
        <v>362</v>
      </c>
      <c r="M91" s="4" t="s">
        <v>9</v>
      </c>
      <c r="N91" s="4" t="s">
        <v>10</v>
      </c>
    </row>
    <row r="92" spans="8:14" x14ac:dyDescent="0.25">
      <c r="H92" s="114" t="s">
        <v>63</v>
      </c>
      <c r="I92" s="115"/>
      <c r="J92" s="115"/>
      <c r="K92" s="5">
        <v>1</v>
      </c>
      <c r="L92" s="116" t="s">
        <v>368</v>
      </c>
      <c r="M92" s="5">
        <v>300</v>
      </c>
      <c r="N92" s="6">
        <f>K92*M92</f>
        <v>300</v>
      </c>
    </row>
    <row r="93" spans="8:14" x14ac:dyDescent="0.25">
      <c r="H93" s="114" t="s">
        <v>77</v>
      </c>
      <c r="I93" s="115"/>
      <c r="J93" s="115"/>
      <c r="K93" s="5">
        <v>1</v>
      </c>
      <c r="L93" s="116" t="s">
        <v>368</v>
      </c>
      <c r="M93" s="5">
        <v>250</v>
      </c>
      <c r="N93" s="6">
        <f t="shared" ref="N93:N95" si="4">K93*M93</f>
        <v>250</v>
      </c>
    </row>
    <row r="94" spans="8:14" x14ac:dyDescent="0.25">
      <c r="H94" s="114" t="s">
        <v>23</v>
      </c>
      <c r="I94" s="115"/>
      <c r="J94" s="115"/>
      <c r="K94" s="5">
        <v>1</v>
      </c>
      <c r="L94" s="116" t="s">
        <v>365</v>
      </c>
      <c r="M94" s="5">
        <v>90</v>
      </c>
      <c r="N94" s="6">
        <f t="shared" si="4"/>
        <v>90</v>
      </c>
    </row>
    <row r="95" spans="8:14" x14ac:dyDescent="0.25">
      <c r="H95" s="114" t="s">
        <v>16</v>
      </c>
      <c r="I95" s="115"/>
      <c r="J95" s="115"/>
      <c r="K95" s="5">
        <v>1</v>
      </c>
      <c r="L95" s="116" t="s">
        <v>369</v>
      </c>
      <c r="M95" s="5">
        <v>120</v>
      </c>
      <c r="N95" s="6">
        <f t="shared" si="4"/>
        <v>120</v>
      </c>
    </row>
    <row r="96" spans="8:14" x14ac:dyDescent="0.25">
      <c r="H96" s="114" t="s">
        <v>186</v>
      </c>
      <c r="I96" s="115"/>
      <c r="J96" s="115"/>
      <c r="K96" s="5">
        <v>7</v>
      </c>
      <c r="L96" s="116" t="s">
        <v>369</v>
      </c>
      <c r="M96" s="5">
        <v>66</v>
      </c>
      <c r="N96" s="6">
        <f>K96*M96</f>
        <v>462</v>
      </c>
    </row>
    <row r="97" spans="8:14" x14ac:dyDescent="0.25">
      <c r="H97" s="114" t="s">
        <v>149</v>
      </c>
      <c r="I97" s="115"/>
      <c r="J97" s="115"/>
      <c r="K97" s="5">
        <v>3.7</v>
      </c>
      <c r="L97" s="116" t="s">
        <v>369</v>
      </c>
      <c r="M97" s="5">
        <v>152</v>
      </c>
      <c r="N97" s="6">
        <f>K97*M97</f>
        <v>562.4</v>
      </c>
    </row>
    <row r="98" spans="8:14" x14ac:dyDescent="0.25">
      <c r="H98" s="114" t="s">
        <v>54</v>
      </c>
      <c r="I98" s="115"/>
      <c r="J98" s="115"/>
      <c r="K98" s="5">
        <v>1</v>
      </c>
      <c r="L98" s="116" t="s">
        <v>364</v>
      </c>
      <c r="M98" s="5">
        <v>400</v>
      </c>
      <c r="N98" s="6">
        <f t="shared" ref="N98:N104" si="5">K98*M98</f>
        <v>400</v>
      </c>
    </row>
    <row r="99" spans="8:14" x14ac:dyDescent="0.25">
      <c r="H99" s="114" t="s">
        <v>64</v>
      </c>
      <c r="I99" s="115"/>
      <c r="J99" s="115"/>
      <c r="K99" s="5">
        <v>1</v>
      </c>
      <c r="L99" s="116" t="s">
        <v>364</v>
      </c>
      <c r="M99" s="5">
        <v>600</v>
      </c>
      <c r="N99" s="6">
        <f t="shared" si="5"/>
        <v>600</v>
      </c>
    </row>
    <row r="100" spans="8:14" x14ac:dyDescent="0.25">
      <c r="H100" s="114" t="s">
        <v>53</v>
      </c>
      <c r="I100" s="115"/>
      <c r="J100" s="115"/>
      <c r="K100" s="5">
        <v>1</v>
      </c>
      <c r="L100" s="116" t="s">
        <v>391</v>
      </c>
      <c r="M100" s="5">
        <v>800</v>
      </c>
      <c r="N100" s="6">
        <f t="shared" si="5"/>
        <v>800</v>
      </c>
    </row>
    <row r="101" spans="8:14" x14ac:dyDescent="0.25">
      <c r="H101" s="114" t="s">
        <v>198</v>
      </c>
      <c r="I101" s="115"/>
      <c r="J101" s="115"/>
      <c r="K101" s="5">
        <v>1</v>
      </c>
      <c r="L101" s="116" t="s">
        <v>372</v>
      </c>
      <c r="M101" s="5">
        <v>170</v>
      </c>
      <c r="N101" s="6">
        <f t="shared" si="5"/>
        <v>170</v>
      </c>
    </row>
    <row r="102" spans="8:14" x14ac:dyDescent="0.25">
      <c r="H102" s="114" t="s">
        <v>84</v>
      </c>
      <c r="I102" s="115"/>
      <c r="J102" s="115"/>
      <c r="K102" s="5">
        <v>1</v>
      </c>
      <c r="L102" s="116" t="s">
        <v>372</v>
      </c>
      <c r="M102" s="5">
        <v>620</v>
      </c>
      <c r="N102" s="6">
        <f t="shared" si="5"/>
        <v>620</v>
      </c>
    </row>
    <row r="103" spans="8:14" x14ac:dyDescent="0.25">
      <c r="H103" s="114" t="s">
        <v>83</v>
      </c>
      <c r="I103" s="115"/>
      <c r="J103" s="115"/>
      <c r="K103" s="5">
        <v>1</v>
      </c>
      <c r="L103" s="116" t="s">
        <v>364</v>
      </c>
      <c r="M103" s="5">
        <v>500</v>
      </c>
      <c r="N103" s="6">
        <f t="shared" si="5"/>
        <v>500</v>
      </c>
    </row>
    <row r="104" spans="8:14" x14ac:dyDescent="0.25">
      <c r="H104" s="114" t="s">
        <v>85</v>
      </c>
      <c r="I104" s="115"/>
      <c r="J104" s="115"/>
      <c r="K104" s="5">
        <v>1</v>
      </c>
      <c r="L104" s="116" t="s">
        <v>392</v>
      </c>
      <c r="M104" s="5">
        <v>580</v>
      </c>
      <c r="N104" s="6">
        <f t="shared" si="5"/>
        <v>580</v>
      </c>
    </row>
    <row r="105" spans="8:14" x14ac:dyDescent="0.25">
      <c r="K105" s="165" t="s">
        <v>12</v>
      </c>
      <c r="L105" s="165"/>
      <c r="M105" s="165"/>
      <c r="N105" s="10">
        <f>SUM(N92:N104)</f>
        <v>5454.4</v>
      </c>
    </row>
    <row r="107" spans="8:14" x14ac:dyDescent="0.25">
      <c r="K107" s="165" t="s">
        <v>393</v>
      </c>
      <c r="L107" s="165"/>
      <c r="M107" s="165"/>
      <c r="N107" s="165"/>
    </row>
    <row r="108" spans="8:14" x14ac:dyDescent="0.25">
      <c r="H108" s="110" t="s">
        <v>7</v>
      </c>
      <c r="I108" s="111"/>
      <c r="J108" s="111"/>
      <c r="K108" s="4" t="s">
        <v>394</v>
      </c>
      <c r="L108" s="4" t="s">
        <v>362</v>
      </c>
      <c r="M108" s="4" t="s">
        <v>9</v>
      </c>
      <c r="N108" s="4" t="s">
        <v>10</v>
      </c>
    </row>
    <row r="109" spans="8:14" x14ac:dyDescent="0.25">
      <c r="H109" s="117" t="s">
        <v>207</v>
      </c>
      <c r="I109" s="128"/>
      <c r="J109" s="128"/>
      <c r="K109" s="43"/>
      <c r="L109" s="116"/>
      <c r="M109" s="43">
        <v>360</v>
      </c>
      <c r="N109" s="22">
        <f>M109</f>
        <v>360</v>
      </c>
    </row>
    <row r="110" spans="8:14" x14ac:dyDescent="0.25">
      <c r="H110" s="117" t="s">
        <v>15</v>
      </c>
      <c r="I110" s="119"/>
      <c r="J110" s="119"/>
      <c r="K110" s="43">
        <v>30</v>
      </c>
      <c r="L110" s="116" t="s">
        <v>369</v>
      </c>
      <c r="M110" s="43">
        <v>10</v>
      </c>
      <c r="N110" s="22">
        <f>K110*M110</f>
        <v>300</v>
      </c>
    </row>
    <row r="111" spans="8:14" x14ac:dyDescent="0.25">
      <c r="H111" s="117" t="s">
        <v>22</v>
      </c>
      <c r="I111" s="119"/>
      <c r="J111" s="119"/>
      <c r="K111" s="43"/>
      <c r="L111" s="116"/>
      <c r="M111" s="43">
        <v>200</v>
      </c>
      <c r="N111" s="22">
        <f>M111</f>
        <v>200</v>
      </c>
    </row>
    <row r="112" spans="8:14" x14ac:dyDescent="0.25">
      <c r="H112" s="117" t="s">
        <v>53</v>
      </c>
      <c r="I112" s="119"/>
      <c r="J112" s="119"/>
      <c r="K112" s="43">
        <v>1</v>
      </c>
      <c r="L112" s="116" t="s">
        <v>395</v>
      </c>
      <c r="M112" s="43">
        <v>800</v>
      </c>
      <c r="N112" s="22">
        <f>K112*M112</f>
        <v>800</v>
      </c>
    </row>
    <row r="113" spans="8:14" x14ac:dyDescent="0.25">
      <c r="H113" s="117" t="s">
        <v>22</v>
      </c>
      <c r="I113" s="119"/>
      <c r="J113" s="119"/>
      <c r="K113" s="43">
        <v>0.5</v>
      </c>
      <c r="L113" s="116" t="s">
        <v>364</v>
      </c>
      <c r="M113" s="43">
        <v>400</v>
      </c>
      <c r="N113" s="22">
        <f t="shared" ref="N113:N127" si="6">K113*M113</f>
        <v>200</v>
      </c>
    </row>
    <row r="114" spans="8:14" x14ac:dyDescent="0.25">
      <c r="H114" s="117" t="s">
        <v>54</v>
      </c>
      <c r="I114" s="119"/>
      <c r="J114" s="119"/>
      <c r="K114" s="43">
        <v>1</v>
      </c>
      <c r="L114" s="116" t="s">
        <v>364</v>
      </c>
      <c r="M114" s="43">
        <v>350</v>
      </c>
      <c r="N114" s="22">
        <f t="shared" si="6"/>
        <v>350</v>
      </c>
    </row>
    <row r="115" spans="8:14" x14ac:dyDescent="0.25">
      <c r="H115" s="117" t="s">
        <v>140</v>
      </c>
      <c r="I115" s="119"/>
      <c r="J115" s="119"/>
      <c r="K115" s="43">
        <v>1</v>
      </c>
      <c r="L115" s="116" t="s">
        <v>364</v>
      </c>
      <c r="M115" s="43">
        <v>250</v>
      </c>
      <c r="N115" s="22">
        <f t="shared" si="6"/>
        <v>250</v>
      </c>
    </row>
    <row r="116" spans="8:14" x14ac:dyDescent="0.25">
      <c r="H116" s="117" t="s">
        <v>108</v>
      </c>
      <c r="I116" s="118"/>
      <c r="J116" s="118"/>
      <c r="K116" s="43">
        <v>1</v>
      </c>
      <c r="L116" s="116" t="s">
        <v>364</v>
      </c>
      <c r="M116" s="43">
        <v>200</v>
      </c>
      <c r="N116" s="22">
        <f t="shared" si="6"/>
        <v>200</v>
      </c>
    </row>
    <row r="117" spans="8:14" x14ac:dyDescent="0.25">
      <c r="H117" s="117" t="s">
        <v>60</v>
      </c>
      <c r="I117" s="118"/>
      <c r="J117" s="118"/>
      <c r="K117" s="43">
        <v>1</v>
      </c>
      <c r="L117" s="116" t="s">
        <v>364</v>
      </c>
      <c r="M117" s="43">
        <v>300</v>
      </c>
      <c r="N117" s="22">
        <f t="shared" si="6"/>
        <v>300</v>
      </c>
    </row>
    <row r="118" spans="8:14" x14ac:dyDescent="0.25">
      <c r="H118" s="117" t="s">
        <v>113</v>
      </c>
      <c r="I118" s="118"/>
      <c r="J118" s="118"/>
      <c r="K118" s="43">
        <v>1</v>
      </c>
      <c r="L118" s="116" t="s">
        <v>364</v>
      </c>
      <c r="M118" s="43">
        <v>50</v>
      </c>
      <c r="N118" s="22">
        <f t="shared" si="6"/>
        <v>50</v>
      </c>
    </row>
    <row r="119" spans="8:14" x14ac:dyDescent="0.25">
      <c r="H119" s="117" t="s">
        <v>72</v>
      </c>
      <c r="I119" s="118"/>
      <c r="J119" s="118"/>
      <c r="K119" s="43">
        <v>1</v>
      </c>
      <c r="L119" s="116" t="s">
        <v>396</v>
      </c>
      <c r="M119" s="43">
        <v>140</v>
      </c>
      <c r="N119" s="22">
        <f t="shared" si="6"/>
        <v>140</v>
      </c>
    </row>
    <row r="120" spans="8:14" x14ac:dyDescent="0.25">
      <c r="H120" s="117" t="s">
        <v>16</v>
      </c>
      <c r="I120" s="118"/>
      <c r="J120" s="118"/>
      <c r="K120" s="43">
        <v>1</v>
      </c>
      <c r="L120" s="116" t="s">
        <v>369</v>
      </c>
      <c r="M120" s="43">
        <v>120</v>
      </c>
      <c r="N120" s="22">
        <f t="shared" si="6"/>
        <v>120</v>
      </c>
    </row>
    <row r="121" spans="8:14" x14ac:dyDescent="0.25">
      <c r="H121" s="117" t="s">
        <v>55</v>
      </c>
      <c r="I121" s="118"/>
      <c r="J121" s="118"/>
      <c r="K121" s="43">
        <v>1</v>
      </c>
      <c r="L121" s="116" t="s">
        <v>364</v>
      </c>
      <c r="M121" s="43">
        <v>250</v>
      </c>
      <c r="N121" s="22">
        <f t="shared" si="6"/>
        <v>250</v>
      </c>
    </row>
    <row r="122" spans="8:14" x14ac:dyDescent="0.25">
      <c r="H122" s="117" t="s">
        <v>77</v>
      </c>
      <c r="I122" s="118"/>
      <c r="J122" s="118"/>
      <c r="K122" s="43">
        <v>1</v>
      </c>
      <c r="L122" s="116" t="s">
        <v>364</v>
      </c>
      <c r="M122" s="43">
        <v>190</v>
      </c>
      <c r="N122" s="22">
        <f t="shared" si="6"/>
        <v>190</v>
      </c>
    </row>
    <row r="123" spans="8:14" x14ac:dyDescent="0.25">
      <c r="H123" s="117" t="s">
        <v>27</v>
      </c>
      <c r="I123" s="118"/>
      <c r="J123" s="118"/>
      <c r="K123" s="43">
        <v>6</v>
      </c>
      <c r="L123" s="116" t="s">
        <v>397</v>
      </c>
      <c r="M123" s="43">
        <v>50</v>
      </c>
      <c r="N123" s="22">
        <f t="shared" si="6"/>
        <v>300</v>
      </c>
    </row>
    <row r="124" spans="8:14" x14ac:dyDescent="0.25">
      <c r="H124" s="117" t="s">
        <v>258</v>
      </c>
      <c r="I124" s="118"/>
      <c r="J124" s="118"/>
      <c r="K124" s="43">
        <v>1</v>
      </c>
      <c r="L124" s="116" t="s">
        <v>372</v>
      </c>
      <c r="M124" s="43">
        <v>360</v>
      </c>
      <c r="N124" s="22">
        <f t="shared" si="6"/>
        <v>360</v>
      </c>
    </row>
    <row r="125" spans="8:14" x14ac:dyDescent="0.25">
      <c r="H125" s="117" t="s">
        <v>398</v>
      </c>
      <c r="I125" s="118"/>
      <c r="J125" s="118"/>
      <c r="K125" s="43">
        <v>1</v>
      </c>
      <c r="L125" s="116" t="s">
        <v>372</v>
      </c>
      <c r="M125" s="43">
        <v>300</v>
      </c>
      <c r="N125" s="22">
        <f t="shared" si="6"/>
        <v>300</v>
      </c>
    </row>
    <row r="126" spans="8:14" x14ac:dyDescent="0.25">
      <c r="H126" s="117" t="s">
        <v>36</v>
      </c>
      <c r="I126" s="118"/>
      <c r="J126" s="118"/>
      <c r="K126" s="43">
        <v>15.2</v>
      </c>
      <c r="L126" s="116" t="s">
        <v>369</v>
      </c>
      <c r="M126" s="43">
        <v>37</v>
      </c>
      <c r="N126" s="22">
        <f t="shared" si="6"/>
        <v>562.4</v>
      </c>
    </row>
    <row r="127" spans="8:14" x14ac:dyDescent="0.25">
      <c r="H127" s="117" t="s">
        <v>44</v>
      </c>
      <c r="I127" s="118"/>
      <c r="J127" s="118"/>
      <c r="K127" s="43">
        <v>10</v>
      </c>
      <c r="L127" s="116" t="s">
        <v>369</v>
      </c>
      <c r="M127" s="43">
        <v>120</v>
      </c>
      <c r="N127" s="22">
        <f t="shared" si="6"/>
        <v>1200</v>
      </c>
    </row>
    <row r="128" spans="8:14" x14ac:dyDescent="0.25">
      <c r="K128" s="165" t="s">
        <v>12</v>
      </c>
      <c r="L128" s="165"/>
      <c r="M128" s="165"/>
      <c r="N128" s="10">
        <f>SUM(N109:N127)</f>
        <v>6432.4</v>
      </c>
    </row>
    <row r="130" spans="8:14" x14ac:dyDescent="0.25">
      <c r="K130" s="165" t="s">
        <v>399</v>
      </c>
      <c r="L130" s="165"/>
      <c r="M130" s="165"/>
      <c r="N130" s="165"/>
    </row>
    <row r="131" spans="8:14" x14ac:dyDescent="0.25">
      <c r="H131" s="110" t="s">
        <v>7</v>
      </c>
      <c r="I131" s="111"/>
      <c r="J131" s="111"/>
      <c r="K131" s="4" t="s">
        <v>363</v>
      </c>
      <c r="L131" s="4" t="s">
        <v>362</v>
      </c>
      <c r="M131" s="4" t="s">
        <v>9</v>
      </c>
      <c r="N131" s="4" t="s">
        <v>10</v>
      </c>
    </row>
    <row r="132" spans="8:14" x14ac:dyDescent="0.25">
      <c r="H132" s="114" t="s">
        <v>18</v>
      </c>
      <c r="I132" s="115"/>
      <c r="J132" s="115"/>
      <c r="K132" s="5">
        <v>27</v>
      </c>
      <c r="L132" s="116" t="s">
        <v>385</v>
      </c>
      <c r="M132" s="5">
        <v>65</v>
      </c>
      <c r="N132" s="6">
        <f>K132*M132</f>
        <v>1755</v>
      </c>
    </row>
    <row r="133" spans="8:14" x14ac:dyDescent="0.25">
      <c r="H133" s="114" t="s">
        <v>101</v>
      </c>
      <c r="I133" s="115"/>
      <c r="J133" s="115"/>
      <c r="K133" s="5"/>
      <c r="L133" s="116"/>
      <c r="M133" s="5">
        <v>150</v>
      </c>
      <c r="N133" s="6">
        <f>M133</f>
        <v>150</v>
      </c>
    </row>
    <row r="134" spans="8:14" x14ac:dyDescent="0.25">
      <c r="H134" s="114" t="s">
        <v>36</v>
      </c>
      <c r="I134" s="115"/>
      <c r="J134" s="115"/>
      <c r="K134" s="5">
        <v>43</v>
      </c>
      <c r="L134" s="116" t="s">
        <v>385</v>
      </c>
      <c r="M134" s="5">
        <v>45</v>
      </c>
      <c r="N134" s="6">
        <f>K134*M134</f>
        <v>1935</v>
      </c>
    </row>
    <row r="135" spans="8:14" x14ac:dyDescent="0.25">
      <c r="H135" s="114" t="s">
        <v>400</v>
      </c>
      <c r="I135" s="115"/>
      <c r="J135" s="115"/>
      <c r="K135" s="5">
        <v>1</v>
      </c>
      <c r="L135" s="116" t="s">
        <v>364</v>
      </c>
      <c r="M135" s="5">
        <v>288.5</v>
      </c>
      <c r="N135" s="6">
        <f>K135*M135</f>
        <v>288.5</v>
      </c>
    </row>
    <row r="136" spans="8:14" x14ac:dyDescent="0.25">
      <c r="K136" s="165" t="s">
        <v>12</v>
      </c>
      <c r="L136" s="165"/>
      <c r="M136" s="165"/>
      <c r="N136" s="10">
        <f>SUM(N132:N135)</f>
        <v>4128.5</v>
      </c>
    </row>
    <row r="137" spans="8:14" x14ac:dyDescent="0.25">
      <c r="L137" s="56"/>
      <c r="M137" s="56"/>
      <c r="N137" s="25"/>
    </row>
    <row r="139" spans="8:14" x14ac:dyDescent="0.25">
      <c r="K139" s="165" t="s">
        <v>401</v>
      </c>
      <c r="L139" s="165"/>
      <c r="M139" s="165"/>
      <c r="N139" s="165"/>
    </row>
    <row r="140" spans="8:14" x14ac:dyDescent="0.25">
      <c r="H140" s="110" t="s">
        <v>7</v>
      </c>
      <c r="I140" s="111"/>
      <c r="J140" s="111"/>
      <c r="K140" s="4" t="s">
        <v>363</v>
      </c>
      <c r="L140" s="4" t="s">
        <v>362</v>
      </c>
      <c r="M140" s="4" t="s">
        <v>9</v>
      </c>
      <c r="N140" s="4" t="s">
        <v>10</v>
      </c>
    </row>
    <row r="141" spans="8:14" x14ac:dyDescent="0.25">
      <c r="H141" s="114" t="s">
        <v>36</v>
      </c>
      <c r="I141" s="115"/>
      <c r="J141" s="115"/>
      <c r="K141" s="5">
        <v>135.6</v>
      </c>
      <c r="L141" s="5" t="s">
        <v>385</v>
      </c>
      <c r="M141" s="5">
        <v>35</v>
      </c>
      <c r="N141" s="6">
        <f>K141*M141</f>
        <v>4746</v>
      </c>
    </row>
    <row r="142" spans="8:14" x14ac:dyDescent="0.25">
      <c r="H142" s="114" t="s">
        <v>402</v>
      </c>
      <c r="I142" s="115"/>
      <c r="J142" s="115"/>
      <c r="K142" s="5">
        <v>9</v>
      </c>
      <c r="L142" s="5" t="s">
        <v>385</v>
      </c>
      <c r="M142" s="5">
        <v>25</v>
      </c>
      <c r="N142" s="6">
        <f t="shared" ref="N142:N145" si="7">K142*M142</f>
        <v>225</v>
      </c>
    </row>
    <row r="143" spans="8:14" x14ac:dyDescent="0.25">
      <c r="H143" s="114" t="s">
        <v>89</v>
      </c>
      <c r="I143" s="115"/>
      <c r="J143" s="115"/>
      <c r="K143" s="5">
        <v>1</v>
      </c>
      <c r="L143" s="5" t="s">
        <v>373</v>
      </c>
      <c r="M143" s="5">
        <v>450</v>
      </c>
      <c r="N143" s="6">
        <f t="shared" si="7"/>
        <v>450</v>
      </c>
    </row>
    <row r="144" spans="8:14" x14ac:dyDescent="0.25">
      <c r="H144" s="114" t="s">
        <v>84</v>
      </c>
      <c r="I144" s="115"/>
      <c r="J144" s="115"/>
      <c r="K144" s="5">
        <v>1</v>
      </c>
      <c r="L144" s="5" t="s">
        <v>372</v>
      </c>
      <c r="M144" s="5">
        <v>690</v>
      </c>
      <c r="N144" s="6">
        <f t="shared" si="7"/>
        <v>690</v>
      </c>
    </row>
    <row r="145" spans="8:14" x14ac:dyDescent="0.25">
      <c r="H145" s="114" t="s">
        <v>85</v>
      </c>
      <c r="I145" s="115"/>
      <c r="J145" s="115"/>
      <c r="K145" s="5">
        <v>1</v>
      </c>
      <c r="L145" s="5" t="s">
        <v>372</v>
      </c>
      <c r="M145" s="5">
        <v>585</v>
      </c>
      <c r="N145" s="6">
        <f t="shared" si="7"/>
        <v>585</v>
      </c>
    </row>
    <row r="146" spans="8:14" x14ac:dyDescent="0.25">
      <c r="H146" s="114" t="s">
        <v>176</v>
      </c>
      <c r="I146" s="115"/>
      <c r="J146" s="115"/>
      <c r="K146" s="5"/>
      <c r="L146" s="5"/>
      <c r="M146" s="5">
        <v>175</v>
      </c>
      <c r="N146" s="6">
        <f>M146</f>
        <v>175</v>
      </c>
    </row>
    <row r="147" spans="8:14" x14ac:dyDescent="0.25">
      <c r="H147" s="114" t="s">
        <v>24</v>
      </c>
      <c r="I147" s="115"/>
      <c r="J147" s="115"/>
      <c r="K147" s="5">
        <v>3</v>
      </c>
      <c r="L147" s="5" t="s">
        <v>384</v>
      </c>
      <c r="M147" s="5">
        <v>30</v>
      </c>
      <c r="N147" s="6">
        <f>K147*M147</f>
        <v>90</v>
      </c>
    </row>
    <row r="148" spans="8:14" x14ac:dyDescent="0.25">
      <c r="H148" s="114" t="s">
        <v>284</v>
      </c>
      <c r="I148" s="115"/>
      <c r="J148" s="115"/>
      <c r="K148" s="5">
        <v>3</v>
      </c>
      <c r="L148" s="5" t="s">
        <v>384</v>
      </c>
      <c r="M148" s="5">
        <v>28</v>
      </c>
      <c r="N148" s="6">
        <f>K148*M148</f>
        <v>84</v>
      </c>
    </row>
    <row r="149" spans="8:14" x14ac:dyDescent="0.25">
      <c r="K149" s="165" t="s">
        <v>12</v>
      </c>
      <c r="L149" s="165"/>
      <c r="M149" s="165"/>
      <c r="N149" s="10">
        <f>SUM(N141:N148)</f>
        <v>7045</v>
      </c>
    </row>
    <row r="150" spans="8:14" ht="30" customHeight="1" x14ac:dyDescent="0.25"/>
    <row r="151" spans="8:14" x14ac:dyDescent="0.25">
      <c r="K151" s="165" t="s">
        <v>403</v>
      </c>
      <c r="L151" s="165"/>
      <c r="M151" s="165"/>
      <c r="N151" s="165"/>
    </row>
    <row r="152" spans="8:14" x14ac:dyDescent="0.25">
      <c r="H152" s="110" t="s">
        <v>7</v>
      </c>
      <c r="I152" s="111"/>
      <c r="J152" s="111"/>
      <c r="K152" s="4" t="s">
        <v>381</v>
      </c>
      <c r="L152" s="4" t="s">
        <v>362</v>
      </c>
      <c r="M152" s="4" t="s">
        <v>9</v>
      </c>
      <c r="N152" s="4" t="s">
        <v>10</v>
      </c>
    </row>
    <row r="153" spans="8:14" x14ac:dyDescent="0.25">
      <c r="H153" s="122" t="s">
        <v>404</v>
      </c>
      <c r="I153" s="123"/>
      <c r="J153" s="123"/>
      <c r="K153" s="5">
        <v>5</v>
      </c>
      <c r="L153" s="5" t="s">
        <v>385</v>
      </c>
      <c r="M153" s="5">
        <v>8</v>
      </c>
      <c r="N153" s="6">
        <f>K153*M153</f>
        <v>40</v>
      </c>
    </row>
    <row r="154" spans="8:14" x14ac:dyDescent="0.25">
      <c r="H154" s="122" t="s">
        <v>405</v>
      </c>
      <c r="I154" s="123"/>
      <c r="J154" s="123"/>
      <c r="K154" s="5">
        <v>12</v>
      </c>
      <c r="L154" s="5" t="s">
        <v>385</v>
      </c>
      <c r="M154" s="5">
        <v>8</v>
      </c>
      <c r="N154" s="6">
        <f t="shared" ref="N154:N166" si="8">K154*M154</f>
        <v>96</v>
      </c>
    </row>
    <row r="155" spans="8:14" x14ac:dyDescent="0.25">
      <c r="H155" s="122" t="s">
        <v>73</v>
      </c>
      <c r="I155" s="123"/>
      <c r="J155" s="123"/>
      <c r="K155" s="5">
        <v>1</v>
      </c>
      <c r="L155" s="5" t="s">
        <v>364</v>
      </c>
      <c r="M155" s="5">
        <v>250</v>
      </c>
      <c r="N155" s="6">
        <f t="shared" si="8"/>
        <v>250</v>
      </c>
    </row>
    <row r="156" spans="8:14" x14ac:dyDescent="0.25">
      <c r="H156" s="122" t="s">
        <v>55</v>
      </c>
      <c r="I156" s="123"/>
      <c r="J156" s="123"/>
      <c r="K156" s="5">
        <v>1</v>
      </c>
      <c r="L156" s="5" t="s">
        <v>364</v>
      </c>
      <c r="M156" s="5">
        <v>200</v>
      </c>
      <c r="N156" s="6">
        <f t="shared" si="8"/>
        <v>200</v>
      </c>
    </row>
    <row r="157" spans="8:14" x14ac:dyDescent="0.25">
      <c r="H157" s="122" t="s">
        <v>50</v>
      </c>
      <c r="I157" s="123"/>
      <c r="J157" s="123"/>
      <c r="K157" s="5">
        <v>2</v>
      </c>
      <c r="L157" s="5" t="s">
        <v>385</v>
      </c>
      <c r="M157" s="5">
        <v>40</v>
      </c>
      <c r="N157" s="6">
        <f t="shared" si="8"/>
        <v>80</v>
      </c>
    </row>
    <row r="158" spans="8:14" x14ac:dyDescent="0.25">
      <c r="H158" s="122" t="s">
        <v>23</v>
      </c>
      <c r="I158" s="123"/>
      <c r="J158" s="123"/>
      <c r="K158" s="5">
        <v>1</v>
      </c>
      <c r="L158" s="5" t="s">
        <v>365</v>
      </c>
      <c r="M158" s="5">
        <v>80</v>
      </c>
      <c r="N158" s="6">
        <f t="shared" si="8"/>
        <v>80</v>
      </c>
    </row>
    <row r="159" spans="8:14" x14ac:dyDescent="0.25">
      <c r="H159" s="122" t="s">
        <v>74</v>
      </c>
      <c r="I159" s="123"/>
      <c r="J159" s="123"/>
      <c r="K159" s="5">
        <v>0.5</v>
      </c>
      <c r="L159" s="5" t="s">
        <v>364</v>
      </c>
      <c r="M159" s="5">
        <v>200</v>
      </c>
      <c r="N159" s="6">
        <f t="shared" si="8"/>
        <v>100</v>
      </c>
    </row>
    <row r="160" spans="8:14" x14ac:dyDescent="0.25">
      <c r="H160" s="122" t="s">
        <v>21</v>
      </c>
      <c r="I160" s="123"/>
      <c r="J160" s="123"/>
      <c r="K160" s="5">
        <v>10</v>
      </c>
      <c r="L160" s="5" t="s">
        <v>397</v>
      </c>
      <c r="M160" s="5">
        <v>23</v>
      </c>
      <c r="N160" s="6">
        <f t="shared" si="8"/>
        <v>230</v>
      </c>
    </row>
    <row r="161" spans="8:14" x14ac:dyDescent="0.25">
      <c r="H161" s="122" t="s">
        <v>406</v>
      </c>
      <c r="I161" s="123"/>
      <c r="J161" s="123"/>
      <c r="K161" s="5">
        <v>1</v>
      </c>
      <c r="L161" s="5" t="s">
        <v>364</v>
      </c>
      <c r="M161" s="5">
        <v>250</v>
      </c>
      <c r="N161" s="6">
        <f t="shared" si="8"/>
        <v>250</v>
      </c>
    </row>
    <row r="162" spans="8:14" x14ac:dyDescent="0.25">
      <c r="H162" s="122" t="s">
        <v>38</v>
      </c>
      <c r="I162" s="123"/>
      <c r="J162" s="123"/>
      <c r="K162" s="5">
        <v>6</v>
      </c>
      <c r="L162" s="5" t="s">
        <v>385</v>
      </c>
      <c r="M162" s="5">
        <v>66</v>
      </c>
      <c r="N162" s="6">
        <f t="shared" si="8"/>
        <v>396</v>
      </c>
    </row>
    <row r="163" spans="8:14" x14ac:dyDescent="0.25">
      <c r="H163" s="122" t="s">
        <v>53</v>
      </c>
      <c r="I163" s="123"/>
      <c r="J163" s="123"/>
      <c r="K163" s="5">
        <v>0.5</v>
      </c>
      <c r="L163" s="5" t="s">
        <v>364</v>
      </c>
      <c r="M163" s="5">
        <v>500</v>
      </c>
      <c r="N163" s="6">
        <f t="shared" si="8"/>
        <v>250</v>
      </c>
    </row>
    <row r="164" spans="8:14" x14ac:dyDescent="0.25">
      <c r="H164" s="122" t="s">
        <v>408</v>
      </c>
      <c r="I164" s="123"/>
      <c r="J164" s="123"/>
      <c r="K164" s="5">
        <v>1</v>
      </c>
      <c r="L164" s="5" t="s">
        <v>372</v>
      </c>
      <c r="M164" s="5">
        <v>810</v>
      </c>
      <c r="N164" s="6">
        <f t="shared" si="8"/>
        <v>810</v>
      </c>
    </row>
    <row r="165" spans="8:14" x14ac:dyDescent="0.25">
      <c r="H165" s="122" t="s">
        <v>299</v>
      </c>
      <c r="I165" s="123"/>
      <c r="J165" s="123"/>
      <c r="K165" s="5">
        <v>0.5</v>
      </c>
      <c r="L165" s="5" t="s">
        <v>372</v>
      </c>
      <c r="M165" s="5">
        <v>719</v>
      </c>
      <c r="N165" s="6">
        <f>K165*M165</f>
        <v>359.5</v>
      </c>
    </row>
    <row r="166" spans="8:14" x14ac:dyDescent="0.25">
      <c r="H166" s="122" t="s">
        <v>198</v>
      </c>
      <c r="I166" s="123"/>
      <c r="J166" s="123"/>
      <c r="K166" s="5">
        <v>0.5</v>
      </c>
      <c r="L166" s="5" t="s">
        <v>372</v>
      </c>
      <c r="M166" s="5">
        <v>720</v>
      </c>
      <c r="N166" s="6">
        <f t="shared" si="8"/>
        <v>360</v>
      </c>
    </row>
    <row r="167" spans="8:14" x14ac:dyDescent="0.25">
      <c r="K167" s="165" t="s">
        <v>12</v>
      </c>
      <c r="L167" s="165"/>
      <c r="M167" s="165"/>
      <c r="N167" s="10">
        <f>SUM(N153:N166)</f>
        <v>3501.5</v>
      </c>
    </row>
    <row r="169" spans="8:14" x14ac:dyDescent="0.25">
      <c r="K169" s="165" t="s">
        <v>409</v>
      </c>
      <c r="L169" s="165"/>
      <c r="M169" s="165"/>
      <c r="N169" s="165"/>
    </row>
    <row r="170" spans="8:14" x14ac:dyDescent="0.25">
      <c r="H170" s="110" t="s">
        <v>7</v>
      </c>
      <c r="I170" s="111"/>
      <c r="J170" s="111"/>
      <c r="K170" s="4" t="s">
        <v>363</v>
      </c>
      <c r="L170" s="4" t="s">
        <v>362</v>
      </c>
      <c r="M170" s="4" t="s">
        <v>9</v>
      </c>
      <c r="N170" s="4" t="s">
        <v>10</v>
      </c>
    </row>
    <row r="171" spans="8:14" x14ac:dyDescent="0.25">
      <c r="H171" s="129" t="s">
        <v>54</v>
      </c>
      <c r="I171" s="130"/>
      <c r="J171" s="130"/>
      <c r="K171" s="58">
        <v>1</v>
      </c>
      <c r="L171" s="5" t="s">
        <v>364</v>
      </c>
      <c r="M171" s="58">
        <v>700</v>
      </c>
      <c r="N171" s="59">
        <f>K171*M171</f>
        <v>700</v>
      </c>
    </row>
    <row r="172" spans="8:14" x14ac:dyDescent="0.25">
      <c r="H172" s="122" t="s">
        <v>55</v>
      </c>
      <c r="I172" s="123"/>
      <c r="J172" s="123"/>
      <c r="K172" s="5">
        <v>1</v>
      </c>
      <c r="L172" s="5" t="s">
        <v>364</v>
      </c>
      <c r="M172" s="5">
        <v>100</v>
      </c>
      <c r="N172" s="59">
        <f t="shared" ref="N172:N176" si="9">K172*M172</f>
        <v>100</v>
      </c>
    </row>
    <row r="173" spans="8:14" x14ac:dyDescent="0.25">
      <c r="H173" s="122" t="s">
        <v>23</v>
      </c>
      <c r="I173" s="123"/>
      <c r="J173" s="123"/>
      <c r="K173" s="5">
        <v>1</v>
      </c>
      <c r="L173" s="5" t="s">
        <v>365</v>
      </c>
      <c r="M173" s="5">
        <v>80</v>
      </c>
      <c r="N173" s="59">
        <f t="shared" si="9"/>
        <v>80</v>
      </c>
    </row>
    <row r="174" spans="8:14" x14ac:dyDescent="0.25">
      <c r="H174" s="122" t="s">
        <v>50</v>
      </c>
      <c r="I174" s="123"/>
      <c r="J174" s="123"/>
      <c r="K174" s="5">
        <v>1</v>
      </c>
      <c r="L174" s="5" t="s">
        <v>369</v>
      </c>
      <c r="M174" s="5">
        <v>40</v>
      </c>
      <c r="N174" s="59">
        <f t="shared" si="9"/>
        <v>40</v>
      </c>
    </row>
    <row r="175" spans="8:14" x14ac:dyDescent="0.25">
      <c r="H175" s="122" t="s">
        <v>15</v>
      </c>
      <c r="I175" s="123"/>
      <c r="J175" s="123"/>
      <c r="K175" s="5">
        <v>25</v>
      </c>
      <c r="L175" s="5" t="s">
        <v>369</v>
      </c>
      <c r="M175" s="5">
        <v>8</v>
      </c>
      <c r="N175" s="59">
        <f t="shared" si="9"/>
        <v>200</v>
      </c>
    </row>
    <row r="176" spans="8:14" x14ac:dyDescent="0.25">
      <c r="H176" s="122" t="s">
        <v>17</v>
      </c>
      <c r="I176" s="123"/>
      <c r="J176" s="123"/>
      <c r="K176" s="5">
        <v>66.8</v>
      </c>
      <c r="L176" s="5" t="s">
        <v>369</v>
      </c>
      <c r="M176" s="5">
        <v>35</v>
      </c>
      <c r="N176" s="59">
        <f t="shared" si="9"/>
        <v>2338</v>
      </c>
    </row>
    <row r="177" spans="8:14" x14ac:dyDescent="0.25">
      <c r="K177" s="183" t="s">
        <v>12</v>
      </c>
      <c r="L177" s="183"/>
      <c r="M177" s="183"/>
      <c r="N177" s="10">
        <f>SUM(N171:N176)</f>
        <v>3458</v>
      </c>
    </row>
    <row r="179" spans="8:14" x14ac:dyDescent="0.25">
      <c r="K179" s="165" t="s">
        <v>410</v>
      </c>
      <c r="L179" s="165"/>
      <c r="M179" s="165"/>
      <c r="N179" s="165"/>
    </row>
    <row r="180" spans="8:14" ht="15" customHeight="1" x14ac:dyDescent="0.25">
      <c r="H180" s="110" t="s">
        <v>7</v>
      </c>
      <c r="I180" s="111"/>
      <c r="J180" s="111"/>
      <c r="K180" s="4" t="s">
        <v>381</v>
      </c>
      <c r="L180" s="4" t="s">
        <v>362</v>
      </c>
      <c r="M180" s="4" t="s">
        <v>9</v>
      </c>
      <c r="N180" s="4" t="s">
        <v>10</v>
      </c>
    </row>
    <row r="181" spans="8:14" x14ac:dyDescent="0.25">
      <c r="H181" s="122" t="s">
        <v>22</v>
      </c>
      <c r="I181" s="123"/>
      <c r="J181" s="123"/>
      <c r="K181" s="5"/>
      <c r="L181" s="5"/>
      <c r="M181" s="5">
        <v>200</v>
      </c>
      <c r="N181" s="6">
        <f>M181</f>
        <v>200</v>
      </c>
    </row>
    <row r="182" spans="8:14" x14ac:dyDescent="0.25">
      <c r="H182" s="122" t="s">
        <v>53</v>
      </c>
      <c r="I182" s="123"/>
      <c r="J182" s="123"/>
      <c r="K182" s="5">
        <v>1</v>
      </c>
      <c r="L182" s="5" t="s">
        <v>368</v>
      </c>
      <c r="M182" s="5">
        <v>200</v>
      </c>
      <c r="N182" s="6">
        <f>K182*M182</f>
        <v>200</v>
      </c>
    </row>
    <row r="183" spans="8:14" x14ac:dyDescent="0.25">
      <c r="K183" s="165" t="s">
        <v>12</v>
      </c>
      <c r="L183" s="165"/>
      <c r="M183" s="165"/>
      <c r="N183" s="10">
        <f>SUM(N181:N182)</f>
        <v>400</v>
      </c>
    </row>
    <row r="185" spans="8:14" x14ac:dyDescent="0.25">
      <c r="K185" s="138" t="s">
        <v>411</v>
      </c>
      <c r="L185" s="139"/>
      <c r="M185" s="139"/>
      <c r="N185" s="140"/>
    </row>
    <row r="186" spans="8:14" x14ac:dyDescent="0.25">
      <c r="H186" s="110" t="s">
        <v>7</v>
      </c>
      <c r="I186" s="111"/>
      <c r="J186" s="111"/>
      <c r="K186" s="4" t="s">
        <v>363</v>
      </c>
      <c r="L186" s="4" t="s">
        <v>362</v>
      </c>
      <c r="M186" s="4" t="s">
        <v>9</v>
      </c>
      <c r="N186" s="4" t="s">
        <v>10</v>
      </c>
    </row>
    <row r="187" spans="8:14" x14ac:dyDescent="0.25">
      <c r="H187" s="124" t="s">
        <v>18</v>
      </c>
      <c r="I187" s="125"/>
      <c r="J187" s="125"/>
      <c r="K187" s="20">
        <v>37.200000000000003</v>
      </c>
      <c r="L187" s="5" t="s">
        <v>369</v>
      </c>
      <c r="M187" s="20">
        <v>65</v>
      </c>
      <c r="N187" s="51">
        <f>K187*M187</f>
        <v>2418</v>
      </c>
    </row>
    <row r="188" spans="8:14" x14ac:dyDescent="0.25">
      <c r="H188" s="126" t="s">
        <v>412</v>
      </c>
      <c r="I188" s="127"/>
      <c r="J188" s="127"/>
      <c r="K188" s="20">
        <v>5</v>
      </c>
      <c r="L188" s="5" t="s">
        <v>369</v>
      </c>
      <c r="M188" s="20">
        <v>85</v>
      </c>
      <c r="N188" s="51">
        <f t="shared" ref="N188:N199" si="10">K188*M188</f>
        <v>425</v>
      </c>
    </row>
    <row r="189" spans="8:14" x14ac:dyDescent="0.25">
      <c r="H189" s="124" t="s">
        <v>55</v>
      </c>
      <c r="I189" s="125"/>
      <c r="J189" s="125"/>
      <c r="K189" s="20">
        <v>1</v>
      </c>
      <c r="L189" s="5" t="s">
        <v>364</v>
      </c>
      <c r="M189" s="20">
        <v>250</v>
      </c>
      <c r="N189" s="51">
        <f t="shared" si="10"/>
        <v>250</v>
      </c>
    </row>
    <row r="190" spans="8:14" x14ac:dyDescent="0.25">
      <c r="H190" s="126" t="s">
        <v>16</v>
      </c>
      <c r="I190" s="127"/>
      <c r="J190" s="127"/>
      <c r="K190" s="20">
        <v>1</v>
      </c>
      <c r="L190" s="5" t="s">
        <v>369</v>
      </c>
      <c r="M190" s="20">
        <v>120</v>
      </c>
      <c r="N190" s="51">
        <f t="shared" si="10"/>
        <v>120</v>
      </c>
    </row>
    <row r="191" spans="8:14" x14ac:dyDescent="0.25">
      <c r="H191" s="126" t="s">
        <v>72</v>
      </c>
      <c r="I191" s="127"/>
      <c r="J191" s="127"/>
      <c r="K191" s="20">
        <v>1</v>
      </c>
      <c r="L191" s="5" t="s">
        <v>396</v>
      </c>
      <c r="M191" s="20">
        <v>140</v>
      </c>
      <c r="N191" s="51">
        <f t="shared" si="10"/>
        <v>140</v>
      </c>
    </row>
    <row r="192" spans="8:14" x14ac:dyDescent="0.25">
      <c r="H192" s="126" t="s">
        <v>20</v>
      </c>
      <c r="I192" s="127"/>
      <c r="J192" s="127"/>
      <c r="K192" s="20">
        <v>1</v>
      </c>
      <c r="L192" s="5" t="s">
        <v>364</v>
      </c>
      <c r="M192" s="20">
        <v>250</v>
      </c>
      <c r="N192" s="51">
        <f t="shared" si="10"/>
        <v>250</v>
      </c>
    </row>
    <row r="193" spans="8:14" x14ac:dyDescent="0.25">
      <c r="H193" s="126" t="s">
        <v>74</v>
      </c>
      <c r="I193" s="127"/>
      <c r="J193" s="127"/>
      <c r="K193" s="20">
        <v>1</v>
      </c>
      <c r="L193" s="5" t="s">
        <v>364</v>
      </c>
      <c r="M193" s="20">
        <v>200</v>
      </c>
      <c r="N193" s="51">
        <f t="shared" si="10"/>
        <v>200</v>
      </c>
    </row>
    <row r="194" spans="8:14" x14ac:dyDescent="0.25">
      <c r="H194" s="126" t="s">
        <v>64</v>
      </c>
      <c r="I194" s="127"/>
      <c r="J194" s="127"/>
      <c r="K194" s="20">
        <v>0.5</v>
      </c>
      <c r="L194" s="5" t="s">
        <v>407</v>
      </c>
      <c r="M194" s="20">
        <v>580</v>
      </c>
      <c r="N194" s="51">
        <f t="shared" si="10"/>
        <v>290</v>
      </c>
    </row>
    <row r="195" spans="8:14" x14ac:dyDescent="0.25">
      <c r="H195" s="126" t="s">
        <v>413</v>
      </c>
      <c r="I195" s="127"/>
      <c r="J195" s="127"/>
      <c r="K195" s="20">
        <v>30</v>
      </c>
      <c r="L195" s="5" t="s">
        <v>369</v>
      </c>
      <c r="M195" s="20">
        <v>8</v>
      </c>
      <c r="N195" s="51">
        <f t="shared" si="10"/>
        <v>240</v>
      </c>
    </row>
    <row r="196" spans="8:14" x14ac:dyDescent="0.25">
      <c r="H196" s="126" t="s">
        <v>128</v>
      </c>
      <c r="I196" s="127"/>
      <c r="J196" s="127"/>
      <c r="K196" s="20">
        <v>1</v>
      </c>
      <c r="L196" s="5" t="s">
        <v>372</v>
      </c>
      <c r="M196" s="20">
        <v>1180</v>
      </c>
      <c r="N196" s="51">
        <f t="shared" si="10"/>
        <v>1180</v>
      </c>
    </row>
    <row r="197" spans="8:14" x14ac:dyDescent="0.25">
      <c r="H197" s="126" t="s">
        <v>414</v>
      </c>
      <c r="I197" s="127"/>
      <c r="J197" s="127"/>
      <c r="K197" s="20">
        <v>1</v>
      </c>
      <c r="L197" s="5" t="s">
        <v>373</v>
      </c>
      <c r="M197" s="20">
        <v>510</v>
      </c>
      <c r="N197" s="51">
        <f t="shared" si="10"/>
        <v>510</v>
      </c>
    </row>
    <row r="198" spans="8:14" x14ac:dyDescent="0.25">
      <c r="H198" s="126" t="s">
        <v>38</v>
      </c>
      <c r="I198" s="127"/>
      <c r="J198" s="127"/>
      <c r="K198" s="20">
        <v>5.2</v>
      </c>
      <c r="L198" s="5" t="s">
        <v>369</v>
      </c>
      <c r="M198" s="20">
        <v>79</v>
      </c>
      <c r="N198" s="51">
        <f t="shared" si="10"/>
        <v>410.8</v>
      </c>
    </row>
    <row r="199" spans="8:14" x14ac:dyDescent="0.25">
      <c r="H199" s="126" t="s">
        <v>36</v>
      </c>
      <c r="I199" s="127"/>
      <c r="J199" s="127"/>
      <c r="K199" s="20">
        <v>129.80000000000001</v>
      </c>
      <c r="L199" s="5" t="s">
        <v>369</v>
      </c>
      <c r="M199" s="20">
        <v>35</v>
      </c>
      <c r="N199" s="51">
        <f t="shared" si="10"/>
        <v>4543</v>
      </c>
    </row>
    <row r="200" spans="8:14" x14ac:dyDescent="0.25">
      <c r="K200" s="165" t="s">
        <v>12</v>
      </c>
      <c r="L200" s="165"/>
      <c r="M200" s="165"/>
      <c r="N200" s="7">
        <f>SUM(N187:N199)</f>
        <v>10976.8</v>
      </c>
    </row>
    <row r="205" spans="8:14" x14ac:dyDescent="0.25">
      <c r="K205" s="138" t="s">
        <v>416</v>
      </c>
      <c r="L205" s="139"/>
      <c r="M205" s="139"/>
      <c r="N205" s="140"/>
    </row>
    <row r="206" spans="8:14" x14ac:dyDescent="0.25">
      <c r="H206" s="110" t="s">
        <v>7</v>
      </c>
      <c r="I206" s="111"/>
      <c r="J206" s="111"/>
      <c r="K206" s="4" t="s">
        <v>381</v>
      </c>
      <c r="L206" s="4" t="s">
        <v>362</v>
      </c>
      <c r="M206" s="4" t="s">
        <v>9</v>
      </c>
      <c r="N206" s="4" t="s">
        <v>10</v>
      </c>
    </row>
    <row r="207" spans="8:14" x14ac:dyDescent="0.25">
      <c r="H207" s="122" t="s">
        <v>241</v>
      </c>
      <c r="I207" s="123"/>
      <c r="J207" s="123"/>
      <c r="K207" s="5">
        <v>4</v>
      </c>
      <c r="L207" s="5" t="s">
        <v>415</v>
      </c>
      <c r="M207" s="5">
        <v>200</v>
      </c>
      <c r="N207" s="6">
        <f>K207*M207</f>
        <v>800</v>
      </c>
    </row>
    <row r="208" spans="8:14" x14ac:dyDescent="0.25">
      <c r="H208" s="122" t="s">
        <v>176</v>
      </c>
      <c r="I208" s="123"/>
      <c r="J208" s="123"/>
      <c r="K208" s="5"/>
      <c r="L208" s="5"/>
      <c r="M208" s="5">
        <v>160</v>
      </c>
      <c r="N208" s="6">
        <f>M208</f>
        <v>160</v>
      </c>
    </row>
    <row r="209" spans="8:14" x14ac:dyDescent="0.25">
      <c r="K209" s="138" t="s">
        <v>12</v>
      </c>
      <c r="L209" s="139"/>
      <c r="M209" s="140"/>
      <c r="N209" s="10">
        <f>SUM(N207:N208)</f>
        <v>960</v>
      </c>
    </row>
    <row r="210" spans="8:14" x14ac:dyDescent="0.25">
      <c r="H210" s="26"/>
      <c r="I210" s="26"/>
      <c r="J210" s="26"/>
      <c r="K210" s="26"/>
      <c r="L210" s="26"/>
      <c r="M210" s="26"/>
      <c r="N210" s="26"/>
    </row>
    <row r="211" spans="8:14" x14ac:dyDescent="0.25">
      <c r="K211" s="165" t="s">
        <v>417</v>
      </c>
      <c r="L211" s="165"/>
      <c r="M211" s="165"/>
      <c r="N211" s="165"/>
    </row>
    <row r="212" spans="8:14" x14ac:dyDescent="0.25">
      <c r="H212" s="110" t="s">
        <v>7</v>
      </c>
      <c r="I212" s="111"/>
      <c r="J212" s="111"/>
      <c r="K212" s="4" t="s">
        <v>381</v>
      </c>
      <c r="L212" s="4" t="s">
        <v>362</v>
      </c>
      <c r="M212" s="4" t="s">
        <v>9</v>
      </c>
      <c r="N212" s="4" t="s">
        <v>10</v>
      </c>
    </row>
    <row r="213" spans="8:14" x14ac:dyDescent="0.25">
      <c r="H213" s="122" t="s">
        <v>140</v>
      </c>
      <c r="I213" s="123"/>
      <c r="J213" s="123"/>
      <c r="K213" s="5">
        <v>1</v>
      </c>
      <c r="L213" s="5" t="s">
        <v>368</v>
      </c>
      <c r="M213" s="5">
        <v>200</v>
      </c>
      <c r="N213" s="6">
        <f>K213*M213</f>
        <v>200</v>
      </c>
    </row>
    <row r="214" spans="8:14" x14ac:dyDescent="0.25">
      <c r="H214" s="122" t="s">
        <v>63</v>
      </c>
      <c r="I214" s="123"/>
      <c r="J214" s="123"/>
      <c r="K214" s="5">
        <v>1</v>
      </c>
      <c r="L214" s="5" t="s">
        <v>368</v>
      </c>
      <c r="M214" s="5">
        <v>170</v>
      </c>
      <c r="N214" s="6">
        <f t="shared" ref="N214:N224" si="11">K214*M214</f>
        <v>170</v>
      </c>
    </row>
    <row r="215" spans="8:14" x14ac:dyDescent="0.25">
      <c r="H215" s="122" t="s">
        <v>77</v>
      </c>
      <c r="I215" s="123"/>
      <c r="J215" s="123"/>
      <c r="K215" s="5">
        <v>0.5</v>
      </c>
      <c r="L215" s="5" t="s">
        <v>368</v>
      </c>
      <c r="M215" s="5">
        <v>180</v>
      </c>
      <c r="N215" s="6">
        <f t="shared" si="11"/>
        <v>90</v>
      </c>
    </row>
    <row r="216" spans="8:14" x14ac:dyDescent="0.25">
      <c r="H216" s="122" t="s">
        <v>60</v>
      </c>
      <c r="I216" s="123"/>
      <c r="J216" s="123"/>
      <c r="K216" s="5">
        <v>3</v>
      </c>
      <c r="L216" s="5" t="s">
        <v>369</v>
      </c>
      <c r="M216" s="5">
        <v>5</v>
      </c>
      <c r="N216" s="6">
        <f t="shared" si="11"/>
        <v>15</v>
      </c>
    </row>
    <row r="217" spans="8:14" x14ac:dyDescent="0.25">
      <c r="H217" s="122" t="s">
        <v>76</v>
      </c>
      <c r="I217" s="123"/>
      <c r="J217" s="123"/>
      <c r="K217" s="5">
        <v>1</v>
      </c>
      <c r="L217" s="5" t="s">
        <v>396</v>
      </c>
      <c r="M217" s="5">
        <v>25</v>
      </c>
      <c r="N217" s="6">
        <f t="shared" si="11"/>
        <v>25</v>
      </c>
    </row>
    <row r="218" spans="8:14" x14ac:dyDescent="0.25">
      <c r="H218" s="122" t="s">
        <v>55</v>
      </c>
      <c r="I218" s="123"/>
      <c r="J218" s="123"/>
      <c r="K218" s="5">
        <v>1</v>
      </c>
      <c r="L218" s="5" t="s">
        <v>364</v>
      </c>
      <c r="M218" s="5">
        <v>100</v>
      </c>
      <c r="N218" s="6">
        <f t="shared" si="11"/>
        <v>100</v>
      </c>
    </row>
    <row r="219" spans="8:14" x14ac:dyDescent="0.25">
      <c r="H219" s="122" t="s">
        <v>103</v>
      </c>
      <c r="I219" s="123"/>
      <c r="J219" s="123"/>
      <c r="K219" s="5">
        <v>10</v>
      </c>
      <c r="L219" s="5" t="s">
        <v>369</v>
      </c>
      <c r="M219" s="5">
        <v>14</v>
      </c>
      <c r="N219" s="6">
        <f t="shared" si="11"/>
        <v>140</v>
      </c>
    </row>
    <row r="220" spans="8:14" x14ac:dyDescent="0.25">
      <c r="H220" s="122" t="s">
        <v>418</v>
      </c>
      <c r="I220" s="123"/>
      <c r="J220" s="123"/>
      <c r="K220" s="5">
        <v>8</v>
      </c>
      <c r="L220" s="5" t="s">
        <v>369</v>
      </c>
      <c r="M220" s="5">
        <v>8</v>
      </c>
      <c r="N220" s="6">
        <f t="shared" si="11"/>
        <v>64</v>
      </c>
    </row>
    <row r="221" spans="8:14" x14ac:dyDescent="0.25">
      <c r="H221" s="122" t="s">
        <v>64</v>
      </c>
      <c r="I221" s="123"/>
      <c r="J221" s="123"/>
      <c r="K221" s="5">
        <v>9</v>
      </c>
      <c r="L221" s="5" t="s">
        <v>369</v>
      </c>
      <c r="M221" s="5">
        <v>10</v>
      </c>
      <c r="N221" s="6">
        <f t="shared" si="11"/>
        <v>90</v>
      </c>
    </row>
    <row r="222" spans="8:14" x14ac:dyDescent="0.25">
      <c r="H222" s="122" t="s">
        <v>225</v>
      </c>
      <c r="I222" s="123"/>
      <c r="J222" s="123"/>
      <c r="K222" s="5">
        <v>1</v>
      </c>
      <c r="L222" s="5" t="s">
        <v>364</v>
      </c>
      <c r="M222" s="5">
        <v>320</v>
      </c>
      <c r="N222" s="6">
        <f t="shared" si="11"/>
        <v>320</v>
      </c>
    </row>
    <row r="223" spans="8:14" x14ac:dyDescent="0.25">
      <c r="H223" s="122" t="s">
        <v>83</v>
      </c>
      <c r="I223" s="123"/>
      <c r="J223" s="123"/>
      <c r="K223" s="5">
        <v>1</v>
      </c>
      <c r="L223" s="5" t="s">
        <v>364</v>
      </c>
      <c r="M223" s="5">
        <v>500</v>
      </c>
      <c r="N223" s="6">
        <f t="shared" si="11"/>
        <v>500</v>
      </c>
    </row>
    <row r="224" spans="8:14" x14ac:dyDescent="0.25">
      <c r="H224" s="122" t="s">
        <v>419</v>
      </c>
      <c r="I224" s="123"/>
      <c r="J224" s="123"/>
      <c r="K224" s="5">
        <v>1</v>
      </c>
      <c r="L224" s="5" t="s">
        <v>372</v>
      </c>
      <c r="M224" s="5">
        <v>649</v>
      </c>
      <c r="N224" s="6">
        <f t="shared" si="11"/>
        <v>649</v>
      </c>
    </row>
    <row r="225" spans="8:14" x14ac:dyDescent="0.25">
      <c r="K225" s="138" t="s">
        <v>12</v>
      </c>
      <c r="L225" s="139"/>
      <c r="M225" s="140"/>
      <c r="N225" s="7">
        <f>SUM(N213:N224)</f>
        <v>2363</v>
      </c>
    </row>
    <row r="226" spans="8:14" x14ac:dyDescent="0.25">
      <c r="L226" s="24"/>
      <c r="M226" s="24"/>
      <c r="N226" s="27"/>
    </row>
    <row r="227" spans="8:14" x14ac:dyDescent="0.25">
      <c r="K227" s="165" t="s">
        <v>420</v>
      </c>
      <c r="L227" s="165"/>
      <c r="M227" s="165"/>
      <c r="N227" s="165"/>
    </row>
    <row r="228" spans="8:14" x14ac:dyDescent="0.25">
      <c r="H228" s="110" t="s">
        <v>7</v>
      </c>
      <c r="I228" s="111"/>
      <c r="J228" s="111"/>
      <c r="K228" s="4" t="s">
        <v>394</v>
      </c>
      <c r="L228" s="4" t="s">
        <v>362</v>
      </c>
      <c r="M228" s="4" t="s">
        <v>9</v>
      </c>
      <c r="N228" s="4" t="s">
        <v>10</v>
      </c>
    </row>
    <row r="229" spans="8:14" x14ac:dyDescent="0.25">
      <c r="H229" s="122" t="s">
        <v>60</v>
      </c>
      <c r="I229" s="123"/>
      <c r="J229" s="123"/>
      <c r="K229" s="5">
        <v>1</v>
      </c>
      <c r="L229" s="5" t="s">
        <v>364</v>
      </c>
      <c r="M229" s="5">
        <v>400</v>
      </c>
      <c r="N229" s="6">
        <f>K229*M229</f>
        <v>400</v>
      </c>
    </row>
    <row r="230" spans="8:14" x14ac:dyDescent="0.25">
      <c r="H230" s="122" t="s">
        <v>73</v>
      </c>
      <c r="I230" s="123"/>
      <c r="J230" s="123"/>
      <c r="K230" s="5">
        <v>1</v>
      </c>
      <c r="L230" s="5" t="s">
        <v>364</v>
      </c>
      <c r="M230" s="5">
        <v>300</v>
      </c>
      <c r="N230" s="6">
        <f t="shared" ref="N230:N236" si="12">K230*M230</f>
        <v>300</v>
      </c>
    </row>
    <row r="231" spans="8:14" x14ac:dyDescent="0.25">
      <c r="H231" s="122" t="s">
        <v>23</v>
      </c>
      <c r="I231" s="123"/>
      <c r="J231" s="123"/>
      <c r="K231" s="5">
        <v>1</v>
      </c>
      <c r="L231" s="5" t="s">
        <v>365</v>
      </c>
      <c r="M231" s="5">
        <v>50</v>
      </c>
      <c r="N231" s="6">
        <f t="shared" si="12"/>
        <v>50</v>
      </c>
    </row>
    <row r="232" spans="8:14" x14ac:dyDescent="0.25">
      <c r="H232" s="122" t="s">
        <v>72</v>
      </c>
      <c r="I232" s="123"/>
      <c r="J232" s="123"/>
      <c r="K232" s="5">
        <v>1</v>
      </c>
      <c r="L232" s="5" t="s">
        <v>396</v>
      </c>
      <c r="M232" s="5">
        <v>140</v>
      </c>
      <c r="N232" s="6">
        <f t="shared" si="12"/>
        <v>140</v>
      </c>
    </row>
    <row r="233" spans="8:14" x14ac:dyDescent="0.25">
      <c r="H233" s="122" t="s">
        <v>63</v>
      </c>
      <c r="I233" s="123"/>
      <c r="J233" s="123"/>
      <c r="K233" s="5">
        <v>1</v>
      </c>
      <c r="L233" s="5" t="s">
        <v>368</v>
      </c>
      <c r="M233" s="5">
        <v>150</v>
      </c>
      <c r="N233" s="6">
        <f t="shared" si="12"/>
        <v>150</v>
      </c>
    </row>
    <row r="234" spans="8:14" x14ac:dyDescent="0.25">
      <c r="H234" s="122" t="s">
        <v>28</v>
      </c>
      <c r="I234" s="123"/>
      <c r="J234" s="123"/>
      <c r="K234" s="5">
        <v>1</v>
      </c>
      <c r="L234" s="5" t="s">
        <v>367</v>
      </c>
      <c r="M234" s="5">
        <v>80</v>
      </c>
      <c r="N234" s="6">
        <f t="shared" si="12"/>
        <v>80</v>
      </c>
    </row>
    <row r="235" spans="8:14" x14ac:dyDescent="0.25">
      <c r="H235" s="122" t="s">
        <v>64</v>
      </c>
      <c r="I235" s="123"/>
      <c r="J235" s="123"/>
      <c r="K235" s="5">
        <v>1.5</v>
      </c>
      <c r="L235" s="5" t="s">
        <v>364</v>
      </c>
      <c r="M235" s="5">
        <v>580</v>
      </c>
      <c r="N235" s="6">
        <f t="shared" si="12"/>
        <v>870</v>
      </c>
    </row>
    <row r="236" spans="8:14" x14ac:dyDescent="0.25">
      <c r="H236" s="120" t="s">
        <v>53</v>
      </c>
      <c r="I236" s="121"/>
      <c r="J236" s="121"/>
      <c r="K236" s="5">
        <v>50</v>
      </c>
      <c r="L236" s="5" t="s">
        <v>369</v>
      </c>
      <c r="M236" s="5">
        <v>8</v>
      </c>
      <c r="N236" s="6">
        <f t="shared" si="12"/>
        <v>400</v>
      </c>
    </row>
    <row r="237" spans="8:14" x14ac:dyDescent="0.25">
      <c r="H237" s="122" t="s">
        <v>439</v>
      </c>
      <c r="I237" s="123"/>
      <c r="J237" s="123"/>
      <c r="K237" s="5"/>
      <c r="L237" s="5"/>
      <c r="M237" s="5">
        <v>2000</v>
      </c>
      <c r="N237" s="6">
        <f>M237</f>
        <v>2000</v>
      </c>
    </row>
    <row r="238" spans="8:14" x14ac:dyDescent="0.25">
      <c r="H238" s="122" t="s">
        <v>421</v>
      </c>
      <c r="I238" s="123"/>
      <c r="J238" s="123"/>
      <c r="K238" s="5">
        <v>19.100000000000001</v>
      </c>
      <c r="L238" s="5" t="s">
        <v>369</v>
      </c>
      <c r="M238" s="5">
        <v>85</v>
      </c>
      <c r="N238" s="6">
        <f>K238*M238</f>
        <v>1623.5000000000002</v>
      </c>
    </row>
    <row r="239" spans="8:14" x14ac:dyDescent="0.25">
      <c r="H239" s="122" t="s">
        <v>422</v>
      </c>
      <c r="I239" s="123"/>
      <c r="J239" s="123"/>
      <c r="K239" s="5">
        <v>18</v>
      </c>
      <c r="L239" s="5" t="s">
        <v>369</v>
      </c>
      <c r="M239" s="5">
        <v>65</v>
      </c>
      <c r="N239" s="6">
        <f t="shared" ref="N239:N240" si="13">K239*M239</f>
        <v>1170</v>
      </c>
    </row>
    <row r="240" spans="8:14" x14ac:dyDescent="0.25">
      <c r="H240" s="122" t="s">
        <v>210</v>
      </c>
      <c r="I240" s="123"/>
      <c r="J240" s="123"/>
      <c r="K240" s="5">
        <v>1</v>
      </c>
      <c r="L240" s="5" t="s">
        <v>364</v>
      </c>
      <c r="M240" s="5">
        <v>288.5</v>
      </c>
      <c r="N240" s="6">
        <f t="shared" si="13"/>
        <v>288.5</v>
      </c>
    </row>
    <row r="241" spans="8:14" x14ac:dyDescent="0.25">
      <c r="K241" s="165" t="s">
        <v>12</v>
      </c>
      <c r="L241" s="165"/>
      <c r="M241" s="165"/>
      <c r="N241" s="10">
        <f>SUM(N229:N240)</f>
        <v>7472</v>
      </c>
    </row>
    <row r="245" spans="8:14" x14ac:dyDescent="0.25">
      <c r="K245" s="165" t="s">
        <v>423</v>
      </c>
      <c r="L245" s="165"/>
      <c r="M245" s="165"/>
      <c r="N245" s="165"/>
    </row>
    <row r="246" spans="8:14" x14ac:dyDescent="0.25">
      <c r="H246" s="110" t="s">
        <v>7</v>
      </c>
      <c r="I246" s="111"/>
      <c r="J246" s="111"/>
      <c r="K246" s="4" t="s">
        <v>363</v>
      </c>
      <c r="L246" s="4" t="s">
        <v>362</v>
      </c>
      <c r="M246" s="4" t="s">
        <v>9</v>
      </c>
      <c r="N246" s="4" t="s">
        <v>10</v>
      </c>
    </row>
    <row r="247" spans="8:14" x14ac:dyDescent="0.25">
      <c r="H247" s="122" t="s">
        <v>55</v>
      </c>
      <c r="I247" s="123"/>
      <c r="J247" s="123"/>
      <c r="K247" s="5">
        <v>1</v>
      </c>
      <c r="L247" s="5" t="s">
        <v>364</v>
      </c>
      <c r="M247" s="5">
        <v>400</v>
      </c>
      <c r="N247" s="6">
        <f>K247*M247</f>
        <v>400</v>
      </c>
    </row>
    <row r="248" spans="8:14" x14ac:dyDescent="0.25">
      <c r="H248" s="120" t="s">
        <v>151</v>
      </c>
      <c r="I248" s="121"/>
      <c r="J248" s="121"/>
      <c r="K248" s="5">
        <v>1</v>
      </c>
      <c r="L248" s="5" t="s">
        <v>368</v>
      </c>
      <c r="M248" s="5">
        <v>50</v>
      </c>
      <c r="N248" s="6">
        <f t="shared" ref="N248:N254" si="14">K248*M248</f>
        <v>50</v>
      </c>
    </row>
    <row r="249" spans="8:14" x14ac:dyDescent="0.25">
      <c r="H249" s="120" t="s">
        <v>54</v>
      </c>
      <c r="I249" s="121"/>
      <c r="J249" s="121"/>
      <c r="K249" s="5">
        <v>1</v>
      </c>
      <c r="L249" s="5" t="s">
        <v>364</v>
      </c>
      <c r="M249" s="5">
        <v>350</v>
      </c>
      <c r="N249" s="6">
        <f t="shared" si="14"/>
        <v>350</v>
      </c>
    </row>
    <row r="250" spans="8:14" x14ac:dyDescent="0.25">
      <c r="H250" s="120" t="s">
        <v>77</v>
      </c>
      <c r="I250" s="121"/>
      <c r="J250" s="121"/>
      <c r="K250" s="5">
        <v>1</v>
      </c>
      <c r="L250" s="5" t="s">
        <v>368</v>
      </c>
      <c r="M250" s="5">
        <v>200</v>
      </c>
      <c r="N250" s="6">
        <f t="shared" si="14"/>
        <v>200</v>
      </c>
    </row>
    <row r="251" spans="8:14" x14ac:dyDescent="0.25">
      <c r="H251" s="120" t="s">
        <v>23</v>
      </c>
      <c r="I251" s="121"/>
      <c r="J251" s="121"/>
      <c r="K251" s="5">
        <v>1</v>
      </c>
      <c r="L251" s="5" t="s">
        <v>365</v>
      </c>
      <c r="M251" s="5">
        <v>60</v>
      </c>
      <c r="N251" s="6">
        <f t="shared" si="14"/>
        <v>60</v>
      </c>
    </row>
    <row r="252" spans="8:14" x14ac:dyDescent="0.25">
      <c r="H252" s="120" t="s">
        <v>366</v>
      </c>
      <c r="I252" s="121"/>
      <c r="J252" s="121"/>
      <c r="K252" s="5">
        <v>1</v>
      </c>
      <c r="L252" s="5" t="s">
        <v>396</v>
      </c>
      <c r="M252" s="5">
        <v>100</v>
      </c>
      <c r="N252" s="6">
        <f t="shared" si="14"/>
        <v>100</v>
      </c>
    </row>
    <row r="253" spans="8:14" x14ac:dyDescent="0.25">
      <c r="H253" s="120" t="s">
        <v>76</v>
      </c>
      <c r="I253" s="121"/>
      <c r="J253" s="121"/>
      <c r="K253" s="5">
        <v>1</v>
      </c>
      <c r="L253" s="5" t="s">
        <v>369</v>
      </c>
      <c r="M253" s="5">
        <v>30</v>
      </c>
      <c r="N253" s="6">
        <f t="shared" si="14"/>
        <v>30</v>
      </c>
    </row>
    <row r="254" spans="8:14" x14ac:dyDescent="0.25">
      <c r="H254" s="120" t="s">
        <v>424</v>
      </c>
      <c r="I254" s="121"/>
      <c r="J254" s="121"/>
      <c r="K254" s="5">
        <v>23.6</v>
      </c>
      <c r="L254" s="5" t="s">
        <v>369</v>
      </c>
      <c r="M254" s="5">
        <v>65</v>
      </c>
      <c r="N254" s="6">
        <f t="shared" si="14"/>
        <v>1534</v>
      </c>
    </row>
    <row r="255" spans="8:14" x14ac:dyDescent="0.25">
      <c r="H255" s="120" t="s">
        <v>176</v>
      </c>
      <c r="I255" s="121"/>
      <c r="J255" s="121"/>
      <c r="K255" s="5"/>
      <c r="L255" s="5"/>
      <c r="M255" s="5">
        <v>160</v>
      </c>
      <c r="N255" s="6">
        <f>M255</f>
        <v>160</v>
      </c>
    </row>
    <row r="256" spans="8:14" x14ac:dyDescent="0.25">
      <c r="H256" s="120" t="s">
        <v>27</v>
      </c>
      <c r="I256" s="121"/>
      <c r="J256" s="121"/>
      <c r="K256" s="5">
        <v>0.5</v>
      </c>
      <c r="L256" s="5" t="s">
        <v>372</v>
      </c>
      <c r="M256" s="5">
        <v>810</v>
      </c>
      <c r="N256" s="6">
        <f>K256*M256</f>
        <v>405</v>
      </c>
    </row>
    <row r="257" spans="8:14" x14ac:dyDescent="0.25">
      <c r="H257" s="120" t="s">
        <v>318</v>
      </c>
      <c r="I257" s="121"/>
      <c r="J257" s="121"/>
      <c r="K257" s="5">
        <v>1</v>
      </c>
      <c r="L257" s="5" t="s">
        <v>372</v>
      </c>
      <c r="M257" s="5">
        <v>420</v>
      </c>
      <c r="N257" s="6">
        <f>K257*M257</f>
        <v>420</v>
      </c>
    </row>
    <row r="258" spans="8:14" x14ac:dyDescent="0.25">
      <c r="H258" s="120" t="s">
        <v>149</v>
      </c>
      <c r="I258" s="121"/>
      <c r="J258" s="121"/>
      <c r="K258" s="5">
        <v>1</v>
      </c>
      <c r="L258" s="5" t="s">
        <v>369</v>
      </c>
      <c r="M258" s="5">
        <v>166</v>
      </c>
      <c r="N258" s="6">
        <f t="shared" ref="N258:N260" si="15">K258*M258</f>
        <v>166</v>
      </c>
    </row>
    <row r="259" spans="8:14" x14ac:dyDescent="0.25">
      <c r="H259" s="120" t="s">
        <v>85</v>
      </c>
      <c r="I259" s="121"/>
      <c r="J259" s="121"/>
      <c r="K259" s="5">
        <v>1</v>
      </c>
      <c r="L259" s="5" t="s">
        <v>392</v>
      </c>
      <c r="M259" s="5">
        <v>800</v>
      </c>
      <c r="N259" s="6">
        <f t="shared" si="15"/>
        <v>800</v>
      </c>
    </row>
    <row r="260" spans="8:14" x14ac:dyDescent="0.25">
      <c r="H260" s="122" t="s">
        <v>186</v>
      </c>
      <c r="I260" s="123"/>
      <c r="J260" s="123"/>
      <c r="K260" s="5">
        <v>3.1</v>
      </c>
      <c r="L260" s="5" t="s">
        <v>369</v>
      </c>
      <c r="M260" s="5">
        <v>62.5</v>
      </c>
      <c r="N260" s="6">
        <f t="shared" si="15"/>
        <v>193.75</v>
      </c>
    </row>
    <row r="261" spans="8:14" x14ac:dyDescent="0.25">
      <c r="K261" s="165" t="s">
        <v>12</v>
      </c>
      <c r="L261" s="165"/>
      <c r="M261" s="165"/>
      <c r="N261" s="10">
        <f>SUM(N247:N260)</f>
        <v>4868.75</v>
      </c>
    </row>
    <row r="264" spans="8:14" x14ac:dyDescent="0.25">
      <c r="K264" s="165" t="s">
        <v>425</v>
      </c>
      <c r="L264" s="165"/>
      <c r="M264" s="165"/>
      <c r="N264" s="165"/>
    </row>
    <row r="265" spans="8:14" x14ac:dyDescent="0.25">
      <c r="H265" s="110" t="s">
        <v>7</v>
      </c>
      <c r="I265" s="111"/>
      <c r="J265" s="111"/>
      <c r="K265" s="4" t="s">
        <v>381</v>
      </c>
      <c r="L265" s="4" t="s">
        <v>362</v>
      </c>
      <c r="M265" s="4" t="s">
        <v>9</v>
      </c>
      <c r="N265" s="4" t="s">
        <v>10</v>
      </c>
    </row>
    <row r="266" spans="8:14" x14ac:dyDescent="0.25">
      <c r="H266" s="122" t="s">
        <v>77</v>
      </c>
      <c r="I266" s="123"/>
      <c r="J266" s="123"/>
      <c r="K266" s="5">
        <v>1</v>
      </c>
      <c r="L266" s="5" t="s">
        <v>364</v>
      </c>
      <c r="M266" s="5">
        <v>170</v>
      </c>
      <c r="N266" s="6">
        <f>K266*M266</f>
        <v>170</v>
      </c>
    </row>
    <row r="267" spans="8:14" x14ac:dyDescent="0.25">
      <c r="H267" s="122" t="s">
        <v>53</v>
      </c>
      <c r="I267" s="123"/>
      <c r="J267" s="123"/>
      <c r="K267" s="5">
        <v>1</v>
      </c>
      <c r="L267" s="5" t="s">
        <v>395</v>
      </c>
      <c r="M267" s="5">
        <v>1100</v>
      </c>
      <c r="N267" s="6">
        <f t="shared" ref="N267:N274" si="16">K267*M267</f>
        <v>1100</v>
      </c>
    </row>
    <row r="268" spans="8:14" x14ac:dyDescent="0.25">
      <c r="H268" s="122" t="s">
        <v>73</v>
      </c>
      <c r="I268" s="123"/>
      <c r="J268" s="123"/>
      <c r="K268" s="5">
        <v>1</v>
      </c>
      <c r="L268" s="5" t="s">
        <v>364</v>
      </c>
      <c r="M268" s="5">
        <v>200</v>
      </c>
      <c r="N268" s="6">
        <f t="shared" si="16"/>
        <v>200</v>
      </c>
    </row>
    <row r="269" spans="8:14" x14ac:dyDescent="0.25">
      <c r="H269" s="120" t="s">
        <v>50</v>
      </c>
      <c r="I269" s="121"/>
      <c r="J269" s="121"/>
      <c r="K269" s="5">
        <v>4</v>
      </c>
      <c r="L269" s="5" t="s">
        <v>369</v>
      </c>
      <c r="M269" s="5">
        <v>60</v>
      </c>
      <c r="N269" s="6">
        <f t="shared" si="16"/>
        <v>240</v>
      </c>
    </row>
    <row r="270" spans="8:14" x14ac:dyDescent="0.25">
      <c r="H270" s="120" t="s">
        <v>113</v>
      </c>
      <c r="I270" s="121"/>
      <c r="J270" s="121"/>
      <c r="K270" s="5">
        <v>1</v>
      </c>
      <c r="L270" s="5" t="s">
        <v>368</v>
      </c>
      <c r="M270" s="5">
        <v>70</v>
      </c>
      <c r="N270" s="6">
        <f t="shared" si="16"/>
        <v>70</v>
      </c>
    </row>
    <row r="271" spans="8:14" x14ac:dyDescent="0.25">
      <c r="H271" s="120" t="s">
        <v>140</v>
      </c>
      <c r="I271" s="121"/>
      <c r="J271" s="121"/>
      <c r="K271" s="5">
        <v>0.5</v>
      </c>
      <c r="L271" s="5" t="s">
        <v>368</v>
      </c>
      <c r="M271" s="5">
        <v>200</v>
      </c>
      <c r="N271" s="6">
        <f t="shared" si="16"/>
        <v>100</v>
      </c>
    </row>
    <row r="272" spans="8:14" x14ac:dyDescent="0.25">
      <c r="H272" s="120" t="s">
        <v>70</v>
      </c>
      <c r="I272" s="121"/>
      <c r="J272" s="121"/>
      <c r="K272" s="5">
        <v>0.5</v>
      </c>
      <c r="L272" s="5" t="s">
        <v>368</v>
      </c>
      <c r="M272" s="5">
        <v>250</v>
      </c>
      <c r="N272" s="6">
        <f t="shared" si="16"/>
        <v>125</v>
      </c>
    </row>
    <row r="273" spans="8:14" x14ac:dyDescent="0.25">
      <c r="H273" s="120" t="s">
        <v>74</v>
      </c>
      <c r="I273" s="121"/>
      <c r="J273" s="121"/>
      <c r="K273" s="5">
        <v>0.5</v>
      </c>
      <c r="L273" s="5" t="s">
        <v>364</v>
      </c>
      <c r="M273" s="5">
        <v>200</v>
      </c>
      <c r="N273" s="6">
        <f t="shared" si="16"/>
        <v>100</v>
      </c>
    </row>
    <row r="274" spans="8:14" x14ac:dyDescent="0.25">
      <c r="H274" s="120" t="s">
        <v>89</v>
      </c>
      <c r="I274" s="121"/>
      <c r="J274" s="121"/>
      <c r="K274" s="5">
        <v>1</v>
      </c>
      <c r="L274" s="5" t="s">
        <v>373</v>
      </c>
      <c r="M274" s="5">
        <v>520</v>
      </c>
      <c r="N274" s="6">
        <f t="shared" si="16"/>
        <v>520</v>
      </c>
    </row>
    <row r="275" spans="8:14" x14ac:dyDescent="0.25">
      <c r="H275" s="120" t="s">
        <v>426</v>
      </c>
      <c r="I275" s="121"/>
      <c r="J275" s="121"/>
      <c r="K275" s="5"/>
      <c r="L275" s="5"/>
      <c r="M275" s="5">
        <v>9400</v>
      </c>
      <c r="N275" s="6">
        <f>M275</f>
        <v>9400</v>
      </c>
    </row>
    <row r="276" spans="8:14" x14ac:dyDescent="0.25">
      <c r="H276" s="122" t="s">
        <v>223</v>
      </c>
      <c r="I276" s="123"/>
      <c r="J276" s="123"/>
      <c r="K276" s="5"/>
      <c r="L276" s="5"/>
      <c r="M276" s="5">
        <v>2500</v>
      </c>
      <c r="N276" s="6">
        <f>M276</f>
        <v>2500</v>
      </c>
    </row>
    <row r="277" spans="8:14" x14ac:dyDescent="0.25">
      <c r="K277" s="165" t="s">
        <v>12</v>
      </c>
      <c r="L277" s="165"/>
      <c r="M277" s="165"/>
      <c r="N277" s="10">
        <f>SUM(N266:N276)</f>
        <v>14525</v>
      </c>
    </row>
    <row r="279" spans="8:14" x14ac:dyDescent="0.25">
      <c r="K279" s="138" t="s">
        <v>427</v>
      </c>
      <c r="L279" s="139"/>
      <c r="M279" s="139"/>
      <c r="N279" s="140"/>
    </row>
    <row r="280" spans="8:14" x14ac:dyDescent="0.25">
      <c r="H280" s="110" t="s">
        <v>7</v>
      </c>
      <c r="I280" s="111"/>
      <c r="J280" s="111"/>
      <c r="K280" s="4" t="s">
        <v>363</v>
      </c>
      <c r="L280" s="4" t="s">
        <v>362</v>
      </c>
      <c r="M280" s="4" t="s">
        <v>9</v>
      </c>
      <c r="N280" s="4" t="s">
        <v>10</v>
      </c>
    </row>
    <row r="281" spans="8:14" x14ac:dyDescent="0.25">
      <c r="H281" s="122" t="s">
        <v>36</v>
      </c>
      <c r="I281" s="123"/>
      <c r="J281" s="123"/>
      <c r="K281" s="5">
        <v>61</v>
      </c>
      <c r="L281" s="5" t="s">
        <v>385</v>
      </c>
      <c r="M281" s="5">
        <v>37</v>
      </c>
      <c r="N281" s="6">
        <f>K281*M281</f>
        <v>2257</v>
      </c>
    </row>
    <row r="282" spans="8:14" x14ac:dyDescent="0.25">
      <c r="H282" s="122" t="s">
        <v>15</v>
      </c>
      <c r="I282" s="123"/>
      <c r="J282" s="123"/>
      <c r="K282" s="5">
        <v>20</v>
      </c>
      <c r="L282" s="5" t="s">
        <v>385</v>
      </c>
      <c r="M282" s="5">
        <v>10</v>
      </c>
      <c r="N282" s="6">
        <f>K282*M282</f>
        <v>200</v>
      </c>
    </row>
    <row r="283" spans="8:14" x14ac:dyDescent="0.25">
      <c r="K283" s="138" t="s">
        <v>12</v>
      </c>
      <c r="L283" s="139"/>
      <c r="M283" s="140"/>
      <c r="N283" s="10">
        <f>SUM(N281:N282)</f>
        <v>2457</v>
      </c>
    </row>
    <row r="285" spans="8:14" x14ac:dyDescent="0.25">
      <c r="K285" s="165" t="s">
        <v>438</v>
      </c>
      <c r="L285" s="165"/>
      <c r="M285" s="165"/>
      <c r="N285" s="165"/>
    </row>
    <row r="286" spans="8:14" x14ac:dyDescent="0.25">
      <c r="H286" s="110" t="s">
        <v>7</v>
      </c>
      <c r="I286" s="111"/>
      <c r="J286" s="111"/>
      <c r="K286" s="4" t="s">
        <v>381</v>
      </c>
      <c r="L286" s="4" t="s">
        <v>362</v>
      </c>
      <c r="M286" s="4" t="s">
        <v>9</v>
      </c>
      <c r="N286" s="4" t="s">
        <v>10</v>
      </c>
    </row>
    <row r="287" spans="8:14" x14ac:dyDescent="0.25">
      <c r="H287" s="122" t="s">
        <v>16</v>
      </c>
      <c r="I287" s="123"/>
      <c r="J287" s="123"/>
      <c r="K287" s="5">
        <v>1</v>
      </c>
      <c r="L287" s="5" t="s">
        <v>385</v>
      </c>
      <c r="M287" s="5">
        <v>130</v>
      </c>
      <c r="N287" s="6">
        <f>K287*M287</f>
        <v>130</v>
      </c>
    </row>
    <row r="288" spans="8:14" x14ac:dyDescent="0.25">
      <c r="H288" s="122" t="s">
        <v>113</v>
      </c>
      <c r="I288" s="123"/>
      <c r="J288" s="123"/>
      <c r="K288" s="5">
        <v>1</v>
      </c>
      <c r="L288" s="5" t="s">
        <v>368</v>
      </c>
      <c r="M288" s="5">
        <v>150</v>
      </c>
      <c r="N288" s="6">
        <f t="shared" ref="N288:N291" si="17">K288*M288</f>
        <v>150</v>
      </c>
    </row>
    <row r="289" spans="8:14" x14ac:dyDescent="0.25">
      <c r="H289" s="122" t="s">
        <v>50</v>
      </c>
      <c r="I289" s="123"/>
      <c r="J289" s="123"/>
      <c r="K289" s="5">
        <v>2</v>
      </c>
      <c r="L289" s="5" t="s">
        <v>396</v>
      </c>
      <c r="M289" s="5">
        <v>40</v>
      </c>
      <c r="N289" s="6">
        <f t="shared" si="17"/>
        <v>80</v>
      </c>
    </row>
    <row r="290" spans="8:14" x14ac:dyDescent="0.25">
      <c r="H290" s="122" t="s">
        <v>70</v>
      </c>
      <c r="I290" s="123"/>
      <c r="J290" s="123"/>
      <c r="K290" s="5">
        <v>1</v>
      </c>
      <c r="L290" s="5" t="s">
        <v>364</v>
      </c>
      <c r="M290" s="5">
        <v>150</v>
      </c>
      <c r="N290" s="6">
        <f t="shared" si="17"/>
        <v>150</v>
      </c>
    </row>
    <row r="291" spans="8:14" x14ac:dyDescent="0.25">
      <c r="H291" s="122" t="s">
        <v>60</v>
      </c>
      <c r="I291" s="123"/>
      <c r="J291" s="123"/>
      <c r="K291" s="5">
        <v>30</v>
      </c>
      <c r="L291" s="5" t="s">
        <v>385</v>
      </c>
      <c r="M291" s="5">
        <v>5</v>
      </c>
      <c r="N291" s="6">
        <f t="shared" si="17"/>
        <v>150</v>
      </c>
    </row>
    <row r="292" spans="8:14" x14ac:dyDescent="0.25">
      <c r="K292" s="165" t="s">
        <v>12</v>
      </c>
      <c r="L292" s="165"/>
      <c r="M292" s="165"/>
      <c r="N292" s="7">
        <f>SUM(N287:N291)</f>
        <v>660</v>
      </c>
    </row>
    <row r="293" spans="8:14" x14ac:dyDescent="0.25">
      <c r="L293" s="56"/>
      <c r="M293" s="56"/>
      <c r="N293" s="25"/>
    </row>
    <row r="294" spans="8:14" x14ac:dyDescent="0.25">
      <c r="K294" s="165" t="s">
        <v>437</v>
      </c>
      <c r="L294" s="165"/>
      <c r="M294" s="165"/>
      <c r="N294" s="165"/>
    </row>
    <row r="295" spans="8:14" x14ac:dyDescent="0.25">
      <c r="H295" s="110" t="s">
        <v>7</v>
      </c>
      <c r="I295" s="111"/>
      <c r="J295" s="111"/>
      <c r="K295" s="4" t="s">
        <v>394</v>
      </c>
      <c r="L295" s="4" t="s">
        <v>362</v>
      </c>
      <c r="M295" s="4" t="s">
        <v>9</v>
      </c>
      <c r="N295" s="4" t="s">
        <v>10</v>
      </c>
    </row>
    <row r="296" spans="8:14" x14ac:dyDescent="0.25">
      <c r="H296" s="122" t="s">
        <v>83</v>
      </c>
      <c r="I296" s="123"/>
      <c r="J296" s="123"/>
      <c r="K296" s="5">
        <v>1</v>
      </c>
      <c r="L296" s="5" t="s">
        <v>364</v>
      </c>
      <c r="M296" s="5">
        <v>560</v>
      </c>
      <c r="N296" s="6">
        <f>K296*M296</f>
        <v>560</v>
      </c>
    </row>
    <row r="297" spans="8:14" x14ac:dyDescent="0.25">
      <c r="H297" s="122" t="s">
        <v>54</v>
      </c>
      <c r="I297" s="123"/>
      <c r="J297" s="123"/>
      <c r="K297" s="45">
        <v>1</v>
      </c>
      <c r="L297" s="5" t="s">
        <v>364</v>
      </c>
      <c r="M297" s="5">
        <v>800</v>
      </c>
      <c r="N297" s="6">
        <f t="shared" ref="N297" si="18">K297*M297</f>
        <v>800</v>
      </c>
    </row>
    <row r="298" spans="8:14" x14ac:dyDescent="0.25">
      <c r="H298" s="122" t="s">
        <v>33</v>
      </c>
      <c r="I298" s="123"/>
      <c r="J298" s="123"/>
      <c r="K298" s="46"/>
      <c r="L298" s="5" t="s">
        <v>428</v>
      </c>
      <c r="M298" s="5">
        <v>150</v>
      </c>
      <c r="N298" s="6">
        <f>M298</f>
        <v>150</v>
      </c>
    </row>
    <row r="299" spans="8:14" x14ac:dyDescent="0.25">
      <c r="H299" s="52"/>
      <c r="I299" s="52"/>
      <c r="J299" s="52"/>
      <c r="K299" s="165" t="s">
        <v>12</v>
      </c>
      <c r="L299" s="165"/>
      <c r="M299" s="165"/>
      <c r="N299" s="7">
        <f>SUM(N296:N298)</f>
        <v>1510</v>
      </c>
    </row>
    <row r="301" spans="8:14" x14ac:dyDescent="0.25">
      <c r="K301" s="165" t="s">
        <v>429</v>
      </c>
      <c r="L301" s="165"/>
      <c r="M301" s="165"/>
      <c r="N301" s="165"/>
    </row>
    <row r="302" spans="8:14" x14ac:dyDescent="0.25">
      <c r="H302" s="110" t="s">
        <v>7</v>
      </c>
      <c r="I302" s="111"/>
      <c r="J302" s="111"/>
      <c r="K302" s="4" t="s">
        <v>363</v>
      </c>
      <c r="L302" s="4" t="s">
        <v>362</v>
      </c>
      <c r="M302" s="4" t="s">
        <v>9</v>
      </c>
      <c r="N302" s="4" t="s">
        <v>10</v>
      </c>
    </row>
    <row r="303" spans="8:14" x14ac:dyDescent="0.25">
      <c r="H303" s="122" t="s">
        <v>128</v>
      </c>
      <c r="I303" s="123"/>
      <c r="J303" s="123"/>
      <c r="K303" s="5">
        <v>1</v>
      </c>
      <c r="L303" s="5" t="s">
        <v>372</v>
      </c>
      <c r="M303" s="5">
        <v>1200</v>
      </c>
      <c r="N303" s="6">
        <f>K303*M303</f>
        <v>1200</v>
      </c>
    </row>
    <row r="304" spans="8:14" x14ac:dyDescent="0.25">
      <c r="H304" s="122" t="s">
        <v>374</v>
      </c>
      <c r="I304" s="123"/>
      <c r="J304" s="123"/>
      <c r="K304" s="45">
        <v>2</v>
      </c>
      <c r="L304" s="5" t="s">
        <v>372</v>
      </c>
      <c r="M304" s="5">
        <v>670</v>
      </c>
      <c r="N304" s="6">
        <f t="shared" ref="N304:N307" si="19">K304*M304</f>
        <v>1340</v>
      </c>
    </row>
    <row r="305" spans="8:14" x14ac:dyDescent="0.25">
      <c r="H305" s="120" t="s">
        <v>53</v>
      </c>
      <c r="I305" s="121"/>
      <c r="J305" s="121"/>
      <c r="K305" s="46">
        <v>0.5</v>
      </c>
      <c r="L305" s="5" t="s">
        <v>364</v>
      </c>
      <c r="M305" s="5">
        <v>600</v>
      </c>
      <c r="N305" s="6">
        <f t="shared" si="19"/>
        <v>300</v>
      </c>
    </row>
    <row r="306" spans="8:14" x14ac:dyDescent="0.25">
      <c r="H306" s="120" t="s">
        <v>50</v>
      </c>
      <c r="I306" s="121"/>
      <c r="J306" s="121"/>
      <c r="K306" s="46">
        <v>1</v>
      </c>
      <c r="L306" s="5" t="s">
        <v>385</v>
      </c>
      <c r="M306" s="5">
        <v>40</v>
      </c>
      <c r="N306" s="6">
        <f t="shared" si="19"/>
        <v>40</v>
      </c>
    </row>
    <row r="307" spans="8:14" x14ac:dyDescent="0.25">
      <c r="H307" s="122" t="s">
        <v>38</v>
      </c>
      <c r="I307" s="123"/>
      <c r="J307" s="123"/>
      <c r="K307" s="45">
        <v>6</v>
      </c>
      <c r="L307" s="5" t="s">
        <v>385</v>
      </c>
      <c r="M307" s="5">
        <v>79</v>
      </c>
      <c r="N307" s="6">
        <f t="shared" si="19"/>
        <v>474</v>
      </c>
    </row>
    <row r="308" spans="8:14" x14ac:dyDescent="0.25">
      <c r="H308" s="52"/>
      <c r="I308" s="52"/>
      <c r="J308" s="52"/>
      <c r="K308" s="165" t="s">
        <v>12</v>
      </c>
      <c r="L308" s="165"/>
      <c r="M308" s="165"/>
      <c r="N308" s="7">
        <f>SUM(N303:N307)</f>
        <v>3354</v>
      </c>
    </row>
    <row r="309" spans="8:14" x14ac:dyDescent="0.25">
      <c r="H309" s="52"/>
      <c r="I309" s="52"/>
      <c r="J309" s="52"/>
      <c r="K309" s="52"/>
      <c r="L309" s="56"/>
      <c r="M309" s="56"/>
      <c r="N309" s="25"/>
    </row>
    <row r="310" spans="8:14" x14ac:dyDescent="0.25">
      <c r="K310" s="165" t="s">
        <v>399</v>
      </c>
      <c r="L310" s="165"/>
      <c r="M310" s="165"/>
      <c r="N310" s="165"/>
    </row>
    <row r="311" spans="8:14" x14ac:dyDescent="0.25">
      <c r="H311" s="110" t="s">
        <v>7</v>
      </c>
      <c r="I311" s="111"/>
      <c r="J311" s="111"/>
      <c r="K311" s="4" t="s">
        <v>363</v>
      </c>
      <c r="L311" s="4" t="s">
        <v>362</v>
      </c>
      <c r="M311" s="4" t="s">
        <v>9</v>
      </c>
      <c r="N311" s="4" t="s">
        <v>10</v>
      </c>
    </row>
    <row r="312" spans="8:14" x14ac:dyDescent="0.25">
      <c r="H312" s="122" t="s">
        <v>296</v>
      </c>
      <c r="I312" s="123"/>
      <c r="J312" s="123"/>
      <c r="K312" s="5">
        <v>5</v>
      </c>
      <c r="L312" s="45" t="s">
        <v>369</v>
      </c>
      <c r="M312" s="5">
        <v>30</v>
      </c>
      <c r="N312" s="6">
        <f>K312*M312</f>
        <v>150</v>
      </c>
    </row>
    <row r="313" spans="8:14" x14ac:dyDescent="0.25">
      <c r="H313" s="122" t="s">
        <v>27</v>
      </c>
      <c r="I313" s="123"/>
      <c r="J313" s="123"/>
      <c r="K313" s="45">
        <v>2</v>
      </c>
      <c r="L313" s="45" t="s">
        <v>384</v>
      </c>
      <c r="M313" s="5">
        <v>50</v>
      </c>
      <c r="N313" s="6">
        <f t="shared" ref="N313:N317" si="20">K313*M313</f>
        <v>100</v>
      </c>
    </row>
    <row r="314" spans="8:14" x14ac:dyDescent="0.25">
      <c r="H314" s="122" t="s">
        <v>430</v>
      </c>
      <c r="I314" s="123"/>
      <c r="J314" s="123"/>
      <c r="K314" s="46">
        <v>1</v>
      </c>
      <c r="L314" s="45" t="s">
        <v>364</v>
      </c>
      <c r="M314" s="5">
        <v>120</v>
      </c>
      <c r="N314" s="6">
        <f t="shared" si="20"/>
        <v>120</v>
      </c>
    </row>
    <row r="315" spans="8:14" x14ac:dyDescent="0.25">
      <c r="H315" s="120" t="s">
        <v>129</v>
      </c>
      <c r="I315" s="121"/>
      <c r="J315" s="121"/>
      <c r="K315" s="46">
        <v>1</v>
      </c>
      <c r="L315" s="45" t="s">
        <v>364</v>
      </c>
      <c r="M315" s="5">
        <v>300</v>
      </c>
      <c r="N315" s="6">
        <f t="shared" si="20"/>
        <v>300</v>
      </c>
    </row>
    <row r="316" spans="8:14" x14ac:dyDescent="0.25">
      <c r="H316" s="120" t="s">
        <v>74</v>
      </c>
      <c r="I316" s="121"/>
      <c r="J316" s="121"/>
      <c r="K316" s="46">
        <v>1</v>
      </c>
      <c r="L316" s="45" t="s">
        <v>368</v>
      </c>
      <c r="M316" s="5">
        <v>200</v>
      </c>
      <c r="N316" s="6">
        <f t="shared" si="20"/>
        <v>200</v>
      </c>
    </row>
    <row r="317" spans="8:14" x14ac:dyDescent="0.25">
      <c r="H317" s="120" t="s">
        <v>431</v>
      </c>
      <c r="I317" s="121"/>
      <c r="J317" s="121"/>
      <c r="K317" s="46">
        <v>100</v>
      </c>
      <c r="L317" s="45" t="s">
        <v>397</v>
      </c>
      <c r="M317" s="5">
        <v>25</v>
      </c>
      <c r="N317" s="6">
        <f t="shared" si="20"/>
        <v>2500</v>
      </c>
    </row>
    <row r="318" spans="8:14" x14ac:dyDescent="0.25">
      <c r="H318" s="120" t="s">
        <v>207</v>
      </c>
      <c r="I318" s="121"/>
      <c r="J318" s="121"/>
      <c r="K318" s="46"/>
      <c r="L318" s="45"/>
      <c r="M318" s="5">
        <v>240</v>
      </c>
      <c r="N318" s="6">
        <f>M318</f>
        <v>240</v>
      </c>
    </row>
    <row r="319" spans="8:14" x14ac:dyDescent="0.25">
      <c r="H319" s="120" t="s">
        <v>432</v>
      </c>
      <c r="I319" s="121"/>
      <c r="J319" s="121"/>
      <c r="K319" s="46"/>
      <c r="L319" s="45"/>
      <c r="M319" s="5">
        <v>123</v>
      </c>
      <c r="N319" s="6">
        <f>M319</f>
        <v>123</v>
      </c>
    </row>
    <row r="320" spans="8:14" x14ac:dyDescent="0.25">
      <c r="H320" s="120" t="s">
        <v>38</v>
      </c>
      <c r="I320" s="121"/>
      <c r="J320" s="121"/>
      <c r="K320" s="46"/>
      <c r="L320" s="45"/>
      <c r="M320" s="5">
        <v>164</v>
      </c>
      <c r="N320" s="6">
        <f>M320</f>
        <v>164</v>
      </c>
    </row>
    <row r="321" spans="8:14" x14ac:dyDescent="0.25">
      <c r="H321" s="120" t="s">
        <v>433</v>
      </c>
      <c r="I321" s="121"/>
      <c r="J321" s="121"/>
      <c r="K321" s="46"/>
      <c r="L321" s="45"/>
      <c r="M321" s="5"/>
      <c r="N321" s="6">
        <v>18000</v>
      </c>
    </row>
    <row r="322" spans="8:14" x14ac:dyDescent="0.25">
      <c r="H322" s="120" t="s">
        <v>18</v>
      </c>
      <c r="I322" s="121"/>
      <c r="J322" s="121"/>
      <c r="K322" s="46"/>
      <c r="L322" s="45"/>
      <c r="M322" s="5">
        <v>500</v>
      </c>
      <c r="N322" s="6">
        <f>M322</f>
        <v>500</v>
      </c>
    </row>
    <row r="323" spans="8:14" x14ac:dyDescent="0.25">
      <c r="H323" s="52"/>
      <c r="I323" s="52"/>
      <c r="J323" s="52"/>
      <c r="K323" s="165" t="s">
        <v>12</v>
      </c>
      <c r="L323" s="165"/>
      <c r="M323" s="165"/>
      <c r="N323" s="10">
        <f>SUM(N312:N322)</f>
        <v>22397</v>
      </c>
    </row>
    <row r="324" spans="8:14" x14ac:dyDescent="0.25">
      <c r="H324" s="53"/>
      <c r="I324" s="53"/>
      <c r="J324" s="53"/>
      <c r="K324" s="53"/>
      <c r="L324" s="56"/>
      <c r="M324" s="56"/>
      <c r="N324" s="133"/>
    </row>
    <row r="325" spans="8:14" x14ac:dyDescent="0.25">
      <c r="K325" s="138" t="s">
        <v>434</v>
      </c>
      <c r="L325" s="139"/>
      <c r="M325" s="139"/>
      <c r="N325" s="140"/>
    </row>
    <row r="326" spans="8:14" x14ac:dyDescent="0.25">
      <c r="H326" s="110" t="s">
        <v>7</v>
      </c>
      <c r="I326" s="111"/>
      <c r="J326" s="111"/>
      <c r="K326" s="4" t="s">
        <v>363</v>
      </c>
      <c r="L326" s="4" t="s">
        <v>362</v>
      </c>
      <c r="M326" s="4" t="s">
        <v>9</v>
      </c>
      <c r="N326" s="4" t="s">
        <v>10</v>
      </c>
    </row>
    <row r="327" spans="8:14" x14ac:dyDescent="0.25">
      <c r="H327" s="122" t="s">
        <v>70</v>
      </c>
      <c r="I327" s="123"/>
      <c r="J327" s="123"/>
      <c r="K327" s="5">
        <v>35</v>
      </c>
      <c r="L327" s="5" t="s">
        <v>369</v>
      </c>
      <c r="M327" s="5">
        <v>8.6999999999999993</v>
      </c>
      <c r="N327" s="6">
        <f>K327*M327</f>
        <v>304.5</v>
      </c>
    </row>
    <row r="328" spans="8:14" x14ac:dyDescent="0.25">
      <c r="H328" s="131" t="s">
        <v>296</v>
      </c>
      <c r="I328" s="132"/>
      <c r="J328" s="132"/>
      <c r="K328" s="57">
        <v>5</v>
      </c>
      <c r="L328" s="5" t="s">
        <v>369</v>
      </c>
      <c r="M328" s="57">
        <v>30</v>
      </c>
      <c r="N328" s="6">
        <f t="shared" ref="N328:N333" si="21">K328*M328</f>
        <v>150</v>
      </c>
    </row>
    <row r="329" spans="8:14" x14ac:dyDescent="0.25">
      <c r="H329" s="122" t="s">
        <v>73</v>
      </c>
      <c r="I329" s="123"/>
      <c r="J329" s="123"/>
      <c r="K329" s="5">
        <v>18</v>
      </c>
      <c r="L329" s="5" t="s">
        <v>369</v>
      </c>
      <c r="M329" s="5">
        <v>8.5</v>
      </c>
      <c r="N329" s="6">
        <f t="shared" si="21"/>
        <v>153</v>
      </c>
    </row>
    <row r="330" spans="8:14" x14ac:dyDescent="0.25">
      <c r="H330" s="122" t="s">
        <v>430</v>
      </c>
      <c r="I330" s="123"/>
      <c r="J330" s="123"/>
      <c r="K330" s="5">
        <v>17</v>
      </c>
      <c r="L330" s="5" t="s">
        <v>369</v>
      </c>
      <c r="M330" s="5">
        <v>6</v>
      </c>
      <c r="N330" s="6">
        <f t="shared" si="21"/>
        <v>102</v>
      </c>
    </row>
    <row r="331" spans="8:14" x14ac:dyDescent="0.25">
      <c r="H331" s="122" t="s">
        <v>60</v>
      </c>
      <c r="I331" s="123"/>
      <c r="J331" s="123"/>
      <c r="K331" s="5">
        <v>28</v>
      </c>
      <c r="L331" s="5" t="s">
        <v>369</v>
      </c>
      <c r="M331" s="5">
        <v>5</v>
      </c>
      <c r="N331" s="6">
        <f t="shared" si="21"/>
        <v>140</v>
      </c>
    </row>
    <row r="332" spans="8:14" x14ac:dyDescent="0.25">
      <c r="H332" s="131" t="s">
        <v>53</v>
      </c>
      <c r="I332" s="132"/>
      <c r="J332" s="132"/>
      <c r="K332" s="57">
        <v>13</v>
      </c>
      <c r="L332" s="5" t="s">
        <v>369</v>
      </c>
      <c r="M332" s="57">
        <v>8</v>
      </c>
      <c r="N332" s="6">
        <f t="shared" si="21"/>
        <v>104</v>
      </c>
    </row>
    <row r="333" spans="8:14" x14ac:dyDescent="0.25">
      <c r="H333" s="120" t="s">
        <v>50</v>
      </c>
      <c r="I333" s="121"/>
      <c r="J333" s="121"/>
      <c r="K333" s="5">
        <v>0.5</v>
      </c>
      <c r="L333" s="5" t="s">
        <v>369</v>
      </c>
      <c r="M333" s="5">
        <v>40</v>
      </c>
      <c r="N333" s="6">
        <f t="shared" si="21"/>
        <v>20</v>
      </c>
    </row>
    <row r="334" spans="8:14" x14ac:dyDescent="0.25">
      <c r="K334" s="138" t="s">
        <v>12</v>
      </c>
      <c r="L334" s="139"/>
      <c r="M334" s="140"/>
      <c r="N334" s="10">
        <f>SUM(N327:N333)</f>
        <v>973.5</v>
      </c>
    </row>
    <row r="337" spans="8:14" x14ac:dyDescent="0.25">
      <c r="L337" s="165" t="s">
        <v>387</v>
      </c>
      <c r="M337" s="165"/>
      <c r="N337" s="165"/>
    </row>
    <row r="338" spans="8:14" x14ac:dyDescent="0.25">
      <c r="H338" s="144" t="s">
        <v>7</v>
      </c>
      <c r="I338" s="145"/>
      <c r="J338" s="145"/>
      <c r="K338" s="146"/>
      <c r="L338" s="4" t="s">
        <v>8</v>
      </c>
      <c r="M338" s="4" t="s">
        <v>9</v>
      </c>
      <c r="N338" s="4" t="s">
        <v>10</v>
      </c>
    </row>
    <row r="339" spans="8:14" x14ac:dyDescent="0.25">
      <c r="H339" s="141"/>
      <c r="I339" s="142"/>
      <c r="J339" s="142"/>
      <c r="K339" s="143"/>
      <c r="L339" s="5"/>
      <c r="M339" s="5"/>
      <c r="N339" s="6"/>
    </row>
    <row r="340" spans="8:14" x14ac:dyDescent="0.25">
      <c r="H340" s="141"/>
      <c r="I340" s="142"/>
      <c r="J340" s="142"/>
      <c r="K340" s="143"/>
      <c r="L340" s="5"/>
      <c r="M340" s="5"/>
      <c r="N340" s="6"/>
    </row>
    <row r="341" spans="8:14" x14ac:dyDescent="0.25">
      <c r="H341" s="141"/>
      <c r="I341" s="142"/>
      <c r="J341" s="142"/>
      <c r="K341" s="143"/>
      <c r="L341" s="5"/>
      <c r="M341" s="5"/>
      <c r="N341" s="6"/>
    </row>
    <row r="342" spans="8:14" x14ac:dyDescent="0.25">
      <c r="H342" s="141"/>
      <c r="I342" s="142"/>
      <c r="J342" s="142"/>
      <c r="K342" s="143"/>
      <c r="L342" s="5"/>
      <c r="M342" s="5"/>
      <c r="N342" s="8"/>
    </row>
    <row r="343" spans="8:14" x14ac:dyDescent="0.25">
      <c r="H343" s="141"/>
      <c r="I343" s="142"/>
      <c r="J343" s="142"/>
      <c r="K343" s="143"/>
      <c r="L343" s="5"/>
      <c r="M343" s="5"/>
      <c r="N343" s="8"/>
    </row>
    <row r="344" spans="8:14" x14ac:dyDescent="0.25">
      <c r="H344" s="141"/>
      <c r="I344" s="142"/>
      <c r="J344" s="142"/>
      <c r="K344" s="143"/>
      <c r="L344" s="5"/>
      <c r="M344" s="5"/>
      <c r="N344" s="8"/>
    </row>
    <row r="345" spans="8:14" x14ac:dyDescent="0.25">
      <c r="H345" s="141"/>
      <c r="I345" s="142"/>
      <c r="J345" s="142"/>
      <c r="K345" s="143"/>
      <c r="L345" s="5"/>
      <c r="M345" s="5"/>
      <c r="N345" s="8"/>
    </row>
    <row r="346" spans="8:14" x14ac:dyDescent="0.25">
      <c r="L346" s="138" t="s">
        <v>12</v>
      </c>
      <c r="M346" s="140"/>
      <c r="N346" s="10">
        <f>SUM(N339:N345)</f>
        <v>0</v>
      </c>
    </row>
    <row r="351" spans="8:14" x14ac:dyDescent="0.25">
      <c r="I351" s="144" t="s">
        <v>435</v>
      </c>
      <c r="J351" s="145"/>
      <c r="K351" s="145"/>
      <c r="L351" s="145"/>
      <c r="M351" s="146"/>
    </row>
    <row r="353" spans="10:13" x14ac:dyDescent="0.25">
      <c r="J353" s="99"/>
      <c r="K353" s="99" t="s">
        <v>132</v>
      </c>
      <c r="L353" s="100"/>
      <c r="M353" s="4" t="s">
        <v>10</v>
      </c>
    </row>
    <row r="354" spans="10:13" x14ac:dyDescent="0.25">
      <c r="J354" s="153" t="str">
        <f>K19</f>
        <v>Fecha: 04/11/2013</v>
      </c>
      <c r="K354" s="154"/>
      <c r="L354" s="155"/>
      <c r="M354" s="16">
        <f>N44</f>
        <v>10844.32</v>
      </c>
    </row>
    <row r="355" spans="10:13" x14ac:dyDescent="0.25">
      <c r="J355" s="153" t="str">
        <f>K46</f>
        <v>Fecha:  05/11/2013</v>
      </c>
      <c r="K355" s="154"/>
      <c r="L355" s="155"/>
      <c r="M355" s="16">
        <f>N56</f>
        <v>2592.96</v>
      </c>
    </row>
    <row r="356" spans="10:13" x14ac:dyDescent="0.25">
      <c r="J356" s="138" t="str">
        <f>K59</f>
        <v>Fecha: 06/11/2013</v>
      </c>
      <c r="K356" s="139"/>
      <c r="L356" s="140"/>
      <c r="M356" s="16">
        <f>N67</f>
        <v>6840</v>
      </c>
    </row>
    <row r="357" spans="10:13" x14ac:dyDescent="0.25">
      <c r="J357" s="153" t="str">
        <f>K69</f>
        <v>Fecha: 07/11/2013</v>
      </c>
      <c r="K357" s="154"/>
      <c r="L357" s="155"/>
      <c r="M357" s="16">
        <f>N88</f>
        <v>4614.5</v>
      </c>
    </row>
    <row r="358" spans="10:13" x14ac:dyDescent="0.25">
      <c r="J358" s="153" t="str">
        <f>K90</f>
        <v>Fecha: 08/11/2013</v>
      </c>
      <c r="K358" s="154"/>
      <c r="L358" s="155"/>
      <c r="M358" s="16">
        <f>N105</f>
        <v>5454.4</v>
      </c>
    </row>
    <row r="359" spans="10:13" x14ac:dyDescent="0.25">
      <c r="J359" s="138" t="str">
        <f>K107</f>
        <v>Fecha: 11/11/2013</v>
      </c>
      <c r="K359" s="139"/>
      <c r="L359" s="140"/>
      <c r="M359" s="16">
        <f>N128</f>
        <v>6432.4</v>
      </c>
    </row>
    <row r="360" spans="10:13" x14ac:dyDescent="0.25">
      <c r="J360" s="153" t="str">
        <f>K130</f>
        <v>Fecha: 12/11/2013</v>
      </c>
      <c r="K360" s="154"/>
      <c r="L360" s="155"/>
      <c r="M360" s="16">
        <f>N136</f>
        <v>4128.5</v>
      </c>
    </row>
    <row r="361" spans="10:13" x14ac:dyDescent="0.25">
      <c r="J361" s="153" t="str">
        <f>K139</f>
        <v>Fecha: 13/11/2013</v>
      </c>
      <c r="K361" s="154"/>
      <c r="L361" s="155"/>
      <c r="M361" s="16">
        <f>N149</f>
        <v>7045</v>
      </c>
    </row>
    <row r="362" spans="10:13" x14ac:dyDescent="0.25">
      <c r="J362" s="153" t="str">
        <f>K151</f>
        <v>Fecha: 14/11/2013</v>
      </c>
      <c r="K362" s="154"/>
      <c r="L362" s="155"/>
      <c r="M362" s="16">
        <f>N167</f>
        <v>3501.5</v>
      </c>
    </row>
    <row r="363" spans="10:13" x14ac:dyDescent="0.25">
      <c r="J363" s="153" t="str">
        <f>K169</f>
        <v>Fecha: 15/11/2013</v>
      </c>
      <c r="K363" s="154"/>
      <c r="L363" s="155"/>
      <c r="M363" s="16">
        <f>N177</f>
        <v>3458</v>
      </c>
    </row>
    <row r="364" spans="10:13" x14ac:dyDescent="0.25">
      <c r="J364" s="153" t="str">
        <f>K179</f>
        <v>Fecha: 17/11/2013</v>
      </c>
      <c r="K364" s="154"/>
      <c r="L364" s="155"/>
      <c r="M364" s="16">
        <f>N183</f>
        <v>400</v>
      </c>
    </row>
    <row r="365" spans="10:13" x14ac:dyDescent="0.25">
      <c r="J365" s="138" t="str">
        <f>K185</f>
        <v>Fecha: 18/11/2013</v>
      </c>
      <c r="K365" s="139"/>
      <c r="L365" s="140"/>
      <c r="M365" s="16">
        <f>N200</f>
        <v>10976.8</v>
      </c>
    </row>
    <row r="366" spans="10:13" x14ac:dyDescent="0.25">
      <c r="J366" s="153" t="str">
        <f>K205</f>
        <v>Fecha: 20/11/2013</v>
      </c>
      <c r="K366" s="154"/>
      <c r="L366" s="155"/>
      <c r="M366" s="16">
        <f>N209</f>
        <v>960</v>
      </c>
    </row>
    <row r="367" spans="10:13" x14ac:dyDescent="0.25">
      <c r="J367" s="153" t="str">
        <f>K211</f>
        <v>Fecha: 22/11/2013</v>
      </c>
      <c r="K367" s="154"/>
      <c r="L367" s="155"/>
      <c r="M367" s="16">
        <f>N225</f>
        <v>2363</v>
      </c>
    </row>
    <row r="368" spans="10:13" x14ac:dyDescent="0.25">
      <c r="J368" s="153" t="str">
        <f>K227</f>
        <v>Fecha: 25/11/2013</v>
      </c>
      <c r="K368" s="154"/>
      <c r="L368" s="155"/>
      <c r="M368" s="16">
        <f>N241</f>
        <v>7472</v>
      </c>
    </row>
    <row r="369" spans="10:13" x14ac:dyDescent="0.25">
      <c r="J369" s="153" t="str">
        <f>K245</f>
        <v>Fecha: 27/11/2013</v>
      </c>
      <c r="K369" s="154"/>
      <c r="L369" s="155"/>
      <c r="M369" s="16">
        <f>N261</f>
        <v>4868.75</v>
      </c>
    </row>
    <row r="370" spans="10:13" x14ac:dyDescent="0.25">
      <c r="J370" s="153" t="str">
        <f>K264</f>
        <v>Fecha: 28/11/2013</v>
      </c>
      <c r="K370" s="154"/>
      <c r="L370" s="155"/>
      <c r="M370" s="16">
        <f>N277</f>
        <v>14525</v>
      </c>
    </row>
    <row r="371" spans="10:13" x14ac:dyDescent="0.25">
      <c r="J371" s="153" t="str">
        <f>K279</f>
        <v>Fecha: 29/11/2013</v>
      </c>
      <c r="K371" s="154"/>
      <c r="L371" s="155"/>
      <c r="M371" s="16">
        <f>N283</f>
        <v>2457</v>
      </c>
    </row>
    <row r="372" spans="10:13" x14ac:dyDescent="0.25">
      <c r="J372" s="153" t="str">
        <f>K285</f>
        <v>Fecha: 02/12/2013</v>
      </c>
      <c r="K372" s="154"/>
      <c r="L372" s="155"/>
      <c r="M372" s="16">
        <f>N292</f>
        <v>660</v>
      </c>
    </row>
    <row r="373" spans="10:13" x14ac:dyDescent="0.25">
      <c r="J373" s="153" t="str">
        <f>K294</f>
        <v>Fecha: 03/12/2013</v>
      </c>
      <c r="K373" s="154"/>
      <c r="L373" s="155"/>
      <c r="M373" s="16">
        <f>N299</f>
        <v>1510</v>
      </c>
    </row>
    <row r="374" spans="10:13" x14ac:dyDescent="0.25">
      <c r="J374" s="153" t="str">
        <f>K301</f>
        <v>Fecha: 10/12/2013</v>
      </c>
      <c r="K374" s="154"/>
      <c r="L374" s="155"/>
      <c r="M374" s="16">
        <f>N308</f>
        <v>3354</v>
      </c>
    </row>
    <row r="375" spans="10:13" x14ac:dyDescent="0.25">
      <c r="J375" s="153" t="str">
        <f>K310</f>
        <v>Fecha: 12/11/2013</v>
      </c>
      <c r="K375" s="154"/>
      <c r="L375" s="155"/>
      <c r="M375" s="16">
        <f>N323</f>
        <v>22397</v>
      </c>
    </row>
    <row r="376" spans="10:13" x14ac:dyDescent="0.25">
      <c r="J376" s="153" t="str">
        <f>K325</f>
        <v>Fecha:16/12/2013 Descuento</v>
      </c>
      <c r="K376" s="154"/>
      <c r="L376" s="155"/>
      <c r="M376" s="16">
        <f>N334</f>
        <v>973.5</v>
      </c>
    </row>
    <row r="377" spans="10:13" x14ac:dyDescent="0.25">
      <c r="J377" s="153" t="str">
        <f>L337</f>
        <v>Fecha:</v>
      </c>
      <c r="K377" s="154"/>
      <c r="L377" s="155"/>
      <c r="M377" s="16">
        <f>N346</f>
        <v>0</v>
      </c>
    </row>
    <row r="378" spans="10:13" x14ac:dyDescent="0.25">
      <c r="K378" s="138" t="s">
        <v>12</v>
      </c>
      <c r="L378" s="140"/>
      <c r="M378" s="7">
        <f>SUM(M354:M375)-M376</f>
        <v>125881.63</v>
      </c>
    </row>
  </sheetData>
  <mergeCells count="87">
    <mergeCell ref="K378:L378"/>
    <mergeCell ref="K19:N19"/>
    <mergeCell ref="K44:M44"/>
    <mergeCell ref="J372:L372"/>
    <mergeCell ref="J373:L373"/>
    <mergeCell ref="J374:L374"/>
    <mergeCell ref="J375:L375"/>
    <mergeCell ref="J376:L376"/>
    <mergeCell ref="J377:L377"/>
    <mergeCell ref="J366:L366"/>
    <mergeCell ref="J367:L367"/>
    <mergeCell ref="J368:L368"/>
    <mergeCell ref="J369:L369"/>
    <mergeCell ref="J370:L370"/>
    <mergeCell ref="J371:L371"/>
    <mergeCell ref="J360:L360"/>
    <mergeCell ref="I351:M351"/>
    <mergeCell ref="K128:M128"/>
    <mergeCell ref="K136:M136"/>
    <mergeCell ref="K130:N130"/>
    <mergeCell ref="K149:M149"/>
    <mergeCell ref="K139:N139"/>
    <mergeCell ref="H342:K342"/>
    <mergeCell ref="H343:K343"/>
    <mergeCell ref="H344:K344"/>
    <mergeCell ref="H345:K345"/>
    <mergeCell ref="L346:M346"/>
    <mergeCell ref="L337:N337"/>
    <mergeCell ref="H338:K338"/>
    <mergeCell ref="H339:K339"/>
    <mergeCell ref="H340:K340"/>
    <mergeCell ref="H341:K341"/>
    <mergeCell ref="J364:L364"/>
    <mergeCell ref="J365:L365"/>
    <mergeCell ref="J354:L354"/>
    <mergeCell ref="J355:L355"/>
    <mergeCell ref="J356:L356"/>
    <mergeCell ref="J357:L357"/>
    <mergeCell ref="J358:L358"/>
    <mergeCell ref="J359:L359"/>
    <mergeCell ref="J361:L361"/>
    <mergeCell ref="J362:L362"/>
    <mergeCell ref="J363:L363"/>
    <mergeCell ref="K225:M225"/>
    <mergeCell ref="K227:N227"/>
    <mergeCell ref="K241:M241"/>
    <mergeCell ref="K245:N245"/>
    <mergeCell ref="K294:N294"/>
    <mergeCell ref="K185:N185"/>
    <mergeCell ref="K200:M200"/>
    <mergeCell ref="K211:N211"/>
    <mergeCell ref="K209:M209"/>
    <mergeCell ref="K205:N205"/>
    <mergeCell ref="K151:N151"/>
    <mergeCell ref="K167:M167"/>
    <mergeCell ref="K169:N169"/>
    <mergeCell ref="K177:M177"/>
    <mergeCell ref="K183:M183"/>
    <mergeCell ref="K179:N179"/>
    <mergeCell ref="K67:M67"/>
    <mergeCell ref="H7:N7"/>
    <mergeCell ref="H8:N8"/>
    <mergeCell ref="H10:O10"/>
    <mergeCell ref="H14:L14"/>
    <mergeCell ref="I16:N16"/>
    <mergeCell ref="K46:N46"/>
    <mergeCell ref="K56:M56"/>
    <mergeCell ref="K59:N59"/>
    <mergeCell ref="K107:N107"/>
    <mergeCell ref="K69:N69"/>
    <mergeCell ref="K88:M88"/>
    <mergeCell ref="K90:N90"/>
    <mergeCell ref="K105:M105"/>
    <mergeCell ref="K325:N325"/>
    <mergeCell ref="K334:M334"/>
    <mergeCell ref="K261:M261"/>
    <mergeCell ref="K264:N264"/>
    <mergeCell ref="K277:M277"/>
    <mergeCell ref="K279:N279"/>
    <mergeCell ref="K283:M283"/>
    <mergeCell ref="K285:N285"/>
    <mergeCell ref="K292:M292"/>
    <mergeCell ref="K299:M299"/>
    <mergeCell ref="K301:N301"/>
    <mergeCell ref="K308:M308"/>
    <mergeCell ref="K310:N310"/>
    <mergeCell ref="K323:M323"/>
  </mergeCells>
  <pageMargins left="0.98425196850393704" right="0.23622047244094491" top="0.15748031496062992" bottom="0.74803149606299213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Mes #1 12-07- al 09-08-2013</vt:lpstr>
      <vt:lpstr>Mes # 2 12-08- Al 06-09 2013</vt:lpstr>
      <vt:lpstr>MES # 3 09-09 Al 04-10-2013 </vt:lpstr>
      <vt:lpstr>MES # 4  07-10 AL 1-11-2013</vt:lpstr>
      <vt:lpstr>Mes # 5 04-11 AL 29-11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2014-01-07T17:57:16Z</dcterms:modified>
</cp:coreProperties>
</file>