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2/"/>
    </mc:Choice>
  </mc:AlternateContent>
  <xr:revisionPtr revIDLastSave="0" documentId="13_ncr:1_{DFFD6BA5-074D-2D41-9C7F-F1DF25181B77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hw2-grade-william" sheetId="1" r:id="rId1"/>
  </sheets>
  <definedNames>
    <definedName name="_xlchart.v1.0" hidden="1">'Sheet 1 - hw2-grade-william'!$F$2:$F$115</definedName>
  </definedNames>
  <calcPr calcId="191029"/>
</workbook>
</file>

<file path=xl/calcChain.xml><?xml version="1.0" encoding="utf-8"?>
<calcChain xmlns="http://schemas.openxmlformats.org/spreadsheetml/2006/main">
  <c r="F118" i="1" l="1"/>
  <c r="G40" i="1"/>
  <c r="E40" i="1"/>
  <c r="H40" i="1" s="1"/>
  <c r="E87" i="1" l="1"/>
  <c r="E85" i="1"/>
  <c r="E54" i="1"/>
  <c r="E99" i="1"/>
  <c r="E28" i="1"/>
  <c r="E26" i="1"/>
  <c r="E55" i="1"/>
  <c r="E44" i="1"/>
  <c r="E2" i="1"/>
  <c r="E104" i="1"/>
  <c r="E10" i="1"/>
  <c r="E105" i="1"/>
  <c r="E113" i="1"/>
  <c r="E110" i="1"/>
  <c r="E95" i="1"/>
  <c r="E88" i="1"/>
  <c r="E62" i="1"/>
  <c r="E27" i="1"/>
  <c r="E109" i="1"/>
  <c r="E21" i="1"/>
  <c r="E90" i="1"/>
  <c r="E3" i="1"/>
  <c r="E52" i="1"/>
  <c r="E81" i="1"/>
  <c r="E111" i="1"/>
  <c r="E47" i="1"/>
  <c r="E16" i="1"/>
  <c r="E71" i="1"/>
  <c r="E89" i="1"/>
  <c r="E82" i="1"/>
  <c r="E98" i="1"/>
  <c r="E59" i="1"/>
  <c r="E63" i="1"/>
  <c r="E43" i="1"/>
  <c r="E65" i="1"/>
  <c r="E31" i="1"/>
  <c r="E38" i="1"/>
  <c r="E108" i="1"/>
  <c r="E48" i="1"/>
  <c r="E69" i="1"/>
  <c r="E61" i="1"/>
  <c r="E93" i="1"/>
  <c r="E32" i="1"/>
  <c r="E18" i="1"/>
  <c r="E5" i="1"/>
  <c r="E35" i="1"/>
  <c r="E36" i="1"/>
  <c r="E50" i="1"/>
  <c r="E20" i="1"/>
  <c r="E84" i="1"/>
  <c r="E96" i="1"/>
  <c r="E103" i="1" l="1"/>
  <c r="E12" i="1"/>
  <c r="E92" i="1"/>
  <c r="E37" i="1"/>
  <c r="E115" i="1"/>
  <c r="E66" i="1"/>
  <c r="E14" i="1"/>
  <c r="E79" i="1"/>
  <c r="E34" i="1"/>
  <c r="E13" i="1"/>
  <c r="E4" i="1"/>
  <c r="E67" i="1"/>
  <c r="E94" i="1"/>
  <c r="E58" i="1"/>
  <c r="E51" i="1"/>
  <c r="E17" i="1"/>
  <c r="E112" i="1"/>
  <c r="E33" i="1"/>
  <c r="E78" i="1"/>
  <c r="E7" i="1"/>
  <c r="E107" i="1"/>
  <c r="E25" i="1"/>
  <c r="E15" i="1"/>
  <c r="E46" i="1"/>
  <c r="E19" i="1"/>
  <c r="E24" i="1"/>
  <c r="E101" i="1"/>
  <c r="E22" i="1"/>
  <c r="E8" i="1"/>
  <c r="E9" i="1"/>
  <c r="E97" i="1"/>
  <c r="E42" i="1"/>
  <c r="E41" i="1"/>
  <c r="E73" i="1"/>
  <c r="G102" i="1" l="1"/>
  <c r="G60" i="1"/>
  <c r="G11" i="1"/>
  <c r="G114" i="1"/>
  <c r="G74" i="1"/>
  <c r="G6" i="1"/>
  <c r="G106" i="1"/>
  <c r="G23" i="1"/>
  <c r="G53" i="1"/>
  <c r="G45" i="1"/>
  <c r="G80" i="1"/>
  <c r="G76" i="1"/>
  <c r="G100" i="1"/>
  <c r="G75" i="1"/>
  <c r="G91" i="1"/>
  <c r="G29" i="1"/>
  <c r="G68" i="1"/>
  <c r="G56" i="1"/>
  <c r="G57" i="1"/>
  <c r="G30" i="1"/>
  <c r="G72" i="1"/>
  <c r="G86" i="1"/>
  <c r="G39" i="1"/>
  <c r="G70" i="1"/>
  <c r="G103" i="1"/>
  <c r="G12" i="1"/>
  <c r="G92" i="1"/>
  <c r="G37" i="1"/>
  <c r="G115" i="1"/>
  <c r="G66" i="1"/>
  <c r="G14" i="1"/>
  <c r="G79" i="1"/>
  <c r="G34" i="1"/>
  <c r="G13" i="1"/>
  <c r="G64" i="1"/>
  <c r="G4" i="1"/>
  <c r="G67" i="1"/>
  <c r="G94" i="1"/>
  <c r="G58" i="1"/>
  <c r="G51" i="1"/>
  <c r="G17" i="1"/>
  <c r="G112" i="1"/>
  <c r="G33" i="1"/>
  <c r="G78" i="1"/>
  <c r="G7" i="1"/>
  <c r="G77" i="1"/>
  <c r="G107" i="1"/>
  <c r="G25" i="1"/>
  <c r="G15" i="1"/>
  <c r="G46" i="1"/>
  <c r="G19" i="1"/>
  <c r="G24" i="1"/>
  <c r="G101" i="1"/>
  <c r="G22" i="1"/>
  <c r="G8" i="1"/>
  <c r="G9" i="1"/>
  <c r="G97" i="1"/>
  <c r="G42" i="1"/>
  <c r="G41" i="1"/>
  <c r="G73" i="1"/>
  <c r="G85" i="1"/>
  <c r="G49" i="1"/>
  <c r="G87" i="1"/>
  <c r="G54" i="1"/>
  <c r="G99" i="1"/>
  <c r="G28" i="1"/>
  <c r="G26" i="1"/>
  <c r="G55" i="1"/>
  <c r="G44" i="1"/>
  <c r="G2" i="1"/>
  <c r="G104" i="1"/>
  <c r="G10" i="1"/>
  <c r="G105" i="1"/>
  <c r="G113" i="1"/>
  <c r="G110" i="1"/>
  <c r="G95" i="1"/>
  <c r="G88" i="1"/>
  <c r="G62" i="1"/>
  <c r="G27" i="1"/>
  <c r="G109" i="1"/>
  <c r="G21" i="1"/>
  <c r="G90" i="1"/>
  <c r="G3" i="1"/>
  <c r="G52" i="1"/>
  <c r="G81" i="1"/>
  <c r="G111" i="1"/>
  <c r="G47" i="1"/>
  <c r="G16" i="1"/>
  <c r="G71" i="1"/>
  <c r="G89" i="1"/>
  <c r="G82" i="1"/>
  <c r="G98" i="1"/>
  <c r="G59" i="1"/>
  <c r="G63" i="1"/>
  <c r="G43" i="1"/>
  <c r="G65" i="1"/>
  <c r="G31" i="1"/>
  <c r="G38" i="1"/>
  <c r="G108" i="1"/>
  <c r="G48" i="1"/>
  <c r="G69" i="1"/>
  <c r="G61" i="1"/>
  <c r="G93" i="1"/>
  <c r="G32" i="1"/>
  <c r="G18" i="1"/>
  <c r="G5" i="1"/>
  <c r="G35" i="1"/>
  <c r="G36" i="1"/>
  <c r="G50" i="1"/>
  <c r="G20" i="1"/>
  <c r="G84" i="1"/>
  <c r="G96" i="1"/>
  <c r="G83" i="1"/>
  <c r="H85" i="1" l="1"/>
  <c r="H49" i="1"/>
  <c r="H87" i="1"/>
  <c r="H54" i="1"/>
  <c r="H99" i="1"/>
  <c r="H28" i="1"/>
  <c r="H26" i="1"/>
  <c r="H55" i="1"/>
  <c r="H44" i="1"/>
  <c r="H2" i="1"/>
  <c r="H104" i="1"/>
  <c r="H10" i="1"/>
  <c r="H105" i="1"/>
  <c r="H113" i="1"/>
  <c r="H110" i="1"/>
  <c r="H95" i="1"/>
  <c r="H88" i="1"/>
  <c r="H62" i="1"/>
  <c r="H27" i="1"/>
  <c r="H109" i="1"/>
  <c r="H21" i="1"/>
  <c r="H90" i="1"/>
  <c r="H3" i="1"/>
  <c r="H52" i="1"/>
  <c r="H81" i="1"/>
  <c r="H111" i="1"/>
  <c r="H47" i="1"/>
  <c r="H16" i="1"/>
  <c r="H71" i="1"/>
  <c r="H89" i="1"/>
  <c r="H82" i="1"/>
  <c r="H98" i="1"/>
  <c r="H59" i="1"/>
  <c r="H63" i="1"/>
  <c r="H43" i="1"/>
  <c r="H65" i="1"/>
  <c r="H31" i="1"/>
  <c r="H38" i="1"/>
  <c r="H108" i="1"/>
  <c r="H48" i="1"/>
  <c r="H69" i="1"/>
  <c r="H61" i="1"/>
  <c r="H32" i="1"/>
  <c r="H18" i="1"/>
  <c r="H5" i="1"/>
  <c r="H35" i="1"/>
  <c r="H36" i="1"/>
  <c r="H50" i="1"/>
  <c r="H20" i="1"/>
  <c r="H84" i="1"/>
  <c r="H96" i="1"/>
  <c r="E102" i="1"/>
  <c r="H102" i="1" s="1"/>
  <c r="E60" i="1"/>
  <c r="H60" i="1" s="1"/>
  <c r="E11" i="1"/>
  <c r="H11" i="1" s="1"/>
  <c r="E114" i="1"/>
  <c r="H114" i="1" s="1"/>
  <c r="E74" i="1"/>
  <c r="H74" i="1" s="1"/>
  <c r="E6" i="1"/>
  <c r="H6" i="1" s="1"/>
  <c r="E106" i="1"/>
  <c r="H106" i="1" s="1"/>
  <c r="E23" i="1"/>
  <c r="H23" i="1" s="1"/>
  <c r="H53" i="1"/>
  <c r="E45" i="1"/>
  <c r="H45" i="1" s="1"/>
  <c r="E80" i="1"/>
  <c r="H80" i="1" s="1"/>
  <c r="E76" i="1"/>
  <c r="H76" i="1" s="1"/>
  <c r="E100" i="1"/>
  <c r="H100" i="1" s="1"/>
  <c r="E75" i="1"/>
  <c r="H75" i="1" s="1"/>
  <c r="E91" i="1"/>
  <c r="H91" i="1" s="1"/>
  <c r="E29" i="1"/>
  <c r="H29" i="1" s="1"/>
  <c r="E116" i="1"/>
  <c r="H116" i="1" s="1"/>
  <c r="E68" i="1"/>
  <c r="H68" i="1" s="1"/>
  <c r="E56" i="1"/>
  <c r="H56" i="1" s="1"/>
  <c r="E57" i="1"/>
  <c r="H57" i="1" s="1"/>
  <c r="E30" i="1"/>
  <c r="H30" i="1" s="1"/>
  <c r="E72" i="1"/>
  <c r="H72" i="1" s="1"/>
  <c r="E86" i="1"/>
  <c r="H86" i="1" s="1"/>
  <c r="E39" i="1"/>
  <c r="H39" i="1" s="1"/>
  <c r="E70" i="1"/>
  <c r="H70" i="1" s="1"/>
  <c r="H103" i="1"/>
  <c r="H12" i="1"/>
  <c r="H92" i="1"/>
  <c r="H115" i="1"/>
  <c r="H66" i="1"/>
  <c r="H14" i="1"/>
  <c r="H79" i="1"/>
  <c r="H34" i="1"/>
  <c r="H13" i="1"/>
  <c r="H64" i="1"/>
  <c r="H4" i="1"/>
  <c r="H67" i="1"/>
  <c r="H94" i="1"/>
  <c r="H58" i="1"/>
  <c r="H51" i="1"/>
  <c r="H17" i="1"/>
  <c r="H112" i="1"/>
  <c r="H33" i="1"/>
  <c r="H78" i="1"/>
  <c r="H7" i="1"/>
  <c r="H77" i="1"/>
  <c r="H107" i="1"/>
  <c r="H25" i="1"/>
  <c r="H15" i="1"/>
  <c r="H46" i="1"/>
  <c r="H19" i="1"/>
  <c r="H24" i="1"/>
  <c r="H101" i="1"/>
  <c r="H22" i="1"/>
  <c r="H8" i="1"/>
  <c r="H9" i="1"/>
  <c r="H97" i="1"/>
  <c r="H42" i="1"/>
  <c r="H41" i="1"/>
  <c r="H73" i="1"/>
  <c r="E83" i="1"/>
  <c r="H83" i="1" s="1"/>
</calcChain>
</file>

<file path=xl/sharedStrings.xml><?xml version="1.0" encoding="utf-8"?>
<sst xmlns="http://schemas.openxmlformats.org/spreadsheetml/2006/main" count="145" uniqueCount="145">
  <si>
    <t>备注</t>
    <phoneticPr fontId="1" type="noConversion"/>
  </si>
  <si>
    <t>输出全0</t>
  </si>
  <si>
    <t>编译失败</t>
  </si>
  <si>
    <t>无Makefile文件，且用了两个源文件</t>
  </si>
  <si>
    <t>CUDA时间（us）</t>
    <phoneticPr fontId="1" type="noConversion"/>
  </si>
  <si>
    <t>大于75us</t>
    <phoneticPr fontId="1" type="noConversion"/>
  </si>
  <si>
    <t>小于25us</t>
    <phoneticPr fontId="1" type="noConversion"/>
  </si>
  <si>
    <t>中间</t>
    <phoneticPr fontId="1" type="noConversion"/>
  </si>
  <si>
    <t>归一化</t>
    <phoneticPr fontId="1" type="noConversion"/>
  </si>
  <si>
    <t>程序输出结果错误</t>
    <phoneticPr fontId="1" type="noConversion"/>
  </si>
  <si>
    <t>输出结果全为0</t>
    <phoneticPr fontId="1" type="noConversion"/>
  </si>
  <si>
    <t>程序无输出结果，运行出现段错误（Segmentation fault）</t>
    <phoneticPr fontId="1" type="noConversion"/>
  </si>
  <si>
    <t>程序输出结果正确，但有多余输出结果，额外输出了卷积核大小</t>
    <phoneticPr fontId="1" type="noConversion"/>
  </si>
  <si>
    <t>MD5</t>
    <phoneticPr fontId="1" type="noConversion"/>
  </si>
  <si>
    <t>4d51ad0ef9d02821818434b7c5f38cae</t>
  </si>
  <si>
    <t>09f300dec4b3499a260b65070ede68e4</t>
  </si>
  <si>
    <t>dc14c6c20e9a3848df745ef924c475b6</t>
  </si>
  <si>
    <t>1333242af35ce8ec1e3f637860389134</t>
  </si>
  <si>
    <t>0f3cdcf7250a6e41949b8be3afeb7719</t>
  </si>
  <si>
    <t>69eca330a584b7cd02e8a8e9f6d96936</t>
  </si>
  <si>
    <t>71c0d73b256bbdfdaf9669ce0fb237ab</t>
  </si>
  <si>
    <t>5bfb11d4dfdeb87998483b855f726e46</t>
  </si>
  <si>
    <t>16e38d473195ad5f0400069881cb1b1f</t>
  </si>
  <si>
    <t>a4c6d67d236367f6984cdc8497bbba35</t>
  </si>
  <si>
    <t>11fbd886c4078e6019f63a01cdc331b7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</si>
  <si>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</si>
  <si>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</si>
  <si>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</si>
  <si>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</si>
  <si>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</si>
  <si>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b84c187b6adf4d47d70f51f48e20b913</t>
  </si>
  <si>
    <t>7b80bd5e33bcf4698ff85600e853b188</t>
  </si>
  <si>
    <t>96f968cf220cd7b1abf2255007918539</t>
  </si>
  <si>
    <t>47d26d4c7b60c5bc7835bb366b876c8d</t>
  </si>
  <si>
    <t>d03e63bc130504ae03c04d8ba17649bb</t>
  </si>
  <si>
    <t>38cd58230dea843e4545ab81e88d48d5</t>
  </si>
  <si>
    <t>95199baae5c954c20f93f0b79434433b</t>
  </si>
  <si>
    <t>0a293331d3a3cb237bf0f51ecadcfba8</t>
  </si>
  <si>
    <t>274d728493d7bdaad19aa965b02e8dfa</t>
  </si>
  <si>
    <t>523703a3c862357b3c0f97c8cf2d35f0</t>
  </si>
  <si>
    <t>c915d4ee5e93c5fb3833819eb05a2a96</t>
  </si>
  <si>
    <t>eda5200d1a5ec9a474a5e6599c49436b</t>
  </si>
  <si>
    <t>0b24e578837e4d8ed67708d4eca58f7e</t>
  </si>
  <si>
    <t>996645d9e5e29046425d01827deadfab</t>
  </si>
  <si>
    <t>a8f0897fe07fe0019bd69f9ca5d8bb81</t>
  </si>
  <si>
    <t>aa1f935824858e9a64c7b75692ee8d4b</t>
  </si>
  <si>
    <t>5971e26b7beac11ecadd6366d709ba39</t>
  </si>
  <si>
    <t>3cef163231ca0e2926282110d4b5defb</t>
  </si>
  <si>
    <t>338334ca22bdf783babf461b05ea2ca1</t>
  </si>
  <si>
    <t>1b7f93a825b0bd297691b23561626cbb</t>
  </si>
  <si>
    <t>90107528d38b8e3ddbb86caa26cba1a3</t>
  </si>
  <si>
    <t>71f20f1adec1de0e2e5aa430a7908769</t>
  </si>
  <si>
    <t>ab7b23ddf61c43c2c32930dd625f353f</t>
  </si>
  <si>
    <t>d98cd196a8924491d2b4f9f88bcab8cc</t>
  </si>
  <si>
    <t>31c6d78521bf590696e6c9fc120f5f03</t>
  </si>
  <si>
    <t>3622f7a95b1fbd9bd74c149c762373a6</t>
  </si>
  <si>
    <t>c2054d43d2f72fc39b7e8fa4d01143ce</t>
  </si>
  <si>
    <t>d7732c646733b7d2ae7b662b42e225cb</t>
  </si>
  <si>
    <t>2f00e81dc076330f8ac559dc2d1fa2f7</t>
  </si>
  <si>
    <t>483ca4302388a47406e93c000c43ef82</t>
  </si>
  <si>
    <t>d35556456f8237ba5fe3b8cde5c67f1a</t>
  </si>
  <si>
    <t>6c5fb8465c0b9a32d0acf5f4f2608e5f</t>
  </si>
  <si>
    <t>435b945941ddcbb74c7bd230b9ff72ad</t>
  </si>
  <si>
    <t>2a3fc4d333dcc21fcae95967c5470864</t>
  </si>
  <si>
    <t>03b97e9623f1bcd393228a6698e9c7d1</t>
  </si>
  <si>
    <t>0daee3f0b446a9cef132fae0d0cf8b7b</t>
  </si>
  <si>
    <t>bdd96acb943e386b91b607f654259f87</t>
  </si>
  <si>
    <t>4074768176044bc89d624401e71f4816</t>
  </si>
  <si>
    <t>2f3f35d8eccff5febfaf743200fa7952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</si>
  <si>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</si>
  <si>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</si>
  <si>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</si>
  <si>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</si>
  <si>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</si>
  <si>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</si>
  <si>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f0504a28ca1c35c105dc6dc846c5d7fc</t>
  </si>
  <si>
    <t>7454bbf2560f64ce871fc6abd271df5e</t>
  </si>
  <si>
    <t>09d007fb9037f76903a2f63fb820ebfe</t>
  </si>
  <si>
    <t>367b48ee385a7b94e21460771710d839</t>
  </si>
  <si>
    <t>bd784daef4f59b74cf4c5290482f1f80</t>
  </si>
  <si>
    <t>f95c6e12824a2d4505be859934b12005</t>
  </si>
  <si>
    <t>8c8b62ab70cad3ae0587a03a04950d72</t>
  </si>
  <si>
    <t>9f25d525a45dce2f6f724670026e7bc5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</si>
  <si>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</si>
  <si>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</si>
  <si>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</si>
  <si>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</si>
  <si>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</si>
  <si>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46d3c66ebcb08dcb2088c75d16d82587</t>
  </si>
  <si>
    <t>15e470e55266d27ff8f4923afaf94e29</t>
  </si>
  <si>
    <t>c94f554a2121ee7fb239f1fadcc398f3</t>
  </si>
  <si>
    <t>0d186464bbddc6bf8394f4a8153a5062</t>
  </si>
  <si>
    <t>16b929635e3e4aaca98e2433bc65ae2e</t>
  </si>
  <si>
    <t>06254aa4bad2a739e17a2679e87a426b</t>
  </si>
  <si>
    <t>d5ec3059338d8fb6a3d35a263769721f</t>
  </si>
  <si>
    <t>b59960996df62a572997fd1c6d34f966</t>
  </si>
  <si>
    <t>5bb00fcb2df49b5572b636c38055b6a0</t>
  </si>
  <si>
    <t>460d570838553f63cef493df91113433</t>
  </si>
  <si>
    <t>6a7ce2822ceecdb6c88494c5bff4d176</t>
  </si>
  <si>
    <t>ee563319e3923b22c3798d1a5d26956c</t>
  </si>
  <si>
    <t>860e28fb9743818e9977a97172631c88</t>
  </si>
  <si>
    <t>3b418d0e231cc6e84e40e6674afe4554</t>
  </si>
  <si>
    <t>f394caa2aac91df9c82fbff5575efb1d</t>
  </si>
  <si>
    <t>da6cdace50337239cc2e00d98b978497</t>
  </si>
  <si>
    <t>c7c7fb1597fa0271a6a78b12d9c9ae29</t>
  </si>
  <si>
    <t>7761ef68d345fb4a21cfadbdb78793ef</t>
  </si>
  <si>
    <t>c2cb562202765e68ded86a99a7bac9c1</t>
  </si>
  <si>
    <t>4d791a862967e614723c0cb7b33b9a56</t>
  </si>
  <si>
    <t>02a7592d7781a48e9af4854145b33796</t>
  </si>
  <si>
    <t>419fd949244b9f9559b3c0a7327439d1</t>
  </si>
  <si>
    <t>0bb902c9e940fbe4d3cc96a1d1787322</t>
  </si>
  <si>
    <t>cd74d12a9b7eeae86b7eaeb1de847d28</t>
  </si>
  <si>
    <t>c851e3401288ec3ef85dd716110f9bf5</t>
  </si>
  <si>
    <t>a7c598a65dcb3f07094a879867e7d972</t>
  </si>
  <si>
    <t>785d25ccc50a878cf5cbb6b994842c1e</t>
  </si>
  <si>
    <t>fd16d3c19481c946f5791567ca612f50</t>
  </si>
  <si>
    <t>b5ae4816444736f9960f87650f3057c2</t>
  </si>
  <si>
    <t>61bcd9dd0f2791788568b5265e0e6d97</t>
  </si>
  <si>
    <t>75afa8cee73e19571ab172d1218fb29f</t>
  </si>
  <si>
    <t>7705e758de13771dd51559d577505b4e</t>
  </si>
  <si>
    <t>67da3013c446e9946815fd81869786c5</t>
  </si>
  <si>
    <t>3fd6ba34386c478fbe20bee242831e7f</t>
  </si>
  <si>
    <t>9bf531504f8dc8d3780cc41e63a0eea2</t>
  </si>
  <si>
    <t>71288610baa37273d07ec557806246e6</t>
  </si>
  <si>
    <t>3a8f0d172c9f9835df0987a1ce98b2c7</t>
  </si>
  <si>
    <t>b0d6f14bf74bf50b522f9be5a149ee62</t>
  </si>
  <si>
    <t>6dd8a0d2a89087276cf53062c57aea1c</t>
  </si>
  <si>
    <t>184ddff1584876a45ad23d154492ed83</t>
  </si>
  <si>
    <t>程序输出结果正确，但是精度太低，要求精度为0.01</t>
    <phoneticPr fontId="1" type="noConversion"/>
  </si>
  <si>
    <t>正确性-30</t>
    <phoneticPr fontId="1" type="noConversion"/>
  </si>
  <si>
    <t>性能分-30</t>
    <phoneticPr fontId="1" type="noConversion"/>
  </si>
  <si>
    <t>代码-10</t>
    <phoneticPr fontId="1" type="noConversion"/>
  </si>
  <si>
    <t>实验报告-30</t>
    <phoneticPr fontId="1" type="noConversion"/>
  </si>
  <si>
    <t>正确个数-10000（精度0.01）</t>
    <phoneticPr fontId="1" type="noConversion"/>
  </si>
  <si>
    <t>总分-100</t>
    <phoneticPr fontId="1" type="noConversion"/>
  </si>
  <si>
    <t>原正确性为10分，更正后为30分，扣除5分复查分</t>
    <phoneticPr fontId="1" type="noConversion"/>
  </si>
  <si>
    <t>性能分原为16分，更改参数后为30分，扣除5分复查分</t>
    <phoneticPr fontId="1" type="noConversion"/>
  </si>
  <si>
    <t>e1a955c91078bc8ca96bc549df907c4a</t>
  </si>
  <si>
    <t>原为22分，更正后为82分，扣除5分复查分</t>
    <phoneticPr fontId="1" type="noConversion"/>
  </si>
  <si>
    <t xml:space="preserve"> </t>
    <phoneticPr fontId="1" type="noConversion"/>
  </si>
  <si>
    <t>输出结果全为0。原因：程序输入参数应有两个（data.bin和卷积核大小s），但是你的程序卷积核大小s的参数需要进入程序后才能输入</t>
    <phoneticPr fontId="1" type="noConversion"/>
  </si>
  <si>
    <t>输出结果全为0。原因：虽然程序在20*20的样例数据中运行正确，但是测试数据为重新生成的100*100数据，程序输出结果为0。</t>
    <phoneticPr fontId="1" type="noConversion"/>
  </si>
  <si>
    <t>原为28分，更正后为68分，扣除5分复查分</t>
    <phoneticPr fontId="1" type="noConversion"/>
  </si>
  <si>
    <t>程序输出结果为："0 0"，无其它输出</t>
    <phoneticPr fontId="1" type="noConversion"/>
  </si>
  <si>
    <t>程序输出结果错误，卷积计算结果完全错误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</si>
</sst>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等线 Regular"/>
      <family val="3"/>
      <charset val="134"/>
    </font>
    <font>
      <sz val="16"/>
      <color indexed="8"/>
      <name val="等线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7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 (us)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836CAEDC-06AC-6C4E-89D3-5EF1F3C916F9}" formatIdx="0">
          <cx:tx>
            <cx:txData>
              <cx:f/>
              <cx:v>时间</cx:v>
            </cx:txData>
          </cx:tx>
          <cx:dataPt idx="0"/>
          <cx:dataPt idx="1"/>
          <cx:dataId val="0"/>
          <cx:layoutPr>
            <cx:binning intervalClosed="r"/>
          </cx:layoutPr>
        </cx:series>
      </cx:plotAreaRegion>
      <cx:axis id="0">
        <cx:catScaling gapWidth="2.9000001"/>
        <cx:tickLabels/>
        <cx:numFmt formatCode="#,##0.00_);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564886</xdr:colOff>
      <xdr:row>2</xdr:row>
      <xdr:rowOff>70378</xdr:rowOff>
    </xdr:from>
    <xdr:to>
      <xdr:col>26</xdr:col>
      <xdr:colOff>158750</xdr:colOff>
      <xdr:row>23</xdr:row>
      <xdr:rowOff>132291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839173A-B00D-4B42-878D-E1B096671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92086" y="946678"/>
              <a:ext cx="9753864" cy="6729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1"/>
  <sheetViews>
    <sheetView showGridLines="0" tabSelected="1" zoomScale="81" zoomScaleNormal="81" workbookViewId="0">
      <selection activeCell="D11" sqref="D11"/>
    </sheetView>
  </sheetViews>
  <sheetFormatPr baseColWidth="10" defaultColWidth="8.33203125" defaultRowHeight="25" customHeight="1"/>
  <cols>
    <col min="1" max="1" width="55.1640625" style="9" bestFit="1" customWidth="1"/>
    <col min="2" max="2" width="16.83203125" style="2" customWidth="1"/>
    <col min="3" max="3" width="13" style="2" customWidth="1"/>
    <col min="4" max="4" width="25.33203125" style="2" bestFit="1" customWidth="1"/>
    <col min="5" max="5" width="31.33203125" style="16" bestFit="1" customWidth="1"/>
    <col min="6" max="6" width="23.33203125" style="10" bestFit="1" customWidth="1"/>
    <col min="7" max="7" width="23.5" style="12" customWidth="1"/>
    <col min="8" max="8" width="13.6640625" style="13" bestFit="1" customWidth="1"/>
    <col min="9" max="9" width="85.83203125" style="8" bestFit="1" customWidth="1"/>
    <col min="10" max="255" width="8.33203125" style="3" customWidth="1"/>
    <col min="256" max="16384" width="8.33203125" style="4"/>
  </cols>
  <sheetData>
    <row r="1" spans="1:257" ht="44">
      <c r="A1" s="1" t="s">
        <v>13</v>
      </c>
      <c r="B1" s="1" t="s">
        <v>132</v>
      </c>
      <c r="C1" s="1" t="s">
        <v>131</v>
      </c>
      <c r="D1" s="1" t="s">
        <v>133</v>
      </c>
      <c r="E1" s="1" t="s">
        <v>129</v>
      </c>
      <c r="F1" s="7" t="s">
        <v>4</v>
      </c>
      <c r="G1" s="1" t="s">
        <v>130</v>
      </c>
      <c r="H1" s="2" t="s">
        <v>134</v>
      </c>
      <c r="I1" s="2" t="s">
        <v>0</v>
      </c>
      <c r="IV1" s="3"/>
      <c r="IW1" s="3"/>
    </row>
    <row r="2" spans="1:257" ht="25" customHeight="1">
      <c r="A2" s="9" t="s">
        <v>85</v>
      </c>
      <c r="B2" s="2">
        <v>10</v>
      </c>
      <c r="C2" s="2">
        <v>9</v>
      </c>
      <c r="D2" s="2">
        <v>9958</v>
      </c>
      <c r="E2" s="15">
        <f>IF(D2/10000*30&gt;=29.7, 30,D2/10000*30)</f>
        <v>30</v>
      </c>
      <c r="F2" s="5">
        <v>463.43</v>
      </c>
      <c r="G2" s="11">
        <f>IF(F2&gt;0, IF(F2&lt;25, 30, IF(F2&gt;75, 10, (1-(F2-25)/(75-25))*20+10)), 0)</f>
        <v>10</v>
      </c>
      <c r="H2" s="12">
        <f>B2+C2+E2+G2</f>
        <v>59</v>
      </c>
      <c r="I2" s="6"/>
      <c r="IV2" s="3"/>
      <c r="IW2" s="3"/>
    </row>
    <row r="3" spans="1:257" ht="25" customHeight="1">
      <c r="A3" s="9" t="s">
        <v>98</v>
      </c>
      <c r="B3" s="2">
        <v>16</v>
      </c>
      <c r="C3" s="2">
        <v>9</v>
      </c>
      <c r="D3" s="2">
        <v>9999</v>
      </c>
      <c r="E3" s="15">
        <f>IF(D3/10000*30&gt;=29.7, 30,D3/10000*30)</f>
        <v>30</v>
      </c>
      <c r="F3" s="5">
        <v>198.27</v>
      </c>
      <c r="G3" s="11">
        <f>IF(F3&gt;0, IF(F3&lt;25, 30, IF(F3&gt;75, 10, (1-(F3-25)/(75-25))*20+10)), 0)</f>
        <v>10</v>
      </c>
      <c r="H3" s="12">
        <f>B3+C3+E3+G3</f>
        <v>65</v>
      </c>
      <c r="I3" s="6"/>
      <c r="IV3" s="3"/>
      <c r="IW3" s="3"/>
    </row>
    <row r="4" spans="1:257" ht="25" customHeight="1">
      <c r="A4" s="9" t="s">
        <v>51</v>
      </c>
      <c r="B4" s="7">
        <v>23</v>
      </c>
      <c r="C4" s="1">
        <v>8</v>
      </c>
      <c r="D4" s="1">
        <v>9987</v>
      </c>
      <c r="E4" s="15">
        <f>IF(D4/10000*30&gt;=29.7, 30,D4/10000*30)</f>
        <v>30</v>
      </c>
      <c r="F4" s="5">
        <v>120.07</v>
      </c>
      <c r="G4" s="11">
        <f>IF(F4&gt;0, IF(F4&lt;25, 30, IF(F4&gt;75, 10, (1-(F4-25)/(75-25))*20+10)), 0)</f>
        <v>10</v>
      </c>
      <c r="H4" s="12">
        <f>B4+C4+E4+G4</f>
        <v>71</v>
      </c>
      <c r="I4" s="6"/>
      <c r="IV4" s="3"/>
      <c r="IW4" s="3"/>
    </row>
    <row r="5" spans="1:257" ht="25" customHeight="1">
      <c r="A5" s="9" t="s">
        <v>121</v>
      </c>
      <c r="B5" s="2">
        <v>21</v>
      </c>
      <c r="C5" s="2">
        <v>9</v>
      </c>
      <c r="D5" s="2">
        <v>9988</v>
      </c>
      <c r="E5" s="15">
        <f>IF(D5/10000*30&gt;=29.7, 30,D5/10000*30)</f>
        <v>30</v>
      </c>
      <c r="F5" s="5">
        <v>153.41</v>
      </c>
      <c r="G5" s="11">
        <f>IF(F5&gt;0, IF(F5&lt;25, 30, IF(F5&gt;75, 10, (1-(F5-25)/(75-25))*20+10)), 0)</f>
        <v>10</v>
      </c>
      <c r="H5" s="12">
        <f>B5+C5+E5+G5</f>
        <v>70</v>
      </c>
      <c r="I5" s="6"/>
      <c r="IV5" s="3"/>
      <c r="IW5" s="3"/>
    </row>
    <row r="6" spans="1:257" ht="25" customHeight="1">
      <c r="A6" s="9" t="s">
        <v>20</v>
      </c>
      <c r="B6" s="1">
        <v>20</v>
      </c>
      <c r="C6" s="1">
        <v>10</v>
      </c>
      <c r="D6" s="1">
        <v>9995</v>
      </c>
      <c r="E6" s="15">
        <f>IF(D6/10000*30&gt;=29.7, 30,D6/10000*30)</f>
        <v>30</v>
      </c>
      <c r="F6" s="5">
        <v>8.5440000000000005</v>
      </c>
      <c r="G6" s="11">
        <f>IF(F6&gt;0, IF(F6&lt;25, 30, IF(F6&gt;75, 10, (1-(F6-25)/(75-25))*20+10)), 0)</f>
        <v>30</v>
      </c>
      <c r="H6" s="12">
        <f>B6+C6+E6+G6</f>
        <v>90</v>
      </c>
      <c r="I6" s="6"/>
      <c r="IV6" s="3"/>
      <c r="IW6" s="3"/>
    </row>
    <row r="7" spans="1:257" ht="25" customHeight="1">
      <c r="A7" s="9" t="s">
        <v>60</v>
      </c>
      <c r="B7" s="7">
        <v>24</v>
      </c>
      <c r="C7" s="1">
        <v>10</v>
      </c>
      <c r="D7" s="1">
        <v>9994</v>
      </c>
      <c r="E7" s="15">
        <f>IF(D7/10000*30&gt;=29.7, 30,D7/10000*30)</f>
        <v>30</v>
      </c>
      <c r="F7" s="5">
        <v>5.8879999999999999</v>
      </c>
      <c r="G7" s="11">
        <f>IF(F7&gt;0, IF(F7&lt;25, 30, IF(F7&gt;75, 10, (1-(F7-25)/(75-25))*20+10)), 0)</f>
        <v>30</v>
      </c>
      <c r="H7" s="12">
        <f>B7+C7+E7+G7</f>
        <v>94</v>
      </c>
      <c r="I7" s="6"/>
      <c r="IV7" s="3"/>
      <c r="IW7" s="3"/>
    </row>
    <row r="8" spans="1:257" ht="25" customHeight="1">
      <c r="A8" s="9" t="s">
        <v>70</v>
      </c>
      <c r="B8" s="7">
        <v>19</v>
      </c>
      <c r="C8" s="9">
        <v>10</v>
      </c>
      <c r="D8" s="1">
        <v>9996</v>
      </c>
      <c r="E8" s="15">
        <f>IF(D8/10000*30&gt;=29.7, 30,D8/10000*30)</f>
        <v>30</v>
      </c>
      <c r="F8" s="5">
        <v>24.928000000000001</v>
      </c>
      <c r="G8" s="11">
        <f>IF(F8&gt;0, IF(F8&lt;25, 30, IF(F8&gt;75, 10, (1-(F8-25)/(75-25))*20+10)), 0)</f>
        <v>30</v>
      </c>
      <c r="H8" s="12">
        <f>B8+C8+E8+G8</f>
        <v>89</v>
      </c>
      <c r="IV8" s="3"/>
      <c r="IW8" s="3"/>
    </row>
    <row r="9" spans="1:257" ht="25" customHeight="1">
      <c r="A9" s="9" t="s">
        <v>71</v>
      </c>
      <c r="B9" s="7">
        <v>25</v>
      </c>
      <c r="C9" s="9">
        <v>10</v>
      </c>
      <c r="D9" s="1">
        <v>9984</v>
      </c>
      <c r="E9" s="15">
        <f>IF(D9/10000*30&gt;=29.7, 30,D9/10000*30)</f>
        <v>30</v>
      </c>
      <c r="F9" s="5">
        <v>18.975999999999999</v>
      </c>
      <c r="G9" s="11">
        <f>IF(F9&gt;0, IF(F9&lt;25, 30, IF(F9&gt;75, 10, (1-(F9-25)/(75-25))*20+10)), 0)</f>
        <v>30</v>
      </c>
      <c r="H9" s="12">
        <f>B9+C9+E9+G9</f>
        <v>95</v>
      </c>
      <c r="IV9" s="3"/>
      <c r="IW9" s="3"/>
    </row>
    <row r="10" spans="1:257" ht="25" customHeight="1">
      <c r="A10" s="9" t="s">
        <v>87</v>
      </c>
      <c r="B10" s="2">
        <v>15</v>
      </c>
      <c r="C10" s="2">
        <v>10</v>
      </c>
      <c r="D10" s="2">
        <v>9955</v>
      </c>
      <c r="E10" s="15">
        <f>IF(D10/10000*30&gt;=29.7, 30,D10/10000*30)</f>
        <v>30</v>
      </c>
      <c r="F10" s="5">
        <v>56.512999999999998</v>
      </c>
      <c r="G10" s="11">
        <f>IF(F10&gt;0, IF(F10&lt;25, 30, IF(F10&gt;75, 10, (1-(F10-25)/(75-25))*20+10)), 0)</f>
        <v>17.394800000000004</v>
      </c>
      <c r="H10" s="12">
        <f>B10+C10+E10+G10</f>
        <v>72.394800000000004</v>
      </c>
      <c r="I10" s="6"/>
      <c r="IV10" s="3"/>
      <c r="IW10" s="3"/>
    </row>
    <row r="11" spans="1:257" ht="25" customHeight="1">
      <c r="A11" s="9" t="s">
        <v>17</v>
      </c>
      <c r="B11" s="1">
        <v>20</v>
      </c>
      <c r="C11" s="1">
        <v>10</v>
      </c>
      <c r="D11" s="1">
        <v>9997</v>
      </c>
      <c r="E11" s="15">
        <f>IF(D11/10000*30&gt;=29.7, 30,D11/10000*30)</f>
        <v>30</v>
      </c>
      <c r="F11" s="5">
        <v>81.506</v>
      </c>
      <c r="G11" s="11">
        <f>IF(F11&gt;0, IF(F11&lt;25, 30, IF(F11&gt;75, 10, (1-(F11-25)/(75-25))*20+10)), 0)</f>
        <v>10</v>
      </c>
      <c r="H11" s="12">
        <f>B11+C11+E11+G11</f>
        <v>70</v>
      </c>
      <c r="I11" s="6"/>
      <c r="IV11" s="3"/>
      <c r="IW11" s="3"/>
    </row>
    <row r="12" spans="1:257" ht="25" customHeight="1">
      <c r="A12" s="9" t="s">
        <v>41</v>
      </c>
      <c r="B12" s="7">
        <v>28</v>
      </c>
      <c r="C12" s="1">
        <v>10</v>
      </c>
      <c r="D12" s="1">
        <v>9985</v>
      </c>
      <c r="E12" s="15">
        <f>IF(D12/10000*30&gt;=29.7, 30,D12/10000*30)</f>
        <v>30</v>
      </c>
      <c r="F12" s="5">
        <v>57.920999999999999</v>
      </c>
      <c r="G12" s="11">
        <f>IF(F12&gt;0, IF(F12&lt;25, 30, IF(F12&gt;75, 10, (1-(F12-25)/(75-25))*20+10)), 0)</f>
        <v>16.831600000000002</v>
      </c>
      <c r="H12" s="12">
        <f>B12+C12+E12+G12</f>
        <v>84.831600000000009</v>
      </c>
      <c r="I12" s="6"/>
      <c r="IV12" s="3"/>
      <c r="IW12" s="3"/>
    </row>
    <row r="13" spans="1:257" ht="25" customHeight="1">
      <c r="A13" s="9" t="s">
        <v>49</v>
      </c>
      <c r="B13" s="7">
        <v>30</v>
      </c>
      <c r="C13" s="1">
        <v>10</v>
      </c>
      <c r="D13" s="1">
        <v>9784</v>
      </c>
      <c r="E13" s="15">
        <f>IF(D13/10000*30&gt;=29.7, 30,D13/10000*30)</f>
        <v>29.352</v>
      </c>
      <c r="F13" s="5">
        <v>23.36</v>
      </c>
      <c r="G13" s="11">
        <f>IF(F13&gt;0, IF(F13&lt;25, 30, IF(F13&gt;75, 10, (1-(F13-25)/(75-25))*20+10)), 0)</f>
        <v>30</v>
      </c>
      <c r="H13" s="12">
        <f>B13+C13+E13+G13</f>
        <v>99.352000000000004</v>
      </c>
      <c r="I13" s="6"/>
      <c r="IV13" s="3"/>
      <c r="IW13" s="3"/>
    </row>
    <row r="14" spans="1:257" ht="25" customHeight="1">
      <c r="A14" s="9" t="s">
        <v>46</v>
      </c>
      <c r="B14" s="7">
        <v>16</v>
      </c>
      <c r="C14" s="1">
        <v>10</v>
      </c>
      <c r="D14" s="1">
        <v>9995</v>
      </c>
      <c r="E14" s="15">
        <f>IF(D14/10000*30&gt;=29.7, 30,D14/10000*30)</f>
        <v>30</v>
      </c>
      <c r="F14" s="5">
        <v>18.975999999999999</v>
      </c>
      <c r="G14" s="11">
        <f>IF(F14&gt;0, IF(F14&lt;25, 30, IF(F14&gt;75, 10, (1-(F14-25)/(75-25))*20+10)), 0)</f>
        <v>30</v>
      </c>
      <c r="H14" s="12">
        <f>B14+C14+E14+G14</f>
        <v>86</v>
      </c>
      <c r="I14" s="6"/>
      <c r="IV14" s="3"/>
      <c r="IW14" s="3"/>
    </row>
    <row r="15" spans="1:257" ht="25" customHeight="1">
      <c r="A15" s="9" t="s">
        <v>64</v>
      </c>
      <c r="B15" s="7">
        <v>22</v>
      </c>
      <c r="C15" s="1">
        <v>10</v>
      </c>
      <c r="D15" s="1">
        <v>9385</v>
      </c>
      <c r="E15" s="15">
        <f>IF(D15/10000*30&gt;=29.7, 30,D15/10000*30)</f>
        <v>28.155000000000001</v>
      </c>
      <c r="F15" s="5">
        <v>26.401</v>
      </c>
      <c r="G15" s="11">
        <f>IF(F15&gt;0, IF(F15&lt;25, 30, IF(F15&gt;75, 10, (1-(F15-25)/(75-25))*20+10)), 0)</f>
        <v>29.439599999999999</v>
      </c>
      <c r="H15" s="12">
        <f>B15+C15+E15+G15</f>
        <v>89.5946</v>
      </c>
      <c r="I15" s="6"/>
      <c r="IV15" s="3"/>
      <c r="IW15" s="3"/>
    </row>
    <row r="16" spans="1:257" ht="25" customHeight="1">
      <c r="A16" s="9" t="s">
        <v>103</v>
      </c>
      <c r="B16" s="2">
        <v>26</v>
      </c>
      <c r="C16" s="2">
        <v>10</v>
      </c>
      <c r="D16" s="2">
        <v>9993</v>
      </c>
      <c r="E16" s="15">
        <f>IF(D16/10000*30&gt;=29.7, 30,D16/10000*30)</f>
        <v>30</v>
      </c>
      <c r="F16" s="5">
        <v>38.753</v>
      </c>
      <c r="G16" s="11">
        <f>IF(F16&gt;0, IF(F16&lt;25, 30, IF(F16&gt;75, 10, (1-(F16-25)/(75-25))*20+10)), 0)</f>
        <v>24.498799999999999</v>
      </c>
      <c r="H16" s="12">
        <f>B16+C16+E16+G16</f>
        <v>90.498800000000003</v>
      </c>
      <c r="I16" s="6"/>
      <c r="IV16" s="3"/>
      <c r="IW16" s="3"/>
    </row>
    <row r="17" spans="1:257" ht="25" customHeight="1">
      <c r="A17" s="9" t="s">
        <v>56</v>
      </c>
      <c r="B17" s="7">
        <v>15</v>
      </c>
      <c r="C17" s="1">
        <v>7</v>
      </c>
      <c r="D17" s="14">
        <v>0</v>
      </c>
      <c r="E17" s="15">
        <f>IF(D17/10000*30&gt;=29.7, 30,D17/10000*30)</f>
        <v>0</v>
      </c>
      <c r="F17" s="5">
        <v>0</v>
      </c>
      <c r="G17" s="11">
        <f>IF(F17&gt;0, IF(F17&lt;25, 30, IF(F17&gt;75, 10, (1-(F17-25)/(75-25))*20+10)), 0)</f>
        <v>0</v>
      </c>
      <c r="H17" s="12">
        <f>B17+C17+E17+G17</f>
        <v>22</v>
      </c>
      <c r="I17" s="6" t="s">
        <v>10</v>
      </c>
      <c r="IV17" s="3"/>
      <c r="IW17" s="3"/>
    </row>
    <row r="18" spans="1:257" ht="25" customHeight="1">
      <c r="A18" s="9" t="s">
        <v>120</v>
      </c>
      <c r="B18" s="2">
        <v>24</v>
      </c>
      <c r="C18" s="2">
        <v>10</v>
      </c>
      <c r="D18" s="2">
        <v>8803</v>
      </c>
      <c r="E18" s="15">
        <f>IF(D18/10000*30&gt;=29.7, 30,D18/10000*30)</f>
        <v>26.408999999999999</v>
      </c>
      <c r="F18" s="5">
        <v>27.552</v>
      </c>
      <c r="G18" s="11">
        <f>IF(F18&gt;0, IF(F18&lt;25, 30, IF(F18&gt;75, 10, (1-(F18-25)/(75-25))*20+10)), 0)</f>
        <v>28.979199999999999</v>
      </c>
      <c r="H18" s="12">
        <f>B18+C18+E18+G18</f>
        <v>89.388199999999998</v>
      </c>
      <c r="I18" s="6"/>
      <c r="IV18" s="3"/>
      <c r="IW18" s="3"/>
    </row>
    <row r="19" spans="1:257" ht="25" customHeight="1">
      <c r="A19" s="9" t="s">
        <v>66</v>
      </c>
      <c r="B19" s="7">
        <v>25</v>
      </c>
      <c r="C19" s="1">
        <v>10</v>
      </c>
      <c r="D19" s="1">
        <v>9992</v>
      </c>
      <c r="E19" s="15">
        <f>IF(D19/10000*30&gt;=29.7, 30,D19/10000*30)</f>
        <v>30</v>
      </c>
      <c r="F19" s="5">
        <v>20.16</v>
      </c>
      <c r="G19" s="11">
        <f>IF(F19&gt;0, IF(F19&lt;25, 30, IF(F19&gt;75, 10, (1-(F19-25)/(75-25))*20+10)), 0)</f>
        <v>30</v>
      </c>
      <c r="H19" s="12">
        <f>B19+C19+E19+G19</f>
        <v>95</v>
      </c>
      <c r="IV19" s="3"/>
      <c r="IW19" s="3"/>
    </row>
    <row r="20" spans="1:257" ht="25" customHeight="1">
      <c r="A20" s="9" t="s">
        <v>125</v>
      </c>
      <c r="B20" s="2">
        <v>19</v>
      </c>
      <c r="C20" s="2">
        <v>9</v>
      </c>
      <c r="D20" s="2">
        <v>9999</v>
      </c>
      <c r="E20" s="15">
        <f>IF(D20/10000*30&gt;=29.7, 30,D20/10000*30)</f>
        <v>30</v>
      </c>
      <c r="F20" s="5">
        <v>118.91</v>
      </c>
      <c r="G20" s="11">
        <f>IF(F20&gt;0, IF(F20&lt;25, 30, IF(F20&gt;75, 10, (1-(F20-25)/(75-25))*20+10)), 0)</f>
        <v>10</v>
      </c>
      <c r="H20" s="12">
        <f>B20+C20+E20+G20</f>
        <v>68</v>
      </c>
      <c r="I20" s="6"/>
      <c r="IV20" s="3"/>
      <c r="IW20" s="3"/>
    </row>
    <row r="21" spans="1:257" ht="25" customHeight="1">
      <c r="A21" s="9" t="s">
        <v>96</v>
      </c>
      <c r="B21" s="2">
        <v>21</v>
      </c>
      <c r="C21" s="2">
        <v>9</v>
      </c>
      <c r="D21" s="2">
        <v>9987</v>
      </c>
      <c r="E21" s="15">
        <f>IF(D21/10000*30&gt;=29.7, 30,D21/10000*30)</f>
        <v>30</v>
      </c>
      <c r="F21" s="5">
        <v>49.441000000000003</v>
      </c>
      <c r="G21" s="11">
        <f>IF(F21&gt;0, IF(F21&lt;25, 30, IF(F21&gt;75, 10, (1-(F21-25)/(75-25))*20+10)), 0)</f>
        <v>20.223599999999998</v>
      </c>
      <c r="H21" s="12">
        <f>B21+C21+E21+G21</f>
        <v>80.223600000000005</v>
      </c>
      <c r="I21" s="6"/>
      <c r="IV21" s="3"/>
      <c r="IW21" s="3"/>
    </row>
    <row r="22" spans="1:257" ht="25" customHeight="1">
      <c r="A22" s="9" t="s">
        <v>69</v>
      </c>
      <c r="B22" s="7">
        <v>19</v>
      </c>
      <c r="C22" s="9">
        <v>10</v>
      </c>
      <c r="D22" s="1">
        <v>9972</v>
      </c>
      <c r="E22" s="15">
        <f>IF(D22/10000*30&gt;=29.7, 30,D22/10000*30)</f>
        <v>30</v>
      </c>
      <c r="F22" s="5">
        <v>29.888999999999999</v>
      </c>
      <c r="G22" s="11">
        <f>IF(F22&gt;0, IF(F22&lt;25, 30, IF(F22&gt;75, 10, (1-(F22-25)/(75-25))*20+10)), 0)</f>
        <v>28.0444</v>
      </c>
      <c r="H22" s="12">
        <f>B22+C22+E22+G22</f>
        <v>87.044399999999996</v>
      </c>
      <c r="IV22" s="3"/>
      <c r="IW22" s="3"/>
    </row>
    <row r="23" spans="1:257" ht="25" customHeight="1">
      <c r="A23" s="9" t="s">
        <v>22</v>
      </c>
      <c r="B23" s="1">
        <v>22</v>
      </c>
      <c r="C23" s="1">
        <v>10</v>
      </c>
      <c r="D23" s="1">
        <v>9992</v>
      </c>
      <c r="E23" s="15">
        <f>IF(D23/10000*30&gt;=29.7, 30,D23/10000*30)</f>
        <v>30</v>
      </c>
      <c r="F23" s="5">
        <v>36.993000000000002</v>
      </c>
      <c r="G23" s="11">
        <f>IF(F23&gt;0, IF(F23&lt;25, 30, IF(F23&gt;75, 10, (1-(F23-25)/(75-25))*20+10)), 0)</f>
        <v>25.202799999999996</v>
      </c>
      <c r="H23" s="12">
        <f>B23+C23+E23+G23</f>
        <v>87.202799999999996</v>
      </c>
      <c r="I23" s="6"/>
      <c r="IV23" s="3"/>
      <c r="IW23" s="3"/>
    </row>
    <row r="24" spans="1:257" ht="25" customHeight="1">
      <c r="A24" s="9" t="s">
        <v>67</v>
      </c>
      <c r="B24" s="7">
        <v>18</v>
      </c>
      <c r="C24" s="9">
        <v>7</v>
      </c>
      <c r="D24" s="1">
        <v>9995</v>
      </c>
      <c r="E24" s="15">
        <f>IF(D24/10000*30&gt;=29.7, 30,D24/10000*30)</f>
        <v>30</v>
      </c>
      <c r="F24" s="5">
        <v>36.351999999999997</v>
      </c>
      <c r="G24" s="11">
        <f>IF(F24&gt;0, IF(F24&lt;25, 30, IF(F24&gt;75, 10, (1-(F24-25)/(75-25))*20+10)), 0)</f>
        <v>25.459200000000003</v>
      </c>
      <c r="H24" s="12">
        <f>B24+C24+E24+G24</f>
        <v>80.45920000000001</v>
      </c>
      <c r="IV24" s="3"/>
      <c r="IW24" s="3"/>
    </row>
    <row r="25" spans="1:257" ht="25" customHeight="1">
      <c r="A25" s="9" t="s">
        <v>63</v>
      </c>
      <c r="B25" s="7">
        <v>24</v>
      </c>
      <c r="C25" s="1">
        <v>10</v>
      </c>
      <c r="D25" s="1">
        <v>9992</v>
      </c>
      <c r="E25" s="15">
        <f>IF(D25/10000*30&gt;=29.7, 30,D25/10000*30)</f>
        <v>30</v>
      </c>
      <c r="F25" s="5">
        <v>18.753</v>
      </c>
      <c r="G25" s="11">
        <f>IF(F25&gt;0, IF(F25&lt;25, 30, IF(F25&gt;75, 10, (1-(F25-25)/(75-25))*20+10)), 0)</f>
        <v>30</v>
      </c>
      <c r="H25" s="12">
        <f>B25+C25+E25+G25</f>
        <v>94</v>
      </c>
      <c r="I25" s="6"/>
      <c r="IV25" s="3"/>
      <c r="IW25" s="3"/>
    </row>
    <row r="26" spans="1:257" ht="25" customHeight="1">
      <c r="A26" s="9" t="s">
        <v>82</v>
      </c>
      <c r="B26" s="2">
        <v>18</v>
      </c>
      <c r="C26" s="2">
        <v>9</v>
      </c>
      <c r="D26" s="2">
        <v>10000</v>
      </c>
      <c r="E26" s="15">
        <f>IF(D26/10000*30&gt;=29.7, 30,D26/10000*30)</f>
        <v>30</v>
      </c>
      <c r="F26" s="5">
        <v>61.024999999999999</v>
      </c>
      <c r="G26" s="11">
        <f>IF(F26&gt;0, IF(F26&lt;25, 30, IF(F26&gt;75, 10, (1-(F26-25)/(75-25))*20+10)), 0)</f>
        <v>15.590000000000002</v>
      </c>
      <c r="H26" s="12">
        <f>B26+C26+E26+G26</f>
        <v>72.59</v>
      </c>
      <c r="I26" s="6"/>
      <c r="IV26" s="3"/>
      <c r="IW26" s="3"/>
    </row>
    <row r="27" spans="1:257" ht="25" customHeight="1">
      <c r="A27" s="9" t="s">
        <v>94</v>
      </c>
      <c r="B27" s="2">
        <v>25</v>
      </c>
      <c r="C27" s="2">
        <v>10</v>
      </c>
      <c r="D27" s="2">
        <v>9992</v>
      </c>
      <c r="E27" s="15">
        <f>IF(D27/10000*30&gt;=29.7, 30,D27/10000*30)</f>
        <v>30</v>
      </c>
      <c r="F27" s="5">
        <v>57.249000000000002</v>
      </c>
      <c r="G27" s="11">
        <f>IF(F27&gt;0, IF(F27&lt;25, 30, IF(F27&gt;75, 10, (1-(F27-25)/(75-25))*20+10)), 0)</f>
        <v>17.1004</v>
      </c>
      <c r="H27" s="12">
        <f>B27+C27+E27+G27</f>
        <v>82.100400000000008</v>
      </c>
      <c r="I27" s="6"/>
      <c r="IV27" s="3"/>
      <c r="IW27" s="3"/>
    </row>
    <row r="28" spans="1:257" ht="25" customHeight="1">
      <c r="A28" s="9" t="s">
        <v>81</v>
      </c>
      <c r="B28" s="2">
        <v>20</v>
      </c>
      <c r="C28" s="2">
        <v>9</v>
      </c>
      <c r="D28" s="2">
        <v>9990</v>
      </c>
      <c r="E28" s="15">
        <f>IF(D28/10000*30&gt;=29.7, 30,D28/10000*30)</f>
        <v>30</v>
      </c>
      <c r="F28" s="5">
        <v>335.08</v>
      </c>
      <c r="G28" s="11">
        <f>IF(F28&gt;0, IF(F28&lt;25, 30, IF(F28&gt;75, 10, (1-(F28-25)/(75-25))*20+10)), 0)</f>
        <v>10</v>
      </c>
      <c r="H28" s="12">
        <f>B28+C28+E28+G28</f>
        <v>69</v>
      </c>
      <c r="I28" s="6"/>
      <c r="IV28" s="3"/>
      <c r="IW28" s="3"/>
    </row>
    <row r="29" spans="1:257" ht="25" customHeight="1">
      <c r="A29" s="9" t="s">
        <v>30</v>
      </c>
      <c r="B29" s="7">
        <v>20</v>
      </c>
      <c r="C29" s="1">
        <v>10</v>
      </c>
      <c r="D29" s="14">
        <v>0</v>
      </c>
      <c r="E29" s="15">
        <f>IF(D29/10000*30&gt;=29.7, 30,D29/10000*30)</f>
        <v>0</v>
      </c>
      <c r="F29" s="5">
        <v>0</v>
      </c>
      <c r="G29" s="11">
        <f>IF(F29&gt;0, IF(F29&lt;25, 30, IF(F29&gt;75, 10, (1-(F29-25)/(75-25))*20+10)), 0)</f>
        <v>0</v>
      </c>
      <c r="H29" s="12">
        <f>B29+C29+E29+G29</f>
        <v>30</v>
      </c>
      <c r="I29" s="6" t="s">
        <v>9</v>
      </c>
      <c r="IV29" s="3"/>
      <c r="IW29" s="3"/>
    </row>
    <row r="30" spans="1:257" ht="25" customHeight="1">
      <c r="A30" s="9" t="s">
        <v>35</v>
      </c>
      <c r="B30" s="7">
        <v>10</v>
      </c>
      <c r="C30" s="1">
        <v>8</v>
      </c>
      <c r="D30" s="1">
        <v>9981</v>
      </c>
      <c r="E30" s="15">
        <f>IF(D30/10000*30&gt;=29.7, 30,D30/10000*30)</f>
        <v>30</v>
      </c>
      <c r="F30" s="5">
        <v>273.89</v>
      </c>
      <c r="G30" s="11">
        <f>IF(F30&gt;0, IF(F30&lt;25, 30, IF(F30&gt;75, 10, (1-(F30-25)/(75-25))*20+10)), 0)</f>
        <v>10</v>
      </c>
      <c r="H30" s="12">
        <f>B30+C30+E30+G30</f>
        <v>58</v>
      </c>
      <c r="I30" s="6"/>
      <c r="IV30" s="3"/>
      <c r="IW30" s="3"/>
    </row>
    <row r="31" spans="1:257" ht="25" customHeight="1">
      <c r="A31" s="9" t="s">
        <v>112</v>
      </c>
      <c r="B31" s="2">
        <v>16</v>
      </c>
      <c r="C31" s="2">
        <v>8</v>
      </c>
      <c r="D31" s="2">
        <v>9992</v>
      </c>
      <c r="E31" s="15">
        <f>IF(D31/10000*30&gt;=29.7, 30,D31/10000*30)</f>
        <v>30</v>
      </c>
      <c r="F31" s="5">
        <v>61.664000000000001</v>
      </c>
      <c r="G31" s="11">
        <f>IF(F31&gt;0, IF(F31&lt;25, 30, IF(F31&gt;75, 10, (1-(F31-25)/(75-25))*20+10)), 0)</f>
        <v>15.334399999999999</v>
      </c>
      <c r="H31" s="12">
        <f>B31+C31+E31+G31</f>
        <v>69.334400000000002</v>
      </c>
      <c r="I31" s="6"/>
      <c r="IV31" s="3"/>
      <c r="IW31" s="3"/>
    </row>
    <row r="32" spans="1:257" ht="25" customHeight="1">
      <c r="A32" s="9" t="s">
        <v>119</v>
      </c>
      <c r="B32" s="2">
        <v>15</v>
      </c>
      <c r="C32" s="2">
        <v>9</v>
      </c>
      <c r="D32" s="2">
        <v>9990</v>
      </c>
      <c r="E32" s="15">
        <f>IF(D32/10000*30&gt;=29.7, 30,D32/10000*30)</f>
        <v>30</v>
      </c>
      <c r="F32" s="5">
        <v>26.463999999999999</v>
      </c>
      <c r="G32" s="11">
        <f>IF(F32&gt;0, IF(F32&lt;25, 30, IF(F32&gt;75, 10, (1-(F32-25)/(75-25))*20+10)), 0)</f>
        <v>29.414400000000001</v>
      </c>
      <c r="H32" s="12">
        <f>B32+C32+E32+G32</f>
        <v>83.414400000000001</v>
      </c>
      <c r="I32" s="6"/>
      <c r="IV32" s="3"/>
      <c r="IW32" s="3"/>
    </row>
    <row r="33" spans="1:257" ht="25" customHeight="1">
      <c r="A33" s="9" t="s">
        <v>58</v>
      </c>
      <c r="B33" s="7">
        <v>8</v>
      </c>
      <c r="C33" s="1">
        <v>10</v>
      </c>
      <c r="D33" s="14">
        <v>0</v>
      </c>
      <c r="E33" s="15">
        <f>IF(D33/10000*30&gt;=29.7, 30,D33/10000*30)</f>
        <v>0</v>
      </c>
      <c r="F33" s="5">
        <v>0</v>
      </c>
      <c r="G33" s="11">
        <f>IF(F33&gt;0, IF(F33&lt;25, 30, IF(F33&gt;75, 10, (1-(F33-25)/(75-25))*20+10)), 0)</f>
        <v>0</v>
      </c>
      <c r="H33" s="12">
        <f>B33+C33+E33+G33</f>
        <v>18</v>
      </c>
      <c r="I33" s="6" t="s">
        <v>11</v>
      </c>
      <c r="IV33" s="3"/>
      <c r="IW33" s="3"/>
    </row>
    <row r="34" spans="1:257" ht="25" customHeight="1">
      <c r="A34" s="9" t="s">
        <v>48</v>
      </c>
      <c r="B34" s="7">
        <v>22</v>
      </c>
      <c r="C34" s="1">
        <v>10</v>
      </c>
      <c r="D34" s="1">
        <v>9991</v>
      </c>
      <c r="E34" s="15">
        <f>IF(D34/10000*30&gt;=29.7, 30,D34/10000*30)</f>
        <v>30</v>
      </c>
      <c r="F34" s="5">
        <v>149.83000000000001</v>
      </c>
      <c r="G34" s="11">
        <f>IF(F34&gt;0, IF(F34&lt;25, 30, IF(F34&gt;75, 10, (1-(F34-25)/(75-25))*20+10)), 0)</f>
        <v>10</v>
      </c>
      <c r="H34" s="12">
        <f>B34+C34+E34+G34</f>
        <v>72</v>
      </c>
      <c r="I34" s="6"/>
      <c r="IV34" s="3"/>
      <c r="IW34" s="3"/>
    </row>
    <row r="35" spans="1:257" ht="25" customHeight="1">
      <c r="A35" s="9" t="s">
        <v>122</v>
      </c>
      <c r="B35" s="2">
        <v>17</v>
      </c>
      <c r="C35" s="2">
        <v>10</v>
      </c>
      <c r="D35" s="2">
        <v>9995</v>
      </c>
      <c r="E35" s="15">
        <f>IF(D35/10000*30&gt;=29.7, 30,D35/10000*30)</f>
        <v>30</v>
      </c>
      <c r="F35" s="5">
        <v>16.32</v>
      </c>
      <c r="G35" s="11">
        <f>IF(F35&gt;0, IF(F35&lt;25, 30, IF(F35&gt;75, 10, (1-(F35-25)/(75-25))*20+10)), 0)</f>
        <v>30</v>
      </c>
      <c r="H35" s="12">
        <f>B35+C35+E35+G35</f>
        <v>87</v>
      </c>
      <c r="I35" s="6"/>
      <c r="IV35" s="3"/>
      <c r="IW35" s="3"/>
    </row>
    <row r="36" spans="1:257" ht="25" customHeight="1">
      <c r="A36" s="9" t="s">
        <v>123</v>
      </c>
      <c r="B36" s="2">
        <v>16</v>
      </c>
      <c r="C36" s="2">
        <v>9</v>
      </c>
      <c r="D36" s="2">
        <v>9997</v>
      </c>
      <c r="E36" s="15">
        <f>IF(D36/10000*30&gt;=29.7, 30,D36/10000*30)</f>
        <v>30</v>
      </c>
      <c r="F36" s="5">
        <v>64.384</v>
      </c>
      <c r="G36" s="11">
        <f>IF(F36&gt;0, IF(F36&lt;25, 30, IF(F36&gt;75, 10, (1-(F36-25)/(75-25))*20+10)), 0)</f>
        <v>14.2464</v>
      </c>
      <c r="H36" s="12">
        <f>B36+C36+E36+G36</f>
        <v>69.246399999999994</v>
      </c>
      <c r="I36" s="6"/>
      <c r="IV36" s="3"/>
      <c r="IW36" s="3"/>
    </row>
    <row r="37" spans="1:257" ht="25" customHeight="1">
      <c r="A37" s="9" t="s">
        <v>43</v>
      </c>
      <c r="B37" s="7">
        <v>18</v>
      </c>
      <c r="C37" s="1">
        <v>10</v>
      </c>
      <c r="D37" s="14">
        <v>9995</v>
      </c>
      <c r="E37" s="15">
        <f>IF(D37/10000*30&gt;=29.7, 30,D37/10000*30)</f>
        <v>30</v>
      </c>
      <c r="F37" s="5">
        <v>92.45</v>
      </c>
      <c r="G37" s="11">
        <f>IF(F37&gt;0, IF(F37&lt;25, 30, IF(F37&gt;75, 10, (1-(F37-25)/(75-25))*20+10)), 0)</f>
        <v>10</v>
      </c>
      <c r="H37" s="12">
        <v>63</v>
      </c>
      <c r="I37" s="6" t="s">
        <v>142</v>
      </c>
      <c r="IV37" s="3"/>
      <c r="IW37" s="3"/>
    </row>
    <row r="38" spans="1:257" ht="25" customHeight="1">
      <c r="A38" s="9" t="s">
        <v>113</v>
      </c>
      <c r="B38" s="2">
        <v>18</v>
      </c>
      <c r="C38" s="2">
        <v>10</v>
      </c>
      <c r="D38" s="2">
        <v>9999</v>
      </c>
      <c r="E38" s="15">
        <f>IF(D38/10000*30&gt;=29.7, 30,D38/10000*30)</f>
        <v>30</v>
      </c>
      <c r="F38" s="5">
        <v>9.8239999999999998</v>
      </c>
      <c r="G38" s="11">
        <f>IF(F38&gt;0, IF(F38&lt;25, 30, IF(F38&gt;75, 10, (1-(F38-25)/(75-25))*20+10)), 0)</f>
        <v>30</v>
      </c>
      <c r="H38" s="12">
        <f>B38+C38+E38+G38</f>
        <v>88</v>
      </c>
      <c r="I38" s="6"/>
      <c r="IV38" s="3"/>
      <c r="IW38" s="3"/>
    </row>
    <row r="39" spans="1:257" ht="25" customHeight="1">
      <c r="A39" s="9" t="s">
        <v>38</v>
      </c>
      <c r="B39" s="7">
        <v>19</v>
      </c>
      <c r="C39" s="2">
        <v>8</v>
      </c>
      <c r="D39" s="17">
        <v>0</v>
      </c>
      <c r="E39" s="15">
        <f>IF(D39/10000*30&gt;=29.7, 30,D39/10000*30)</f>
        <v>0</v>
      </c>
      <c r="F39" s="5">
        <v>0</v>
      </c>
      <c r="G39" s="11">
        <f>IF(F39&gt;0, IF(F39&lt;25, 30, IF(F39&gt;75, 10, (1-(F39-25)/(75-25))*20+10)), 0)</f>
        <v>0</v>
      </c>
      <c r="H39" s="12">
        <f>B39+C39+E39+G39</f>
        <v>27</v>
      </c>
      <c r="I39" s="6" t="s">
        <v>143</v>
      </c>
      <c r="IV39" s="3"/>
      <c r="IW39" s="3"/>
    </row>
    <row r="40" spans="1:257" ht="25" customHeight="1">
      <c r="A40" s="9" t="s">
        <v>137</v>
      </c>
      <c r="B40" s="2">
        <v>26</v>
      </c>
      <c r="C40" s="2">
        <v>8</v>
      </c>
      <c r="D40" s="2">
        <v>9989</v>
      </c>
      <c r="E40" s="16">
        <f>IF(D40/10000*30&gt;=29.7, 30,D40/10000*30)</f>
        <v>30</v>
      </c>
      <c r="F40" s="10">
        <v>14.816000000000001</v>
      </c>
      <c r="G40" s="12">
        <f>IF(F40&gt;0, IF(F40&lt;25, 30, IF(F40&gt;75, 10, (1-(F40-25)/(75-25))*20+10)), 0)</f>
        <v>30</v>
      </c>
      <c r="H40" s="12">
        <f>B40+C40+E40+G40</f>
        <v>94</v>
      </c>
      <c r="IV40" s="3"/>
      <c r="IW40" s="3"/>
    </row>
    <row r="41" spans="1:257" ht="25" customHeight="1">
      <c r="A41" s="9" t="s">
        <v>74</v>
      </c>
      <c r="B41" s="7">
        <v>17</v>
      </c>
      <c r="C41" s="9">
        <v>10</v>
      </c>
      <c r="D41" s="1">
        <v>9992</v>
      </c>
      <c r="E41" s="15">
        <f>IF(D41/10000*30&gt;=29.7, 30,D41/10000*30)</f>
        <v>30</v>
      </c>
      <c r="F41" s="5">
        <v>21.696000000000002</v>
      </c>
      <c r="G41" s="11">
        <f>IF(F41&gt;0, IF(F41&lt;25, 30, IF(F41&gt;75, 10, (1-(F41-25)/(75-25))*20+10)), 0)</f>
        <v>30</v>
      </c>
      <c r="H41" s="12">
        <f>B41+C41+E41+G41</f>
        <v>87</v>
      </c>
      <c r="IV41" s="3"/>
      <c r="IW41" s="3"/>
    </row>
    <row r="42" spans="1:257" ht="25" customHeight="1">
      <c r="A42" s="9" t="s">
        <v>73</v>
      </c>
      <c r="B42" s="7">
        <v>10</v>
      </c>
      <c r="C42" s="9">
        <v>10</v>
      </c>
      <c r="D42" s="1">
        <v>9940</v>
      </c>
      <c r="E42" s="15">
        <f>IF(D42/10000*30&gt;=29.7, 30,D42/10000*30)</f>
        <v>30</v>
      </c>
      <c r="F42" s="5">
        <v>19.488</v>
      </c>
      <c r="G42" s="11">
        <f>IF(F42&gt;0, IF(F42&lt;25, 30, IF(F42&gt;75, 10, (1-(F42-25)/(75-25))*20+10)), 0)</f>
        <v>30</v>
      </c>
      <c r="H42" s="12">
        <f>B42+C42+E42+G42</f>
        <v>80</v>
      </c>
      <c r="IV42" s="3"/>
      <c r="IW42" s="3"/>
    </row>
    <row r="43" spans="1:257" ht="25" customHeight="1">
      <c r="A43" s="9" t="s">
        <v>110</v>
      </c>
      <c r="B43" s="2">
        <v>20</v>
      </c>
      <c r="C43" s="2">
        <v>10</v>
      </c>
      <c r="D43" s="2">
        <v>9997</v>
      </c>
      <c r="E43" s="15">
        <f>IF(D43/10000*30&gt;=29.7, 30,D43/10000*30)</f>
        <v>30</v>
      </c>
      <c r="F43" s="5">
        <v>9.2479999999999993</v>
      </c>
      <c r="G43" s="11">
        <f>IF(F43&gt;0, IF(F43&lt;25, 30, IF(F43&gt;75, 10, (1-(F43-25)/(75-25))*20+10)), 0)</f>
        <v>30</v>
      </c>
      <c r="H43" s="12">
        <f>B43+C43+E43+G43</f>
        <v>90</v>
      </c>
      <c r="I43" s="6"/>
      <c r="IV43" s="3"/>
      <c r="IW43" s="3"/>
    </row>
    <row r="44" spans="1:257" ht="25" customHeight="1">
      <c r="A44" s="9" t="s">
        <v>84</v>
      </c>
      <c r="B44" s="2">
        <v>15</v>
      </c>
      <c r="C44" s="2">
        <v>9</v>
      </c>
      <c r="D44" s="2">
        <v>10000</v>
      </c>
      <c r="E44" s="15">
        <f>IF(D44/10000*30&gt;=29.7, 30,D44/10000*30)</f>
        <v>30</v>
      </c>
      <c r="F44" s="5">
        <v>36.064</v>
      </c>
      <c r="G44" s="11">
        <f>IF(F44&gt;0, IF(F44&lt;25, 30, IF(F44&gt;75, 10, (1-(F44-25)/(75-25))*20+10)), 0)</f>
        <v>25.574399999999997</v>
      </c>
      <c r="H44" s="12">
        <f>B44+C44+E44+G44</f>
        <v>79.574399999999997</v>
      </c>
      <c r="I44" s="6"/>
      <c r="IV44" s="3"/>
      <c r="IW44" s="3"/>
    </row>
    <row r="45" spans="1:257" ht="25" customHeight="1">
      <c r="A45" s="9" t="s">
        <v>24</v>
      </c>
      <c r="B45" s="7">
        <v>23</v>
      </c>
      <c r="C45" s="1">
        <v>10</v>
      </c>
      <c r="D45" s="1">
        <v>9992</v>
      </c>
      <c r="E45" s="15">
        <f>IF(D45/10000*30&gt;=29.7, 30,D45/10000*30)</f>
        <v>30</v>
      </c>
      <c r="F45" s="5">
        <v>36.289000000000001</v>
      </c>
      <c r="G45" s="11">
        <f>IF(F45&gt;0, IF(F45&lt;25, 30, IF(F45&gt;75, 10, (1-(F45-25)/(75-25))*20+10)), 0)</f>
        <v>25.484399999999997</v>
      </c>
      <c r="H45" s="12">
        <f>B45+C45+E45+G45</f>
        <v>88.484399999999994</v>
      </c>
      <c r="I45" s="6"/>
      <c r="IV45" s="3"/>
      <c r="IW45" s="3"/>
    </row>
    <row r="46" spans="1:257" ht="25" customHeight="1">
      <c r="A46" s="9" t="s">
        <v>65</v>
      </c>
      <c r="B46" s="7">
        <v>25</v>
      </c>
      <c r="C46" s="1">
        <v>10</v>
      </c>
      <c r="D46" s="1">
        <v>9992</v>
      </c>
      <c r="E46" s="15">
        <f>IF(D46/10000*30&gt;=29.7, 30,D46/10000*30)</f>
        <v>30</v>
      </c>
      <c r="F46" s="5">
        <v>15.456</v>
      </c>
      <c r="G46" s="11">
        <f>IF(F46&gt;0, IF(F46&lt;25, 30, IF(F46&gt;75, 10, (1-(F46-25)/(75-25))*20+10)), 0)</f>
        <v>30</v>
      </c>
      <c r="H46" s="12">
        <f>B46+C46+E46+G46</f>
        <v>95</v>
      </c>
      <c r="I46" s="6"/>
      <c r="IV46" s="3"/>
      <c r="IW46" s="3"/>
    </row>
    <row r="47" spans="1:257" ht="25" customHeight="1">
      <c r="A47" s="9" t="s">
        <v>102</v>
      </c>
      <c r="B47" s="2">
        <v>21</v>
      </c>
      <c r="C47" s="2">
        <v>10</v>
      </c>
      <c r="D47" s="2">
        <v>9993</v>
      </c>
      <c r="E47" s="15">
        <f>IF(D47/10000*30&gt;=29.7, 30,D47/10000*30)</f>
        <v>30</v>
      </c>
      <c r="F47" s="5">
        <v>65.025000000000006</v>
      </c>
      <c r="G47" s="11">
        <f>IF(F47&gt;0, IF(F47&lt;25, 30, IF(F47&gt;75, 10, (1-(F47-25)/(75-25))*20+10)), 0)</f>
        <v>13.989999999999998</v>
      </c>
      <c r="H47" s="12">
        <f>B47+C47+E47+G47</f>
        <v>74.989999999999995</v>
      </c>
      <c r="I47" s="6"/>
      <c r="IV47" s="3"/>
      <c r="IW47" s="3"/>
    </row>
    <row r="48" spans="1:257" ht="25" customHeight="1">
      <c r="A48" s="9" t="s">
        <v>115</v>
      </c>
      <c r="B48" s="2">
        <v>28</v>
      </c>
      <c r="C48" s="2">
        <v>10</v>
      </c>
      <c r="D48" s="2">
        <v>9990</v>
      </c>
      <c r="E48" s="15">
        <f>IF(D48/10000*30&gt;=29.7, 30,D48/10000*30)</f>
        <v>30</v>
      </c>
      <c r="F48" s="5">
        <v>32.031999999999996</v>
      </c>
      <c r="G48" s="11">
        <f>IF(F48&gt;0, IF(F48&lt;25, 30, IF(F48&gt;75, 10, (1-(F48-25)/(75-25))*20+10)), 0)</f>
        <v>27.187200000000004</v>
      </c>
      <c r="H48" s="12">
        <f>B48+C48+E48+G48</f>
        <v>95.187200000000004</v>
      </c>
      <c r="I48" s="6"/>
      <c r="IV48" s="3"/>
      <c r="IW48" s="3"/>
    </row>
    <row r="49" spans="1:257" ht="25" customHeight="1">
      <c r="A49" s="9" t="s">
        <v>77</v>
      </c>
      <c r="B49" s="2">
        <v>15</v>
      </c>
      <c r="C49" s="2">
        <v>9</v>
      </c>
      <c r="D49" s="17">
        <v>10000</v>
      </c>
      <c r="E49" s="15">
        <v>25</v>
      </c>
      <c r="F49" s="5">
        <v>17.376000000000001</v>
      </c>
      <c r="G49" s="11">
        <f>IF(F49&gt;0, IF(F49&lt;25, 30, IF(F49&gt;75, 10, (1-(F49-25)/(75-25))*20+10)), 0)</f>
        <v>30</v>
      </c>
      <c r="H49" s="12">
        <f>B49+C49+E49+G49</f>
        <v>79</v>
      </c>
      <c r="I49" s="6" t="s">
        <v>128</v>
      </c>
      <c r="IV49" s="3"/>
      <c r="IW49" s="3"/>
    </row>
    <row r="50" spans="1:257" ht="25" customHeight="1">
      <c r="A50" s="9" t="s">
        <v>124</v>
      </c>
      <c r="B50" s="2">
        <v>18</v>
      </c>
      <c r="C50" s="2">
        <v>9</v>
      </c>
      <c r="D50" s="2">
        <v>9986</v>
      </c>
      <c r="E50" s="15">
        <f>IF(D50/10000*30&gt;=29.7, 30,D50/10000*30)</f>
        <v>30</v>
      </c>
      <c r="F50" s="5">
        <v>55.744999999999997</v>
      </c>
      <c r="G50" s="11">
        <f>IF(F50&gt;0, IF(F50&lt;25, 30, IF(F50&gt;75, 10, (1-(F50-25)/(75-25))*20+10)), 0)</f>
        <v>17.701999999999998</v>
      </c>
      <c r="H50" s="12">
        <f>B50+C50+E50+G50</f>
        <v>74.701999999999998</v>
      </c>
      <c r="I50" s="6"/>
      <c r="IV50" s="3"/>
      <c r="IW50" s="3"/>
    </row>
    <row r="51" spans="1:257" ht="25" customHeight="1">
      <c r="A51" s="9" t="s">
        <v>55</v>
      </c>
      <c r="B51" s="7">
        <v>30</v>
      </c>
      <c r="C51" s="2">
        <v>10</v>
      </c>
      <c r="D51" s="1">
        <v>9982</v>
      </c>
      <c r="E51" s="15">
        <f>IF(D51/10000*30&gt;=29.7, 30,D51/10000*30)</f>
        <v>30</v>
      </c>
      <c r="F51" s="5">
        <v>20.096</v>
      </c>
      <c r="G51" s="11">
        <f>IF(F51&gt;0, IF(F51&lt;25, 30, IF(F51&gt;75, 10, (1-(F51-25)/(75-25))*20+10)), 0)</f>
        <v>30</v>
      </c>
      <c r="H51" s="12">
        <f>B51+C51+E51+G51</f>
        <v>100</v>
      </c>
      <c r="I51" s="6"/>
      <c r="IV51" s="3"/>
      <c r="IW51" s="3"/>
    </row>
    <row r="52" spans="1:257" ht="25" customHeight="1">
      <c r="A52" s="9" t="s">
        <v>99</v>
      </c>
      <c r="B52" s="2">
        <v>10</v>
      </c>
      <c r="C52" s="2">
        <v>8</v>
      </c>
      <c r="D52" s="2">
        <v>9992</v>
      </c>
      <c r="E52" s="15">
        <f>IF(D52/10000*30&gt;=29.7, 30,D52/10000*30)</f>
        <v>30</v>
      </c>
      <c r="F52" s="5">
        <v>48.095999999999997</v>
      </c>
      <c r="G52" s="11">
        <f>IF(F52&gt;0, IF(F52&lt;25, 30, IF(F52&gt;75, 10, (1-(F52-25)/(75-25))*20+10)), 0)</f>
        <v>20.761600000000001</v>
      </c>
      <c r="H52" s="12">
        <f>B52+C52+E52+G52</f>
        <v>68.761600000000001</v>
      </c>
      <c r="I52" s="6"/>
      <c r="IV52" s="3"/>
      <c r="IW52" s="3"/>
    </row>
    <row r="53" spans="1:257" ht="25" customHeight="1">
      <c r="A53" s="9" t="s">
        <v>23</v>
      </c>
      <c r="B53" s="7">
        <v>20</v>
      </c>
      <c r="C53" s="1">
        <v>6</v>
      </c>
      <c r="D53" s="14">
        <v>0</v>
      </c>
      <c r="E53" s="15">
        <v>0</v>
      </c>
      <c r="F53" s="5">
        <v>0</v>
      </c>
      <c r="G53" s="11">
        <f>IF(F53&gt;0, IF(F53&lt;25, 30, IF(F53&gt;75, 10, (1-(F53-25)/(75-25))*20+10)), 0)</f>
        <v>0</v>
      </c>
      <c r="H53" s="12">
        <f>B53+C53+E53+G53</f>
        <v>26</v>
      </c>
      <c r="I53" s="6" t="s">
        <v>144</v>
      </c>
      <c r="IV53" s="3"/>
      <c r="IW53" s="3"/>
    </row>
    <row r="54" spans="1:257" ht="25" customHeight="1">
      <c r="A54" s="9" t="s">
        <v>79</v>
      </c>
      <c r="B54" s="2">
        <v>17</v>
      </c>
      <c r="C54" s="2">
        <v>10</v>
      </c>
      <c r="D54" s="2">
        <v>3419</v>
      </c>
      <c r="E54" s="15">
        <f>IF(D54/10000*30&gt;=29.7, 30,D54/10000*30)</f>
        <v>10.257</v>
      </c>
      <c r="F54" s="5">
        <v>23.616</v>
      </c>
      <c r="G54" s="11">
        <f>IF(F54&gt;0, IF(F54&lt;25, 30, IF(F54&gt;75, 10, (1-(F54-25)/(75-25))*20+10)), 0)</f>
        <v>30</v>
      </c>
      <c r="H54" s="12">
        <f>B54+C54+E54+G54</f>
        <v>67.257000000000005</v>
      </c>
      <c r="I54" s="6"/>
      <c r="IV54" s="3"/>
    </row>
    <row r="55" spans="1:257" ht="25" customHeight="1">
      <c r="A55" s="9" t="s">
        <v>83</v>
      </c>
      <c r="B55" s="2">
        <v>20</v>
      </c>
      <c r="C55" s="2">
        <v>9</v>
      </c>
      <c r="D55" s="2">
        <v>10000</v>
      </c>
      <c r="E55" s="15">
        <f>IF(D55/10000*30&gt;=29.7, 30,D55/10000*30)</f>
        <v>30</v>
      </c>
      <c r="F55" s="5">
        <v>122.27</v>
      </c>
      <c r="G55" s="11">
        <f>IF(F55&gt;0, IF(F55&lt;25, 30, IF(F55&gt;75, 10, (1-(F55-25)/(75-25))*20+10)), 0)</f>
        <v>10</v>
      </c>
      <c r="H55" s="12">
        <f>B55+C55+E55+G55</f>
        <v>69</v>
      </c>
      <c r="I55" s="6"/>
      <c r="IV55" s="3"/>
    </row>
    <row r="56" spans="1:257" ht="25" customHeight="1">
      <c r="A56" s="9" t="s">
        <v>33</v>
      </c>
      <c r="B56" s="7">
        <v>5</v>
      </c>
      <c r="C56" s="1">
        <v>10</v>
      </c>
      <c r="D56" s="1">
        <v>9985</v>
      </c>
      <c r="E56" s="15">
        <f>IF(D56/10000*30&gt;=29.7, 30,D56/10000*30)</f>
        <v>30</v>
      </c>
      <c r="F56" s="5">
        <v>47.872999999999998</v>
      </c>
      <c r="G56" s="11">
        <f>IF(F56&gt;0, IF(F56&lt;25, 30, IF(F56&gt;75, 10, (1-(F56-25)/(75-25))*20+10)), 0)</f>
        <v>20.8508</v>
      </c>
      <c r="H56" s="12">
        <f>B56+C56+E56+G56</f>
        <v>65.850799999999992</v>
      </c>
      <c r="I56" s="6"/>
      <c r="IV56" s="3"/>
    </row>
    <row r="57" spans="1:257" ht="25" customHeight="1">
      <c r="A57" s="9" t="s">
        <v>34</v>
      </c>
      <c r="B57" s="7">
        <v>18</v>
      </c>
      <c r="C57" s="1">
        <v>10</v>
      </c>
      <c r="D57" s="1">
        <v>9994</v>
      </c>
      <c r="E57" s="15">
        <f>IF(D57/10000*30&gt;=29.7, 30,D57/10000*30)</f>
        <v>30</v>
      </c>
      <c r="F57" s="5">
        <v>24.417000000000002</v>
      </c>
      <c r="G57" s="11">
        <f>IF(F57&gt;0, IF(F57&lt;25, 30, IF(F57&gt;75, 10, (1-(F57-25)/(75-25))*20+10)), 0)</f>
        <v>30</v>
      </c>
      <c r="H57" s="12">
        <f>B57+C57+E57+G57</f>
        <v>88</v>
      </c>
      <c r="I57" s="6"/>
      <c r="IV57" s="3"/>
    </row>
    <row r="58" spans="1:257" ht="25" customHeight="1">
      <c r="A58" s="9" t="s">
        <v>54</v>
      </c>
      <c r="B58" s="7">
        <v>30</v>
      </c>
      <c r="C58" s="2">
        <v>10</v>
      </c>
      <c r="D58" s="14">
        <v>9991</v>
      </c>
      <c r="E58" s="15">
        <f>IF(D58/10000*30&gt;=29.7, 30,D58/10000*30)</f>
        <v>30</v>
      </c>
      <c r="F58" s="5">
        <v>23.36</v>
      </c>
      <c r="G58" s="11">
        <f>IF(F58&gt;0, IF(F58&lt;25, 30, IF(F58&gt;75, 10, (1-(F58-25)/(75-25))*20+10)), 0)</f>
        <v>30</v>
      </c>
      <c r="H58" s="12">
        <f>B58+C58+E58+G58</f>
        <v>100</v>
      </c>
      <c r="I58" s="6"/>
      <c r="IV58" s="3"/>
    </row>
    <row r="59" spans="1:257" ht="25" customHeight="1">
      <c r="A59" s="9" t="s">
        <v>108</v>
      </c>
      <c r="B59" s="2">
        <v>20</v>
      </c>
      <c r="C59" s="2">
        <v>9</v>
      </c>
      <c r="D59" s="2">
        <v>9975</v>
      </c>
      <c r="E59" s="15">
        <f>IF(D59/10000*30&gt;=29.7, 30,D59/10000*30)</f>
        <v>30</v>
      </c>
      <c r="F59" s="5">
        <v>42.369</v>
      </c>
      <c r="G59" s="11">
        <f>IF(F59&gt;0, IF(F59&lt;25, 30, IF(F59&gt;75, 10, (1-(F59-25)/(75-25))*20+10)), 0)</f>
        <v>23.052399999999999</v>
      </c>
      <c r="H59" s="12">
        <f>B59+C59+E59+G59</f>
        <v>82.052400000000006</v>
      </c>
      <c r="I59" s="6"/>
      <c r="IV59" s="3"/>
    </row>
    <row r="60" spans="1:257" ht="25" customHeight="1">
      <c r="A60" s="9" t="s">
        <v>16</v>
      </c>
      <c r="B60" s="1">
        <v>17</v>
      </c>
      <c r="C60" s="1">
        <v>10</v>
      </c>
      <c r="D60" s="1">
        <v>10000</v>
      </c>
      <c r="E60" s="15">
        <f>IF(D60/10000*30&gt;=29.7, 30,D60/10000*30)</f>
        <v>30</v>
      </c>
      <c r="F60" s="5">
        <v>27.937000000000001</v>
      </c>
      <c r="G60" s="11">
        <f>IF(F60&gt;0, IF(F60&lt;25, 30, IF(F60&gt;75, 10, (1-(F60-25)/(75-25))*20+10)), 0)</f>
        <v>28.825199999999999</v>
      </c>
      <c r="H60" s="12">
        <f>B60+C60+E60+G60</f>
        <v>85.825199999999995</v>
      </c>
      <c r="I60" s="6"/>
      <c r="IV60" s="3"/>
    </row>
    <row r="61" spans="1:257" ht="25" customHeight="1">
      <c r="A61" s="9" t="s">
        <v>117</v>
      </c>
      <c r="B61" s="2">
        <v>10</v>
      </c>
      <c r="C61" s="2">
        <v>7</v>
      </c>
      <c r="D61" s="2">
        <v>9989</v>
      </c>
      <c r="E61" s="15">
        <f>IF(D61/10000*30&gt;=29.7, 30,D61/10000*30)</f>
        <v>30</v>
      </c>
      <c r="F61" s="5">
        <v>245.38</v>
      </c>
      <c r="G61" s="11">
        <f>IF(F61&gt;0, IF(F61&lt;25, 30, IF(F61&gt;75, 10, (1-(F61-25)/(75-25))*20+10)), 0)</f>
        <v>10</v>
      </c>
      <c r="H61" s="12">
        <f>B61+C61+E61+G61</f>
        <v>57</v>
      </c>
      <c r="I61" s="6"/>
      <c r="IV61" s="3"/>
    </row>
    <row r="62" spans="1:257" ht="25" customHeight="1">
      <c r="A62" s="9" t="s">
        <v>93</v>
      </c>
      <c r="B62" s="2">
        <v>25</v>
      </c>
      <c r="C62" s="2">
        <v>10</v>
      </c>
      <c r="D62" s="2">
        <v>9991</v>
      </c>
      <c r="E62" s="15">
        <f>IF(D62/10000*30&gt;=29.7, 30,D62/10000*30)</f>
        <v>30</v>
      </c>
      <c r="F62" s="5">
        <v>21.600999999999999</v>
      </c>
      <c r="G62" s="11">
        <f>IF(F62&gt;0, IF(F62&lt;25, 30, IF(F62&gt;75, 10, (1-(F62-25)/(75-25))*20+10)), 0)</f>
        <v>30</v>
      </c>
      <c r="H62" s="12">
        <f>B62+C62+E62+G62</f>
        <v>95</v>
      </c>
      <c r="I62" s="6"/>
      <c r="IV62" s="3"/>
    </row>
    <row r="63" spans="1:257" ht="25" customHeight="1">
      <c r="A63" s="9" t="s">
        <v>109</v>
      </c>
      <c r="B63" s="2">
        <v>21</v>
      </c>
      <c r="C63" s="2">
        <v>9</v>
      </c>
      <c r="D63" s="2">
        <v>9990</v>
      </c>
      <c r="E63" s="15">
        <f>IF(D63/10000*30&gt;=29.7, 30,D63/10000*30)</f>
        <v>30</v>
      </c>
      <c r="F63" s="5">
        <v>24.544</v>
      </c>
      <c r="G63" s="11">
        <f>IF(F63&gt;0, IF(F63&lt;25, 30, IF(F63&gt;75, 10, (1-(F63-25)/(75-25))*20+10)), 0)</f>
        <v>30</v>
      </c>
      <c r="H63" s="12">
        <f>B63+C63+E63+G63</f>
        <v>90</v>
      </c>
      <c r="I63" s="6"/>
    </row>
    <row r="64" spans="1:257" ht="25" customHeight="1">
      <c r="A64" s="9" t="s">
        <v>50</v>
      </c>
      <c r="B64" s="7">
        <v>29</v>
      </c>
      <c r="C64" s="1">
        <v>10</v>
      </c>
      <c r="D64" s="1">
        <v>9999</v>
      </c>
      <c r="E64" s="15">
        <v>25</v>
      </c>
      <c r="F64" s="5">
        <v>22.463999999999999</v>
      </c>
      <c r="G64" s="11">
        <f>IF(F64&gt;0, IF(F64&lt;25, 30, IF(F64&gt;75, 10, (1-(F64-25)/(75-25))*20+10)), 0)</f>
        <v>30</v>
      </c>
      <c r="H64" s="12">
        <f>B64+C64+E64+G64</f>
        <v>94</v>
      </c>
      <c r="I64" s="6" t="s">
        <v>135</v>
      </c>
    </row>
    <row r="65" spans="1:9" ht="25" customHeight="1">
      <c r="A65" s="9" t="s">
        <v>111</v>
      </c>
      <c r="B65" s="2">
        <v>19</v>
      </c>
      <c r="C65" s="2">
        <v>10</v>
      </c>
      <c r="D65" s="2">
        <v>9992</v>
      </c>
      <c r="E65" s="15">
        <f>IF(D65/10000*30&gt;=29.7, 30,D65/10000*30)</f>
        <v>30</v>
      </c>
      <c r="F65" s="5">
        <v>32.737000000000002</v>
      </c>
      <c r="G65" s="11">
        <f>IF(F65&gt;0, IF(F65&lt;25, 30, IF(F65&gt;75, 10, (1-(F65-25)/(75-25))*20+10)), 0)</f>
        <v>26.905199999999997</v>
      </c>
      <c r="H65" s="12">
        <f>B65+C65+E65+G65</f>
        <v>85.905199999999994</v>
      </c>
      <c r="I65" s="6"/>
    </row>
    <row r="66" spans="1:9" ht="25" customHeight="1">
      <c r="A66" s="9" t="s">
        <v>45</v>
      </c>
      <c r="B66" s="7">
        <v>28</v>
      </c>
      <c r="C66" s="1">
        <v>10</v>
      </c>
      <c r="D66" s="1">
        <v>9989</v>
      </c>
      <c r="E66" s="15">
        <f>IF(D66/10000*30&gt;=29.7, 30,D66/10000*30)</f>
        <v>30</v>
      </c>
      <c r="F66" s="5">
        <v>16.928000000000001</v>
      </c>
      <c r="G66" s="11">
        <f>IF(F66&gt;0, IF(F66&lt;25, 30, IF(F66&gt;75, 10, (1-(F66-25)/(75-25))*20+10)), 0)</f>
        <v>30</v>
      </c>
      <c r="H66" s="12">
        <f>B66+C66+E66+G66</f>
        <v>98</v>
      </c>
      <c r="I66" s="6"/>
    </row>
    <row r="67" spans="1:9" ht="25" customHeight="1">
      <c r="A67" s="9" t="s">
        <v>52</v>
      </c>
      <c r="B67" s="7">
        <v>18</v>
      </c>
      <c r="C67" s="2">
        <v>10</v>
      </c>
      <c r="D67" s="1">
        <v>9996</v>
      </c>
      <c r="E67" s="15">
        <f>IF(D67/10000*30&gt;=29.7, 30,D67/10000*30)</f>
        <v>30</v>
      </c>
      <c r="F67" s="5">
        <v>22.751999999999999</v>
      </c>
      <c r="G67" s="11">
        <f>IF(F67&gt;0, IF(F67&lt;25, 30, IF(F67&gt;75, 10, (1-(F67-25)/(75-25))*20+10)), 0)</f>
        <v>30</v>
      </c>
      <c r="H67" s="12">
        <f>B67+C67+E67+G67</f>
        <v>88</v>
      </c>
      <c r="I67" s="6"/>
    </row>
    <row r="68" spans="1:9" ht="25" customHeight="1">
      <c r="A68" s="9" t="s">
        <v>32</v>
      </c>
      <c r="B68" s="7">
        <v>30</v>
      </c>
      <c r="C68" s="1">
        <v>10</v>
      </c>
      <c r="D68" s="1">
        <v>9809</v>
      </c>
      <c r="E68" s="15">
        <f>IF(D68/10000*30&gt;=29.7, 30,D68/10000*30)</f>
        <v>29.427</v>
      </c>
      <c r="F68" s="5">
        <v>16.161000000000001</v>
      </c>
      <c r="G68" s="11">
        <f>IF(F68&gt;0, IF(F68&lt;25, 30, IF(F68&gt;75, 10, (1-(F68-25)/(75-25))*20+10)), 0)</f>
        <v>30</v>
      </c>
      <c r="H68" s="12">
        <f>B68+C68+E68+G68</f>
        <v>99.426999999999992</v>
      </c>
      <c r="I68" s="6"/>
    </row>
    <row r="69" spans="1:9" ht="25" customHeight="1">
      <c r="A69" s="9" t="s">
        <v>116</v>
      </c>
      <c r="B69" s="2">
        <v>25</v>
      </c>
      <c r="C69" s="2">
        <v>9</v>
      </c>
      <c r="D69" s="2">
        <v>9998</v>
      </c>
      <c r="E69" s="15">
        <f>IF(D69/10000*30&gt;=29.7, 30,D69/10000*30)</f>
        <v>30</v>
      </c>
      <c r="F69" s="5">
        <v>6.4329999999999998</v>
      </c>
      <c r="G69" s="11">
        <f>IF(F69&gt;0, IF(F69&lt;25, 30, IF(F69&gt;75, 10, (1-(F69-25)/(75-25))*20+10)), 0)</f>
        <v>30</v>
      </c>
      <c r="H69" s="12">
        <f>B69+C69+E69+G69</f>
        <v>94</v>
      </c>
      <c r="I69" s="6"/>
    </row>
    <row r="70" spans="1:9" ht="25" customHeight="1">
      <c r="A70" s="9" t="s">
        <v>39</v>
      </c>
      <c r="B70" s="7">
        <v>28</v>
      </c>
      <c r="C70" s="1">
        <v>10</v>
      </c>
      <c r="D70" s="1">
        <v>9990</v>
      </c>
      <c r="E70" s="15">
        <f>IF(D70/10000*30&gt;=29.7, 30,D70/10000*30)</f>
        <v>30</v>
      </c>
      <c r="F70" s="5">
        <v>39.073</v>
      </c>
      <c r="G70" s="11">
        <f>IF(F70&gt;0, IF(F70&lt;25, 30, IF(F70&gt;75, 10, (1-(F70-25)/(75-25))*20+10)), 0)</f>
        <v>24.370799999999999</v>
      </c>
      <c r="H70" s="12">
        <f>B70+C70+E70+G70</f>
        <v>92.370800000000003</v>
      </c>
      <c r="I70" s="6"/>
    </row>
    <row r="71" spans="1:9" ht="25" customHeight="1">
      <c r="A71" s="9" t="s">
        <v>104</v>
      </c>
      <c r="B71" s="2">
        <v>25</v>
      </c>
      <c r="C71" s="2">
        <v>10</v>
      </c>
      <c r="D71" s="2">
        <v>9989</v>
      </c>
      <c r="E71" s="15">
        <f>IF(D71/10000*30&gt;=29.7, 30,D71/10000*30)</f>
        <v>30</v>
      </c>
      <c r="F71" s="5">
        <v>14.784000000000001</v>
      </c>
      <c r="G71" s="11">
        <f>IF(F71&gt;0, IF(F71&lt;25, 30, IF(F71&gt;75, 10, (1-(F71-25)/(75-25))*20+10)), 0)</f>
        <v>30</v>
      </c>
      <c r="H71" s="12">
        <f>B71+C71+E71+G71</f>
        <v>95</v>
      </c>
      <c r="I71" s="6"/>
    </row>
    <row r="72" spans="1:9" ht="25" customHeight="1">
      <c r="A72" s="9" t="s">
        <v>36</v>
      </c>
      <c r="B72" s="7">
        <v>5</v>
      </c>
      <c r="C72" s="1">
        <v>5</v>
      </c>
      <c r="D72" s="1">
        <v>9994</v>
      </c>
      <c r="E72" s="15">
        <f>IF(D72/10000*30&gt;=29.7, 30,D72/10000*30)</f>
        <v>30</v>
      </c>
      <c r="F72" s="5">
        <v>48.128999999999998</v>
      </c>
      <c r="G72" s="11">
        <f>IF(F72&gt;0, IF(F72&lt;25, 30, IF(F72&gt;75, 10, (1-(F72-25)/(75-25))*20+10)), 0)</f>
        <v>20.7484</v>
      </c>
      <c r="H72" s="12">
        <f>B72+C72+E72+G72</f>
        <v>60.748400000000004</v>
      </c>
      <c r="I72" s="6"/>
    </row>
    <row r="73" spans="1:9" ht="25" customHeight="1">
      <c r="A73" s="9" t="s">
        <v>75</v>
      </c>
      <c r="B73" s="7">
        <v>22</v>
      </c>
      <c r="C73" s="9">
        <v>10</v>
      </c>
      <c r="D73" s="1">
        <v>9984</v>
      </c>
      <c r="E73" s="15">
        <f>IF(D73/10000*30&gt;=29.7, 30,D73/10000*30)</f>
        <v>30</v>
      </c>
      <c r="F73" s="5">
        <v>16.608000000000001</v>
      </c>
      <c r="G73" s="11">
        <f>IF(F73&gt;0, IF(F73&lt;25, 30, IF(F73&gt;75, 10, (1-(F73-25)/(75-25))*20+10)), 0)</f>
        <v>30</v>
      </c>
      <c r="H73" s="12">
        <f>B73+C73+E73+G73</f>
        <v>92</v>
      </c>
    </row>
    <row r="74" spans="1:9" ht="25" customHeight="1">
      <c r="A74" s="9" t="s">
        <v>19</v>
      </c>
      <c r="B74" s="1">
        <v>27</v>
      </c>
      <c r="C74" s="1">
        <v>10</v>
      </c>
      <c r="D74" s="1">
        <v>9988</v>
      </c>
      <c r="E74" s="15">
        <f>IF(D74/10000*30&gt;=29.7, 30,D74/10000*30)</f>
        <v>30</v>
      </c>
      <c r="F74" s="5">
        <v>57.953000000000003</v>
      </c>
      <c r="G74" s="11">
        <f>IF(F74&gt;0, IF(F74&lt;25, 30, IF(F74&gt;75, 10, (1-(F74-25)/(75-25))*20+10)), 0)</f>
        <v>16.818799999999996</v>
      </c>
      <c r="H74" s="12">
        <f>B74+C74+E74+G74</f>
        <v>83.818799999999996</v>
      </c>
      <c r="I74" s="6"/>
    </row>
    <row r="75" spans="1:9" ht="25" customHeight="1">
      <c r="A75" s="9" t="s">
        <v>28</v>
      </c>
      <c r="B75" s="7">
        <v>23</v>
      </c>
      <c r="C75" s="1">
        <v>10</v>
      </c>
      <c r="D75" s="1">
        <v>9989</v>
      </c>
      <c r="E75" s="15">
        <f>IF(D75/10000*30&gt;=29.7, 30,D75/10000*30)</f>
        <v>30</v>
      </c>
      <c r="F75" s="5">
        <v>42.145000000000003</v>
      </c>
      <c r="G75" s="11">
        <f>IF(F75&gt;0, IF(F75&lt;25, 30, IF(F75&gt;75, 10, (1-(F75-25)/(75-25))*20+10)), 0)</f>
        <v>23.141999999999999</v>
      </c>
      <c r="H75" s="12">
        <f>B75+C75+E75+G75</f>
        <v>86.141999999999996</v>
      </c>
      <c r="I75" s="6"/>
    </row>
    <row r="76" spans="1:9" ht="25" customHeight="1">
      <c r="A76" s="9" t="s">
        <v>26</v>
      </c>
      <c r="B76" s="7">
        <v>30</v>
      </c>
      <c r="C76" s="1">
        <v>10</v>
      </c>
      <c r="D76" s="1">
        <v>9993</v>
      </c>
      <c r="E76" s="15">
        <f>IF(D76/10000*30&gt;=29.7, 30,D76/10000*30)</f>
        <v>30</v>
      </c>
      <c r="F76" s="5">
        <v>33.984000000000002</v>
      </c>
      <c r="G76" s="11">
        <f>IF(F76&gt;0, IF(F76&lt;25, 30, IF(F76&gt;75, 10, (1-(F76-25)/(75-25))*20+10)), 0)</f>
        <v>26.406399999999998</v>
      </c>
      <c r="H76" s="12">
        <f>B76+C76+E76+G76</f>
        <v>96.406399999999991</v>
      </c>
      <c r="I76" s="6"/>
    </row>
    <row r="77" spans="1:9" ht="25" customHeight="1">
      <c r="A77" s="9" t="s">
        <v>61</v>
      </c>
      <c r="B77" s="7">
        <v>17</v>
      </c>
      <c r="C77" s="1">
        <v>10</v>
      </c>
      <c r="D77" s="14">
        <v>9991</v>
      </c>
      <c r="E77" s="15">
        <v>25</v>
      </c>
      <c r="F77" s="5">
        <v>47.488999999999997</v>
      </c>
      <c r="G77" s="11">
        <f>IF(F77&gt;0, IF(F77&lt;25, 30, IF(F77&gt;75, 10, (1-(F77-25)/(75-25))*20+10)), 0)</f>
        <v>21.0044</v>
      </c>
      <c r="H77" s="12">
        <f>B77+C77+E77+G77</f>
        <v>73.004400000000004</v>
      </c>
      <c r="I77" s="6" t="s">
        <v>12</v>
      </c>
    </row>
    <row r="78" spans="1:9" ht="25" customHeight="1">
      <c r="A78" s="9" t="s">
        <v>59</v>
      </c>
      <c r="B78" s="7">
        <v>17</v>
      </c>
      <c r="C78" s="1">
        <v>10</v>
      </c>
      <c r="D78" s="1">
        <v>9998</v>
      </c>
      <c r="E78" s="15">
        <f>IF(D78/10000*30&gt;=29.7, 30,D78/10000*30)</f>
        <v>30</v>
      </c>
      <c r="F78" s="5">
        <v>11.904999999999999</v>
      </c>
      <c r="G78" s="11">
        <f>IF(F78&gt;0, IF(F78&lt;25, 30, IF(F78&gt;75, 10, (1-(F78-25)/(75-25))*20+10)), 0)</f>
        <v>30</v>
      </c>
      <c r="H78" s="12">
        <f>B78+C78+E78+G78</f>
        <v>87</v>
      </c>
      <c r="I78" s="6"/>
    </row>
    <row r="79" spans="1:9" ht="25" customHeight="1">
      <c r="A79" s="9" t="s">
        <v>47</v>
      </c>
      <c r="B79" s="7">
        <v>15</v>
      </c>
      <c r="C79" s="1">
        <v>10</v>
      </c>
      <c r="D79" s="1">
        <v>9995</v>
      </c>
      <c r="E79" s="15">
        <f>IF(D79/10000*30&gt;=29.7, 30,D79/10000*30)</f>
        <v>30</v>
      </c>
      <c r="F79" s="5">
        <v>667.09</v>
      </c>
      <c r="G79" s="11">
        <f>IF(F79&gt;0, IF(F79&lt;25, 30, IF(F79&gt;75, 10, (1-(F79-25)/(75-25))*20+10)), 0)</f>
        <v>10</v>
      </c>
      <c r="H79" s="12">
        <f>B79+C79+E79+G79</f>
        <v>65</v>
      </c>
      <c r="I79" s="6"/>
    </row>
    <row r="80" spans="1:9" ht="25" customHeight="1">
      <c r="A80" s="9" t="s">
        <v>25</v>
      </c>
      <c r="B80" s="7">
        <v>28</v>
      </c>
      <c r="C80" s="1">
        <v>10</v>
      </c>
      <c r="D80" s="14">
        <v>0</v>
      </c>
      <c r="E80" s="15">
        <f>IF(D80/10000*30&gt;=29.7, 30,D80/10000*30)</f>
        <v>0</v>
      </c>
      <c r="F80" s="5">
        <v>0</v>
      </c>
      <c r="G80" s="11">
        <f>IF(F80&gt;0, IF(F80&lt;25, 30, IF(F80&gt;75, 10, (1-(F80-25)/(75-25))*20+10)), 0)</f>
        <v>0</v>
      </c>
      <c r="H80" s="12">
        <f>B80+C80+E80+G80</f>
        <v>38</v>
      </c>
      <c r="I80" s="6" t="s">
        <v>140</v>
      </c>
    </row>
    <row r="81" spans="1:9" ht="25" customHeight="1">
      <c r="A81" s="9" t="s">
        <v>100</v>
      </c>
      <c r="B81" s="2">
        <v>28</v>
      </c>
      <c r="C81" s="2">
        <v>9</v>
      </c>
      <c r="D81" s="2">
        <v>9993</v>
      </c>
      <c r="E81" s="15">
        <f>IF(D81/10000*30&gt;=29.7, 30,D81/10000*30)</f>
        <v>30</v>
      </c>
      <c r="F81" s="5">
        <v>61.569000000000003</v>
      </c>
      <c r="G81" s="11">
        <f>IF(F81&gt;0, IF(F81&lt;25, 30, IF(F81&gt;75, 10, (1-(F81-25)/(75-25))*20+10)), 0)</f>
        <v>15.372399999999999</v>
      </c>
      <c r="H81" s="12">
        <f>B81+C81+E81+G81</f>
        <v>82.372399999999999</v>
      </c>
      <c r="I81" s="6"/>
    </row>
    <row r="82" spans="1:9" ht="25" customHeight="1">
      <c r="A82" s="9" t="s">
        <v>106</v>
      </c>
      <c r="B82" s="2">
        <v>18</v>
      </c>
      <c r="C82" s="2">
        <v>7</v>
      </c>
      <c r="D82" s="2">
        <v>9989</v>
      </c>
      <c r="E82" s="15">
        <f>IF(D82/10000*30&gt;=29.7, 30,D82/10000*30)</f>
        <v>30</v>
      </c>
      <c r="F82" s="5">
        <v>133.94999999999999</v>
      </c>
      <c r="G82" s="11">
        <f>IF(F82&gt;0, IF(F82&lt;25, 30, IF(F82&gt;75, 10, (1-(F82-25)/(75-25))*20+10)), 0)</f>
        <v>10</v>
      </c>
      <c r="H82" s="12">
        <f>B82+C82+E82+G82</f>
        <v>65</v>
      </c>
      <c r="I82" s="6"/>
    </row>
    <row r="83" spans="1:9" ht="25" customHeight="1">
      <c r="A83" s="9" t="s">
        <v>14</v>
      </c>
      <c r="B83" s="1">
        <v>30</v>
      </c>
      <c r="C83" s="1">
        <v>10</v>
      </c>
      <c r="D83" s="1">
        <v>9987</v>
      </c>
      <c r="E83" s="15">
        <f>IF(D83/10000*30&gt;=29.7, 30,D83/10000*30)</f>
        <v>30</v>
      </c>
      <c r="F83" s="5">
        <v>16.864000000000001</v>
      </c>
      <c r="G83" s="11">
        <f>IF(F83&gt;0, IF(F83&lt;25, 30, IF(F83&gt;75, 10, (1-(F83-25)/(75-25))*20+10)), 0)</f>
        <v>30</v>
      </c>
      <c r="H83" s="12">
        <f>B83+C83+E83+G83</f>
        <v>100</v>
      </c>
      <c r="I83" s="6"/>
    </row>
    <row r="84" spans="1:9" ht="25" customHeight="1">
      <c r="A84" s="9" t="s">
        <v>126</v>
      </c>
      <c r="B84" s="2">
        <v>15</v>
      </c>
      <c r="C84" s="2">
        <v>9</v>
      </c>
      <c r="D84" s="2">
        <v>0</v>
      </c>
      <c r="E84" s="15">
        <f>IF(D84/10000*30&gt;=29.7, 30,D84/10000*30)</f>
        <v>0</v>
      </c>
      <c r="F84" s="5">
        <v>0</v>
      </c>
      <c r="G84" s="11">
        <f>IF(F84&gt;0, IF(F84&lt;25, 30, IF(F84&gt;75, 10, (1-(F84-25)/(75-25))*20+10)), 0)</f>
        <v>0</v>
      </c>
      <c r="H84" s="12">
        <f>B84+C84+E84+G84</f>
        <v>24</v>
      </c>
      <c r="I84" s="6" t="s">
        <v>2</v>
      </c>
    </row>
    <row r="85" spans="1:9" ht="25" customHeight="1">
      <c r="A85" s="9" t="s">
        <v>76</v>
      </c>
      <c r="B85" s="2">
        <v>19</v>
      </c>
      <c r="C85" s="2">
        <v>9</v>
      </c>
      <c r="D85" s="2">
        <v>9994</v>
      </c>
      <c r="E85" s="15">
        <f>IF(D85/10000*30&gt;=29.7, 30,D85/10000*30)</f>
        <v>30</v>
      </c>
      <c r="F85" s="5">
        <v>3.2959999999999998</v>
      </c>
      <c r="G85" s="11">
        <f>IF(F85&gt;0, IF(F85&lt;25, 30, IF(F85&gt;75, 10, (1-(F85-25)/(75-25))*20+10)), 0)</f>
        <v>30</v>
      </c>
      <c r="H85" s="12">
        <f>B85+C85+E85+G85</f>
        <v>88</v>
      </c>
      <c r="I85" s="6"/>
    </row>
    <row r="86" spans="1:9" ht="25" customHeight="1">
      <c r="A86" s="9" t="s">
        <v>37</v>
      </c>
      <c r="B86" s="7">
        <v>8</v>
      </c>
      <c r="C86" s="1">
        <v>5</v>
      </c>
      <c r="D86" s="1">
        <v>9991</v>
      </c>
      <c r="E86" s="15">
        <f>IF(D86/10000*30&gt;=29.7, 30,D86/10000*30)</f>
        <v>30</v>
      </c>
      <c r="F86" s="5">
        <v>47.713000000000001</v>
      </c>
      <c r="G86" s="11">
        <f>IF(F86&gt;0, IF(F86&lt;25, 30, IF(F86&gt;75, 10, (1-(F86-25)/(75-25))*20+10)), 0)</f>
        <v>20.9148</v>
      </c>
      <c r="H86" s="12">
        <f>B86+C86+E86+G86</f>
        <v>63.9148</v>
      </c>
      <c r="I86" s="6"/>
    </row>
    <row r="87" spans="1:9" ht="25" customHeight="1">
      <c r="A87" s="9" t="s">
        <v>78</v>
      </c>
      <c r="B87" s="2">
        <v>26</v>
      </c>
      <c r="C87" s="2">
        <v>10</v>
      </c>
      <c r="D87" s="2">
        <v>10000</v>
      </c>
      <c r="E87" s="15">
        <f>IF(D87/10000*30&gt;=29.7, 30,D87/10000*30)</f>
        <v>30</v>
      </c>
      <c r="F87" s="5">
        <v>24.416</v>
      </c>
      <c r="G87" s="11">
        <f>IF(F87&gt;0, IF(F87&lt;25, 30, IF(F87&gt;75, 10, (1-(F87-25)/(75-25))*20+10)), 0)</f>
        <v>30</v>
      </c>
      <c r="H87" s="12">
        <f>B87+C87+E87+G87</f>
        <v>96</v>
      </c>
      <c r="I87" s="6"/>
    </row>
    <row r="88" spans="1:9" ht="25" customHeight="1">
      <c r="A88" s="9" t="s">
        <v>92</v>
      </c>
      <c r="B88" s="2">
        <v>29</v>
      </c>
      <c r="C88" s="2">
        <v>10</v>
      </c>
      <c r="D88" s="2">
        <v>9991</v>
      </c>
      <c r="E88" s="15">
        <f>IF(D88/10000*30&gt;=29.7, 30,D88/10000*30)</f>
        <v>30</v>
      </c>
      <c r="F88" s="5">
        <v>30.367999999999999</v>
      </c>
      <c r="G88" s="11">
        <f>IF(F88&gt;0, IF(F88&lt;25, 30, IF(F88&gt;75, 10, (1-(F88-25)/(75-25))*20+10)), 0)</f>
        <v>27.852799999999998</v>
      </c>
      <c r="H88" s="12">
        <f>B88+C88+E88+G88</f>
        <v>96.852800000000002</v>
      </c>
      <c r="I88" s="6"/>
    </row>
    <row r="89" spans="1:9" ht="25" customHeight="1">
      <c r="A89" s="9" t="s">
        <v>105</v>
      </c>
      <c r="B89" s="2">
        <v>18</v>
      </c>
      <c r="C89" s="2">
        <v>10</v>
      </c>
      <c r="D89" s="2">
        <v>0</v>
      </c>
      <c r="E89" s="15">
        <f>IF(D89/10000*30&gt;=29.7, 30,D89/10000*30)</f>
        <v>0</v>
      </c>
      <c r="F89" s="5">
        <v>0</v>
      </c>
      <c r="G89" s="11">
        <f>IF(F89&gt;0, IF(F89&lt;25, 30, IF(F89&gt;75, 10, (1-(F89-25)/(75-25))*20+10)), 0)</f>
        <v>0</v>
      </c>
      <c r="H89" s="12">
        <f>B89+C89+E89+G89</f>
        <v>28</v>
      </c>
      <c r="I89" s="6" t="s">
        <v>1</v>
      </c>
    </row>
    <row r="90" spans="1:9" ht="25" customHeight="1">
      <c r="A90" s="9" t="s">
        <v>97</v>
      </c>
      <c r="B90" s="2">
        <v>16</v>
      </c>
      <c r="C90" s="2">
        <v>10</v>
      </c>
      <c r="D90" s="2">
        <v>9990</v>
      </c>
      <c r="E90" s="15">
        <f>IF(D90/10000*30&gt;=29.7, 30,D90/10000*30)</f>
        <v>30</v>
      </c>
      <c r="F90" s="5">
        <v>15.135999999999999</v>
      </c>
      <c r="G90" s="11">
        <f>IF(F90&gt;0, IF(F90&lt;25, 30, IF(F90&gt;75, 10, (1-(F90-25)/(75-25))*20+10)), 0)</f>
        <v>30</v>
      </c>
      <c r="H90" s="12">
        <f>B90+C90+E90+G90</f>
        <v>86</v>
      </c>
      <c r="I90" s="6"/>
    </row>
    <row r="91" spans="1:9" ht="25" customHeight="1">
      <c r="A91" s="9" t="s">
        <v>29</v>
      </c>
      <c r="B91" s="7">
        <v>30</v>
      </c>
      <c r="C91" s="1">
        <v>10</v>
      </c>
      <c r="D91" s="1">
        <v>9990</v>
      </c>
      <c r="E91" s="15">
        <f>IF(D91/10000*30&gt;=29.7, 30,D91/10000*30)</f>
        <v>30</v>
      </c>
      <c r="F91" s="5">
        <v>14.945</v>
      </c>
      <c r="G91" s="11">
        <f>IF(F91&gt;0, IF(F91&lt;25, 30, IF(F91&gt;75, 10, (1-(F91-25)/(75-25))*20+10)), 0)</f>
        <v>30</v>
      </c>
      <c r="H91" s="12">
        <f>B91+C91+E91+G91</f>
        <v>100</v>
      </c>
      <c r="I91" s="6"/>
    </row>
    <row r="92" spans="1:9" ht="25" customHeight="1">
      <c r="A92" s="9" t="s">
        <v>42</v>
      </c>
      <c r="B92" s="7">
        <v>26</v>
      </c>
      <c r="C92" s="1">
        <v>10</v>
      </c>
      <c r="D92" s="1">
        <v>100</v>
      </c>
      <c r="E92" s="15">
        <f>IF(D92/10000*30&gt;=29.7, 30,D92/10000*30)</f>
        <v>0.3</v>
      </c>
      <c r="F92" s="5">
        <v>25.440999999999999</v>
      </c>
      <c r="G92" s="11">
        <f>IF(F92&gt;0, IF(F92&lt;25, 30, IF(F92&gt;75, 10, (1-(F92-25)/(75-25))*20+10)), 0)</f>
        <v>29.823600000000003</v>
      </c>
      <c r="H92" s="12">
        <f>B92+C92+E92+G92</f>
        <v>66.123599999999996</v>
      </c>
      <c r="I92" s="6"/>
    </row>
    <row r="93" spans="1:9" ht="25" customHeight="1">
      <c r="A93" s="9" t="s">
        <v>118</v>
      </c>
      <c r="B93" s="2">
        <v>12</v>
      </c>
      <c r="C93" s="2">
        <v>10</v>
      </c>
      <c r="D93" s="2">
        <v>9994</v>
      </c>
      <c r="E93" s="15">
        <f>IF(D93/10000*30&gt;=29.7, 30,D93/10000*30)</f>
        <v>30</v>
      </c>
      <c r="F93" s="5">
        <v>26.113</v>
      </c>
      <c r="G93" s="11">
        <f>IF(F93&gt;0, IF(F93&lt;25, 30, IF(F93&gt;75, 10, (1-(F93-25)/(75-25))*20+10)), 0)</f>
        <v>29.5548</v>
      </c>
      <c r="H93" s="12">
        <v>77</v>
      </c>
      <c r="I93" s="6" t="s">
        <v>138</v>
      </c>
    </row>
    <row r="94" spans="1:9" ht="25" customHeight="1">
      <c r="A94" s="9" t="s">
        <v>53</v>
      </c>
      <c r="B94" s="7">
        <v>28</v>
      </c>
      <c r="C94" s="2">
        <v>10</v>
      </c>
      <c r="D94" s="14">
        <v>0</v>
      </c>
      <c r="E94" s="15">
        <f>IF(D94/10000*30&gt;=29.7, 30,D94/10000*30)</f>
        <v>0</v>
      </c>
      <c r="F94" s="5">
        <v>0</v>
      </c>
      <c r="G94" s="11">
        <f>IF(F94&gt;0, IF(F94&lt;25, 30, IF(F94&gt;75, 10, (1-(F94-25)/(75-25))*20+10)), 0)</f>
        <v>0</v>
      </c>
      <c r="H94" s="12">
        <f>B94+C94+E94+G94</f>
        <v>38</v>
      </c>
      <c r="I94" s="6" t="s">
        <v>141</v>
      </c>
    </row>
    <row r="95" spans="1:9" ht="25" customHeight="1">
      <c r="A95" s="9" t="s">
        <v>91</v>
      </c>
      <c r="B95" s="2">
        <v>28</v>
      </c>
      <c r="C95" s="2">
        <v>10</v>
      </c>
      <c r="D95" s="2">
        <v>9988</v>
      </c>
      <c r="E95" s="15">
        <f>IF(D95/10000*30&gt;=29.7, 30,D95/10000*30)</f>
        <v>30</v>
      </c>
      <c r="F95" s="5">
        <v>37.697000000000003</v>
      </c>
      <c r="G95" s="11">
        <f>IF(F95&gt;0, IF(F95&lt;25, 30, IF(F95&gt;75, 10, (1-(F95-25)/(75-25))*20+10)), 0)</f>
        <v>24.921199999999999</v>
      </c>
      <c r="H95" s="12">
        <f>B95+C95+E95+G95</f>
        <v>92.921199999999999</v>
      </c>
      <c r="I95" s="6"/>
    </row>
    <row r="96" spans="1:9" ht="25" customHeight="1">
      <c r="A96" s="9" t="s">
        <v>127</v>
      </c>
      <c r="B96" s="2">
        <v>9</v>
      </c>
      <c r="C96" s="2">
        <v>8</v>
      </c>
      <c r="D96" s="2">
        <v>0</v>
      </c>
      <c r="E96" s="15">
        <f>IF(D96/10000*30&gt;=29.7, 30,D96/10000*30)</f>
        <v>0</v>
      </c>
      <c r="F96" s="5">
        <v>0</v>
      </c>
      <c r="G96" s="11">
        <f>IF(F96&gt;0, IF(F96&lt;25, 30, IF(F96&gt;75, 10, (1-(F96-25)/(75-25))*20+10)), 0)</f>
        <v>0</v>
      </c>
      <c r="H96" s="12">
        <f>B96+C96+E96+G96</f>
        <v>17</v>
      </c>
      <c r="I96" s="6" t="s">
        <v>3</v>
      </c>
    </row>
    <row r="97" spans="1:9" ht="25" customHeight="1">
      <c r="A97" s="9" t="s">
        <v>72</v>
      </c>
      <c r="B97" s="7">
        <v>19</v>
      </c>
      <c r="C97" s="9">
        <v>8</v>
      </c>
      <c r="D97" s="1">
        <v>9988</v>
      </c>
      <c r="E97" s="15">
        <f>IF(D97/10000*30&gt;=29.7, 30,D97/10000*30)</f>
        <v>30</v>
      </c>
      <c r="F97" s="5">
        <v>1.1431</v>
      </c>
      <c r="G97" s="11">
        <f>IF(F97&gt;0, IF(F97&lt;25, 30, IF(F97&gt;75, 10, (1-(F97-25)/(75-25))*20+10)), 0)</f>
        <v>30</v>
      </c>
      <c r="H97" s="12">
        <f>B97+C97+E97+G97</f>
        <v>87</v>
      </c>
    </row>
    <row r="98" spans="1:9" ht="25" customHeight="1">
      <c r="A98" s="9" t="s">
        <v>107</v>
      </c>
      <c r="B98" s="2">
        <v>16</v>
      </c>
      <c r="C98" s="2">
        <v>9</v>
      </c>
      <c r="D98" s="2">
        <v>9981</v>
      </c>
      <c r="E98" s="15">
        <f>IF(D98/10000*30&gt;=29.7, 30,D98/10000*30)</f>
        <v>30</v>
      </c>
      <c r="F98" s="5">
        <v>42.145000000000003</v>
      </c>
      <c r="G98" s="11">
        <f>IF(F98&gt;0, IF(F98&lt;25, 30, IF(F98&gt;75, 10, (1-(F98-25)/(75-25))*20+10)), 0)</f>
        <v>23.141999999999999</v>
      </c>
      <c r="H98" s="12">
        <f>B98+C98+E98+G98</f>
        <v>78.141999999999996</v>
      </c>
      <c r="I98" s="6"/>
    </row>
    <row r="99" spans="1:9" ht="25" customHeight="1">
      <c r="A99" s="9" t="s">
        <v>80</v>
      </c>
      <c r="B99" s="2">
        <v>18</v>
      </c>
      <c r="C99" s="2">
        <v>10</v>
      </c>
      <c r="D99" s="2">
        <v>6641</v>
      </c>
      <c r="E99" s="15">
        <f>IF(D99/10000*30&gt;=29.7, 30,D99/10000*30)</f>
        <v>19.923000000000002</v>
      </c>
      <c r="F99" s="5">
        <v>16.128</v>
      </c>
      <c r="G99" s="11">
        <f>IF(F99&gt;0, IF(F99&lt;25, 30, IF(F99&gt;75, 10, (1-(F99-25)/(75-25))*20+10)), 0)</f>
        <v>30</v>
      </c>
      <c r="H99" s="12">
        <f>B99+C99+E99+G99</f>
        <v>77.923000000000002</v>
      </c>
      <c r="I99" s="6"/>
    </row>
    <row r="100" spans="1:9" ht="25" customHeight="1">
      <c r="A100" s="9" t="s">
        <v>27</v>
      </c>
      <c r="B100" s="7">
        <v>24</v>
      </c>
      <c r="C100" s="1">
        <v>10</v>
      </c>
      <c r="D100" s="1">
        <v>9989</v>
      </c>
      <c r="E100" s="15">
        <f>IF(D100/10000*30&gt;=29.7, 30,D100/10000*30)</f>
        <v>30</v>
      </c>
      <c r="F100" s="5">
        <v>19.841000000000001</v>
      </c>
      <c r="G100" s="11">
        <f>IF(F100&gt;0, IF(F100&lt;25, 30, IF(F100&gt;75, 10, (1-(F100-25)/(75-25))*20+10)), 0)</f>
        <v>30</v>
      </c>
      <c r="H100" s="12">
        <f>B100+C100+E100+G100</f>
        <v>94</v>
      </c>
      <c r="I100" s="6"/>
    </row>
    <row r="101" spans="1:9" ht="25" customHeight="1">
      <c r="A101" s="9" t="s">
        <v>68</v>
      </c>
      <c r="B101" s="7">
        <v>28</v>
      </c>
      <c r="C101" s="9">
        <v>10</v>
      </c>
      <c r="D101" s="1">
        <v>9987</v>
      </c>
      <c r="E101" s="15">
        <f>IF(D101/10000*30&gt;=29.7, 30,D101/10000*30)</f>
        <v>30</v>
      </c>
      <c r="F101" s="5">
        <v>35.616</v>
      </c>
      <c r="G101" s="11">
        <f>IF(F101&gt;0, IF(F101&lt;25, 30, IF(F101&gt;75, 10, (1-(F101-25)/(75-25))*20+10)), 0)</f>
        <v>25.753599999999999</v>
      </c>
      <c r="H101" s="12">
        <f>B101+C101+E101+G101</f>
        <v>93.753600000000006</v>
      </c>
    </row>
    <row r="102" spans="1:9" ht="25" customHeight="1">
      <c r="A102" s="9" t="s">
        <v>15</v>
      </c>
      <c r="B102" s="1">
        <v>30</v>
      </c>
      <c r="C102" s="1">
        <v>10</v>
      </c>
      <c r="D102" s="1">
        <v>9993</v>
      </c>
      <c r="E102" s="15">
        <f>IF(D102/10000*30&gt;=29.7, 30,D102/10000*30)</f>
        <v>30</v>
      </c>
      <c r="F102" s="5">
        <v>18.369</v>
      </c>
      <c r="G102" s="11">
        <f>IF(F102&gt;0, IF(F102&lt;25, 30, IF(F102&gt;75, 10, (1-(F102-25)/(75-25))*20+10)), 0)</f>
        <v>30</v>
      </c>
      <c r="H102" s="12">
        <f>B102+C102+E102+G102</f>
        <v>100</v>
      </c>
      <c r="I102" s="6"/>
    </row>
    <row r="103" spans="1:9" ht="25" customHeight="1">
      <c r="A103" s="9" t="s">
        <v>40</v>
      </c>
      <c r="B103" s="7">
        <v>20</v>
      </c>
      <c r="C103" s="1">
        <v>10</v>
      </c>
      <c r="D103" s="14">
        <v>10000</v>
      </c>
      <c r="E103" s="15">
        <f>IF(D103/10000*30&gt;=29.7, 30,D103/10000*30)</f>
        <v>30</v>
      </c>
      <c r="F103" s="5">
        <v>755.91</v>
      </c>
      <c r="G103" s="11">
        <f>IF(F103&gt;0, IF(F103&lt;25, 30, IF(F103&gt;75, 10, (1-(F103-25)/(75-25))*20+10)), 0)</f>
        <v>10</v>
      </c>
      <c r="H103" s="12">
        <f>B103+C103+E103+G103</f>
        <v>70</v>
      </c>
      <c r="I103" s="6"/>
    </row>
    <row r="104" spans="1:9" ht="25" customHeight="1">
      <c r="A104" s="9" t="s">
        <v>86</v>
      </c>
      <c r="B104" s="2">
        <v>10</v>
      </c>
      <c r="C104" s="2">
        <v>10</v>
      </c>
      <c r="D104" s="2">
        <v>9957</v>
      </c>
      <c r="E104" s="15">
        <f>IF(D104/10000*30&gt;=29.7, 30,D104/10000*30)</f>
        <v>30</v>
      </c>
      <c r="F104" s="5">
        <v>67.584999999999994</v>
      </c>
      <c r="G104" s="11">
        <f>IF(F104&gt;0, IF(F104&lt;25, 30, IF(F104&gt;75, 10, (1-(F104-25)/(75-25))*20+10)), 0)</f>
        <v>12.966000000000001</v>
      </c>
      <c r="H104" s="12">
        <f>B104+C104+E104+G104</f>
        <v>62.966000000000001</v>
      </c>
      <c r="I104" s="6"/>
    </row>
    <row r="105" spans="1:9" ht="25" customHeight="1">
      <c r="A105" s="9" t="s">
        <v>88</v>
      </c>
      <c r="B105" s="2">
        <v>15</v>
      </c>
      <c r="C105" s="2">
        <v>10</v>
      </c>
      <c r="D105" s="2">
        <v>9989</v>
      </c>
      <c r="E105" s="15">
        <f>IF(D105/10000*30&gt;=29.7, 30,D105/10000*30)</f>
        <v>30</v>
      </c>
      <c r="F105" s="5">
        <v>148.26</v>
      </c>
      <c r="G105" s="11">
        <f>IF(F105&gt;0, IF(F105&lt;25, 30, IF(F105&gt;75, 10, (1-(F105-25)/(75-25))*20+10)), 0)</f>
        <v>10</v>
      </c>
      <c r="H105" s="12">
        <f>B105+C105+E105+G105</f>
        <v>65</v>
      </c>
      <c r="I105" s="6"/>
    </row>
    <row r="106" spans="1:9" ht="25" customHeight="1">
      <c r="A106" s="9" t="s">
        <v>21</v>
      </c>
      <c r="B106" s="1">
        <v>18</v>
      </c>
      <c r="C106" s="1">
        <v>10</v>
      </c>
      <c r="D106" s="1">
        <v>9992</v>
      </c>
      <c r="E106" s="15">
        <f>IF(D106/10000*30&gt;=29.7, 30,D106/10000*30)</f>
        <v>30</v>
      </c>
      <c r="F106" s="5">
        <v>21.44</v>
      </c>
      <c r="G106" s="11">
        <f>IF(F106&gt;0, IF(F106&lt;25, 30, IF(F106&gt;75, 10, (1-(F106-25)/(75-25))*20+10)), 0)</f>
        <v>30</v>
      </c>
      <c r="H106" s="12">
        <f>B106+C106+E106+G106</f>
        <v>88</v>
      </c>
      <c r="I106" s="6"/>
    </row>
    <row r="107" spans="1:9" ht="25" customHeight="1">
      <c r="A107" s="9" t="s">
        <v>62</v>
      </c>
      <c r="B107" s="7">
        <v>30</v>
      </c>
      <c r="C107" s="1">
        <v>7</v>
      </c>
      <c r="D107" s="1">
        <v>9992</v>
      </c>
      <c r="E107" s="15">
        <f>IF(D107/10000*30&gt;=29.7, 30,D107/10000*30)</f>
        <v>30</v>
      </c>
      <c r="F107" s="5">
        <v>15.456</v>
      </c>
      <c r="G107" s="11">
        <f>IF(F107&gt;0, IF(F107&lt;25, 30, IF(F107&gt;75, 10, (1-(F107-25)/(75-25))*20+10)), 0)</f>
        <v>30</v>
      </c>
      <c r="H107" s="12">
        <f>B107+C107+E107+G107</f>
        <v>97</v>
      </c>
      <c r="I107" s="6"/>
    </row>
    <row r="108" spans="1:9" ht="25" customHeight="1">
      <c r="A108" s="9" t="s">
        <v>114</v>
      </c>
      <c r="B108" s="2">
        <v>23</v>
      </c>
      <c r="C108" s="2">
        <v>9</v>
      </c>
      <c r="D108" s="2">
        <v>9593</v>
      </c>
      <c r="E108" s="15">
        <f>IF(D108/10000*30&gt;=29.7, 30,D108/10000*30)</f>
        <v>28.779</v>
      </c>
      <c r="F108" s="5">
        <v>10.08</v>
      </c>
      <c r="G108" s="11">
        <f>IF(F108&gt;0, IF(F108&lt;25, 30, IF(F108&gt;75, 10, (1-(F108-25)/(75-25))*20+10)), 0)</f>
        <v>30</v>
      </c>
      <c r="H108" s="12">
        <f>B108+C108+E108+G108</f>
        <v>90.778999999999996</v>
      </c>
      <c r="I108" s="6"/>
    </row>
    <row r="109" spans="1:9" ht="25" customHeight="1">
      <c r="A109" s="9" t="s">
        <v>95</v>
      </c>
      <c r="B109" s="2">
        <v>23</v>
      </c>
      <c r="C109" s="2">
        <v>10</v>
      </c>
      <c r="D109" s="2">
        <v>9994</v>
      </c>
      <c r="E109" s="15">
        <f>IF(D109/10000*30&gt;=29.7, 30,D109/10000*30)</f>
        <v>30</v>
      </c>
      <c r="F109" s="5">
        <v>16.576000000000001</v>
      </c>
      <c r="G109" s="11">
        <f>IF(F109&gt;0, IF(F109&lt;25, 30, IF(F109&gt;75, 10, (1-(F109-25)/(75-25))*20+10)), 0)</f>
        <v>30</v>
      </c>
      <c r="H109" s="12">
        <f>B109+C109+E109+G109</f>
        <v>93</v>
      </c>
      <c r="I109" s="6"/>
    </row>
    <row r="110" spans="1:9" ht="25" customHeight="1">
      <c r="A110" s="9" t="s">
        <v>90</v>
      </c>
      <c r="B110" s="2">
        <v>24</v>
      </c>
      <c r="C110" s="2">
        <v>10</v>
      </c>
      <c r="D110" s="2">
        <v>9992</v>
      </c>
      <c r="E110" s="15">
        <f>IF(D110/10000*30&gt;=29.7, 30,D110/10000*30)</f>
        <v>30</v>
      </c>
      <c r="F110" s="5">
        <v>25.888000000000002</v>
      </c>
      <c r="G110" s="11">
        <f>IF(F110&gt;0, IF(F110&lt;25, 30, IF(F110&gt;75, 10, (1-(F110-25)/(75-25))*20+10)), 0)</f>
        <v>29.6448</v>
      </c>
      <c r="H110" s="12">
        <f>B110+C110+E110+G110</f>
        <v>93.644800000000004</v>
      </c>
      <c r="I110" s="6"/>
    </row>
    <row r="111" spans="1:9" ht="25" customHeight="1">
      <c r="A111" s="9" t="s">
        <v>101</v>
      </c>
      <c r="B111" s="2">
        <v>26</v>
      </c>
      <c r="C111" s="2">
        <v>9</v>
      </c>
      <c r="D111" s="2">
        <v>9988</v>
      </c>
      <c r="E111" s="15">
        <f>IF(D111/10000*30&gt;=29.7, 30,D111/10000*30)</f>
        <v>30</v>
      </c>
      <c r="F111" s="5">
        <v>23.744</v>
      </c>
      <c r="G111" s="11">
        <f>IF(F111&gt;0, IF(F111&lt;25, 30, IF(F111&gt;75, 10, (1-(F111-25)/(75-25))*20+10)), 0)</f>
        <v>30</v>
      </c>
      <c r="H111" s="12">
        <f>B111+C111+E111+G111</f>
        <v>95</v>
      </c>
      <c r="I111" s="6"/>
    </row>
    <row r="112" spans="1:9" ht="25" customHeight="1">
      <c r="A112" s="9" t="s">
        <v>57</v>
      </c>
      <c r="B112" s="7">
        <v>20</v>
      </c>
      <c r="C112" s="1">
        <v>10</v>
      </c>
      <c r="D112" s="14">
        <v>9990</v>
      </c>
      <c r="E112" s="15">
        <f>IF(D112/10000*30&gt;=29.7, 30,D112/10000*30)</f>
        <v>30</v>
      </c>
      <c r="F112" s="5">
        <v>21.696999999999999</v>
      </c>
      <c r="G112" s="11">
        <f>IF(F112&gt;0, IF(F112&lt;25, 30, IF(F112&gt;75, 10, (1-(F112-25)/(75-25))*20+10)), 0)</f>
        <v>30</v>
      </c>
      <c r="H112" s="12">
        <f>B112+C112+E112+G112</f>
        <v>90</v>
      </c>
      <c r="I112" s="6"/>
    </row>
    <row r="113" spans="1:9" ht="25" customHeight="1">
      <c r="A113" s="9" t="s">
        <v>89</v>
      </c>
      <c r="B113" s="2">
        <v>12</v>
      </c>
      <c r="C113" s="2">
        <v>10</v>
      </c>
      <c r="D113" s="2">
        <v>9992</v>
      </c>
      <c r="E113" s="15">
        <f>IF(D113/10000*30&gt;=29.7, 30,D113/10000*30)</f>
        <v>30</v>
      </c>
      <c r="F113" s="5">
        <v>20.288</v>
      </c>
      <c r="G113" s="11">
        <f>IF(F113&gt;0, IF(F113&lt;25, 30, IF(F113&gt;75, 10, (1-(F113-25)/(75-25))*20+10)), 0)</f>
        <v>30</v>
      </c>
      <c r="H113" s="12">
        <f>B113+C113+E113+G113</f>
        <v>82</v>
      </c>
      <c r="I113" s="6"/>
    </row>
    <row r="114" spans="1:9" ht="25" customHeight="1">
      <c r="A114" s="9" t="s">
        <v>18</v>
      </c>
      <c r="B114" s="1">
        <v>30</v>
      </c>
      <c r="C114" s="1">
        <v>10</v>
      </c>
      <c r="D114" s="1">
        <v>9995</v>
      </c>
      <c r="E114" s="15">
        <f>IF(D114/10000*30&gt;=29.7, 30,D114/10000*30)</f>
        <v>30</v>
      </c>
      <c r="F114" s="5">
        <v>7.9039999999999999</v>
      </c>
      <c r="G114" s="11">
        <f>IF(F114&gt;0, IF(F114&lt;25, 30, IF(F114&gt;75, 10, (1-(F114-25)/(75-25))*20+10)), 0)</f>
        <v>30</v>
      </c>
      <c r="H114" s="12">
        <f>B114+C114+E114+G114</f>
        <v>100</v>
      </c>
      <c r="I114" s="6"/>
    </row>
    <row r="115" spans="1:9" ht="25" customHeight="1">
      <c r="A115" s="9" t="s">
        <v>44</v>
      </c>
      <c r="B115" s="7">
        <v>19</v>
      </c>
      <c r="C115" s="1">
        <v>10</v>
      </c>
      <c r="D115" s="1">
        <v>9992</v>
      </c>
      <c r="E115" s="15">
        <f>IF(D115/10000*30&gt;=29.7, 30,D115/10000*30)</f>
        <v>30</v>
      </c>
      <c r="F115" s="5">
        <v>666.16</v>
      </c>
      <c r="G115" s="11">
        <f>IF(F115&gt;0, IF(F115&lt;25, 30, IF(F115&gt;75, 10, (1-(F115-25)/(75-25))*20+10)), 0)</f>
        <v>10</v>
      </c>
      <c r="H115" s="12">
        <f>B115+C115+E115+G115</f>
        <v>69</v>
      </c>
      <c r="I115" s="6"/>
    </row>
    <row r="116" spans="1:9" ht="25" customHeight="1">
      <c r="A116" s="9" t="s">
        <v>31</v>
      </c>
      <c r="B116" s="7">
        <v>26</v>
      </c>
      <c r="C116" s="1">
        <v>10</v>
      </c>
      <c r="D116" s="1">
        <v>9996</v>
      </c>
      <c r="E116" s="15">
        <f>IF(D116/10000*30&gt;=29.7, 30,D116/10000*30)</f>
        <v>30</v>
      </c>
      <c r="F116" s="5">
        <v>17.920999999999999</v>
      </c>
      <c r="G116" s="11">
        <v>25</v>
      </c>
      <c r="H116" s="12">
        <f>B116+C116+E116+G116</f>
        <v>91</v>
      </c>
      <c r="I116" s="6" t="s">
        <v>136</v>
      </c>
    </row>
    <row r="118" spans="1:9" ht="25" customHeight="1">
      <c r="E118" s="2" t="s">
        <v>139</v>
      </c>
      <c r="F118" s="10">
        <f>AVERAGE(F2:F116)</f>
        <v>63.167513913043486</v>
      </c>
    </row>
    <row r="119" spans="1:9" ht="25" customHeight="1">
      <c r="E119" s="2" t="s">
        <v>6</v>
      </c>
      <c r="F119" s="10">
        <v>30</v>
      </c>
    </row>
    <row r="120" spans="1:9" ht="25" customHeight="1">
      <c r="E120" s="2" t="s">
        <v>5</v>
      </c>
      <c r="F120" s="10">
        <v>10</v>
      </c>
    </row>
    <row r="121" spans="1:9" ht="25" customHeight="1">
      <c r="E121" s="2" t="s">
        <v>7</v>
      </c>
      <c r="F121" s="10" t="s">
        <v>8</v>
      </c>
    </row>
  </sheetData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hw2-grade-william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2019-06-16T01:03:32Z</dcterms:created>
  <dcterms:modified xsi:type="dcterms:W3CDTF">2019-06-22T09:15:04Z</dcterms:modified>
</cp:coreProperties>
</file>