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yymto\Documents\GitHub\とある自作の超電磁砲\"/>
    </mc:Choice>
  </mc:AlternateContent>
  <xr:revisionPtr revIDLastSave="0" documentId="13_ncr:1_{D090BE39-0E4A-4566-B2A0-2F9463694A99}" xr6:coauthVersionLast="47" xr6:coauthVersionMax="47" xr10:uidLastSave="{00000000-0000-0000-0000-000000000000}"/>
  <bookViews>
    <workbookView xWindow="28680" yWindow="-6060" windowWidth="29040" windowHeight="15720" xr2:uid="{3210851D-9612-4CF9-BA64-C90EF01CC22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1" l="1"/>
  <c r="C9" i="1" s="1"/>
  <c r="C11" i="1"/>
  <c r="L3" i="1" s="1"/>
  <c r="F3" i="1" l="1"/>
  <c r="C3" i="1"/>
  <c r="L2" i="1"/>
  <c r="F2" i="1"/>
  <c r="C2" i="1"/>
  <c r="C4" i="1" s="1"/>
</calcChain>
</file>

<file path=xl/sharedStrings.xml><?xml version="1.0" encoding="utf-8"?>
<sst xmlns="http://schemas.openxmlformats.org/spreadsheetml/2006/main" count="19" uniqueCount="15">
  <si>
    <t>VthH</t>
    <phoneticPr fontId="1"/>
  </si>
  <si>
    <t>VthL</t>
    <phoneticPr fontId="1"/>
  </si>
  <si>
    <t>R1</t>
    <phoneticPr fontId="1"/>
  </si>
  <si>
    <t>R2</t>
    <phoneticPr fontId="1"/>
  </si>
  <si>
    <t>R3</t>
    <phoneticPr fontId="1"/>
  </si>
  <si>
    <t>R4</t>
    <phoneticPr fontId="1"/>
  </si>
  <si>
    <t>ΔVth</t>
    <phoneticPr fontId="1"/>
  </si>
  <si>
    <t>VOH</t>
    <phoneticPr fontId="1"/>
  </si>
  <si>
    <t>VOL</t>
    <phoneticPr fontId="1"/>
  </si>
  <si>
    <t>a</t>
    <phoneticPr fontId="1"/>
  </si>
  <si>
    <t>VD,Vp,Vref</t>
    <phoneticPr fontId="1"/>
  </si>
  <si>
    <t>Rp</t>
    <phoneticPr fontId="1"/>
  </si>
  <si>
    <t>目標VthH</t>
    <rPh sb="0" eb="2">
      <t>モクヒョウ</t>
    </rPh>
    <phoneticPr fontId="1"/>
  </si>
  <si>
    <t>a2</t>
    <phoneticPr fontId="1"/>
  </si>
  <si>
    <t>目標VthL</t>
    <rPh sb="0" eb="2">
      <t>モクヒョウ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</si>
</sst>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19E43-6F45-4D94-93B1-E3D7419614CB}">
  <dimension ref="B2:L14"/>
  <sheetViews>
    <sheetView tabSelected="1" zoomScale="115" zoomScaleNormal="115" workbookViewId="0">
      <selection activeCell="C7" sqref="C7"/>
    </sheetView>
  </sheetViews>
  <sheetFormatPr defaultRowHeight="18" x14ac:dyDescent="0.55000000000000004"/>
  <cols>
    <col min="2" max="2" width="10.5" bestFit="1" customWidth="1"/>
  </cols>
  <sheetData>
    <row r="2" spans="2:12" x14ac:dyDescent="0.55000000000000004">
      <c r="B2" t="s">
        <v>0</v>
      </c>
      <c r="C2">
        <f>(C9+((C6*C11)/(C5*C7))*C12)/((1/C5)*(C5+C6-((C6*C11)/C5)))</f>
        <v>3.019085826341434</v>
      </c>
      <c r="E2" t="s">
        <v>0</v>
      </c>
      <c r="F2">
        <f>((C11/C5)*C12)+((C11/C7)*C9)</f>
        <v>10.67703259647808</v>
      </c>
      <c r="H2" t="s">
        <v>12</v>
      </c>
      <c r="I2">
        <v>3</v>
      </c>
      <c r="K2" t="s">
        <v>7</v>
      </c>
      <c r="L2">
        <f>(((C6*C11)/(C5*C7))*C12)+I2*((1/C5)*(C5+C6-((C6*C11)/C5)))</f>
        <v>3.007058823529412</v>
      </c>
    </row>
    <row r="3" spans="2:12" x14ac:dyDescent="0.55000000000000004">
      <c r="B3" t="s">
        <v>1</v>
      </c>
      <c r="C3">
        <f>(C10+((C6*C11)/(C5*C7))*C12)/((1/C5)*(C5+C6-((C6*C11)/C5)))</f>
        <v>5.3466509988249124E-2</v>
      </c>
      <c r="E3" t="s">
        <v>1</v>
      </c>
      <c r="F3">
        <f>((C11/C5)*C12)+((C11/C7)*C10)</f>
        <v>10.58970588235294</v>
      </c>
      <c r="H3" t="s">
        <v>14</v>
      </c>
      <c r="I3">
        <v>0.05</v>
      </c>
      <c r="K3" t="s">
        <v>8</v>
      </c>
      <c r="L3">
        <f>(((C6*C11)/(C5*C7))*C12)+I3*((1/C5)*(C5+C6-((C6*C11)/C5)))</f>
        <v>5.3588235294117652E-2</v>
      </c>
    </row>
    <row r="4" spans="2:12" x14ac:dyDescent="0.55000000000000004">
      <c r="B4" t="s">
        <v>6</v>
      </c>
      <c r="C4">
        <f>ABS(C2-C3)</f>
        <v>2.9656193163531848</v>
      </c>
    </row>
    <row r="5" spans="2:12" x14ac:dyDescent="0.55000000000000004">
      <c r="B5" t="s">
        <v>2</v>
      </c>
      <c r="C5">
        <v>1000</v>
      </c>
    </row>
    <row r="6" spans="2:12" x14ac:dyDescent="0.55000000000000004">
      <c r="B6" t="s">
        <v>3</v>
      </c>
      <c r="C6">
        <v>10</v>
      </c>
    </row>
    <row r="7" spans="2:12" x14ac:dyDescent="0.55000000000000004">
      <c r="B7" t="s">
        <v>4</v>
      </c>
      <c r="C7">
        <v>30000</v>
      </c>
    </row>
    <row r="8" spans="2:12" x14ac:dyDescent="0.55000000000000004">
      <c r="B8" t="s">
        <v>5</v>
      </c>
      <c r="C8">
        <v>10000</v>
      </c>
    </row>
    <row r="9" spans="2:12" x14ac:dyDescent="0.55000000000000004">
      <c r="B9" t="s">
        <v>7</v>
      </c>
      <c r="C9">
        <f>((C14/C13)*C12)+((C14/C6)*I2)</f>
        <v>3.0191082802547768</v>
      </c>
    </row>
    <row r="10" spans="2:12" x14ac:dyDescent="0.55000000000000004">
      <c r="B10" t="s">
        <v>8</v>
      </c>
      <c r="C10">
        <v>0.05</v>
      </c>
    </row>
    <row r="11" spans="2:12" x14ac:dyDescent="0.55000000000000004">
      <c r="B11" t="s">
        <v>9</v>
      </c>
      <c r="C11">
        <f>1/((1/C5)+(1/C7)+(1/C8))</f>
        <v>882.35294117647049</v>
      </c>
    </row>
    <row r="12" spans="2:12" x14ac:dyDescent="0.55000000000000004">
      <c r="B12" t="s">
        <v>10</v>
      </c>
      <c r="C12">
        <v>12</v>
      </c>
    </row>
    <row r="13" spans="2:12" x14ac:dyDescent="0.55000000000000004">
      <c r="B13" t="s">
        <v>11</v>
      </c>
      <c r="C13">
        <v>4700</v>
      </c>
    </row>
    <row r="14" spans="2:12" x14ac:dyDescent="0.55000000000000004">
      <c r="B14" t="s">
        <v>13</v>
      </c>
      <c r="C14">
        <f>1/((1/C6)+(1/C13))</f>
        <v>9.9787685774946926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湯山 智行_3D28_東京</dc:creator>
  <cp:lastModifiedBy>湯山 智行_3D28_東京</cp:lastModifiedBy>
  <dcterms:created xsi:type="dcterms:W3CDTF">2025-03-17T07:17:12Z</dcterms:created>
  <dcterms:modified xsi:type="dcterms:W3CDTF">2025-03-17T10:36:02Z</dcterms:modified>
</cp:coreProperties>
</file>