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64FF0DD3-FBC1-40EA-B1F8-575CACA1E61C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Sheet1!$F$1:$F$112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H19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N76" i="1"/>
  <c r="N65" i="1"/>
  <c r="N53" i="1"/>
  <c r="N42" i="1"/>
  <c r="N27" i="1"/>
  <c r="N14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2" i="1"/>
  <c r="K2" i="1" s="1"/>
  <c r="F2" i="1"/>
  <c r="G2" i="1" s="1"/>
  <c r="H2" i="1" s="1"/>
  <c r="L65" i="1" l="1"/>
  <c r="L42" i="1"/>
  <c r="L53" i="1"/>
  <c r="L76" i="1"/>
  <c r="L27" i="1"/>
  <c r="L14" i="1"/>
</calcChain>
</file>

<file path=xl/sharedStrings.xml><?xml version="1.0" encoding="utf-8"?>
<sst xmlns="http://schemas.openxmlformats.org/spreadsheetml/2006/main" count="122" uniqueCount="31">
  <si>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</si>
  <si>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</si>
  <si>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</si>
  <si>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</si>
  <si>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</si>
  <si>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</si>
  <si>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</si>
  <si>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</si>
  <si>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</si>
  <si>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</si>
  <si>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</si>
  <si>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</si>
  <si>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</si>
  <si>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</si>
  <si>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</si>
  <si>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</si>
  <si>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</si>
  <si>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</si>
  <si>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EAA-788</t>
  </si>
  <si>
    <t>需求SOC</t>
    <phoneticPr fontId="1" type="noConversion"/>
  </si>
  <si>
    <t>需求電量</t>
    <phoneticPr fontId="1" type="noConversion"/>
  </si>
  <si>
    <t>實際總共使用電量(Wh)</t>
    <phoneticPr fontId="1" type="noConversion"/>
  </si>
  <si>
    <t>計算總共使用電量(Wh)</t>
    <phoneticPr fontId="1" type="noConversion"/>
  </si>
  <si>
    <t>充電時長</t>
    <phoneticPr fontId="1" type="noConversion"/>
  </si>
  <si>
    <t>充電時長平均</t>
    <phoneticPr fontId="1" type="noConversion"/>
  </si>
  <si>
    <t>充電量平均</t>
    <phoneticPr fontId="1" type="noConversion"/>
  </si>
  <si>
    <t>EAA-790</t>
  </si>
  <si>
    <t>EAA-787</t>
  </si>
  <si>
    <t>EAA-789</t>
  </si>
  <si>
    <t>下鯤鯓-1</t>
  </si>
  <si>
    <t>CAR1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</si>
</sst>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.ss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2" xfId="1" applyFont="1" applyFill="1" applyAlignment="1">
      <alignment horizontal="center" vertical="center"/>
    </xf>
    <xf numFmtId="0" fontId="4" fillId="0" borderId="2" xfId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22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3" fontId="0" fillId="0" borderId="0" xfId="0" applyNumberFormat="1" applyBorder="1">
      <alignment vertical="center"/>
    </xf>
    <xf numFmtId="20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22" fontId="0" fillId="0" borderId="5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3" fontId="0" fillId="0" borderId="5" xfId="0" applyNumberFormat="1" applyBorder="1">
      <alignment vertical="center"/>
    </xf>
    <xf numFmtId="20" fontId="0" fillId="0" borderId="5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3" fontId="0" fillId="3" borderId="0" xfId="0" applyNumberFormat="1" applyFill="1">
      <alignment vertical="center"/>
    </xf>
    <xf numFmtId="20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N112"/>
  <sheetViews>
    <sheetView tabSelected="1" workbookViewId="0">
      <selection activeCell="L1" sqref="L1"/>
    </sheetView>
  </sheetViews>
  <sheetFormatPr defaultRowHeight="16.5" x14ac:dyDescent="0.25"/>
  <cols>
    <col min="1" max="1" width="9.5" style="5" bestFit="1" customWidth="1"/>
    <col min="2" max="2" width="13.875" style="5" bestFit="1" customWidth="1"/>
    <col min="3" max="3" width="15" style="5" bestFit="1" customWidth="1"/>
    <col min="4" max="5" width="10.375" style="5" bestFit="1" customWidth="1"/>
    <col min="6" max="6" width="9.25" style="6" bestFit="1" customWidth="1"/>
    <col min="7" max="7" width="9.5" style="5" bestFit="1" customWidth="1"/>
    <col min="8" max="9" width="22.75" style="5" bestFit="1" customWidth="1"/>
    <col min="10" max="10" width="9" style="5"/>
    <col min="11" max="11" width="9.5" style="5" bestFit="1" customWidth="1"/>
    <col min="12" max="12" width="13.875" style="5" bestFit="1" customWidth="1"/>
    <col min="13" max="13" width="13.875" style="5" customWidth="1"/>
    <col min="14" max="14" width="11.625" style="5" bestFit="1" customWidth="1"/>
    <col min="15" max="16384" width="9" style="5"/>
  </cols>
  <sheetData>
    <row r="1" spans="1:14" s="4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20</v>
      </c>
      <c r="H1" s="4" t="s">
        <v>22</v>
      </c>
      <c r="I1" s="4" t="s">
        <v>21</v>
      </c>
      <c r="J1" s="10" t="s">
        <v>23</v>
      </c>
      <c r="K1" s="11"/>
      <c r="L1" s="4" t="s">
        <v>24</v>
      </c>
      <c r="N1" s="4" t="s">
        <v>25</v>
      </c>
    </row>
    <row r="2" spans="1:14" x14ac:dyDescent="0.25">
      <c r="A2" t="s">
        <v>14</v>
      </c>
      <c r="B2" s="1">
        <v>45055.235254629632</v>
      </c>
      <c r="C2" s="1">
        <v>45055.302673611113</v>
      </c>
      <c r="D2">
        <v>52</v>
      </c>
      <c r="E2">
        <v>100</v>
      </c>
      <c r="F2" s="6">
        <f>E2-D2</f>
        <v>48</v>
      </c>
      <c r="G2" s="5">
        <f>F2*3</f>
        <v>144</v>
      </c>
      <c r="H2" s="5">
        <f>G2*1000</f>
        <v>144000</v>
      </c>
      <c r="I2" s="2">
        <v>143290</v>
      </c>
      <c r="J2" s="7">
        <f>C2-B2</f>
        <v>6.7418981481750961E-2</v>
      </c>
      <c r="K2" s="8">
        <f>HOUR(J2)*60 + MINUTE(J2)</f>
        <v>97</v>
      </c>
      <c r="L2" s="9"/>
      <c r="M2" s="9"/>
    </row>
    <row r="3" spans="1:14" x14ac:dyDescent="0.25">
      <c r="A3" t="s">
        <v>6</v>
      </c>
      <c r="B3" s="1">
        <v>45055.390520833331</v>
      </c>
      <c r="C3" s="1">
        <v>45055.415381944447</v>
      </c>
      <c r="D3">
        <v>82</v>
      </c>
      <c r="E3">
        <v>100</v>
      </c>
      <c r="F3" s="6">
        <f>E3-D3</f>
        <v>18</v>
      </c>
      <c r="G3" s="5">
        <f>F3*3</f>
        <v>54</v>
      </c>
      <c r="H3" s="5">
        <f>G3*1000</f>
        <v>54000</v>
      </c>
      <c r="I3" s="2">
        <v>53550</v>
      </c>
      <c r="J3" s="7">
        <f>C3-B3</f>
        <v>2.4861111116479151E-2</v>
      </c>
      <c r="K3" s="8">
        <f>HOUR(J3)*60 + MINUTE(J3)</f>
        <v>35</v>
      </c>
    </row>
    <row r="4" spans="1:14" x14ac:dyDescent="0.25">
      <c r="A4" t="s">
        <v>15</v>
      </c>
      <c r="B4" s="1">
        <v>45055.392638888887</v>
      </c>
      <c r="C4" s="1">
        <v>45055.400995370372</v>
      </c>
      <c r="D4">
        <v>89</v>
      </c>
      <c r="E4">
        <v>95</v>
      </c>
      <c r="F4" s="6">
        <f>E4-D4</f>
        <v>6</v>
      </c>
      <c r="G4" s="5">
        <f>F4*3</f>
        <v>18</v>
      </c>
      <c r="H4" s="5">
        <f>G4*1000</f>
        <v>18000</v>
      </c>
      <c r="I4" s="2">
        <v>18530</v>
      </c>
      <c r="J4" s="7">
        <f>C4-B4</f>
        <v>8.3564814849523827E-3</v>
      </c>
      <c r="K4" s="8">
        <f>HOUR(J4)*60 + MINUTE(J4)</f>
        <v>12</v>
      </c>
    </row>
    <row r="5" spans="1:14" x14ac:dyDescent="0.25">
      <c r="A5" t="s">
        <v>10</v>
      </c>
      <c r="B5" s="1">
        <v>45055.445798611108</v>
      </c>
      <c r="C5" s="1">
        <v>45055.460995370369</v>
      </c>
      <c r="D5">
        <v>89</v>
      </c>
      <c r="E5">
        <v>100</v>
      </c>
      <c r="F5" s="6">
        <f>E5-D5</f>
        <v>11</v>
      </c>
      <c r="G5" s="5">
        <f>F5*3</f>
        <v>33</v>
      </c>
      <c r="H5" s="5">
        <f>G5*1000</f>
        <v>33000</v>
      </c>
      <c r="I5" s="2">
        <v>32400</v>
      </c>
      <c r="J5" s="7">
        <f>C5-B5</f>
        <v>1.5196759261016268E-2</v>
      </c>
      <c r="K5" s="8">
        <f>HOUR(J5)*60 + MINUTE(J5)</f>
        <v>21</v>
      </c>
    </row>
    <row r="6" spans="1:14" x14ac:dyDescent="0.25">
      <c r="A6" t="s">
        <v>11</v>
      </c>
      <c r="B6" s="1">
        <v>45055.463935185187</v>
      </c>
      <c r="C6" s="1">
        <v>45055.485949074071</v>
      </c>
      <c r="D6">
        <v>85</v>
      </c>
      <c r="E6">
        <v>100</v>
      </c>
      <c r="F6" s="6">
        <f>E6-D6</f>
        <v>15</v>
      </c>
      <c r="G6" s="5">
        <f>F6*3</f>
        <v>45</v>
      </c>
      <c r="H6" s="5">
        <f>G6*1000</f>
        <v>45000</v>
      </c>
      <c r="I6" s="2">
        <v>46420</v>
      </c>
      <c r="J6" s="7">
        <f>C6-B6</f>
        <v>2.2013888883520849E-2</v>
      </c>
      <c r="K6" s="8">
        <f>HOUR(J6)*60 + MINUTE(J6)</f>
        <v>31</v>
      </c>
    </row>
    <row r="7" spans="1:14" x14ac:dyDescent="0.25">
      <c r="A7" t="s">
        <v>5</v>
      </c>
      <c r="B7" s="1">
        <v>45055.521805555552</v>
      </c>
      <c r="C7" s="1">
        <v>45055.557442129626</v>
      </c>
      <c r="D7">
        <v>75</v>
      </c>
      <c r="E7">
        <v>100</v>
      </c>
      <c r="F7" s="6">
        <f>E7-D7</f>
        <v>25</v>
      </c>
      <c r="G7" s="5">
        <f>F7*3</f>
        <v>75</v>
      </c>
      <c r="H7" s="5">
        <f>G7*1000</f>
        <v>75000</v>
      </c>
      <c r="I7" s="2">
        <v>76340</v>
      </c>
      <c r="J7" s="7">
        <f>C7-B7</f>
        <v>3.5636574073578231E-2</v>
      </c>
      <c r="K7" s="8">
        <f>HOUR(J7)*60 + MINUTE(J7)</f>
        <v>51</v>
      </c>
    </row>
    <row r="8" spans="1:14" x14ac:dyDescent="0.25">
      <c r="A8" t="s">
        <v>26</v>
      </c>
      <c r="B8" s="1">
        <v>45055.882604166669</v>
      </c>
      <c r="C8" s="1">
        <v>45056.22934027778</v>
      </c>
      <c r="D8">
        <v>42</v>
      </c>
      <c r="E8">
        <v>100</v>
      </c>
      <c r="F8" s="6">
        <f>E8-D8</f>
        <v>58</v>
      </c>
      <c r="G8" s="5">
        <f>F8*3</f>
        <v>174</v>
      </c>
      <c r="H8" s="5">
        <f>G8*1000</f>
        <v>174000</v>
      </c>
      <c r="I8" s="2">
        <v>176040</v>
      </c>
      <c r="J8" s="7">
        <f>C8-B8</f>
        <v>0.34673611111065838</v>
      </c>
      <c r="K8" s="8">
        <f>HOUR(J8)*60 + MINUTE(J8)</f>
        <v>499</v>
      </c>
    </row>
    <row r="9" spans="1:14" x14ac:dyDescent="0.25">
      <c r="A9" t="s">
        <v>15</v>
      </c>
      <c r="B9" s="1">
        <v>45055.883125</v>
      </c>
      <c r="C9" s="1">
        <v>45056.22934027778</v>
      </c>
      <c r="D9">
        <v>57</v>
      </c>
      <c r="E9">
        <v>100</v>
      </c>
      <c r="F9" s="6">
        <f>E9-D9</f>
        <v>43</v>
      </c>
      <c r="G9" s="5">
        <f>F9*3</f>
        <v>129</v>
      </c>
      <c r="H9" s="5">
        <f>G9*1000</f>
        <v>129000</v>
      </c>
      <c r="I9" s="2">
        <v>130420</v>
      </c>
      <c r="J9" s="7">
        <f>C9-B9</f>
        <v>0.34621527777926531</v>
      </c>
      <c r="K9" s="8">
        <f>HOUR(J9)*60 + MINUTE(J9)</f>
        <v>498</v>
      </c>
    </row>
    <row r="10" spans="1:14" s="25" customFormat="1" x14ac:dyDescent="0.25">
      <c r="A10" s="25" t="s">
        <v>8</v>
      </c>
      <c r="B10" s="26">
        <v>45055.884236111109</v>
      </c>
      <c r="C10" s="26">
        <v>45056.22934027778</v>
      </c>
      <c r="D10" s="25">
        <v>60</v>
      </c>
      <c r="E10" s="25">
        <v>100</v>
      </c>
      <c r="F10" s="27">
        <f>E10-D10</f>
        <v>40</v>
      </c>
      <c r="G10" s="25">
        <f>F10*3</f>
        <v>120</v>
      </c>
      <c r="H10" s="25">
        <f>G10*1000</f>
        <v>120000</v>
      </c>
      <c r="I10" s="28">
        <v>124180</v>
      </c>
      <c r="J10" s="29">
        <f>C10-B10</f>
        <v>0.34510416667035315</v>
      </c>
      <c r="K10" s="30">
        <f>HOUR(J10)*60 + MINUTE(J10)</f>
        <v>496</v>
      </c>
    </row>
    <row r="11" spans="1:14" x14ac:dyDescent="0.25">
      <c r="A11" s="12" t="s">
        <v>12</v>
      </c>
      <c r="B11" s="13">
        <v>45055.884560185186</v>
      </c>
      <c r="C11" s="13">
        <v>45056.22934027778</v>
      </c>
      <c r="D11" s="12">
        <v>39</v>
      </c>
      <c r="E11" s="12">
        <v>100</v>
      </c>
      <c r="F11" s="6">
        <f>E11-D11</f>
        <v>61</v>
      </c>
      <c r="G11" s="14">
        <f>F11*3</f>
        <v>183</v>
      </c>
      <c r="H11" s="14">
        <f>G11*1000</f>
        <v>183000</v>
      </c>
      <c r="I11" s="15">
        <v>178830</v>
      </c>
      <c r="J11" s="16">
        <f>C11-B11</f>
        <v>0.34478009259328246</v>
      </c>
      <c r="K11" s="17">
        <f>HOUR(J11)*60 + MINUTE(J11)</f>
        <v>496</v>
      </c>
      <c r="L11" s="14"/>
    </row>
    <row r="12" spans="1:14" x14ac:dyDescent="0.25">
      <c r="A12" t="s">
        <v>7</v>
      </c>
      <c r="B12" s="1">
        <v>45055.884814814817</v>
      </c>
      <c r="C12" s="1">
        <v>45056.22934027778</v>
      </c>
      <c r="D12">
        <v>43</v>
      </c>
      <c r="E12">
        <v>100</v>
      </c>
      <c r="F12" s="6">
        <f>E12-D12</f>
        <v>57</v>
      </c>
      <c r="G12" s="5">
        <f>F12*3</f>
        <v>171</v>
      </c>
      <c r="H12" s="5">
        <f>G12*1000</f>
        <v>171000</v>
      </c>
      <c r="I12" s="2">
        <v>164460</v>
      </c>
      <c r="J12" s="7">
        <f>C12-B12</f>
        <v>0.34452546296233777</v>
      </c>
      <c r="K12" s="8">
        <f>HOUR(J12)*60 + MINUTE(J12)</f>
        <v>496</v>
      </c>
    </row>
    <row r="13" spans="1:14" s="25" customFormat="1" x14ac:dyDescent="0.25">
      <c r="A13" s="25" t="s">
        <v>5</v>
      </c>
      <c r="B13" s="26">
        <v>45055.886828703704</v>
      </c>
      <c r="C13" s="26">
        <v>45056.22934027778</v>
      </c>
      <c r="D13" s="25">
        <v>73</v>
      </c>
      <c r="E13" s="25">
        <v>100</v>
      </c>
      <c r="F13" s="27">
        <f>E13-D13</f>
        <v>27</v>
      </c>
      <c r="G13" s="25">
        <f>F13*3</f>
        <v>81</v>
      </c>
      <c r="H13" s="25">
        <f>G13*1000</f>
        <v>81000</v>
      </c>
      <c r="I13" s="28">
        <v>83420</v>
      </c>
      <c r="J13" s="29">
        <f>C13-B13</f>
        <v>0.3425115740756155</v>
      </c>
      <c r="K13" s="30">
        <f>HOUR(J13)*60 + MINUTE(J13)</f>
        <v>493</v>
      </c>
    </row>
    <row r="14" spans="1:14" x14ac:dyDescent="0.25">
      <c r="A14" t="s">
        <v>27</v>
      </c>
      <c r="B14" s="1">
        <v>45055.898611111108</v>
      </c>
      <c r="C14" s="1">
        <v>45056.22934027778</v>
      </c>
      <c r="D14">
        <v>48</v>
      </c>
      <c r="E14">
        <v>100</v>
      </c>
      <c r="F14" s="6">
        <f>E14-D14</f>
        <v>52</v>
      </c>
      <c r="G14" s="5">
        <f>F14*3</f>
        <v>156</v>
      </c>
      <c r="H14" s="5">
        <f>G14*1000</f>
        <v>156000</v>
      </c>
      <c r="I14" s="2">
        <v>155480</v>
      </c>
      <c r="J14" s="7">
        <f>C14-B14</f>
        <v>0.33072916667151731</v>
      </c>
      <c r="K14" s="8">
        <f>HOUR(J14)*60 + MINUTE(J14)</f>
        <v>476</v>
      </c>
      <c r="L14" s="5">
        <f>(SUM(K8:K14))/7</f>
        <v>493.42857142857144</v>
      </c>
      <c r="N14" s="5">
        <f>(SUM(I8:I14))/7</f>
        <v>144690</v>
      </c>
    </row>
    <row r="15" spans="1:14" x14ac:dyDescent="0.25">
      <c r="A15" t="s">
        <v>13</v>
      </c>
      <c r="B15" s="1">
        <v>45055.915034722224</v>
      </c>
      <c r="C15" s="1">
        <v>45056.22934027778</v>
      </c>
      <c r="D15">
        <v>49</v>
      </c>
      <c r="E15">
        <v>100</v>
      </c>
      <c r="F15" s="6">
        <f>E15-D15</f>
        <v>51</v>
      </c>
      <c r="G15" s="5">
        <f>F15*3</f>
        <v>153</v>
      </c>
      <c r="H15" s="5">
        <f>G15*1000</f>
        <v>153000</v>
      </c>
      <c r="I15" s="2">
        <v>148580</v>
      </c>
      <c r="J15" s="7">
        <f>C15-B15</f>
        <v>0.31430555555562023</v>
      </c>
      <c r="K15" s="8">
        <f>HOUR(J15)*60 + MINUTE(J15)</f>
        <v>452</v>
      </c>
    </row>
    <row r="16" spans="1:14" x14ac:dyDescent="0.25">
      <c r="A16" t="s">
        <v>10</v>
      </c>
      <c r="B16" s="1">
        <v>45055.929837962962</v>
      </c>
      <c r="C16" s="1">
        <v>45056.22934027778</v>
      </c>
      <c r="D16">
        <v>65</v>
      </c>
      <c r="E16">
        <v>100</v>
      </c>
      <c r="F16" s="6">
        <f>E16-D16</f>
        <v>35</v>
      </c>
      <c r="G16" s="5">
        <f>F16*3</f>
        <v>105</v>
      </c>
      <c r="H16" s="5">
        <f>G16*1000</f>
        <v>105000</v>
      </c>
      <c r="I16" s="2">
        <v>103520</v>
      </c>
      <c r="J16" s="7">
        <f>C16-B16</f>
        <v>0.29950231481780065</v>
      </c>
      <c r="K16" s="8">
        <f>HOUR(J16)*60 + MINUTE(J16)</f>
        <v>431</v>
      </c>
    </row>
    <row r="17" spans="1:14" x14ac:dyDescent="0.25">
      <c r="A17" t="s">
        <v>9</v>
      </c>
      <c r="B17" s="1">
        <v>45055.954907407409</v>
      </c>
      <c r="C17" s="1">
        <v>45056.22934027778</v>
      </c>
      <c r="D17">
        <v>48</v>
      </c>
      <c r="E17">
        <v>100</v>
      </c>
      <c r="F17" s="6">
        <f>E17-D17</f>
        <v>52</v>
      </c>
      <c r="G17" s="5">
        <f>F17*3</f>
        <v>156</v>
      </c>
      <c r="H17" s="5">
        <f>G17*1000</f>
        <v>156000</v>
      </c>
      <c r="I17" s="2">
        <v>155210</v>
      </c>
      <c r="J17" s="7">
        <f>C17-B17</f>
        <v>0.27443287037021946</v>
      </c>
      <c r="K17" s="8">
        <f>HOUR(J17)*60 + MINUTE(J17)</f>
        <v>395</v>
      </c>
    </row>
    <row r="18" spans="1:14" s="14" customFormat="1" x14ac:dyDescent="0.25">
      <c r="A18" s="12" t="s">
        <v>6</v>
      </c>
      <c r="B18" s="13">
        <v>45055.977361111109</v>
      </c>
      <c r="C18" s="13">
        <v>45056.232812499999</v>
      </c>
      <c r="D18" s="12">
        <v>53</v>
      </c>
      <c r="E18" s="12">
        <v>100</v>
      </c>
      <c r="F18" s="14">
        <f>E18-D18</f>
        <v>47</v>
      </c>
      <c r="G18" s="14">
        <f>F18*3</f>
        <v>141</v>
      </c>
      <c r="H18" s="14">
        <f>G18*1000</f>
        <v>141000</v>
      </c>
      <c r="I18" s="15">
        <v>135450</v>
      </c>
      <c r="J18" s="16">
        <f>C18-B18</f>
        <v>0.25545138888992369</v>
      </c>
      <c r="K18" s="17">
        <f>HOUR(J18)*60 + MINUTE(J18)</f>
        <v>367</v>
      </c>
    </row>
    <row r="19" spans="1:14" s="21" customFormat="1" ht="17.25" thickBot="1" x14ac:dyDescent="0.3">
      <c r="A19" s="18" t="s">
        <v>30</v>
      </c>
      <c r="B19" s="19">
        <v>45055.998194444444</v>
      </c>
      <c r="C19" s="19">
        <v>45056.232812499999</v>
      </c>
      <c r="D19" s="18">
        <v>64</v>
      </c>
      <c r="E19" s="18">
        <v>100</v>
      </c>
      <c r="F19" s="20">
        <f>E19-D19</f>
        <v>36</v>
      </c>
      <c r="G19" s="21">
        <f>F19*3</f>
        <v>108</v>
      </c>
      <c r="H19" s="21">
        <f>G19*1000</f>
        <v>108000</v>
      </c>
      <c r="I19" s="22"/>
      <c r="J19" s="23"/>
      <c r="K19" s="24"/>
    </row>
    <row r="20" spans="1:14" x14ac:dyDescent="0.25">
      <c r="A20" t="s">
        <v>12</v>
      </c>
      <c r="B20" s="1">
        <v>45056.349930555552</v>
      </c>
      <c r="C20" s="1">
        <v>45056.359548611108</v>
      </c>
      <c r="D20">
        <v>86</v>
      </c>
      <c r="E20">
        <v>94</v>
      </c>
      <c r="F20" s="6">
        <f>E20-D20</f>
        <v>8</v>
      </c>
      <c r="G20" s="5">
        <f>F20*3</f>
        <v>24</v>
      </c>
      <c r="H20" s="5">
        <f>G20*1000</f>
        <v>24000</v>
      </c>
      <c r="I20" s="2">
        <v>21250</v>
      </c>
      <c r="J20" s="7">
        <f>C20-B20</f>
        <v>9.6180555556202307E-3</v>
      </c>
      <c r="K20" s="8">
        <f>HOUR(J20)*60 + MINUTE(J20)</f>
        <v>13</v>
      </c>
    </row>
    <row r="21" spans="1:14" x14ac:dyDescent="0.25">
      <c r="A21" t="s">
        <v>6</v>
      </c>
      <c r="B21" s="1">
        <v>45056.418078703704</v>
      </c>
      <c r="C21" s="1">
        <v>45056.430891203701</v>
      </c>
      <c r="D21">
        <v>86</v>
      </c>
      <c r="E21">
        <v>96</v>
      </c>
      <c r="F21" s="6">
        <f>E21-D21</f>
        <v>10</v>
      </c>
      <c r="G21" s="5">
        <f>F21*3</f>
        <v>30</v>
      </c>
      <c r="H21" s="5">
        <f>G21*1000</f>
        <v>30000</v>
      </c>
      <c r="I21" s="2">
        <v>28130</v>
      </c>
      <c r="J21" s="7">
        <f>C21-B21</f>
        <v>1.2812499997380655E-2</v>
      </c>
      <c r="K21" s="8">
        <f>HOUR(J21)*60 + MINUTE(J21)</f>
        <v>18</v>
      </c>
    </row>
    <row r="22" spans="1:14" x14ac:dyDescent="0.25">
      <c r="A22" t="s">
        <v>5</v>
      </c>
      <c r="B22" s="1">
        <v>45056.432037037041</v>
      </c>
      <c r="C22" s="1">
        <v>45056.454571759263</v>
      </c>
      <c r="D22">
        <v>85</v>
      </c>
      <c r="E22">
        <v>100</v>
      </c>
      <c r="F22" s="6">
        <f>E22-D22</f>
        <v>15</v>
      </c>
      <c r="G22" s="5">
        <f>F22*3</f>
        <v>45</v>
      </c>
      <c r="H22" s="5">
        <f>G22*1000</f>
        <v>45000</v>
      </c>
      <c r="I22" s="2">
        <v>47810</v>
      </c>
      <c r="J22" s="7">
        <f>C22-B22</f>
        <v>2.2534722222189885E-2</v>
      </c>
      <c r="K22" s="8">
        <f>HOUR(J22)*60 + MINUTE(J22)</f>
        <v>32</v>
      </c>
    </row>
    <row r="23" spans="1:14" x14ac:dyDescent="0.25">
      <c r="A23" t="s">
        <v>28</v>
      </c>
      <c r="B23" s="1">
        <v>45056.882384259261</v>
      </c>
      <c r="C23" s="1">
        <v>45057.023854166669</v>
      </c>
      <c r="D23">
        <v>31</v>
      </c>
      <c r="E23">
        <v>100</v>
      </c>
      <c r="F23" s="6">
        <f>E23-D23</f>
        <v>69</v>
      </c>
      <c r="G23" s="5">
        <f>F23*3</f>
        <v>207</v>
      </c>
      <c r="H23" s="5">
        <f>G23*1000</f>
        <v>207000</v>
      </c>
      <c r="I23" s="2">
        <v>200290</v>
      </c>
      <c r="J23" s="7">
        <f>C23-B23</f>
        <v>0.14146990740846377</v>
      </c>
      <c r="K23" s="8">
        <f>HOUR(J23)*60 + MINUTE(J23)</f>
        <v>203</v>
      </c>
    </row>
    <row r="24" spans="1:14" x14ac:dyDescent="0.25">
      <c r="A24" t="s">
        <v>10</v>
      </c>
      <c r="B24" s="1">
        <v>45056.900752314818</v>
      </c>
      <c r="C24" s="1">
        <v>45057.039467592593</v>
      </c>
      <c r="D24">
        <v>49</v>
      </c>
      <c r="E24">
        <v>100</v>
      </c>
      <c r="F24" s="6">
        <f>E24-D24</f>
        <v>51</v>
      </c>
      <c r="G24" s="5">
        <f>F24*3</f>
        <v>153</v>
      </c>
      <c r="H24" s="5">
        <f>G24*1000</f>
        <v>153000</v>
      </c>
      <c r="I24" s="2">
        <v>150620</v>
      </c>
      <c r="J24" s="7">
        <f>C24-B24</f>
        <v>0.13871527777519077</v>
      </c>
      <c r="K24" s="8">
        <f>HOUR(J24)*60 + MINUTE(J24)</f>
        <v>199</v>
      </c>
    </row>
    <row r="25" spans="1:14" x14ac:dyDescent="0.25">
      <c r="A25" t="s">
        <v>14</v>
      </c>
      <c r="B25" s="1">
        <v>45056.900856481479</v>
      </c>
      <c r="C25" s="1">
        <v>45057.036712962959</v>
      </c>
      <c r="D25">
        <v>52</v>
      </c>
      <c r="E25">
        <v>100</v>
      </c>
      <c r="F25" s="6">
        <f>E25-D25</f>
        <v>48</v>
      </c>
      <c r="G25" s="5">
        <f>F25*3</f>
        <v>144</v>
      </c>
      <c r="H25" s="5">
        <f>G25*1000</f>
        <v>144000</v>
      </c>
      <c r="I25" s="2">
        <v>145650</v>
      </c>
      <c r="J25" s="7">
        <f>C25-B25</f>
        <v>0.13585648148000473</v>
      </c>
      <c r="K25" s="8">
        <f>HOUR(J25)*60 + MINUTE(J25)</f>
        <v>195</v>
      </c>
    </row>
    <row r="26" spans="1:14" x14ac:dyDescent="0.25">
      <c r="A26" t="s">
        <v>7</v>
      </c>
      <c r="B26" s="1">
        <v>45056.901203703703</v>
      </c>
      <c r="C26" s="1">
        <v>45056.992708333331</v>
      </c>
      <c r="D26">
        <v>31</v>
      </c>
      <c r="E26">
        <v>100</v>
      </c>
      <c r="F26" s="6">
        <f>E26-D26</f>
        <v>69</v>
      </c>
      <c r="G26" s="5">
        <f>F26*3</f>
        <v>207</v>
      </c>
      <c r="H26" s="5">
        <f>G26*1000</f>
        <v>207000</v>
      </c>
      <c r="I26" s="2">
        <v>197290</v>
      </c>
      <c r="J26" s="7">
        <f>C26-B26</f>
        <v>9.1504629628616385E-2</v>
      </c>
      <c r="K26" s="8">
        <f>HOUR(J26)*60 + MINUTE(J26)</f>
        <v>131</v>
      </c>
    </row>
    <row r="27" spans="1:14" x14ac:dyDescent="0.25">
      <c r="A27" t="s">
        <v>15</v>
      </c>
      <c r="B27" s="1">
        <v>45056.901516203703</v>
      </c>
      <c r="C27" s="1">
        <v>45057.067974537036</v>
      </c>
      <c r="D27">
        <v>33</v>
      </c>
      <c r="E27">
        <v>100</v>
      </c>
      <c r="F27" s="6">
        <f>E27-D27</f>
        <v>67</v>
      </c>
      <c r="G27" s="5">
        <f>F27*3</f>
        <v>201</v>
      </c>
      <c r="H27" s="5">
        <f>G27*1000</f>
        <v>201000</v>
      </c>
      <c r="I27" s="2">
        <v>197820</v>
      </c>
      <c r="J27" s="7">
        <f>C27-B27</f>
        <v>0.16645833333313931</v>
      </c>
      <c r="K27" s="8">
        <f>HOUR(J27)*60 + MINUTE(J27)</f>
        <v>239</v>
      </c>
      <c r="L27" s="5">
        <f>(SUM(K18:K27))/9</f>
        <v>155.22222222222223</v>
      </c>
      <c r="N27" s="5">
        <f>(SUM(I18:I27))/9</f>
        <v>124923.33333333333</v>
      </c>
    </row>
    <row r="28" spans="1:14" x14ac:dyDescent="0.25">
      <c r="A28" t="s">
        <v>12</v>
      </c>
      <c r="B28" s="1">
        <v>45056.901620370372</v>
      </c>
      <c r="C28" s="1">
        <v>45057.049618055556</v>
      </c>
      <c r="D28">
        <v>45</v>
      </c>
      <c r="E28">
        <v>100</v>
      </c>
      <c r="F28" s="6">
        <f>E28-D28</f>
        <v>55</v>
      </c>
      <c r="G28" s="5">
        <f>F28*3</f>
        <v>165</v>
      </c>
      <c r="H28" s="5">
        <f>G28*1000</f>
        <v>165000</v>
      </c>
      <c r="I28" s="2">
        <v>162210</v>
      </c>
      <c r="J28" s="7">
        <f>C28-B28</f>
        <v>0.14799768518423662</v>
      </c>
      <c r="K28" s="8">
        <f>HOUR(J28)*60 + MINUTE(J28)</f>
        <v>213</v>
      </c>
    </row>
    <row r="29" spans="1:14" x14ac:dyDescent="0.25">
      <c r="A29" t="s">
        <v>13</v>
      </c>
      <c r="B29" s="1">
        <v>45056.912997685184</v>
      </c>
      <c r="C29" s="1">
        <v>45057.041493055556</v>
      </c>
      <c r="D29">
        <v>47</v>
      </c>
      <c r="E29">
        <v>100</v>
      </c>
      <c r="F29" s="6">
        <f>E29-D29</f>
        <v>53</v>
      </c>
      <c r="G29" s="5">
        <f>F29*3</f>
        <v>159</v>
      </c>
      <c r="H29" s="5">
        <f>G29*1000</f>
        <v>159000</v>
      </c>
      <c r="I29" s="2">
        <v>154710</v>
      </c>
      <c r="J29" s="7">
        <f>C29-B29</f>
        <v>0.12849537037254777</v>
      </c>
      <c r="K29" s="8">
        <f>HOUR(J29)*60 + MINUTE(J29)</f>
        <v>185</v>
      </c>
    </row>
    <row r="30" spans="1:14" x14ac:dyDescent="0.25">
      <c r="A30" t="s">
        <v>26</v>
      </c>
      <c r="B30" s="1">
        <v>45056.92391203704</v>
      </c>
      <c r="C30" s="1">
        <v>45057.213043981479</v>
      </c>
      <c r="D30">
        <v>38</v>
      </c>
      <c r="E30">
        <v>100</v>
      </c>
      <c r="F30" s="6">
        <f>E30-D30</f>
        <v>62</v>
      </c>
      <c r="G30" s="5">
        <f>F30*3</f>
        <v>186</v>
      </c>
      <c r="H30" s="5">
        <f>G30*1000</f>
        <v>186000</v>
      </c>
      <c r="I30" s="2">
        <v>185210</v>
      </c>
      <c r="J30" s="7">
        <f>C30-B30</f>
        <v>0.28913194443885004</v>
      </c>
      <c r="K30" s="8">
        <f>HOUR(J30)*60 + MINUTE(J30)</f>
        <v>416</v>
      </c>
    </row>
    <row r="31" spans="1:14" x14ac:dyDescent="0.25">
      <c r="A31" t="s">
        <v>6</v>
      </c>
      <c r="B31" s="1">
        <v>45056.927314814813</v>
      </c>
      <c r="C31" s="1">
        <v>45057.050868055558</v>
      </c>
      <c r="D31">
        <v>50</v>
      </c>
      <c r="E31">
        <v>100</v>
      </c>
      <c r="F31" s="6">
        <f>E31-D31</f>
        <v>50</v>
      </c>
      <c r="G31" s="5">
        <f>F31*3</f>
        <v>150</v>
      </c>
      <c r="H31" s="5">
        <f>G31*1000</f>
        <v>150000</v>
      </c>
      <c r="I31" s="2">
        <v>142100</v>
      </c>
      <c r="J31" s="7">
        <f>C31-B31</f>
        <v>0.12355324074451346</v>
      </c>
      <c r="K31" s="8">
        <f>HOUR(J31)*60 + MINUTE(J31)</f>
        <v>177</v>
      </c>
    </row>
    <row r="32" spans="1:14" x14ac:dyDescent="0.25">
      <c r="A32" t="s">
        <v>9</v>
      </c>
      <c r="B32" s="1">
        <v>45056.946018518516</v>
      </c>
      <c r="C32" s="1">
        <v>45056.964375000003</v>
      </c>
      <c r="D32">
        <v>39</v>
      </c>
      <c r="E32">
        <v>46</v>
      </c>
      <c r="F32" s="6">
        <f>E32-D32</f>
        <v>7</v>
      </c>
      <c r="G32" s="5">
        <f>F32*3</f>
        <v>21</v>
      </c>
      <c r="H32" s="5">
        <f>G32*1000</f>
        <v>21000</v>
      </c>
      <c r="I32" s="2">
        <v>22310</v>
      </c>
      <c r="J32" s="7">
        <f>C32-B32</f>
        <v>1.8356481486989651E-2</v>
      </c>
      <c r="K32" s="8">
        <f>HOUR(J32)*60 + MINUTE(J32)</f>
        <v>26</v>
      </c>
    </row>
    <row r="33" spans="1:14" x14ac:dyDescent="0.25">
      <c r="A33" t="s">
        <v>11</v>
      </c>
      <c r="B33" s="1">
        <v>45056.948622685188</v>
      </c>
      <c r="C33" s="1">
        <v>45056.948888888888</v>
      </c>
      <c r="D33">
        <v>100</v>
      </c>
      <c r="E33">
        <v>100</v>
      </c>
      <c r="F33" s="6">
        <f>E33-D33</f>
        <v>0</v>
      </c>
      <c r="G33" s="5">
        <f>F33*3</f>
        <v>0</v>
      </c>
      <c r="H33" s="5">
        <f>G33*1000</f>
        <v>0</v>
      </c>
      <c r="I33">
        <v>280</v>
      </c>
      <c r="J33" s="7">
        <f>C33-B33</f>
        <v>2.6620370044838637E-4</v>
      </c>
      <c r="K33" s="8">
        <f>HOUR(J33)*60 + MINUTE(J33)</f>
        <v>0</v>
      </c>
    </row>
    <row r="34" spans="1:14" x14ac:dyDescent="0.25">
      <c r="A34" t="s">
        <v>8</v>
      </c>
      <c r="B34" s="1">
        <v>45056.951689814814</v>
      </c>
      <c r="C34" s="1">
        <v>45056.952349537038</v>
      </c>
      <c r="D34">
        <v>42</v>
      </c>
      <c r="E34">
        <v>42</v>
      </c>
      <c r="F34" s="6">
        <f>E34-D34</f>
        <v>0</v>
      </c>
      <c r="G34" s="5">
        <f>F34*3</f>
        <v>0</v>
      </c>
      <c r="H34" s="5">
        <f>G34*1000</f>
        <v>0</v>
      </c>
      <c r="I34" s="2">
        <v>1430</v>
      </c>
      <c r="J34" s="7">
        <f>C34-B34</f>
        <v>6.5972222364507616E-4</v>
      </c>
      <c r="K34" s="8">
        <f>HOUR(J34)*60 + MINUTE(J34)</f>
        <v>0</v>
      </c>
    </row>
    <row r="35" spans="1:14" x14ac:dyDescent="0.25">
      <c r="A35" t="s">
        <v>8</v>
      </c>
      <c r="B35" s="1">
        <v>45056.9531712963</v>
      </c>
      <c r="C35" s="1">
        <v>45057.075624999998</v>
      </c>
      <c r="D35">
        <v>43</v>
      </c>
      <c r="E35">
        <v>100</v>
      </c>
      <c r="F35" s="6">
        <f>E35-D35</f>
        <v>57</v>
      </c>
      <c r="G35" s="5">
        <f>F35*3</f>
        <v>171</v>
      </c>
      <c r="H35" s="5">
        <f>G35*1000</f>
        <v>171000</v>
      </c>
      <c r="I35" s="2">
        <v>172650</v>
      </c>
      <c r="J35" s="7">
        <f>C35-B35</f>
        <v>0.12245370369782904</v>
      </c>
      <c r="K35" s="8">
        <f>HOUR(J35)*60 + MINUTE(J35)</f>
        <v>176</v>
      </c>
    </row>
    <row r="36" spans="1:14" x14ac:dyDescent="0.25">
      <c r="A36" t="s">
        <v>9</v>
      </c>
      <c r="B36" s="1">
        <v>45056.967511574076</v>
      </c>
      <c r="C36" s="1">
        <v>45056.968553240738</v>
      </c>
      <c r="D36">
        <v>47</v>
      </c>
      <c r="E36">
        <v>47</v>
      </c>
      <c r="F36" s="6">
        <f>E36-D36</f>
        <v>0</v>
      </c>
      <c r="G36" s="5">
        <f>F36*3</f>
        <v>0</v>
      </c>
      <c r="H36" s="5">
        <f>G36*1000</f>
        <v>0</v>
      </c>
      <c r="I36" s="2">
        <v>2270</v>
      </c>
      <c r="J36" s="7">
        <f>C36-B36</f>
        <v>1.0416666627861559E-3</v>
      </c>
      <c r="K36" s="8">
        <f>HOUR(J36)*60 + MINUTE(J36)</f>
        <v>1</v>
      </c>
    </row>
    <row r="37" spans="1:14" x14ac:dyDescent="0.25">
      <c r="A37" t="s">
        <v>9</v>
      </c>
      <c r="B37" s="1">
        <v>45056.982465277775</v>
      </c>
      <c r="C37" s="1">
        <v>45057.057280092595</v>
      </c>
      <c r="D37">
        <v>47</v>
      </c>
      <c r="E37">
        <v>100</v>
      </c>
      <c r="F37" s="6">
        <f>E37-D37</f>
        <v>53</v>
      </c>
      <c r="G37" s="5">
        <f>F37*3</f>
        <v>159</v>
      </c>
      <c r="H37" s="5">
        <f>G37*1000</f>
        <v>159000</v>
      </c>
      <c r="I37" s="2">
        <v>161300</v>
      </c>
      <c r="J37" s="7">
        <f>C37-B37</f>
        <v>7.4814814819546882E-2</v>
      </c>
      <c r="K37" s="8">
        <f>HOUR(J37)*60 + MINUTE(J37)</f>
        <v>107</v>
      </c>
    </row>
    <row r="38" spans="1:14" x14ac:dyDescent="0.25">
      <c r="A38" t="s">
        <v>5</v>
      </c>
      <c r="B38" s="1">
        <v>45056.989548611113</v>
      </c>
      <c r="C38" s="1">
        <v>45057.093912037039</v>
      </c>
      <c r="D38">
        <v>56</v>
      </c>
      <c r="E38">
        <v>100</v>
      </c>
      <c r="F38" s="6">
        <f>E38-D38</f>
        <v>44</v>
      </c>
      <c r="G38" s="5">
        <f>F38*3</f>
        <v>132</v>
      </c>
      <c r="H38" s="5">
        <f>G38*1000</f>
        <v>132000</v>
      </c>
      <c r="I38" s="2">
        <v>130630</v>
      </c>
      <c r="J38" s="7">
        <f>C38-B38</f>
        <v>0.10436342592583969</v>
      </c>
      <c r="K38" s="8">
        <f>HOUR(J38)*60 + MINUTE(J38)</f>
        <v>150</v>
      </c>
    </row>
    <row r="39" spans="1:14" x14ac:dyDescent="0.25">
      <c r="A39" t="s">
        <v>27</v>
      </c>
      <c r="B39" s="1">
        <v>45057.026250000003</v>
      </c>
      <c r="C39" s="1">
        <v>45057.188831018517</v>
      </c>
      <c r="D39">
        <v>40</v>
      </c>
      <c r="E39">
        <v>100</v>
      </c>
      <c r="F39" s="6">
        <f>E39-D39</f>
        <v>60</v>
      </c>
      <c r="G39" s="5">
        <f>F39*3</f>
        <v>180</v>
      </c>
      <c r="H39" s="5">
        <f>G39*1000</f>
        <v>180000</v>
      </c>
      <c r="I39" s="2">
        <v>178050</v>
      </c>
      <c r="J39" s="7">
        <f>C39-B39</f>
        <v>0.1625810185141745</v>
      </c>
      <c r="K39" s="8">
        <f>HOUR(J39)*60 + MINUTE(J39)</f>
        <v>234</v>
      </c>
    </row>
    <row r="40" spans="1:14" x14ac:dyDescent="0.25">
      <c r="A40" t="s">
        <v>7</v>
      </c>
      <c r="B40" s="1">
        <v>45057.346250000002</v>
      </c>
      <c r="C40" s="1">
        <v>45057.365127314813</v>
      </c>
      <c r="D40">
        <v>87</v>
      </c>
      <c r="E40">
        <v>100</v>
      </c>
      <c r="F40" s="6">
        <f>E40-D40</f>
        <v>13</v>
      </c>
      <c r="G40" s="5">
        <f>F40*3</f>
        <v>39</v>
      </c>
      <c r="H40" s="5">
        <f>G40*1000</f>
        <v>39000</v>
      </c>
      <c r="I40" s="2">
        <v>40110</v>
      </c>
      <c r="J40" s="7">
        <f>C40-B40</f>
        <v>1.8877314811106771E-2</v>
      </c>
      <c r="K40" s="8">
        <f>HOUR(J40)*60 + MINUTE(J40)</f>
        <v>27</v>
      </c>
    </row>
    <row r="41" spans="1:14" x14ac:dyDescent="0.25">
      <c r="A41" t="s">
        <v>17</v>
      </c>
      <c r="B41" s="1">
        <v>45057.38758101852</v>
      </c>
      <c r="C41" s="1">
        <v>45057.433877314812</v>
      </c>
      <c r="D41">
        <v>26</v>
      </c>
      <c r="E41">
        <v>61</v>
      </c>
      <c r="F41" s="6">
        <f>E41-D41</f>
        <v>35</v>
      </c>
      <c r="G41" s="5">
        <f>F41*3</f>
        <v>105</v>
      </c>
      <c r="H41" s="5">
        <f>G41*1000</f>
        <v>105000</v>
      </c>
      <c r="I41" s="2">
        <v>100740</v>
      </c>
      <c r="J41" s="7">
        <f>C41-B41</f>
        <v>4.6296296291984618E-2</v>
      </c>
      <c r="K41" s="8">
        <f>HOUR(J41)*60 + MINUTE(J41)</f>
        <v>66</v>
      </c>
    </row>
    <row r="42" spans="1:14" x14ac:dyDescent="0.25">
      <c r="A42" t="s">
        <v>17</v>
      </c>
      <c r="B42" s="1">
        <v>45057.388067129628</v>
      </c>
      <c r="C42" s="1">
        <v>45057.492824074077</v>
      </c>
      <c r="D42">
        <v>26</v>
      </c>
      <c r="E42">
        <v>100</v>
      </c>
      <c r="F42" s="6">
        <f>E42-D42</f>
        <v>74</v>
      </c>
      <c r="G42" s="5">
        <f>F42*3</f>
        <v>222</v>
      </c>
      <c r="H42" s="5">
        <f>G42*1000</f>
        <v>222000</v>
      </c>
      <c r="I42" s="2">
        <v>224280</v>
      </c>
      <c r="J42" s="7">
        <f>C42-B42</f>
        <v>0.10475694444903638</v>
      </c>
      <c r="K42" s="8">
        <f>HOUR(J42)*60 + MINUTE(J42)</f>
        <v>150</v>
      </c>
      <c r="L42" s="5">
        <f>(SUM(K36:K42))/7</f>
        <v>105</v>
      </c>
      <c r="N42" s="5">
        <f>(SUM(I36:I42))/7</f>
        <v>119625.71428571429</v>
      </c>
    </row>
    <row r="43" spans="1:14" x14ac:dyDescent="0.25">
      <c r="A43" t="s">
        <v>12</v>
      </c>
      <c r="B43" s="1">
        <v>45057.388680555552</v>
      </c>
      <c r="C43" s="1">
        <v>45057.400358796294</v>
      </c>
      <c r="D43">
        <v>84</v>
      </c>
      <c r="E43">
        <v>92</v>
      </c>
      <c r="F43" s="6">
        <f>E43-D43</f>
        <v>8</v>
      </c>
      <c r="G43" s="5">
        <f>F43*3</f>
        <v>24</v>
      </c>
      <c r="H43" s="5">
        <f>G43*1000</f>
        <v>24000</v>
      </c>
      <c r="I43" s="2">
        <v>25720</v>
      </c>
      <c r="J43" s="7">
        <f>C43-B43</f>
        <v>1.1678240742185153E-2</v>
      </c>
      <c r="K43" s="8">
        <f>HOUR(J43)*60 + MINUTE(J43)</f>
        <v>16</v>
      </c>
    </row>
    <row r="44" spans="1:14" x14ac:dyDescent="0.25">
      <c r="A44" t="s">
        <v>17</v>
      </c>
      <c r="B44" s="1">
        <v>45057.389027777775</v>
      </c>
      <c r="C44" s="1">
        <v>45057.500636574077</v>
      </c>
      <c r="D44">
        <v>25</v>
      </c>
      <c r="E44">
        <v>100</v>
      </c>
      <c r="F44" s="6">
        <f>E44-D44</f>
        <v>75</v>
      </c>
      <c r="G44" s="5">
        <f>F44*3</f>
        <v>225</v>
      </c>
      <c r="H44" s="5">
        <f>G44*1000</f>
        <v>225000</v>
      </c>
      <c r="I44" s="2">
        <v>235140</v>
      </c>
      <c r="J44" s="7">
        <f>C44-B44</f>
        <v>0.11160879630187992</v>
      </c>
      <c r="K44" s="8">
        <f>HOUR(J44)*60 + MINUTE(J44)</f>
        <v>160</v>
      </c>
    </row>
    <row r="45" spans="1:14" x14ac:dyDescent="0.25">
      <c r="A45" t="s">
        <v>11</v>
      </c>
      <c r="B45" s="1">
        <v>45057.39234953704</v>
      </c>
      <c r="C45" s="1">
        <v>45057.392453703702</v>
      </c>
      <c r="D45">
        <v>100</v>
      </c>
      <c r="E45">
        <v>100</v>
      </c>
      <c r="F45" s="6">
        <f>E45-D45</f>
        <v>0</v>
      </c>
      <c r="G45" s="5">
        <f>F45*3</f>
        <v>0</v>
      </c>
      <c r="H45" s="5">
        <f>G45*1000</f>
        <v>0</v>
      </c>
      <c r="I45">
        <v>210</v>
      </c>
      <c r="J45" s="7">
        <f>C45-B45</f>
        <v>1.0416666191304103E-4</v>
      </c>
      <c r="K45" s="8">
        <f>HOUR(J45)*60 + MINUTE(J45)</f>
        <v>0</v>
      </c>
    </row>
    <row r="46" spans="1:14" x14ac:dyDescent="0.25">
      <c r="A46" t="s">
        <v>29</v>
      </c>
      <c r="B46" s="1">
        <v>45057.438923611109</v>
      </c>
      <c r="C46" s="1">
        <v>45057.4999537037</v>
      </c>
      <c r="D46">
        <v>61</v>
      </c>
      <c r="E46">
        <v>100</v>
      </c>
      <c r="F46" s="6">
        <f>E46-D46</f>
        <v>39</v>
      </c>
      <c r="G46" s="5">
        <f>F46*3</f>
        <v>117</v>
      </c>
      <c r="H46" s="5">
        <f>G46*1000</f>
        <v>117000</v>
      </c>
      <c r="I46" s="2">
        <v>128980</v>
      </c>
      <c r="J46" s="7">
        <f>C46-B46</f>
        <v>6.1030092590954155E-2</v>
      </c>
      <c r="K46" s="8">
        <f>HOUR(J46)*60 + MINUTE(J46)</f>
        <v>87</v>
      </c>
    </row>
    <row r="47" spans="1:14" x14ac:dyDescent="0.25">
      <c r="A47" t="s">
        <v>6</v>
      </c>
      <c r="B47" s="1">
        <v>45057.444432870368</v>
      </c>
      <c r="C47" s="1">
        <v>45057.481145833335</v>
      </c>
      <c r="D47">
        <v>73</v>
      </c>
      <c r="E47">
        <v>100</v>
      </c>
      <c r="F47" s="6">
        <f>E47-D47</f>
        <v>27</v>
      </c>
      <c r="G47" s="5">
        <f>F47*3</f>
        <v>81</v>
      </c>
      <c r="H47" s="5">
        <f>G47*1000</f>
        <v>81000</v>
      </c>
      <c r="I47" s="2">
        <v>79840</v>
      </c>
      <c r="J47" s="7">
        <f>C47-B47</f>
        <v>3.6712962966703344E-2</v>
      </c>
      <c r="K47" s="8">
        <f>HOUR(J47)*60 + MINUTE(J47)</f>
        <v>52</v>
      </c>
    </row>
    <row r="48" spans="1:14" x14ac:dyDescent="0.25">
      <c r="A48" t="s">
        <v>5</v>
      </c>
      <c r="B48" s="1">
        <v>45057.531215277777</v>
      </c>
      <c r="C48" s="1">
        <v>45057.570567129631</v>
      </c>
      <c r="D48">
        <v>72</v>
      </c>
      <c r="E48">
        <v>100</v>
      </c>
      <c r="F48" s="6">
        <f>E48-D48</f>
        <v>28</v>
      </c>
      <c r="G48" s="5">
        <f>F48*3</f>
        <v>84</v>
      </c>
      <c r="H48" s="5">
        <f>G48*1000</f>
        <v>84000</v>
      </c>
      <c r="I48" s="2">
        <v>84740</v>
      </c>
      <c r="J48" s="7">
        <f>C48-B48</f>
        <v>3.9351851854007691E-2</v>
      </c>
      <c r="K48" s="8">
        <f>HOUR(J48)*60 + MINUTE(J48)</f>
        <v>56</v>
      </c>
    </row>
    <row r="49" spans="1:14" x14ac:dyDescent="0.25">
      <c r="A49" t="s">
        <v>18</v>
      </c>
      <c r="B49" s="1">
        <v>45057.538344907407</v>
      </c>
      <c r="C49" s="1">
        <v>45057.611319444448</v>
      </c>
      <c r="D49">
        <v>52</v>
      </c>
      <c r="E49">
        <v>100</v>
      </c>
      <c r="F49" s="6">
        <f>E49-D49</f>
        <v>48</v>
      </c>
      <c r="G49" s="5">
        <f>F49*3</f>
        <v>144</v>
      </c>
      <c r="H49" s="5">
        <f>G49*1000</f>
        <v>144000</v>
      </c>
      <c r="I49" s="2">
        <v>156240</v>
      </c>
      <c r="J49" s="7">
        <f>C49-B49</f>
        <v>7.2974537040863652E-2</v>
      </c>
      <c r="K49" s="8">
        <f>HOUR(J49)*60 + MINUTE(J49)</f>
        <v>105</v>
      </c>
    </row>
    <row r="50" spans="1:14" x14ac:dyDescent="0.25">
      <c r="A50" t="s">
        <v>26</v>
      </c>
      <c r="B50" s="1">
        <v>45057.878263888888</v>
      </c>
      <c r="C50" s="1">
        <v>45058.045694444445</v>
      </c>
      <c r="D50">
        <v>34</v>
      </c>
      <c r="E50">
        <v>100</v>
      </c>
      <c r="F50" s="6">
        <f>E50-D50</f>
        <v>66</v>
      </c>
      <c r="G50" s="5">
        <f>F50*3</f>
        <v>198</v>
      </c>
      <c r="H50" s="5">
        <f>G50*1000</f>
        <v>198000</v>
      </c>
      <c r="I50" s="2">
        <v>201000</v>
      </c>
      <c r="J50" s="7">
        <f>C50-B50</f>
        <v>0.16743055555707542</v>
      </c>
      <c r="K50" s="8">
        <f>HOUR(J50)*60 + MINUTE(J50)</f>
        <v>241</v>
      </c>
    </row>
    <row r="51" spans="1:14" x14ac:dyDescent="0.25">
      <c r="A51" t="s">
        <v>28</v>
      </c>
      <c r="B51" s="1">
        <v>45057.879895833335</v>
      </c>
      <c r="C51" s="1">
        <v>45058.02847222222</v>
      </c>
      <c r="D51">
        <v>44</v>
      </c>
      <c r="E51">
        <v>100</v>
      </c>
      <c r="F51" s="6">
        <f>E51-D51</f>
        <v>56</v>
      </c>
      <c r="G51" s="5">
        <f>F51*3</f>
        <v>168</v>
      </c>
      <c r="H51" s="5">
        <f>G51*1000</f>
        <v>168000</v>
      </c>
      <c r="I51" s="2">
        <v>162520</v>
      </c>
      <c r="J51" s="7">
        <f>C51-B51</f>
        <v>0.14857638888497604</v>
      </c>
      <c r="K51" s="8">
        <f>HOUR(J51)*60 + MINUTE(J51)</f>
        <v>213</v>
      </c>
    </row>
    <row r="52" spans="1:14" x14ac:dyDescent="0.25">
      <c r="A52" t="s">
        <v>12</v>
      </c>
      <c r="B52" s="1">
        <v>45057.890289351853</v>
      </c>
      <c r="C52" s="1">
        <v>45057.969849537039</v>
      </c>
      <c r="D52">
        <v>42</v>
      </c>
      <c r="E52">
        <v>100</v>
      </c>
      <c r="F52" s="6">
        <f>E52-D52</f>
        <v>58</v>
      </c>
      <c r="G52" s="5">
        <f>F52*3</f>
        <v>174</v>
      </c>
      <c r="H52" s="5">
        <f>G52*1000</f>
        <v>174000</v>
      </c>
      <c r="I52" s="2">
        <v>171710</v>
      </c>
      <c r="J52" s="7">
        <f>C52-B52</f>
        <v>7.9560185185982846E-2</v>
      </c>
      <c r="K52" s="8">
        <f>HOUR(J52)*60 + MINUTE(J52)</f>
        <v>114</v>
      </c>
    </row>
    <row r="53" spans="1:14" x14ac:dyDescent="0.25">
      <c r="A53" t="s">
        <v>7</v>
      </c>
      <c r="B53" s="1">
        <v>45057.890659722223</v>
      </c>
      <c r="C53" s="1">
        <v>45057.955682870372</v>
      </c>
      <c r="D53">
        <v>51</v>
      </c>
      <c r="E53">
        <v>100</v>
      </c>
      <c r="F53" s="6">
        <f>E53-D53</f>
        <v>49</v>
      </c>
      <c r="G53" s="5">
        <f>F53*3</f>
        <v>147</v>
      </c>
      <c r="H53" s="5">
        <f>G53*1000</f>
        <v>147000</v>
      </c>
      <c r="I53" s="2">
        <v>140300</v>
      </c>
      <c r="J53" s="7">
        <f>C53-B53</f>
        <v>6.5023148148611654E-2</v>
      </c>
      <c r="K53" s="8">
        <f>HOUR(J53)*60 + MINUTE(J53)</f>
        <v>93</v>
      </c>
      <c r="L53" s="5">
        <f>(SUM(K46:K53))/8</f>
        <v>120.125</v>
      </c>
      <c r="N53" s="5">
        <f>(SUM(I46:I53))/8</f>
        <v>140666.25</v>
      </c>
    </row>
    <row r="54" spans="1:14" x14ac:dyDescent="0.25">
      <c r="A54" t="s">
        <v>9</v>
      </c>
      <c r="B54" s="1">
        <v>45057.890972222223</v>
      </c>
      <c r="C54" s="1">
        <v>45058.039537037039</v>
      </c>
      <c r="D54">
        <v>43</v>
      </c>
      <c r="E54">
        <v>100</v>
      </c>
      <c r="F54" s="6">
        <f>E54-D54</f>
        <v>57</v>
      </c>
      <c r="G54" s="5">
        <f>F54*3</f>
        <v>171</v>
      </c>
      <c r="H54" s="5">
        <f>G54*1000</f>
        <v>171000</v>
      </c>
      <c r="I54" s="2">
        <v>171370</v>
      </c>
      <c r="J54" s="7">
        <f>C54-B54</f>
        <v>0.14856481481547235</v>
      </c>
      <c r="K54" s="8">
        <f>HOUR(J54)*60 + MINUTE(J54)</f>
        <v>213</v>
      </c>
    </row>
    <row r="55" spans="1:14" x14ac:dyDescent="0.25">
      <c r="A55" t="s">
        <v>5</v>
      </c>
      <c r="B55" s="1">
        <v>45057.90011574074</v>
      </c>
      <c r="C55" s="1">
        <v>45057.940081018518</v>
      </c>
      <c r="D55">
        <v>71</v>
      </c>
      <c r="E55">
        <v>100</v>
      </c>
      <c r="F55" s="6">
        <f>E55-D55</f>
        <v>29</v>
      </c>
      <c r="G55" s="5">
        <f>F55*3</f>
        <v>87</v>
      </c>
      <c r="H55" s="5">
        <f>G55*1000</f>
        <v>87000</v>
      </c>
      <c r="I55" s="2">
        <v>86440</v>
      </c>
      <c r="J55" s="7">
        <f>C55-B55</f>
        <v>3.9965277777810115E-2</v>
      </c>
      <c r="K55" s="8">
        <f>HOUR(J55)*60 + MINUTE(J55)</f>
        <v>57</v>
      </c>
    </row>
    <row r="56" spans="1:14" x14ac:dyDescent="0.25">
      <c r="A56" t="s">
        <v>14</v>
      </c>
      <c r="B56" s="1">
        <v>45057.900879629633</v>
      </c>
      <c r="C56" s="1">
        <v>45058.046724537038</v>
      </c>
      <c r="D56">
        <v>47</v>
      </c>
      <c r="E56">
        <v>100</v>
      </c>
      <c r="F56" s="6">
        <f>E56-D56</f>
        <v>53</v>
      </c>
      <c r="G56" s="5">
        <f>F56*3</f>
        <v>159</v>
      </c>
      <c r="H56" s="5">
        <f>G56*1000</f>
        <v>159000</v>
      </c>
      <c r="I56" s="2">
        <v>158820</v>
      </c>
      <c r="J56" s="7">
        <f>C56-B56</f>
        <v>0.14584490740526235</v>
      </c>
      <c r="K56" s="8">
        <f>HOUR(J56)*60 + MINUTE(J56)</f>
        <v>210</v>
      </c>
    </row>
    <row r="57" spans="1:14" x14ac:dyDescent="0.25">
      <c r="A57" t="s">
        <v>13</v>
      </c>
      <c r="B57" s="1">
        <v>45057.921400462961</v>
      </c>
      <c r="C57" s="1">
        <v>45058.006956018522</v>
      </c>
      <c r="D57">
        <v>45</v>
      </c>
      <c r="E57">
        <v>100</v>
      </c>
      <c r="F57" s="6">
        <f>E57-D57</f>
        <v>55</v>
      </c>
      <c r="G57" s="5">
        <f>F57*3</f>
        <v>165</v>
      </c>
      <c r="H57" s="5">
        <f>G57*1000</f>
        <v>165000</v>
      </c>
      <c r="I57" s="2">
        <v>161200</v>
      </c>
      <c r="J57" s="7">
        <f>C57-B57</f>
        <v>8.555555556085892E-2</v>
      </c>
      <c r="K57" s="8">
        <f>HOUR(J57)*60 + MINUTE(J57)</f>
        <v>123</v>
      </c>
    </row>
    <row r="58" spans="1:14" x14ac:dyDescent="0.25">
      <c r="A58" t="s">
        <v>8</v>
      </c>
      <c r="B58" s="1">
        <v>45057.958692129629</v>
      </c>
      <c r="C58" s="1">
        <v>45058.039224537039</v>
      </c>
      <c r="D58">
        <v>43</v>
      </c>
      <c r="E58">
        <v>100</v>
      </c>
      <c r="F58" s="6">
        <f>E58-D58</f>
        <v>57</v>
      </c>
      <c r="G58" s="5">
        <f>F58*3</f>
        <v>171</v>
      </c>
      <c r="H58" s="5">
        <f>G58*1000</f>
        <v>171000</v>
      </c>
      <c r="I58" s="2">
        <v>172920</v>
      </c>
      <c r="J58" s="7">
        <f>C58-B58</f>
        <v>8.053240740991896E-2</v>
      </c>
      <c r="K58" s="8">
        <f>HOUR(J58)*60 + MINUTE(J58)</f>
        <v>115</v>
      </c>
    </row>
    <row r="59" spans="1:14" x14ac:dyDescent="0.25">
      <c r="A59" t="s">
        <v>6</v>
      </c>
      <c r="B59" s="1">
        <v>45057.983564814815</v>
      </c>
      <c r="C59" s="1">
        <v>45058.06318287037</v>
      </c>
      <c r="D59">
        <v>49</v>
      </c>
      <c r="E59">
        <v>100</v>
      </c>
      <c r="F59" s="6">
        <f>E59-D59</f>
        <v>51</v>
      </c>
      <c r="G59" s="5">
        <f>F59*3</f>
        <v>153</v>
      </c>
      <c r="H59" s="5">
        <f>G59*1000</f>
        <v>153000</v>
      </c>
      <c r="I59" s="2">
        <v>146480</v>
      </c>
      <c r="J59" s="7">
        <f>C59-B59</f>
        <v>7.9618055555329192E-2</v>
      </c>
      <c r="K59" s="8">
        <f>HOUR(J59)*60 + MINUTE(J59)</f>
        <v>114</v>
      </c>
    </row>
    <row r="60" spans="1:14" x14ac:dyDescent="0.25">
      <c r="A60" t="s">
        <v>17</v>
      </c>
      <c r="B60" s="1">
        <v>45058.38208333333</v>
      </c>
      <c r="C60" s="1">
        <v>45058.499814814815</v>
      </c>
      <c r="D60">
        <v>20</v>
      </c>
      <c r="E60">
        <v>100</v>
      </c>
      <c r="F60" s="6">
        <f>E60-D60</f>
        <v>80</v>
      </c>
      <c r="G60" s="5">
        <f>F60*3</f>
        <v>240</v>
      </c>
      <c r="H60" s="5">
        <f>G60*1000</f>
        <v>240000</v>
      </c>
      <c r="I60" s="2">
        <v>250610</v>
      </c>
      <c r="J60" s="7">
        <f>C60-B60</f>
        <v>0.11773148148495238</v>
      </c>
      <c r="K60" s="8">
        <f>HOUR(J60)*60 + MINUTE(J60)</f>
        <v>169</v>
      </c>
    </row>
    <row r="61" spans="1:14" x14ac:dyDescent="0.25">
      <c r="A61" t="s">
        <v>17</v>
      </c>
      <c r="B61" s="1">
        <v>45058.386250000003</v>
      </c>
      <c r="C61" s="1">
        <v>45058.497870370367</v>
      </c>
      <c r="D61">
        <v>22</v>
      </c>
      <c r="E61">
        <v>100</v>
      </c>
      <c r="F61" s="6">
        <f>E61-D61</f>
        <v>78</v>
      </c>
      <c r="G61" s="5">
        <f>F61*3</f>
        <v>234</v>
      </c>
      <c r="H61" s="5">
        <f>G61*1000</f>
        <v>234000</v>
      </c>
      <c r="I61" s="2">
        <v>239180</v>
      </c>
      <c r="J61" s="7">
        <f>C61-B61</f>
        <v>0.11162037036410766</v>
      </c>
      <c r="K61" s="8">
        <f>HOUR(J61)*60 + MINUTE(J61)</f>
        <v>160</v>
      </c>
    </row>
    <row r="62" spans="1:14" x14ac:dyDescent="0.25">
      <c r="A62" s="12" t="s">
        <v>12</v>
      </c>
      <c r="B62" s="13">
        <v>45058.388495370367</v>
      </c>
      <c r="C62" s="13">
        <v>45058.405057870368</v>
      </c>
      <c r="D62" s="12">
        <v>84</v>
      </c>
      <c r="E62" s="12">
        <v>96</v>
      </c>
      <c r="F62" s="6">
        <f>E62-D62</f>
        <v>12</v>
      </c>
      <c r="G62" s="14">
        <f>F62*3</f>
        <v>36</v>
      </c>
      <c r="H62" s="14">
        <f>G62*1000</f>
        <v>36000</v>
      </c>
      <c r="I62" s="15">
        <v>36320</v>
      </c>
      <c r="J62" s="16">
        <f>C62-B62</f>
        <v>1.6562500000873115E-2</v>
      </c>
      <c r="K62" s="17">
        <f>HOUR(J62)*60 + MINUTE(J62)</f>
        <v>23</v>
      </c>
      <c r="L62" s="14"/>
    </row>
    <row r="63" spans="1:14" x14ac:dyDescent="0.25">
      <c r="A63" t="s">
        <v>28</v>
      </c>
      <c r="B63" s="1">
        <v>45058.878148148149</v>
      </c>
      <c r="C63" s="1">
        <v>45058.960358796299</v>
      </c>
      <c r="D63">
        <v>41</v>
      </c>
      <c r="E63">
        <v>72</v>
      </c>
      <c r="F63" s="6">
        <f>E63-D63</f>
        <v>31</v>
      </c>
      <c r="G63" s="5">
        <f>F63*3</f>
        <v>93</v>
      </c>
      <c r="H63" s="5">
        <f>G63*1000</f>
        <v>93000</v>
      </c>
      <c r="I63" s="2">
        <v>91450</v>
      </c>
      <c r="J63" s="7">
        <f>C63-B63</f>
        <v>8.2210648150066845E-2</v>
      </c>
      <c r="K63" s="8">
        <f>HOUR(J63)*60 + MINUTE(J63)</f>
        <v>118</v>
      </c>
    </row>
    <row r="64" spans="1:14" x14ac:dyDescent="0.25">
      <c r="A64" t="s">
        <v>26</v>
      </c>
      <c r="B64" s="1">
        <v>45058.879756944443</v>
      </c>
      <c r="C64" s="1">
        <v>45058.960358796299</v>
      </c>
      <c r="D64">
        <v>38</v>
      </c>
      <c r="E64">
        <v>67</v>
      </c>
      <c r="F64" s="6">
        <f>E64-D64</f>
        <v>29</v>
      </c>
      <c r="G64" s="5">
        <f>F64*3</f>
        <v>87</v>
      </c>
      <c r="H64" s="5">
        <f>G64*1000</f>
        <v>87000</v>
      </c>
      <c r="I64" s="2">
        <v>87860</v>
      </c>
      <c r="J64" s="7">
        <f>C64-B64</f>
        <v>8.0601851856044959E-2</v>
      </c>
      <c r="K64" s="8">
        <f>HOUR(J64)*60 + MINUTE(J64)</f>
        <v>116</v>
      </c>
    </row>
    <row r="65" spans="1:14" x14ac:dyDescent="0.25">
      <c r="A65" t="s">
        <v>12</v>
      </c>
      <c r="B65" s="1">
        <v>45058.892395833333</v>
      </c>
      <c r="C65" s="1">
        <v>45059.036307870374</v>
      </c>
      <c r="D65">
        <v>46</v>
      </c>
      <c r="E65">
        <v>100</v>
      </c>
      <c r="F65" s="6">
        <f>E65-D65</f>
        <v>54</v>
      </c>
      <c r="G65" s="5">
        <f>F65*3</f>
        <v>162</v>
      </c>
      <c r="H65" s="5">
        <f>G65*1000</f>
        <v>162000</v>
      </c>
      <c r="I65" s="2">
        <v>157710</v>
      </c>
      <c r="J65" s="7">
        <f>C65-B65</f>
        <v>0.14391203704144573</v>
      </c>
      <c r="K65" s="8">
        <f>HOUR(J65)*60 + MINUTE(J65)</f>
        <v>207</v>
      </c>
      <c r="L65" s="5">
        <f>(SUM(K58:K65))/8</f>
        <v>127.75</v>
      </c>
      <c r="N65" s="5">
        <f>(SUM(I58:I65))/8</f>
        <v>147816.25</v>
      </c>
    </row>
    <row r="66" spans="1:14" x14ac:dyDescent="0.25">
      <c r="A66" t="s">
        <v>9</v>
      </c>
      <c r="B66" s="1">
        <v>45058.893310185187</v>
      </c>
      <c r="C66" s="1">
        <v>45059.051111111112</v>
      </c>
      <c r="D66">
        <v>38</v>
      </c>
      <c r="E66">
        <v>100</v>
      </c>
      <c r="F66" s="6">
        <f>E66-D66</f>
        <v>62</v>
      </c>
      <c r="G66" s="5">
        <f>F66*3</f>
        <v>186</v>
      </c>
      <c r="H66" s="5">
        <f>G66*1000</f>
        <v>186000</v>
      </c>
      <c r="I66" s="2">
        <v>184540</v>
      </c>
      <c r="J66" s="7">
        <f>C66-B66</f>
        <v>0.15780092592467554</v>
      </c>
      <c r="K66" s="8">
        <f>HOUR(J66)*60 + MINUTE(J66)</f>
        <v>227</v>
      </c>
    </row>
    <row r="67" spans="1:14" x14ac:dyDescent="0.25">
      <c r="A67" t="s">
        <v>5</v>
      </c>
      <c r="B67" s="1">
        <v>45058.893796296295</v>
      </c>
      <c r="C67" s="1">
        <v>45058.89984953704</v>
      </c>
      <c r="D67">
        <v>98</v>
      </c>
      <c r="E67">
        <v>100</v>
      </c>
      <c r="F67" s="6">
        <f>E67-D67</f>
        <v>2</v>
      </c>
      <c r="G67" s="5">
        <f>F67*3</f>
        <v>6</v>
      </c>
      <c r="H67" s="5">
        <f>G67*1000</f>
        <v>6000</v>
      </c>
      <c r="I67" s="2">
        <v>7060</v>
      </c>
      <c r="J67" s="7">
        <f>C67-B67</f>
        <v>6.0532407442224212E-3</v>
      </c>
      <c r="K67" s="8">
        <f>HOUR(J67)*60 + MINUTE(J67)</f>
        <v>8</v>
      </c>
    </row>
    <row r="68" spans="1:14" x14ac:dyDescent="0.25">
      <c r="A68" t="s">
        <v>13</v>
      </c>
      <c r="B68" s="1">
        <v>45058.89466435185</v>
      </c>
      <c r="C68" s="1">
        <v>45058.975046296298</v>
      </c>
      <c r="D68">
        <v>44</v>
      </c>
      <c r="E68">
        <v>100</v>
      </c>
      <c r="F68" s="6">
        <f>E68-D68</f>
        <v>56</v>
      </c>
      <c r="G68" s="5">
        <f>F68*3</f>
        <v>168</v>
      </c>
      <c r="H68" s="5">
        <f>G68*1000</f>
        <v>168000</v>
      </c>
      <c r="I68" s="2">
        <v>165330</v>
      </c>
      <c r="J68" s="7">
        <f>C68-B68</f>
        <v>8.0381944448163267E-2</v>
      </c>
      <c r="K68" s="8">
        <f>HOUR(J68)*60 + MINUTE(J68)</f>
        <v>115</v>
      </c>
    </row>
    <row r="69" spans="1:14" x14ac:dyDescent="0.25">
      <c r="A69" t="s">
        <v>6</v>
      </c>
      <c r="B69" s="1">
        <v>45058.915625000001</v>
      </c>
      <c r="C69" s="1">
        <v>45059.05265046296</v>
      </c>
      <c r="D69">
        <v>43</v>
      </c>
      <c r="E69">
        <v>100</v>
      </c>
      <c r="F69" s="6">
        <f>E69-D69</f>
        <v>57</v>
      </c>
      <c r="G69" s="5">
        <f>F69*3</f>
        <v>171</v>
      </c>
      <c r="H69" s="5">
        <f>G69*1000</f>
        <v>171000</v>
      </c>
      <c r="I69" s="2">
        <v>163190</v>
      </c>
      <c r="J69" s="7">
        <f>C69-B69</f>
        <v>0.13702546295826323</v>
      </c>
      <c r="K69" s="8">
        <f>HOUR(J69)*60 + MINUTE(J69)</f>
        <v>197</v>
      </c>
    </row>
    <row r="70" spans="1:14" x14ac:dyDescent="0.25">
      <c r="A70" t="s">
        <v>14</v>
      </c>
      <c r="B70" s="1">
        <v>45058.927499999998</v>
      </c>
      <c r="C70" s="1">
        <v>45059.058344907404</v>
      </c>
      <c r="D70">
        <v>51</v>
      </c>
      <c r="E70">
        <v>100</v>
      </c>
      <c r="F70" s="6">
        <f>E70-D70</f>
        <v>49</v>
      </c>
      <c r="G70" s="5">
        <f>F70*3</f>
        <v>147</v>
      </c>
      <c r="H70" s="5">
        <f>G70*1000</f>
        <v>147000</v>
      </c>
      <c r="I70" s="2">
        <v>145510</v>
      </c>
      <c r="J70" s="7">
        <f>C70-B70</f>
        <v>0.13084490740584442</v>
      </c>
      <c r="K70" s="8">
        <f>HOUR(J70)*60 + MINUTE(J70)</f>
        <v>188</v>
      </c>
    </row>
    <row r="71" spans="1:14" x14ac:dyDescent="0.25">
      <c r="A71" t="s">
        <v>11</v>
      </c>
      <c r="B71" s="1">
        <v>45058.93136574074</v>
      </c>
      <c r="C71" s="1">
        <v>45059.008113425924</v>
      </c>
      <c r="D71">
        <v>44</v>
      </c>
      <c r="E71">
        <v>100</v>
      </c>
      <c r="F71" s="6">
        <f>E71-D71</f>
        <v>56</v>
      </c>
      <c r="G71" s="5">
        <f>F71*3</f>
        <v>168</v>
      </c>
      <c r="H71" s="5">
        <f>G71*1000</f>
        <v>168000</v>
      </c>
      <c r="I71" s="2">
        <v>164340</v>
      </c>
      <c r="J71" s="7">
        <f>C71-B71</f>
        <v>7.6747685183363501E-2</v>
      </c>
      <c r="K71" s="8">
        <f>HOUR(J71)*60 + MINUTE(J71)</f>
        <v>110</v>
      </c>
    </row>
    <row r="72" spans="1:14" x14ac:dyDescent="0.25">
      <c r="A72" t="s">
        <v>15</v>
      </c>
      <c r="B72" s="1">
        <v>45058.942349537036</v>
      </c>
      <c r="C72" s="1">
        <v>45059.036585648151</v>
      </c>
      <c r="D72">
        <v>32</v>
      </c>
      <c r="E72">
        <v>100</v>
      </c>
      <c r="F72" s="6">
        <f>E72-D72</f>
        <v>68</v>
      </c>
      <c r="G72" s="5">
        <f>F72*3</f>
        <v>204</v>
      </c>
      <c r="H72" s="5">
        <f>G72*1000</f>
        <v>204000</v>
      </c>
      <c r="I72" s="2">
        <v>203880</v>
      </c>
      <c r="J72" s="7">
        <f>C72-B72</f>
        <v>9.4236111115606036E-2</v>
      </c>
      <c r="K72" s="8">
        <f>HOUR(J72)*60 + MINUTE(J72)</f>
        <v>135</v>
      </c>
    </row>
    <row r="73" spans="1:14" x14ac:dyDescent="0.25">
      <c r="A73" t="s">
        <v>8</v>
      </c>
      <c r="B73" s="1">
        <v>45058.959293981483</v>
      </c>
      <c r="C73" s="1">
        <v>45059.040844907409</v>
      </c>
      <c r="D73">
        <v>42</v>
      </c>
      <c r="E73">
        <v>100</v>
      </c>
      <c r="F73" s="6">
        <f>E73-D73</f>
        <v>58</v>
      </c>
      <c r="G73" s="5">
        <f>F73*3</f>
        <v>174</v>
      </c>
      <c r="H73" s="5">
        <f>G73*1000</f>
        <v>174000</v>
      </c>
      <c r="I73" s="2">
        <v>175210</v>
      </c>
      <c r="J73" s="7">
        <f>C73-B73</f>
        <v>8.1550925926421769E-2</v>
      </c>
      <c r="K73" s="8">
        <f>HOUR(J73)*60 + MINUTE(J73)</f>
        <v>117</v>
      </c>
    </row>
    <row r="74" spans="1:14" x14ac:dyDescent="0.25">
      <c r="A74" t="s">
        <v>26</v>
      </c>
      <c r="B74" s="1">
        <v>45058.964756944442</v>
      </c>
      <c r="C74" s="1">
        <v>45059.128993055558</v>
      </c>
      <c r="D74">
        <v>67</v>
      </c>
      <c r="E74">
        <v>100</v>
      </c>
      <c r="F74" s="6">
        <f>E74-D74</f>
        <v>33</v>
      </c>
      <c r="G74" s="5">
        <f>F74*3</f>
        <v>99</v>
      </c>
      <c r="H74" s="5">
        <f>G74*1000</f>
        <v>99000</v>
      </c>
      <c r="I74" s="2">
        <v>97790</v>
      </c>
      <c r="J74" s="7">
        <f>C74-B74</f>
        <v>0.164236111115315</v>
      </c>
      <c r="K74" s="8">
        <f>HOUR(J74)*60 + MINUTE(J74)</f>
        <v>236</v>
      </c>
    </row>
    <row r="75" spans="1:14" x14ac:dyDescent="0.25">
      <c r="A75" t="s">
        <v>28</v>
      </c>
      <c r="B75" s="1">
        <v>45058.969965277778</v>
      </c>
      <c r="C75" s="1">
        <v>45059.042673611111</v>
      </c>
      <c r="D75">
        <v>73</v>
      </c>
      <c r="E75">
        <v>100</v>
      </c>
      <c r="F75" s="6">
        <f>E75-D75</f>
        <v>27</v>
      </c>
      <c r="G75" s="5">
        <f>F75*3</f>
        <v>81</v>
      </c>
      <c r="H75" s="5">
        <f>G75*1000</f>
        <v>81000</v>
      </c>
      <c r="I75" s="2">
        <v>79900</v>
      </c>
      <c r="J75" s="7">
        <f>C75-B75</f>
        <v>7.2708333333139308E-2</v>
      </c>
      <c r="K75" s="8">
        <f>HOUR(J75)*60 + MINUTE(J75)</f>
        <v>104</v>
      </c>
    </row>
    <row r="76" spans="1:14" x14ac:dyDescent="0.25">
      <c r="A76" t="s">
        <v>27</v>
      </c>
      <c r="B76" s="1">
        <v>45059.044502314813</v>
      </c>
      <c r="C76" s="1">
        <v>45059.203125</v>
      </c>
      <c r="D76">
        <v>29</v>
      </c>
      <c r="E76">
        <v>100</v>
      </c>
      <c r="F76" s="6">
        <f>E76-D76</f>
        <v>71</v>
      </c>
      <c r="G76" s="5">
        <f>F76*3</f>
        <v>213</v>
      </c>
      <c r="H76" s="5">
        <f>G76*1000</f>
        <v>213000</v>
      </c>
      <c r="I76" s="2">
        <v>212420</v>
      </c>
      <c r="J76" s="7">
        <f>C76-B76</f>
        <v>0.15862268518685596</v>
      </c>
      <c r="K76" s="8">
        <f>HOUR(J76)*60 + MINUTE(J76)</f>
        <v>228</v>
      </c>
      <c r="L76" s="5">
        <f>(SUM(K69:K76))/8</f>
        <v>164.375</v>
      </c>
      <c r="N76" s="5">
        <f>(SUM(I69:I76))/8</f>
        <v>155280</v>
      </c>
    </row>
    <row r="77" spans="1:14" x14ac:dyDescent="0.25">
      <c r="A77" t="s">
        <v>17</v>
      </c>
      <c r="B77" s="1">
        <v>45059.34542824074</v>
      </c>
      <c r="C77" s="1">
        <v>45059.496087962965</v>
      </c>
      <c r="D77">
        <v>20</v>
      </c>
      <c r="E77">
        <v>99</v>
      </c>
      <c r="F77" s="6">
        <f>E77-D77</f>
        <v>79</v>
      </c>
      <c r="G77" s="5">
        <f>F77*3</f>
        <v>237</v>
      </c>
      <c r="H77" s="5">
        <f>G77*1000</f>
        <v>237000</v>
      </c>
      <c r="I77" s="2">
        <v>250670</v>
      </c>
      <c r="J77" s="7">
        <f>C77-B77</f>
        <v>0.15065972222510027</v>
      </c>
      <c r="K77" s="8">
        <f>HOUR(J77)*60 + MINUTE(J77)</f>
        <v>216</v>
      </c>
    </row>
    <row r="78" spans="1:14" x14ac:dyDescent="0.25">
      <c r="A78" t="s">
        <v>10</v>
      </c>
      <c r="B78" s="1">
        <v>45059.351134259261</v>
      </c>
      <c r="C78" s="1">
        <v>45059.418912037036</v>
      </c>
      <c r="D78">
        <v>75</v>
      </c>
      <c r="E78">
        <v>100</v>
      </c>
      <c r="F78" s="6">
        <f>E78-D78</f>
        <v>25</v>
      </c>
      <c r="G78" s="5">
        <f>F78*3</f>
        <v>75</v>
      </c>
      <c r="H78" s="5">
        <f>G78*1000</f>
        <v>75000</v>
      </c>
      <c r="I78" s="2">
        <v>74740</v>
      </c>
      <c r="J78" s="7">
        <f>C78-B78</f>
        <v>6.7777777774608694E-2</v>
      </c>
      <c r="K78" s="8">
        <f>HOUR(J78)*60 + MINUTE(J78)</f>
        <v>97</v>
      </c>
    </row>
    <row r="79" spans="1:14" x14ac:dyDescent="0.25">
      <c r="A79" t="s">
        <v>5</v>
      </c>
      <c r="B79" s="1">
        <v>45059.410428240742</v>
      </c>
      <c r="C79" s="1">
        <v>45059.431319444448</v>
      </c>
      <c r="D79">
        <v>85</v>
      </c>
      <c r="E79">
        <v>100</v>
      </c>
      <c r="F79" s="6">
        <f>E79-D79</f>
        <v>15</v>
      </c>
      <c r="G79" s="5">
        <f>F79*3</f>
        <v>45</v>
      </c>
      <c r="H79" s="5">
        <f>G79*1000</f>
        <v>45000</v>
      </c>
      <c r="I79" s="2">
        <v>44320</v>
      </c>
      <c r="J79" s="7">
        <f>C79-B79</f>
        <v>2.0891203705104999E-2</v>
      </c>
      <c r="K79" s="8">
        <f>HOUR(J79)*60 + MINUTE(J79)</f>
        <v>30</v>
      </c>
    </row>
    <row r="80" spans="1:14" x14ac:dyDescent="0.25">
      <c r="A80" t="s">
        <v>7</v>
      </c>
      <c r="B80" s="1">
        <v>45059.421550925923</v>
      </c>
      <c r="C80" s="1">
        <v>45059.442928240744</v>
      </c>
      <c r="D80">
        <v>84</v>
      </c>
      <c r="E80">
        <v>100</v>
      </c>
      <c r="F80" s="6">
        <f>E80-D80</f>
        <v>16</v>
      </c>
      <c r="G80" s="5">
        <f>F80*3</f>
        <v>48</v>
      </c>
      <c r="H80" s="5">
        <f>G80*1000</f>
        <v>48000</v>
      </c>
      <c r="I80" s="2">
        <v>45690</v>
      </c>
      <c r="J80" s="7">
        <f>C80-B80</f>
        <v>2.1377314820711035E-2</v>
      </c>
      <c r="K80" s="8">
        <f>HOUR(J80)*60 + MINUTE(J80)</f>
        <v>30</v>
      </c>
    </row>
    <row r="81" spans="1:11" x14ac:dyDescent="0.25">
      <c r="A81" t="s">
        <v>13</v>
      </c>
      <c r="B81" s="1">
        <v>45059.79278935185</v>
      </c>
      <c r="C81" s="1">
        <v>45059.93949074074</v>
      </c>
      <c r="D81">
        <v>41</v>
      </c>
      <c r="E81">
        <v>100</v>
      </c>
      <c r="F81" s="6">
        <f>E81-D81</f>
        <v>59</v>
      </c>
      <c r="G81" s="5">
        <f>F81*3</f>
        <v>177</v>
      </c>
      <c r="H81" s="5">
        <f>G81*1000</f>
        <v>177000</v>
      </c>
      <c r="I81" s="2">
        <v>170700</v>
      </c>
      <c r="J81" s="7">
        <f>C81-B81</f>
        <v>0.14670138889050577</v>
      </c>
      <c r="K81" s="8">
        <f>HOUR(J81)*60 + MINUTE(J81)</f>
        <v>211</v>
      </c>
    </row>
    <row r="82" spans="1:11" x14ac:dyDescent="0.25">
      <c r="A82" t="s">
        <v>9</v>
      </c>
      <c r="B82" s="1">
        <v>45059.802557870367</v>
      </c>
      <c r="C82" s="1">
        <v>45059.933495370373</v>
      </c>
      <c r="D82">
        <v>52</v>
      </c>
      <c r="E82">
        <v>100</v>
      </c>
      <c r="F82" s="6">
        <f>E82-D82</f>
        <v>48</v>
      </c>
      <c r="G82" s="5">
        <f>F82*3</f>
        <v>144</v>
      </c>
      <c r="H82" s="5">
        <f>G82*1000</f>
        <v>144000</v>
      </c>
      <c r="I82" s="2">
        <v>142240</v>
      </c>
      <c r="J82" s="7">
        <f>C82-B82</f>
        <v>0.13093750000552973</v>
      </c>
      <c r="K82" s="8">
        <f>HOUR(J82)*60 + MINUTE(J82)</f>
        <v>188</v>
      </c>
    </row>
    <row r="83" spans="1:11" x14ac:dyDescent="0.25">
      <c r="A83" t="s">
        <v>15</v>
      </c>
      <c r="B83" s="1">
        <v>45059.809675925928</v>
      </c>
      <c r="C83" s="1">
        <v>45059.96775462963</v>
      </c>
      <c r="D83">
        <v>42</v>
      </c>
      <c r="E83">
        <v>100</v>
      </c>
      <c r="F83" s="6">
        <f>E83-D83</f>
        <v>58</v>
      </c>
      <c r="G83" s="5">
        <f>F83*3</f>
        <v>174</v>
      </c>
      <c r="H83" s="5">
        <f>G83*1000</f>
        <v>174000</v>
      </c>
      <c r="I83" s="2">
        <v>174650</v>
      </c>
      <c r="J83" s="7">
        <f>C83-B83</f>
        <v>0.15807870370190358</v>
      </c>
      <c r="K83" s="8">
        <f>HOUR(J83)*60 + MINUTE(J83)</f>
        <v>227</v>
      </c>
    </row>
    <row r="84" spans="1:11" x14ac:dyDescent="0.25">
      <c r="A84" t="s">
        <v>6</v>
      </c>
      <c r="B84" s="1">
        <v>45059.812893518516</v>
      </c>
      <c r="C84" s="1">
        <v>45059.979398148149</v>
      </c>
      <c r="D84">
        <v>32</v>
      </c>
      <c r="E84">
        <v>100</v>
      </c>
      <c r="F84" s="6">
        <f>E84-D84</f>
        <v>68</v>
      </c>
      <c r="G84" s="5">
        <f>F84*3</f>
        <v>204</v>
      </c>
      <c r="H84" s="5">
        <f>G84*1000</f>
        <v>204000</v>
      </c>
      <c r="I84" s="2">
        <v>192030</v>
      </c>
      <c r="J84" s="7">
        <f>C84-B84</f>
        <v>0.16650462963298196</v>
      </c>
      <c r="K84" s="8">
        <f>HOUR(J84)*60 + MINUTE(J84)</f>
        <v>239</v>
      </c>
    </row>
    <row r="85" spans="1:11" x14ac:dyDescent="0.25">
      <c r="A85" t="s">
        <v>16</v>
      </c>
      <c r="B85" s="1">
        <v>45059.840324074074</v>
      </c>
      <c r="C85" s="1">
        <v>45059.936701388891</v>
      </c>
      <c r="D85">
        <v>41</v>
      </c>
      <c r="E85">
        <v>100</v>
      </c>
      <c r="F85" s="6">
        <f>E85-D85</f>
        <v>59</v>
      </c>
      <c r="G85" s="5">
        <f>F85*3</f>
        <v>177</v>
      </c>
      <c r="H85" s="5">
        <f>G85*1000</f>
        <v>177000</v>
      </c>
      <c r="I85" s="2">
        <v>174780</v>
      </c>
      <c r="J85" s="7">
        <f>C85-B85</f>
        <v>9.6377314817800652E-2</v>
      </c>
      <c r="K85" s="8">
        <f>HOUR(J85)*60 + MINUTE(J85)</f>
        <v>138</v>
      </c>
    </row>
    <row r="86" spans="1:11" x14ac:dyDescent="0.25">
      <c r="A86" t="s">
        <v>26</v>
      </c>
      <c r="B86" s="1">
        <v>45059.901099537034</v>
      </c>
      <c r="C86" s="1">
        <v>45060.082789351851</v>
      </c>
      <c r="D86">
        <v>31</v>
      </c>
      <c r="E86">
        <v>100</v>
      </c>
      <c r="F86" s="6">
        <f>E86-D86</f>
        <v>69</v>
      </c>
      <c r="G86" s="5">
        <f>F86*3</f>
        <v>207</v>
      </c>
      <c r="H86" s="5">
        <f>G86*1000</f>
        <v>207000</v>
      </c>
      <c r="I86" s="2">
        <v>207820</v>
      </c>
      <c r="J86" s="7">
        <f>C86-B86</f>
        <v>0.18168981481721858</v>
      </c>
      <c r="K86" s="8">
        <f>HOUR(J86)*60 + MINUTE(J86)</f>
        <v>261</v>
      </c>
    </row>
    <row r="87" spans="1:11" x14ac:dyDescent="0.25">
      <c r="A87" t="s">
        <v>28</v>
      </c>
      <c r="B87" s="1">
        <v>45059.901192129626</v>
      </c>
      <c r="C87" s="1">
        <v>45060.065428240741</v>
      </c>
      <c r="D87">
        <v>38</v>
      </c>
      <c r="E87">
        <v>100</v>
      </c>
      <c r="F87" s="6">
        <f>E87-D87</f>
        <v>62</v>
      </c>
      <c r="G87" s="5">
        <f>F87*3</f>
        <v>186</v>
      </c>
      <c r="H87" s="5">
        <f>G87*1000</f>
        <v>186000</v>
      </c>
      <c r="I87" s="2">
        <v>179190</v>
      </c>
      <c r="J87" s="7">
        <f>C87-B87</f>
        <v>0.164236111115315</v>
      </c>
      <c r="K87" s="8">
        <f>HOUR(J87)*60 + MINUTE(J87)</f>
        <v>236</v>
      </c>
    </row>
    <row r="88" spans="1:11" x14ac:dyDescent="0.25">
      <c r="A88" t="s">
        <v>14</v>
      </c>
      <c r="B88" s="1">
        <v>45059.903368055559</v>
      </c>
      <c r="C88" s="1">
        <v>45059.988564814812</v>
      </c>
      <c r="D88">
        <v>51</v>
      </c>
      <c r="E88">
        <v>100</v>
      </c>
      <c r="F88" s="6">
        <f>E88-D88</f>
        <v>49</v>
      </c>
      <c r="G88" s="5">
        <f>F88*3</f>
        <v>147</v>
      </c>
      <c r="H88" s="5">
        <f>G88*1000</f>
        <v>147000</v>
      </c>
      <c r="I88" s="2">
        <v>147590</v>
      </c>
      <c r="J88" s="7">
        <f>C88-B88</f>
        <v>8.5196759253449272E-2</v>
      </c>
      <c r="K88" s="8">
        <f>HOUR(J88)*60 + MINUTE(J88)</f>
        <v>122</v>
      </c>
    </row>
    <row r="89" spans="1:11" x14ac:dyDescent="0.25">
      <c r="A89" t="s">
        <v>12</v>
      </c>
      <c r="B89" s="1">
        <v>45059.923854166664</v>
      </c>
      <c r="C89" s="1">
        <v>45060.007685185185</v>
      </c>
      <c r="D89">
        <v>39</v>
      </c>
      <c r="E89">
        <v>100</v>
      </c>
      <c r="F89" s="6">
        <f>E89-D89</f>
        <v>61</v>
      </c>
      <c r="G89" s="5">
        <f>F89*3</f>
        <v>183</v>
      </c>
      <c r="H89" s="5">
        <f>G89*1000</f>
        <v>183000</v>
      </c>
      <c r="I89" s="2">
        <v>180940</v>
      </c>
      <c r="J89" s="7">
        <f>C89-B89</f>
        <v>8.3831018520868383E-2</v>
      </c>
      <c r="K89" s="8">
        <f>HOUR(J89)*60 + MINUTE(J89)</f>
        <v>120</v>
      </c>
    </row>
    <row r="90" spans="1:11" x14ac:dyDescent="0.25">
      <c r="A90" t="s">
        <v>5</v>
      </c>
      <c r="B90" s="1">
        <v>45059.925879629627</v>
      </c>
      <c r="C90" s="1">
        <v>45060.009791666664</v>
      </c>
      <c r="D90">
        <v>56</v>
      </c>
      <c r="E90">
        <v>100</v>
      </c>
      <c r="F90" s="6">
        <f>E90-D90</f>
        <v>44</v>
      </c>
      <c r="G90" s="5">
        <f>F90*3</f>
        <v>132</v>
      </c>
      <c r="H90" s="5">
        <f>G90*1000</f>
        <v>132000</v>
      </c>
      <c r="I90" s="2">
        <v>130460</v>
      </c>
      <c r="J90" s="7">
        <f>C90-B90</f>
        <v>8.3912037036498077E-2</v>
      </c>
      <c r="K90" s="8">
        <f>HOUR(J90)*60 + MINUTE(J90)</f>
        <v>120</v>
      </c>
    </row>
    <row r="91" spans="1:11" x14ac:dyDescent="0.25">
      <c r="A91" t="s">
        <v>7</v>
      </c>
      <c r="B91" s="1">
        <v>45059.933935185189</v>
      </c>
      <c r="C91" s="1">
        <v>45059.998645833337</v>
      </c>
      <c r="D91">
        <v>51</v>
      </c>
      <c r="E91">
        <v>100</v>
      </c>
      <c r="F91" s="6">
        <f>E91-D91</f>
        <v>49</v>
      </c>
      <c r="G91" s="5">
        <f>F91*3</f>
        <v>147</v>
      </c>
      <c r="H91" s="5">
        <f>G91*1000</f>
        <v>147000</v>
      </c>
      <c r="I91" s="2">
        <v>139710</v>
      </c>
      <c r="J91" s="7">
        <f>C91-B91</f>
        <v>6.4710648148320615E-2</v>
      </c>
      <c r="K91" s="8">
        <f>HOUR(J91)*60 + MINUTE(J91)</f>
        <v>93</v>
      </c>
    </row>
    <row r="92" spans="1:11" x14ac:dyDescent="0.25">
      <c r="A92" t="s">
        <v>8</v>
      </c>
      <c r="B92" s="1">
        <v>45059.961423611108</v>
      </c>
      <c r="C92" s="1">
        <v>45060.066469907404</v>
      </c>
      <c r="D92">
        <v>43</v>
      </c>
      <c r="E92">
        <v>100</v>
      </c>
      <c r="F92" s="6">
        <f>E92-D92</f>
        <v>57</v>
      </c>
      <c r="G92" s="5">
        <f>F92*3</f>
        <v>171</v>
      </c>
      <c r="H92" s="5">
        <f>G92*1000</f>
        <v>171000</v>
      </c>
      <c r="I92" s="2">
        <v>173090</v>
      </c>
      <c r="J92" s="7">
        <f>C92-B92</f>
        <v>0.10504629629576812</v>
      </c>
      <c r="K92" s="8">
        <f>HOUR(J92)*60 + MINUTE(J92)</f>
        <v>151</v>
      </c>
    </row>
    <row r="93" spans="1:11" x14ac:dyDescent="0.25">
      <c r="A93" t="s">
        <v>5</v>
      </c>
      <c r="B93" s="1">
        <v>45060.380891203706</v>
      </c>
      <c r="C93" s="1">
        <v>45060.400312500002</v>
      </c>
      <c r="D93">
        <v>87</v>
      </c>
      <c r="E93">
        <v>100</v>
      </c>
      <c r="F93" s="6">
        <f>E93-D93</f>
        <v>13</v>
      </c>
      <c r="G93" s="5">
        <f>F93*3</f>
        <v>39</v>
      </c>
      <c r="H93" s="5">
        <f>G93*1000</f>
        <v>39000</v>
      </c>
      <c r="I93" s="2">
        <v>41270</v>
      </c>
      <c r="J93" s="7">
        <f>C93-B93</f>
        <v>1.9421296296059154E-2</v>
      </c>
      <c r="K93" s="8">
        <f>HOUR(J93)*60 + MINUTE(J93)</f>
        <v>27</v>
      </c>
    </row>
    <row r="94" spans="1:11" x14ac:dyDescent="0.25">
      <c r="A94" t="s">
        <v>12</v>
      </c>
      <c r="B94" s="1">
        <v>45060.3830787037</v>
      </c>
      <c r="C94" s="1">
        <v>45060.393518518518</v>
      </c>
      <c r="D94">
        <v>85</v>
      </c>
      <c r="E94">
        <v>93</v>
      </c>
      <c r="F94" s="6">
        <f>E94-D94</f>
        <v>8</v>
      </c>
      <c r="G94" s="5">
        <f>F94*3</f>
        <v>24</v>
      </c>
      <c r="H94" s="5">
        <f>G94*1000</f>
        <v>24000</v>
      </c>
      <c r="I94" s="2">
        <v>23160</v>
      </c>
      <c r="J94" s="7">
        <f>C94-B94</f>
        <v>1.0439814817800652E-2</v>
      </c>
      <c r="K94" s="8">
        <f>HOUR(J94)*60 + MINUTE(J94)</f>
        <v>15</v>
      </c>
    </row>
    <row r="95" spans="1:11" x14ac:dyDescent="0.25">
      <c r="A95" t="s">
        <v>10</v>
      </c>
      <c r="B95" s="1">
        <v>45060.420567129629</v>
      </c>
      <c r="C95" s="1">
        <v>45060.436724537038</v>
      </c>
      <c r="D95">
        <v>89</v>
      </c>
      <c r="E95">
        <v>100</v>
      </c>
      <c r="F95" s="6">
        <f>E95-D95</f>
        <v>11</v>
      </c>
      <c r="G95" s="5">
        <f>F95*3</f>
        <v>33</v>
      </c>
      <c r="H95" s="5">
        <f>G95*1000</f>
        <v>33000</v>
      </c>
      <c r="I95" s="2">
        <v>34960</v>
      </c>
      <c r="J95" s="7">
        <f>C95-B95</f>
        <v>1.615740740817273E-2</v>
      </c>
      <c r="K95" s="8">
        <f>HOUR(J95)*60 + MINUTE(J95)</f>
        <v>23</v>
      </c>
    </row>
    <row r="96" spans="1:11" x14ac:dyDescent="0.25">
      <c r="A96" t="s">
        <v>15</v>
      </c>
      <c r="B96" s="1">
        <v>45060.797939814816</v>
      </c>
      <c r="C96" s="1">
        <v>45060.878240740742</v>
      </c>
      <c r="D96">
        <v>43</v>
      </c>
      <c r="E96">
        <v>100</v>
      </c>
      <c r="F96" s="6">
        <f>E96-D96</f>
        <v>57</v>
      </c>
      <c r="G96" s="5">
        <f>F96*3</f>
        <v>171</v>
      </c>
      <c r="H96" s="5">
        <f>G96*1000</f>
        <v>171000</v>
      </c>
      <c r="I96" s="2">
        <v>173070</v>
      </c>
      <c r="J96" s="7">
        <f>C96-B96</f>
        <v>8.0300925925257616E-2</v>
      </c>
      <c r="K96" s="8">
        <f>HOUR(J96)*60 + MINUTE(J96)</f>
        <v>115</v>
      </c>
    </row>
    <row r="97" spans="1:11" x14ac:dyDescent="0.25">
      <c r="A97" t="s">
        <v>14</v>
      </c>
      <c r="B97" s="1">
        <v>45060.814166666663</v>
      </c>
      <c r="C97" s="1">
        <v>45060.925208333334</v>
      </c>
      <c r="D97">
        <v>55</v>
      </c>
      <c r="E97">
        <v>100</v>
      </c>
      <c r="F97" s="6">
        <f>E97-D97</f>
        <v>45</v>
      </c>
      <c r="G97" s="5">
        <f>F97*3</f>
        <v>135</v>
      </c>
      <c r="H97" s="5">
        <f>G97*1000</f>
        <v>135000</v>
      </c>
      <c r="I97" s="2">
        <v>136030</v>
      </c>
      <c r="J97" s="7">
        <f>C97-B97</f>
        <v>0.11104166667064419</v>
      </c>
      <c r="K97" s="8">
        <f>HOUR(J97)*60 + MINUTE(J97)</f>
        <v>159</v>
      </c>
    </row>
    <row r="98" spans="1:11" x14ac:dyDescent="0.25">
      <c r="A98" t="s">
        <v>13</v>
      </c>
      <c r="B98" s="1">
        <v>45060.83011574074</v>
      </c>
      <c r="C98" s="1">
        <v>45060.96056712963</v>
      </c>
      <c r="D98">
        <v>51</v>
      </c>
      <c r="E98">
        <v>100</v>
      </c>
      <c r="F98" s="6">
        <f>E98-D98</f>
        <v>49</v>
      </c>
      <c r="G98" s="5">
        <f>F98*3</f>
        <v>147</v>
      </c>
      <c r="H98" s="5">
        <f>G98*1000</f>
        <v>147000</v>
      </c>
      <c r="I98" s="2">
        <v>141350</v>
      </c>
      <c r="J98" s="7">
        <f>C98-B98</f>
        <v>0.13045138888992369</v>
      </c>
      <c r="K98" s="8">
        <f>HOUR(J98)*60 + MINUTE(J98)</f>
        <v>187</v>
      </c>
    </row>
    <row r="99" spans="1:11" x14ac:dyDescent="0.25">
      <c r="A99" t="s">
        <v>12</v>
      </c>
      <c r="B99" s="1">
        <v>45060.903275462966</v>
      </c>
      <c r="C99" s="1">
        <v>45061.021874999999</v>
      </c>
      <c r="D99">
        <v>46</v>
      </c>
      <c r="E99">
        <v>100</v>
      </c>
      <c r="F99" s="6">
        <f>E99-D99</f>
        <v>54</v>
      </c>
      <c r="G99" s="5">
        <f>F99*3</f>
        <v>162</v>
      </c>
      <c r="H99" s="5">
        <f>G99*1000</f>
        <v>162000</v>
      </c>
      <c r="I99" s="2">
        <v>159170</v>
      </c>
      <c r="J99" s="7">
        <f>C99-B99</f>
        <v>0.11859953703242354</v>
      </c>
      <c r="K99" s="8">
        <f>HOUR(J99)*60 + MINUTE(J99)</f>
        <v>170</v>
      </c>
    </row>
    <row r="100" spans="1:11" x14ac:dyDescent="0.25">
      <c r="A100" t="s">
        <v>7</v>
      </c>
      <c r="B100" s="1">
        <v>45060.91715277778</v>
      </c>
      <c r="C100" s="1">
        <v>45061.022511574076</v>
      </c>
      <c r="D100">
        <v>44</v>
      </c>
      <c r="E100">
        <v>100</v>
      </c>
      <c r="F100" s="6">
        <f>E100-D100</f>
        <v>56</v>
      </c>
      <c r="G100" s="5">
        <f>F100*3</f>
        <v>168</v>
      </c>
      <c r="H100" s="5">
        <f>G100*1000</f>
        <v>168000</v>
      </c>
      <c r="I100" s="2">
        <v>157900</v>
      </c>
      <c r="J100" s="7">
        <f>C100-B100</f>
        <v>0.10535879629605915</v>
      </c>
      <c r="K100" s="8">
        <f>HOUR(J100)*60 + MINUTE(J100)</f>
        <v>151</v>
      </c>
    </row>
    <row r="101" spans="1:11" x14ac:dyDescent="0.25">
      <c r="A101" t="s">
        <v>11</v>
      </c>
      <c r="B101" s="1">
        <v>45060.927164351851</v>
      </c>
      <c r="C101" s="1">
        <v>45061.044722222221</v>
      </c>
      <c r="D101">
        <v>48</v>
      </c>
      <c r="E101">
        <v>100</v>
      </c>
      <c r="F101" s="6">
        <f>E101-D101</f>
        <v>52</v>
      </c>
      <c r="G101" s="5">
        <f>F101*3</f>
        <v>156</v>
      </c>
      <c r="H101" s="5">
        <f>G101*1000</f>
        <v>156000</v>
      </c>
      <c r="I101" s="2">
        <v>152960</v>
      </c>
      <c r="J101" s="7">
        <f>C101-B101</f>
        <v>0.11755787036963739</v>
      </c>
      <c r="K101" s="8">
        <f>HOUR(J101)*60 + MINUTE(J101)</f>
        <v>169</v>
      </c>
    </row>
    <row r="102" spans="1:11" x14ac:dyDescent="0.25">
      <c r="A102" t="s">
        <v>10</v>
      </c>
      <c r="B102" s="1">
        <v>45060.930243055554</v>
      </c>
      <c r="C102" s="1">
        <v>45061.026597222219</v>
      </c>
      <c r="D102">
        <v>63</v>
      </c>
      <c r="E102">
        <v>100</v>
      </c>
      <c r="F102" s="6">
        <f>E102-D102</f>
        <v>37</v>
      </c>
      <c r="G102" s="5">
        <f>F102*3</f>
        <v>111</v>
      </c>
      <c r="H102" s="5">
        <f>G102*1000</f>
        <v>111000</v>
      </c>
      <c r="I102" s="2">
        <v>108510</v>
      </c>
      <c r="J102" s="7">
        <f>C102-B102</f>
        <v>9.6354166664241347E-2</v>
      </c>
      <c r="K102" s="8">
        <f>HOUR(J102)*60 + MINUTE(J102)</f>
        <v>138</v>
      </c>
    </row>
    <row r="103" spans="1:11" x14ac:dyDescent="0.25">
      <c r="A103" t="s">
        <v>26</v>
      </c>
      <c r="B103" s="1">
        <v>45060.933483796296</v>
      </c>
      <c r="C103" s="1">
        <v>45061.096064814818</v>
      </c>
      <c r="D103">
        <v>41</v>
      </c>
      <c r="E103">
        <v>100</v>
      </c>
      <c r="F103" s="6">
        <f>E103-D103</f>
        <v>59</v>
      </c>
      <c r="G103" s="5">
        <f>F103*3</f>
        <v>177</v>
      </c>
      <c r="H103" s="5">
        <f>G103*1000</f>
        <v>177000</v>
      </c>
      <c r="I103" s="2">
        <v>178430</v>
      </c>
      <c r="J103" s="7">
        <f>C103-B103</f>
        <v>0.16258101852145046</v>
      </c>
      <c r="K103" s="8">
        <f>HOUR(J103)*60 + MINUTE(J103)</f>
        <v>234</v>
      </c>
    </row>
    <row r="104" spans="1:11" x14ac:dyDescent="0.25">
      <c r="A104" t="s">
        <v>28</v>
      </c>
      <c r="B104" s="1">
        <v>45060.933599537035</v>
      </c>
      <c r="C104" s="1">
        <v>45061.119942129626</v>
      </c>
      <c r="D104">
        <v>22</v>
      </c>
      <c r="E104">
        <v>100</v>
      </c>
      <c r="F104" s="6">
        <f>E104-D104</f>
        <v>78</v>
      </c>
      <c r="G104" s="5">
        <f>F104*3</f>
        <v>234</v>
      </c>
      <c r="H104" s="5">
        <f>G104*1000</f>
        <v>234000</v>
      </c>
      <c r="I104" s="2">
        <v>227050</v>
      </c>
      <c r="J104" s="7">
        <f>C104-B104</f>
        <v>0.18634259259124519</v>
      </c>
      <c r="K104" s="8">
        <f>HOUR(J104)*60 + MINUTE(J104)</f>
        <v>268</v>
      </c>
    </row>
    <row r="105" spans="1:11" x14ac:dyDescent="0.25">
      <c r="A105" t="s">
        <v>5</v>
      </c>
      <c r="B105" s="1">
        <v>45060.938449074078</v>
      </c>
      <c r="C105" s="1">
        <v>45060.9997337963</v>
      </c>
      <c r="D105">
        <v>57</v>
      </c>
      <c r="E105">
        <v>100</v>
      </c>
      <c r="F105" s="6">
        <f>E105-D105</f>
        <v>43</v>
      </c>
      <c r="G105" s="5">
        <f>F105*3</f>
        <v>129</v>
      </c>
      <c r="H105" s="5">
        <f>G105*1000</f>
        <v>129000</v>
      </c>
      <c r="I105" s="2">
        <v>131680</v>
      </c>
      <c r="J105" s="7">
        <f>C105-B105</f>
        <v>6.1284722221898846E-2</v>
      </c>
      <c r="K105" s="8">
        <f>HOUR(J105)*60 + MINUTE(J105)</f>
        <v>88</v>
      </c>
    </row>
    <row r="106" spans="1:11" x14ac:dyDescent="0.25">
      <c r="A106" t="s">
        <v>9</v>
      </c>
      <c r="B106" s="1">
        <v>45060.950312499997</v>
      </c>
      <c r="C106" s="1">
        <v>45061.069305555553</v>
      </c>
      <c r="D106">
        <v>48</v>
      </c>
      <c r="E106">
        <v>100</v>
      </c>
      <c r="F106" s="6">
        <f>E106-D106</f>
        <v>52</v>
      </c>
      <c r="G106" s="5">
        <f>F106*3</f>
        <v>156</v>
      </c>
      <c r="H106" s="5">
        <f>G106*1000</f>
        <v>156000</v>
      </c>
      <c r="I106" s="2">
        <v>154080</v>
      </c>
      <c r="J106" s="7">
        <f>C106-B106</f>
        <v>0.11899305555562023</v>
      </c>
      <c r="K106" s="8">
        <f>HOUR(J106)*60 + MINUTE(J106)</f>
        <v>171</v>
      </c>
    </row>
    <row r="107" spans="1:11" x14ac:dyDescent="0.25">
      <c r="A107" t="s">
        <v>8</v>
      </c>
      <c r="B107" s="1">
        <v>45060.956990740742</v>
      </c>
      <c r="C107" s="1">
        <v>45061.067453703705</v>
      </c>
      <c r="D107">
        <v>45</v>
      </c>
      <c r="E107">
        <v>100</v>
      </c>
      <c r="F107" s="6">
        <f>E107-D107</f>
        <v>55</v>
      </c>
      <c r="G107" s="5">
        <f>F107*3</f>
        <v>165</v>
      </c>
      <c r="H107" s="5">
        <f>G107*1000</f>
        <v>165000</v>
      </c>
      <c r="I107" s="2">
        <v>167080</v>
      </c>
      <c r="J107" s="7">
        <f>C107-B107</f>
        <v>0.11046296296262881</v>
      </c>
      <c r="K107" s="8">
        <f>HOUR(J107)*60 + MINUTE(J107)</f>
        <v>159</v>
      </c>
    </row>
    <row r="108" spans="1:11" x14ac:dyDescent="0.25">
      <c r="A108" t="s">
        <v>6</v>
      </c>
      <c r="B108" s="1">
        <v>45061.383842592593</v>
      </c>
      <c r="C108" s="1">
        <v>45061.420763888891</v>
      </c>
      <c r="D108">
        <v>79</v>
      </c>
      <c r="E108">
        <v>95</v>
      </c>
      <c r="F108" s="6">
        <f>E108-D108</f>
        <v>16</v>
      </c>
      <c r="G108" s="5">
        <f>F108*3</f>
        <v>48</v>
      </c>
      <c r="H108" s="5">
        <f>G108*1000</f>
        <v>48000</v>
      </c>
      <c r="I108" s="2">
        <v>48880</v>
      </c>
      <c r="J108" s="7">
        <f>C108-B108</f>
        <v>3.6921296297805384E-2</v>
      </c>
      <c r="K108" s="8">
        <f>HOUR(J108)*60 + MINUTE(J108)</f>
        <v>53</v>
      </c>
    </row>
    <row r="109" spans="1:11" x14ac:dyDescent="0.25">
      <c r="A109" t="s">
        <v>7</v>
      </c>
      <c r="B109" s="1">
        <v>45061.39199074074</v>
      </c>
      <c r="C109" s="1">
        <v>45061.420763888891</v>
      </c>
      <c r="D109">
        <v>85</v>
      </c>
      <c r="E109">
        <v>96</v>
      </c>
      <c r="F109" s="6">
        <f>E109-D109</f>
        <v>11</v>
      </c>
      <c r="G109" s="5">
        <f>F109*3</f>
        <v>33</v>
      </c>
      <c r="H109" s="5">
        <f>G109*1000</f>
        <v>33000</v>
      </c>
      <c r="I109" s="2">
        <v>31560</v>
      </c>
      <c r="J109" s="7">
        <f>C109-B109</f>
        <v>2.8773148151230998E-2</v>
      </c>
      <c r="K109" s="8">
        <f>HOUR(J109)*60 + MINUTE(J109)</f>
        <v>41</v>
      </c>
    </row>
    <row r="110" spans="1:11" x14ac:dyDescent="0.25">
      <c r="A110" t="s">
        <v>6</v>
      </c>
      <c r="B110" s="1">
        <v>45061.422025462962</v>
      </c>
      <c r="C110" s="1">
        <v>45061.428217592591</v>
      </c>
      <c r="D110">
        <v>96</v>
      </c>
      <c r="E110">
        <v>100</v>
      </c>
      <c r="F110" s="6">
        <f>E110-D110</f>
        <v>4</v>
      </c>
      <c r="G110" s="5">
        <f>F110*3</f>
        <v>12</v>
      </c>
      <c r="H110" s="5">
        <f>G110*1000</f>
        <v>12000</v>
      </c>
      <c r="I110" s="2">
        <v>12270</v>
      </c>
      <c r="J110" s="7">
        <f>C110-B110</f>
        <v>6.1921296291984618E-3</v>
      </c>
      <c r="K110" s="8">
        <f>HOUR(J110)*60 + MINUTE(J110)</f>
        <v>8</v>
      </c>
    </row>
    <row r="111" spans="1:11" x14ac:dyDescent="0.25">
      <c r="A111" t="s">
        <v>5</v>
      </c>
      <c r="B111" s="1">
        <v>45061.54010416667</v>
      </c>
      <c r="C111" s="1">
        <v>45061.578101851854</v>
      </c>
      <c r="D111">
        <v>74</v>
      </c>
      <c r="E111">
        <v>100</v>
      </c>
      <c r="F111" s="6">
        <f>E111-D111</f>
        <v>26</v>
      </c>
      <c r="G111" s="5">
        <f>F111*3</f>
        <v>78</v>
      </c>
      <c r="H111" s="5">
        <f>G111*1000</f>
        <v>78000</v>
      </c>
      <c r="I111" s="2">
        <v>81190</v>
      </c>
      <c r="J111" s="7">
        <f>C111-B111</f>
        <v>3.7997685183654539E-2</v>
      </c>
      <c r="K111" s="8">
        <f>HOUR(J111)*60 + MINUTE(J111)</f>
        <v>54</v>
      </c>
    </row>
    <row r="112" spans="1:11" x14ac:dyDescent="0.25">
      <c r="I112"/>
    </row>
  </sheetData>
  <autoFilter ref="F1:F112" xr:uid="{FACC5D97-E1D9-47F3-B45A-FA82E50C58E4}"/>
  <sortState xmlns:xlrd2="http://schemas.microsoft.com/office/spreadsheetml/2017/richdata2" ref="A20:E110">
    <sortCondition ref="B20:B110"/>
  </sortState>
  <mergeCells count="1"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2024-05-05T06:45:34Z</dcterms:modified>
</cp:coreProperties>
</file>