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ED71060B-6129-4AB1-81CD-0EFD3C11424B}"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K2" i="4" l="1"/>
  <c r="R4" i="14" l="1"/>
  <c r="Q5" i="14"/>
  <c r="Q4" i="14" l="1"/>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<sst xmlns="http://schemas.openxmlformats.org/spreadsheetml/2006/main" count="286" uniqueCount="211">
  <si>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</si>
  <si>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</si>
  <si>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</si>
  <si>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</si>
  <si>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</si>
  <si>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</si>
  <si>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</si>
  <si>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</si>
  <si>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</si>
  <si>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</si>
  <si>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</si>
  <si>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</si>
  <si>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</si>
  <si>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</si>
  <si>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</si>
  <si>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</si>
  <si>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</si>
  <si>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</si>
  <si>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</si>
  <si>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</si>
  <si>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</si>
  <si>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</si>
  <si>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</si>
  <si>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</si>
  <si>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</si>
  <si>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</si>
  <si>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</si>
  <si>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</si>
  <si>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</si>
  <si>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</si>
  <si>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</si>
  <si>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</si>
  <si>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</si>
  <si>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</si>
  <si>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</si>
  <si>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</si>
  <si>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</si>
  <si>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</si>
  <si>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</si>
  <si>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</si>
  <si>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</si>
  <si>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</si>
  <si>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</si>
  <si>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</si>
  <si>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</si>
  <si>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</si>
  <si>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</si>
  <si>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</si>
  <si>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</si>
  <si>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</si>
  <si>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</si>
  <si>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</si>
  <si>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</si>
  <si>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</si>
  <si>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</si>
  <si>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</si>
  <si>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</si>
  <si>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</si>
  <si>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</si>
  <si>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</si>
  <si>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</si>
  <si>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</si>
  <si>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</si>
  <si>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</si>
  <si>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</si>
  <si>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</si>
  <si>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</si>
  <si>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</si>
  <si>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</si>
  <si>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</si>
  <si>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</si>
  <si>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</si>
  <si>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</si>
  <si>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</si>
  <si>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</si>
  <si>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</si>
  <si>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</si>
  <si>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</si>
  <si>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</si>
  <si>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</si>
  <si>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</si>
  <si>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</si>
  <si>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</si>
  <si>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</si>
  <si>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</si>
  <si>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</si>
  <si>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</si>
  <si>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</si>
  <si>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</si>
  <si>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</si>
  <si>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</si>
  <si>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</si>
  <si>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</si>
  <si>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</si>
  <si>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</si>
  <si>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</si>
  <si>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</si>
  <si>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</si>
  <si>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</si>
  <si>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</si>
  <si>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</si>
  <si>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</si>
  <si>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</si>
  <si>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</si>
  <si>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</si>
  <si>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</si>
  <si>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</si>
  <si>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</si>
  <si>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</si>
  <si>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</si>
  <si>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</si>
  <si>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</si>
  <si>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</si>
  <si>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</si>
  <si>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</si>
  <si>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</si>
  <si>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</si>
  <si>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</si>
  <si>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</si>
  <si>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</si>
  <si>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</si>
  <si>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</si>
  <si>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</si>
  <si>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</si>
  <si>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</si>
  <si>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</si>
  <si>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</si>
  <si>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</si>
  <si>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</si>
  <si>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</si>
  <si>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</si>
  <si>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</si>
  <si>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</si>
  <si>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</si>
  <si>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</si>
  <si>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</si>
  <si>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</si>
  <si>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</si>
  <si>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</si>
  <si>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</si>
  <si>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</si>
  <si>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</si>
  <si>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</si>
  <si>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</si>
  <si>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</si>
  <si>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</si>
  <si>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</si>
  <si>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</si>
  <si>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</si>
  <si>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</si>
  <si>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</si>
  <si>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</si>
  <si>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
  </si>
  <si>
    <t>M2</t>
    <phoneticPr fontId="1"/>
  </si>
  <si>
    <t>教育</t>
    <rPh sb="0" eb="2">
      <t>キョウイク</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</si>
  <si>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</si>
  <si>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</si>
  <si>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</si>
  <si>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</si>
  <si>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</si>
  <si>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C:\Users\haradayuii\Pictures\thVUQRHTTM.jpg</t>
  </si>
  <si>
    <t>C:\Users\haradayuii\Pictures\IMG_5303.jpg</t>
  </si>
  <si>
    <t>C:\Users\haradayuii\Pictures\maru2015010702-600x315.jpg</t>
  </si>
  <si>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</si>
  <si>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</si>
  <si>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</si>
  <si>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</si>
  <si>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中文学科</t>
    <rPh sb="0" eb="2">
      <t>チュウブン</t>
    </rPh>
    <rPh sb="2" eb="4">
      <t>ガッカ</t>
    </rPh>
    <phoneticPr fontId="1"/>
  </si>
  <si>
    <t>おさかべさん</t>
    <phoneticPr fontId="1"/>
  </si>
  <si>
    <t>史学科</t>
    <rPh sb="0" eb="3">
      <t>シガクカ</t>
    </rPh>
    <phoneticPr fontId="1"/>
  </si>
  <si>
    <t>ひろせさん</t>
    <phoneticPr fontId="1"/>
  </si>
  <si>
    <t>D1</t>
    <phoneticPr fontId="1"/>
  </si>
  <si>
    <t>かとーさん</t>
    <phoneticPr fontId="1"/>
  </si>
  <si>
    <t>ふくいさん</t>
    <phoneticPr fontId="1"/>
  </si>
  <si>
    <t>哲学か</t>
    <rPh sb="0" eb="2">
      <t>テツガク</t>
    </rPh>
    <phoneticPr fontId="1"/>
  </si>
  <si>
    <t>みぞぐちさん</t>
    <phoneticPr fontId="1"/>
  </si>
  <si>
    <t>史学科？</t>
    <rPh sb="0" eb="3">
      <t>シガクカ</t>
    </rPh>
    <phoneticPr fontId="1"/>
  </si>
  <si>
    <t>しおたさん</t>
    <phoneticPr fontId="1"/>
  </si>
  <si>
    <t>ふめい</t>
    <phoneticPr fontId="1"/>
  </si>
  <si>
    <t>いながきさん</t>
    <phoneticPr fontId="1"/>
  </si>
  <si>
    <t>社会学科</t>
    <rPh sb="0" eb="2">
      <t>シャカイ</t>
    </rPh>
    <rPh sb="2" eb="4">
      <t>ガッカ</t>
    </rPh>
    <phoneticPr fontId="1"/>
  </si>
  <si>
    <t>とうさん</t>
    <phoneticPr fontId="1"/>
  </si>
  <si>
    <t>体育学科</t>
    <rPh sb="0" eb="2">
      <t>タイイク</t>
    </rPh>
    <rPh sb="2" eb="4">
      <t>ガッカ</t>
    </rPh>
    <phoneticPr fontId="1"/>
  </si>
  <si>
    <t>しょうさん</t>
    <phoneticPr fontId="1"/>
  </si>
  <si>
    <t>心理学科</t>
    <rPh sb="0" eb="2">
      <t>シンリ</t>
    </rPh>
    <rPh sb="2" eb="4">
      <t>ガッカ</t>
    </rPh>
    <phoneticPr fontId="1"/>
  </si>
  <si>
    <t>かまたさん</t>
    <phoneticPr fontId="1"/>
  </si>
  <si>
    <t>地球何とか</t>
    <rPh sb="0" eb="2">
      <t>チキュウ</t>
    </rPh>
    <rPh sb="2" eb="3">
      <t>ナン</t>
    </rPh>
    <phoneticPr fontId="1"/>
  </si>
  <si>
    <t>こばやしさん</t>
    <phoneticPr fontId="1"/>
  </si>
  <si>
    <t>相関何とか</t>
    <rPh sb="0" eb="2">
      <t>ソウカン</t>
    </rPh>
    <rPh sb="2" eb="3">
      <t>ナン</t>
    </rPh>
    <phoneticPr fontId="1"/>
  </si>
  <si>
    <t>M１</t>
    <phoneticPr fontId="1"/>
  </si>
  <si>
    <t>はらだ</t>
    <phoneticPr fontId="1"/>
  </si>
  <si>
    <t>M1</t>
    <phoneticPr fontId="1"/>
  </si>
  <si>
    <t>さかぐちさん</t>
    <phoneticPr fontId="1"/>
  </si>
  <si>
    <t>なんかすごい</t>
    <phoneticPr fontId="1"/>
  </si>
  <si>
    <t>やさしい</t>
    <phoneticPr fontId="1"/>
  </si>
  <si>
    <t>おもしろいよくしゃべる</t>
    <phoneticPr fontId="1"/>
  </si>
  <si>
    <t>みすたーパーフェクト</t>
    <phoneticPr fontId="1"/>
  </si>
  <si>
    <t>おもしろい</t>
    <phoneticPr fontId="1"/>
  </si>
  <si>
    <t>バイク通学</t>
    <rPh sb="3" eb="5">
      <t>ツウガク</t>
    </rPh>
    <phoneticPr fontId="1"/>
  </si>
  <si>
    <t>あったことない</t>
    <phoneticPr fontId="1"/>
  </si>
  <si>
    <t>つよい</t>
    <phoneticPr fontId="1"/>
  </si>
  <si>
    <t>身長が高い</t>
    <rPh sb="0" eb="2">
      <t>シンチョウ</t>
    </rPh>
    <rPh sb="3" eb="4">
      <t>タカ</t>
    </rPh>
    <phoneticPr fontId="1"/>
  </si>
  <si>
    <t>すごい</t>
    <phoneticPr fontId="1"/>
  </si>
  <si>
    <t>ノーコメント</t>
    <phoneticPr fontId="1"/>
  </si>
  <si>
    <t>ねこ</t>
    <phoneticPr fontId="1"/>
  </si>
  <si>
    <t>かわいい</t>
    <phoneticPr fontId="1"/>
  </si>
  <si>
    <t>時刻</t>
    <rPh sb="0" eb="2">
      <t>ジコク</t>
    </rPh>
    <phoneticPr fontId="1"/>
  </si>
  <si>
    <t>on</t>
    <phoneticPr fontId="1"/>
  </si>
  <si>
    <t>空白のコマをタッチか、クリックをすることで予約フォームが表示されます</t>
    <rPh sb="0" eb="2">
      <t>クウハク</t>
    </rPh>
    <rPh sb="21" eb="23">
      <t>ヨヤク</t>
    </rPh>
    <rPh sb="28" eb="30">
      <t>ヒョウジ</t>
    </rPh>
    <phoneticPr fontId="1"/>
  </si>
  <si>
    <t>１日に予約できるコマ数は２コマまでです</t>
    <rPh sb="1" eb="2">
      <t>ニチ</t>
    </rPh>
    <rPh sb="3" eb="5">
      <t>ヨヤク</t>
    </rPh>
    <rPh sb="10" eb="11">
      <t>スウ</t>
    </rPh>
    <phoneticPr fontId="1"/>
  </si>
  <si>
    <t>予約の仕方</t>
    <rPh sb="0" eb="2">
      <t>ヨヤク</t>
    </rPh>
    <rPh sb="3" eb="5">
      <t>シカタ</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</si>
</sst>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8"/>
      <color theme="1"/>
      <name val="源ノ角ゴシック JP"/>
      <family val="2"/>
      <charset val="128"/>
    </font>
  </fonts>
  <fills count="5">
    <fill>
      <patternFill patternType="none"/>
    </fill>
    <fill>
      <patternFill patternType="gray125"/>
    </fill>
    <fill>
      <patternFill patternType="solid">
        <fgColor rgb="FFFFFF00"/>
        <bgColor indexed="64"/>
      </patternFill>
    </fill>
    <fill>
      <patternFill patternType="solid">
        <fgColor rgb="FF68737B"/>
        <bgColor indexed="64"/>
      </patternFill>
    </fill>
    <fill>
      <patternFill patternType="solid">
        <fgColor rgb="FF686D25"/>
        <bgColor indexed="64"/>
      </patternFill>
    </fill>
  </fills>
  <borders count="1">
    <border>
      <left/>
      <right/>
      <top/>
      <bottom/>
      <diagonal/>
    </border>
  </borders>
  <cellStyleXfs count="1">
    <xf numFmtId="0" fontId="0" fillId="0" borderId="0">
      <alignment vertical="center"/>
    </xf>
  </cellStyleXfs>
  <cellXfs count="42">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5" fillId="3" borderId="0"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0" fillId="0" borderId="0" xfId="0">
      <alignment vertical="center"/>
    </xf>
    <xf numFmtId="0" fontId="0" fillId="0" borderId="0" xfId="0">
      <alignment vertical="center"/>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14" fontId="11" fillId="0" borderId="0" xfId="0" applyNumberFormat="1" applyFont="1" applyAlignment="1">
      <alignment horizontal="center"/>
    </xf>
    <xf numFmtId="19" fontId="11" fillId="0" borderId="0" xfId="0" applyNumberFormat="1" applyFont="1" applyAlignment="1">
      <alignment horizontal="center"/>
    </xf>
    <xf numFmtId="0" fontId="7" fillId="0" borderId="0" xfId="0" applyFont="1" applyAlignment="1">
      <alignment horizontal="center" vertical="center"/>
    </xf>
    <xf numFmtId="0" fontId="0" fillId="0" borderId="0" xfId="0" applyAlignment="1">
      <alignment vertical="center"/>
    </xf>
    <xf numFmtId="49" fontId="0" fillId="0" borderId="0" xfId="0" applyNumberFormat="1" applyAlignment="1">
      <alignment vertical="center"/>
    </xf>
  </cellXfs>
  <cellStyles count="1">
    <cellStyle name="標準" xfId="0" builtinId="0"/>
  </cellStyles>
  <dxfs count="0"/>
  <tableStyles count="0" defaultTableStyle="TableStyleMedium2" defaultPivotStyle="PivotStyleLight16"/>
  <colors>
    <mruColors>
      <color rgb="FFA7A7A7"/>
      <color rgb="FFFFFFFF"/>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file:///C:\Users\haradayuii\Pictures\IMG_5303.jpg" TargetMode="External"/><Relationship Id="rId2" Type="http://schemas.openxmlformats.org/officeDocument/2006/relationships/image" Target="file:///C:\Users\haradayuii\Pictures\thVUQRHTTM.jpg" TargetMode="External"/><Relationship Id="rId1" Type="http://schemas.openxmlformats.org/officeDocument/2006/relationships/image" Target="file:///C:\Users\haradayuii\Pictures\maru2015010702-600x315.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7</xdr:row>
          <xdr:rowOff>309563</xdr:rowOff>
        </xdr:from>
        <xdr:to>
          <xdr:col>23</xdr:col>
          <xdr:colOff>471488</xdr:colOff>
          <xdr:row>7</xdr:row>
          <xdr:rowOff>766763</xdr:rowOff>
        </xdr:to>
        <xdr:sp macro="" textlink="">
          <xdr:nvSpPr>
            <xdr:cNvPr id="2749" name="Button 701" hidden="1">
              <a:extLst>
                <a:ext uri="{63B3BB69-23CF-44E3-9099-C40C66FF867C}">
                  <a14:compatExt spid="_x0000_s2749"/>
                </a:ext>
                <a:ext uri="{FF2B5EF4-FFF2-40B4-BE49-F238E27FC236}">
                  <a16:creationId xmlns:a16="http://schemas.microsoft.com/office/drawing/2014/main" id="{00000000-0008-0000-0000-0000BD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361345</xdr:colOff>
      <xdr:row>0</xdr:row>
      <xdr:rowOff>169333</xdr:rowOff>
    </xdr:from>
    <xdr:to>
      <xdr:col>12</xdr:col>
      <xdr:colOff>1511</xdr:colOff>
      <xdr:row>2</xdr:row>
      <xdr:rowOff>354542</xdr:rowOff>
    </xdr:to>
    <xdr:grpSp>
      <xdr:nvGrpSpPr>
        <xdr:cNvPr id="41" name="グループ化 40">
          <a:extLst>
            <a:ext uri="{FF2B5EF4-FFF2-40B4-BE49-F238E27FC236}">
              <a16:creationId xmlns:a16="http://schemas.microsoft.com/office/drawing/2014/main" id="{3D63E338-B581-4577-B8D3-1E45AC35ADFA}"/>
            </a:ext>
          </a:extLst>
        </xdr:cNvPr>
        <xdr:cNvGrpSpPr/>
      </xdr:nvGrpSpPr>
      <xdr:grpSpPr>
        <a:xfrm>
          <a:off x="11071678" y="169333"/>
          <a:ext cx="3429000" cy="1471085"/>
          <a:chOff x="11071678" y="169333"/>
          <a:chExt cx="3429000" cy="1471085"/>
        </a:xfrm>
      </xdr:grpSpPr>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071678" y="169333"/>
            <a:ext cx="3429000" cy="1471085"/>
          </a:xfrm>
          <a:prstGeom prst="roundRect">
            <a:avLst>
              <a:gd name="adj" fmla="val 6911"/>
            </a:avLst>
          </a:prstGeom>
          <a:noFill/>
          <a:ln w="31750">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209261" y="792252"/>
            <a:ext cx="3231696" cy="0"/>
          </a:xfrm>
          <a:prstGeom prst="line">
            <a:avLst/>
          </a:prstGeom>
          <a:ln w="31750">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2</xdr:row>
      <xdr:rowOff>0</xdr:rowOff>
    </xdr:from>
    <xdr:to>
      <xdr:col>9</xdr:col>
      <xdr:colOff>0</xdr:colOff>
      <xdr:row>8</xdr:row>
      <xdr:rowOff>1611</xdr:rowOff>
    </xdr:to>
    <xdr:grpSp>
      <xdr:nvGrpSpPr>
        <xdr:cNvPr id="2742" name="グループ化 2741">
          <a:extLst>
            <a:ext uri="{FF2B5EF4-FFF2-40B4-BE49-F238E27FC236}">
              <a16:creationId xmlns:a16="http://schemas.microsoft.com/office/drawing/2014/main" id="{2C0C1C7C-825B-4CF3-A95D-7BD3B8A4E46A}"/>
            </a:ext>
          </a:extLst>
        </xdr:cNvPr>
        <xdr:cNvGrpSpPr/>
      </xdr:nvGrpSpPr>
      <xdr:grpSpPr>
        <a:xfrm>
          <a:off x="1338792" y="1285876"/>
          <a:ext cx="9371541" cy="4801152"/>
          <a:chOff x="1338792" y="1100667"/>
          <a:chExt cx="9371541" cy="4801153"/>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90020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3879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847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16376"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1102278"/>
            <a:ext cx="0" cy="479954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1100667"/>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483278"/>
            <a:ext cx="9371541" cy="54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361359"/>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250694"/>
            <a:ext cx="9371541" cy="324"/>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4127198"/>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5018111"/>
            <a:ext cx="9371541" cy="108"/>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580265</xdr:rowOff>
    </xdr:from>
    <xdr:to>
      <xdr:col>9</xdr:col>
      <xdr:colOff>0</xdr:colOff>
      <xdr:row>8</xdr:row>
      <xdr:rowOff>0</xdr:rowOff>
    </xdr:to>
    <xdr:grpSp>
      <xdr:nvGrpSpPr>
        <xdr:cNvPr id="2740" name="グループ化 2739">
          <a:extLst>
            <a:ext uri="{FF2B5EF4-FFF2-40B4-BE49-F238E27FC236}">
              <a16:creationId xmlns:a16="http://schemas.microsoft.com/office/drawing/2014/main" id="{7C417AC6-F616-458C-9D15-A9339E0489E3}"/>
            </a:ext>
          </a:extLst>
        </xdr:cNvPr>
        <xdr:cNvGrpSpPr/>
      </xdr:nvGrpSpPr>
      <xdr:grpSpPr>
        <a:xfrm>
          <a:off x="1338792" y="1268182"/>
          <a:ext cx="9371541" cy="4817235"/>
          <a:chOff x="1338792" y="1100667"/>
          <a:chExt cx="9371541" cy="4817235"/>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1100667"/>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1542"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1102282"/>
            <a:ext cx="0" cy="481562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1100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4816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3653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2490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41327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5016500"/>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912611"/>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38651</xdr:rowOff>
    </xdr:from>
    <xdr:to>
      <xdr:col>1</xdr:col>
      <xdr:colOff>882110</xdr:colOff>
      <xdr:row>8</xdr:row>
      <xdr:rowOff>63500</xdr:rowOff>
    </xdr:to>
    <xdr:grpSp>
      <xdr:nvGrpSpPr>
        <xdr:cNvPr id="2726" name="グループ化 2725">
          <a:extLst>
            <a:ext uri="{FF2B5EF4-FFF2-40B4-BE49-F238E27FC236}">
              <a16:creationId xmlns:a16="http://schemas.microsoft.com/office/drawing/2014/main" id="{8DA99A6C-DCC9-4E1C-88BA-34D70C5A4C02}"/>
            </a:ext>
          </a:extLst>
        </xdr:cNvPr>
        <xdr:cNvGrpSpPr/>
      </xdr:nvGrpSpPr>
      <xdr:grpSpPr>
        <a:xfrm>
          <a:off x="455083" y="1705527"/>
          <a:ext cx="882110" cy="4443390"/>
          <a:chOff x="456682" y="1432431"/>
          <a:chExt cx="882110" cy="4443392"/>
        </a:xfrm>
      </xdr:grpSpPr>
      <xdr:pic>
        <xdr:nvPicPr>
          <xdr:cNvPr id="7" name="グラフィックス 6" descr="モニター">
            <a:extLst>
              <a:ext uri="{FF2B5EF4-FFF2-40B4-BE49-F238E27FC236}">
                <a16:creationId xmlns:a16="http://schemas.microsoft.com/office/drawing/2014/main" id="{FF5A26DE-DA35-4D8D-8101-2516F6516855}"/>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E3BE332F-7F9F-4F9B-B883-A8AE8C1960D4}"/>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5ADFBACC-DFAB-427E-92C5-F3C66F174AFC}"/>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4A5B51E7-9E8F-4344-ACDD-114447C9531C}"/>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2CEB5F39-A069-464E-8B13-AB9833F6A84E}"/>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232833</xdr:colOff>
      <xdr:row>0</xdr:row>
      <xdr:rowOff>148168</xdr:rowOff>
    </xdr:from>
    <xdr:to>
      <xdr:col>9</xdr:col>
      <xdr:colOff>190499</xdr:colOff>
      <xdr:row>13</xdr:row>
      <xdr:rowOff>333375</xdr:rowOff>
    </xdr:to>
    <xdr:grpSp>
      <xdr:nvGrpSpPr>
        <xdr:cNvPr id="42" name="グループ化 41">
          <a:extLst>
            <a:ext uri="{FF2B5EF4-FFF2-40B4-BE49-F238E27FC236}">
              <a16:creationId xmlns:a16="http://schemas.microsoft.com/office/drawing/2014/main" id="{9E971137-7EE4-40E0-ADBE-BFFD2945F0AF}"/>
            </a:ext>
          </a:extLst>
        </xdr:cNvPr>
        <xdr:cNvGrpSpPr/>
      </xdr:nvGrpSpPr>
      <xdr:grpSpPr>
        <a:xfrm>
          <a:off x="232833" y="148168"/>
          <a:ext cx="10667999" cy="8175624"/>
          <a:chOff x="232833" y="148168"/>
          <a:chExt cx="10667999" cy="8175624"/>
        </a:xfrm>
      </xdr:grpSpPr>
      <xdr:sp macro="" textlink="">
        <xdr:nvSpPr>
          <xdr:cNvPr id="2728" name="四角形: 角を丸くする 2727">
            <a:extLst>
              <a:ext uri="{FF2B5EF4-FFF2-40B4-BE49-F238E27FC236}">
                <a16:creationId xmlns:a16="http://schemas.microsoft.com/office/drawing/2014/main" id="{6E0D7544-532F-4132-8686-EC95E6BE6FC0}"/>
              </a:ext>
            </a:extLst>
          </xdr:cNvPr>
          <xdr:cNvSpPr/>
        </xdr:nvSpPr>
        <xdr:spPr>
          <a:xfrm>
            <a:off x="232833" y="148168"/>
            <a:ext cx="10667999" cy="8175624"/>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テキスト ボックス 2743">
            <a:extLst>
              <a:ext uri="{FF2B5EF4-FFF2-40B4-BE49-F238E27FC236}">
                <a16:creationId xmlns:a16="http://schemas.microsoft.com/office/drawing/2014/main" id="{5DE99810-C129-4F34-A8C6-7F41BE211DC6}"/>
              </a:ext>
            </a:extLst>
          </xdr:cNvPr>
          <xdr:cNvSpPr txBox="1"/>
        </xdr:nvSpPr>
        <xdr:spPr>
          <a:xfrm>
            <a:off x="1397000" y="148169"/>
            <a:ext cx="4646083" cy="8519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800">
                <a:latin typeface="源ノ角ゴシック JP" panose="020B0500000000000000" pitchFamily="34" charset="-128"/>
                <a:ea typeface="源ノ角ゴシック JP" panose="020B0500000000000000" pitchFamily="34" charset="-128"/>
              </a:rPr>
              <a:t>PC</a:t>
            </a:r>
            <a:r>
              <a:rPr kumimoji="1" lang="ja-JP" altLang="en-US" sz="2800">
                <a:latin typeface="源ノ角ゴシック JP" panose="020B0500000000000000" pitchFamily="34" charset="-128"/>
                <a:ea typeface="源ノ角ゴシック JP" panose="020B0500000000000000" pitchFamily="34" charset="-128"/>
              </a:rPr>
              <a:t>席予約状況</a:t>
            </a:r>
          </a:p>
        </xdr:txBody>
      </xdr:sp>
      <xdr:cxnSp macro="">
        <xdr:nvCxnSpPr>
          <xdr:cNvPr id="2746" name="直線コネクタ 2745">
            <a:extLst>
              <a:ext uri="{FF2B5EF4-FFF2-40B4-BE49-F238E27FC236}">
                <a16:creationId xmlns:a16="http://schemas.microsoft.com/office/drawing/2014/main" id="{8367FC1D-F7F1-4864-A621-F0CAE37D80B2}"/>
              </a:ext>
            </a:extLst>
          </xdr:cNvPr>
          <xdr:cNvCxnSpPr/>
        </xdr:nvCxnSpPr>
        <xdr:spPr>
          <a:xfrm flipV="1">
            <a:off x="465668" y="793750"/>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2" name="直線コネクタ 111">
            <a:extLst>
              <a:ext uri="{FF2B5EF4-FFF2-40B4-BE49-F238E27FC236}">
                <a16:creationId xmlns:a16="http://schemas.microsoft.com/office/drawing/2014/main" id="{15217E28-663A-45BD-B42D-544F49B75D4A}"/>
              </a:ext>
            </a:extLst>
          </xdr:cNvPr>
          <xdr:cNvCxnSpPr/>
        </xdr:nvCxnSpPr>
        <xdr:spPr>
          <a:xfrm flipV="1">
            <a:off x="455085" y="68474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xnSp macro="">
        <xdr:nvCxnSpPr>
          <xdr:cNvPr id="116" name="直線コネクタ 115">
            <a:extLst>
              <a:ext uri="{FF2B5EF4-FFF2-40B4-BE49-F238E27FC236}">
                <a16:creationId xmlns:a16="http://schemas.microsoft.com/office/drawing/2014/main" id="{D5CEE0AC-19FD-4ADC-97E7-6CE8570F52C2}"/>
              </a:ext>
            </a:extLst>
          </xdr:cNvPr>
          <xdr:cNvCxnSpPr/>
        </xdr:nvCxnSpPr>
        <xdr:spPr>
          <a:xfrm flipV="1">
            <a:off x="448736" y="6237817"/>
            <a:ext cx="10255248"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137583</xdr:colOff>
      <xdr:row>11</xdr:row>
      <xdr:rowOff>351519</xdr:rowOff>
    </xdr:from>
    <xdr:to>
      <xdr:col>11</xdr:col>
      <xdr:colOff>1529291</xdr:colOff>
      <xdr:row>13</xdr:row>
      <xdr:rowOff>31750</xdr:rowOff>
    </xdr:to>
    <xdr:grpSp>
      <xdr:nvGrpSpPr>
        <xdr:cNvPr id="76" name="グループ化 75">
          <a:extLst>
            <a:ext uri="{FF2B5EF4-FFF2-40B4-BE49-F238E27FC236}">
              <a16:creationId xmlns:a16="http://schemas.microsoft.com/office/drawing/2014/main" id="{8FFB9301-CFD5-4306-95CC-BE42B2C70669}"/>
            </a:ext>
          </a:extLst>
        </xdr:cNvPr>
        <xdr:cNvGrpSpPr/>
      </xdr:nvGrpSpPr>
      <xdr:grpSpPr>
        <a:xfrm>
          <a:off x="11287125" y="7579936"/>
          <a:ext cx="2952749" cy="442231"/>
          <a:chOff x="11382375" y="7325936"/>
          <a:chExt cx="2952749" cy="442231"/>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382375" y="7325936"/>
            <a:ext cx="2952749" cy="442231"/>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　</a:t>
            </a:r>
            <a:r>
              <a:rPr kumimoji="1" lang="ja-JP" altLang="en-US" sz="1200" u="none" baseline="0">
                <a:solidFill>
                  <a:sysClr val="windowText" lastClr="000000"/>
                </a:solidFill>
                <a:latin typeface="源ノ角ゴシック JP" panose="020B0500000000000000" pitchFamily="34" charset="-128"/>
                <a:ea typeface="源ノ角ゴシック JP" panose="020B0500000000000000" pitchFamily="34" charset="-128"/>
              </a:rPr>
              <a:t>   </a:t>
            </a:r>
            <a:r>
              <a:rPr kumimoji="1" lang="en-US" altLang="ja-JP" sz="120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200" u="none">
                <a:solidFill>
                  <a:sysClr val="windowText" lastClr="000000"/>
                </a:solidFill>
                <a:latin typeface="源ノ角ゴシック JP" panose="020B0500000000000000" pitchFamily="34" charset="-128"/>
                <a:ea typeface="源ノ角ゴシック JP" panose="020B0500000000000000" pitchFamily="34" charset="-128"/>
              </a:rPr>
              <a:t>のプロフィールを詳しくみてみる</a:t>
            </a:r>
          </a:p>
        </xdr:txBody>
      </xdr:sp>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426241" y="7371446"/>
            <a:ext cx="316517" cy="333219"/>
          </a:xfrm>
          <a:prstGeom prst="rect">
            <a:avLst/>
          </a:prstGeom>
        </xdr:spPr>
      </xdr:pic>
    </xdr:grpSp>
    <xdr:clientData/>
  </xdr:twoCellAnchor>
  <xdr:twoCellAnchor>
    <xdr:from>
      <xdr:col>10</xdr:col>
      <xdr:colOff>701675</xdr:colOff>
      <xdr:row>3</xdr:row>
      <xdr:rowOff>103716</xdr:rowOff>
    </xdr:from>
    <xdr:to>
      <xdr:col>11</xdr:col>
      <xdr:colOff>973668</xdr:colOff>
      <xdr:row>3</xdr:row>
      <xdr:rowOff>672041</xdr:rowOff>
    </xdr:to>
    <xdr:sp macro="" textlink="">
      <xdr:nvSpPr>
        <xdr:cNvPr id="43" name="テキスト ボックス 42">
          <a:extLst>
            <a:ext uri="{FF2B5EF4-FFF2-40B4-BE49-F238E27FC236}">
              <a16:creationId xmlns:a16="http://schemas.microsoft.com/office/drawing/2014/main" id="{6FEEAE45-E9F5-4EA9-96F8-9DF6155E16DF}"/>
            </a:ext>
          </a:extLst>
        </xdr:cNvPr>
        <xdr:cNvSpPr txBox="1"/>
      </xdr:nvSpPr>
      <xdr:spPr>
        <a:xfrm>
          <a:off x="11851217" y="1770592"/>
          <a:ext cx="1833034" cy="568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clientData/>
  </xdr:twoCellAnchor>
  <xdr:twoCellAnchor>
    <xdr:from>
      <xdr:col>9</xdr:col>
      <xdr:colOff>381001</xdr:colOff>
      <xdr:row>3</xdr:row>
      <xdr:rowOff>142874</xdr:rowOff>
    </xdr:from>
    <xdr:to>
      <xdr:col>12</xdr:col>
      <xdr:colOff>1</xdr:colOff>
      <xdr:row>13</xdr:row>
      <xdr:rowOff>349250</xdr:rowOff>
    </xdr:to>
    <xdr:sp macro="" textlink="">
      <xdr:nvSpPr>
        <xdr:cNvPr id="46" name="四角形: 角を丸くする 45">
          <a:extLst>
            <a:ext uri="{FF2B5EF4-FFF2-40B4-BE49-F238E27FC236}">
              <a16:creationId xmlns:a16="http://schemas.microsoft.com/office/drawing/2014/main" id="{DCBC3058-9CED-4F8D-A7A6-CC3319A1F6D9}"/>
            </a:ext>
          </a:extLst>
        </xdr:cNvPr>
        <xdr:cNvSpPr/>
      </xdr:nvSpPr>
      <xdr:spPr>
        <a:xfrm>
          <a:off x="11091334" y="1809750"/>
          <a:ext cx="3407834" cy="6529917"/>
        </a:xfrm>
        <a:prstGeom prst="roundRect">
          <a:avLst>
            <a:gd name="adj" fmla="val 3031"/>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37041</xdr:colOff>
      <xdr:row>3</xdr:row>
      <xdr:rowOff>703790</xdr:rowOff>
    </xdr:from>
    <xdr:to>
      <xdr:col>11</xdr:col>
      <xdr:colOff>1714501</xdr:colOff>
      <xdr:row>3</xdr:row>
      <xdr:rowOff>703790</xdr:rowOff>
    </xdr:to>
    <xdr:cxnSp macro="">
      <xdr:nvCxnSpPr>
        <xdr:cNvPr id="48" name="直線コネクタ 47">
          <a:extLst>
            <a:ext uri="{FF2B5EF4-FFF2-40B4-BE49-F238E27FC236}">
              <a16:creationId xmlns:a16="http://schemas.microsoft.com/office/drawing/2014/main" id="{703EF8C6-D8D7-46DB-BFA0-A70D8148409C}"/>
            </a:ext>
          </a:extLst>
        </xdr:cNvPr>
        <xdr:cNvCxnSpPr/>
      </xdr:nvCxnSpPr>
      <xdr:spPr>
        <a:xfrm>
          <a:off x="11186583" y="2370666"/>
          <a:ext cx="3238501"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772582</xdr:colOff>
      <xdr:row>3</xdr:row>
      <xdr:rowOff>566207</xdr:rowOff>
    </xdr:from>
    <xdr:to>
      <xdr:col>11</xdr:col>
      <xdr:colOff>867541</xdr:colOff>
      <xdr:row>3</xdr:row>
      <xdr:rowOff>566207</xdr:rowOff>
    </xdr:to>
    <xdr:cxnSp macro="">
      <xdr:nvCxnSpPr>
        <xdr:cNvPr id="137" name="直線コネクタ 136">
          <a:extLst>
            <a:ext uri="{FF2B5EF4-FFF2-40B4-BE49-F238E27FC236}">
              <a16:creationId xmlns:a16="http://schemas.microsoft.com/office/drawing/2014/main" id="{3D94DD9A-6B11-41AD-8D30-9DB26C70922F}"/>
            </a:ext>
          </a:extLst>
        </xdr:cNvPr>
        <xdr:cNvCxnSpPr/>
      </xdr:nvCxnSpPr>
      <xdr:spPr>
        <a:xfrm>
          <a:off x="11922124" y="2233083"/>
          <a:ext cx="1656000"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354543</xdr:colOff>
      <xdr:row>9</xdr:row>
      <xdr:rowOff>296333</xdr:rowOff>
    </xdr:from>
    <xdr:to>
      <xdr:col>2</xdr:col>
      <xdr:colOff>936625</xdr:colOff>
      <xdr:row>9</xdr:row>
      <xdr:rowOff>296333</xdr:rowOff>
    </xdr:to>
    <xdr:cxnSp macro="">
      <xdr:nvCxnSpPr>
        <xdr:cNvPr id="142" name="直線コネクタ 141">
          <a:extLst>
            <a:ext uri="{FF2B5EF4-FFF2-40B4-BE49-F238E27FC236}">
              <a16:creationId xmlns:a16="http://schemas.microsoft.com/office/drawing/2014/main" id="{D15672E4-F15D-4A94-90FA-D4DCC6806571}"/>
            </a:ext>
          </a:extLst>
        </xdr:cNvPr>
        <xdr:cNvCxnSpPr/>
      </xdr:nvCxnSpPr>
      <xdr:spPr>
        <a:xfrm>
          <a:off x="809626" y="6762750"/>
          <a:ext cx="1465791"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116420</xdr:colOff>
      <xdr:row>3</xdr:row>
      <xdr:rowOff>137586</xdr:rowOff>
    </xdr:from>
    <xdr:to>
      <xdr:col>10</xdr:col>
      <xdr:colOff>682625</xdr:colOff>
      <xdr:row>3</xdr:row>
      <xdr:rowOff>703791</xdr:rowOff>
    </xdr:to>
    <xdr:pic>
      <xdr:nvPicPr>
        <xdr:cNvPr id="106" name="グラフィックス 105" descr="社員証">
          <a:extLst>
            <a:ext uri="{FF2B5EF4-FFF2-40B4-BE49-F238E27FC236}">
              <a16:creationId xmlns:a16="http://schemas.microsoft.com/office/drawing/2014/main" id="{3C4C689C-4409-4858-8E30-9D4C887019DE}"/>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962" y="1804462"/>
          <a:ext cx="566205" cy="5662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1550194</xdr:colOff>
      <xdr:row>1</xdr:row>
      <xdr:rowOff>199549</xdr:rowOff>
    </xdr:from>
    <xdr:to>
      <xdr:col>2</xdr:col>
      <xdr:colOff>0</xdr:colOff>
      <xdr:row>1</xdr:row>
      <xdr:rowOff>1696165</xdr:rowOff>
    </xdr:to>
    <xdr:sp macro="" textlink="">
      <xdr:nvSpPr>
        <xdr:cNvPr id="317" name="テキスト ボックス 316">
          <a:extLst>
            <a:ext uri="{FF2B5EF4-FFF2-40B4-BE49-F238E27FC236}">
              <a16:creationId xmlns:a16="http://schemas.microsoft.com/office/drawing/2014/main" id="{00000000-0008-0000-0100-00003D010000}"/>
            </a:ext>
          </a:extLst>
        </xdr:cNvPr>
        <xdr:cNvSpPr txBox="1"/>
      </xdr:nvSpPr>
      <xdr:spPr>
        <a:xfrm>
          <a:off x="2235994" y="24950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中文学科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おさかべさん</a:t>
          </a:r>
        </a:p>
      </xdr:txBody>
    </xdr:sp>
    <xdr:clientData/>
  </xdr:twoCellAnchor>
  <xdr:twoCellAnchor>
    <xdr:from>
      <xdr:col>1</xdr:col>
      <xdr:colOff>0</xdr:colOff>
      <xdr:row>1</xdr:row>
      <xdr:rowOff>1496616</xdr:rowOff>
    </xdr:from>
    <xdr:to>
      <xdr:col>2</xdr:col>
      <xdr:colOff>0</xdr:colOff>
      <xdr:row>2</xdr:row>
      <xdr:rowOff>0</xdr:rowOff>
    </xdr:to>
    <xdr:sp macro="" textlink="">
      <xdr:nvSpPr>
        <xdr:cNvPr id="318" name="テキスト ボックス 317">
          <a:extLst>
            <a:ext uri="{FF2B5EF4-FFF2-40B4-BE49-F238E27FC236}">
              <a16:creationId xmlns:a16="http://schemas.microsoft.com/office/drawing/2014/main" id="{00000000-0008-0000-0100-00003E010000}"/>
            </a:ext>
          </a:extLst>
        </xdr:cNvPr>
        <xdr:cNvSpPr txBox="1"/>
      </xdr:nvSpPr>
      <xdr:spPr>
        <a:xfrm>
          <a:off x="685800" y="37921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なんかすごい</a:t>
          </a:r>
        </a:p>
      </xdr:txBody>
    </xdr:sp>
    <xdr:clientData/>
  </xdr:twoCellAnchor>
  <xdr:twoCellAnchor editAs="oneCell">
    <xdr:from>
      <xdr:col>1</xdr:col>
      <xdr:colOff>137161</xdr:colOff>
      <xdr:row>1</xdr:row>
      <xdr:rowOff>199549</xdr:rowOff>
    </xdr:from>
    <xdr:to>
      <xdr:col>1</xdr:col>
      <xdr:colOff>1377316</xdr:colOff>
      <xdr:row>1</xdr:row>
      <xdr:rowOff>1439704</xdr:rowOff>
    </xdr:to>
    <xdr:pic>
      <xdr:nvPicPr>
        <xdr:cNvPr id="320" name="図 319">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link="rId1"/>
        <a:srcRect l="23750" r="23750"/>
        <a:stretch>
          <a:fillRect/>
        </a:stretch>
      </xdr:blipFill>
      <xdr:spPr>
        <a:xfrm>
          <a:off x="822961" y="2495074"/>
          <a:ext cx="1240155" cy="1240155"/>
        </a:xfrm>
        <a:prstGeom prst="ellipse">
          <a:avLst/>
        </a:prstGeom>
      </xdr:spPr>
    </xdr:pic>
    <xdr:clientData/>
  </xdr:twoCellAnchor>
  <xdr:twoCellAnchor>
    <xdr:from>
      <xdr:col>1</xdr:col>
      <xdr:colOff>1550194</xdr:colOff>
      <xdr:row>2</xdr:row>
      <xdr:rowOff>199548</xdr:rowOff>
    </xdr:from>
    <xdr:to>
      <xdr:col>2</xdr:col>
      <xdr:colOff>0</xdr:colOff>
      <xdr:row>2</xdr:row>
      <xdr:rowOff>1696164</xdr:rowOff>
    </xdr:to>
    <xdr:sp macro="" textlink="">
      <xdr:nvSpPr>
        <xdr:cNvPr id="321" name="テキスト ボックス 320">
          <a:extLst>
            <a:ext uri="{FF2B5EF4-FFF2-40B4-BE49-F238E27FC236}">
              <a16:creationId xmlns:a16="http://schemas.microsoft.com/office/drawing/2014/main" id="{00000000-0008-0000-0100-000041010000}"/>
            </a:ext>
          </a:extLst>
        </xdr:cNvPr>
        <xdr:cNvSpPr txBox="1"/>
      </xdr:nvSpPr>
      <xdr:spPr>
        <a:xfrm>
          <a:off x="2235994" y="4490561"/>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ひろせさん</a:t>
          </a:r>
        </a:p>
      </xdr:txBody>
    </xdr:sp>
    <xdr:clientData/>
  </xdr:twoCellAnchor>
  <xdr:twoCellAnchor>
    <xdr:from>
      <xdr:col>1</xdr:col>
      <xdr:colOff>0</xdr:colOff>
      <xdr:row>2</xdr:row>
      <xdr:rowOff>1496615</xdr:rowOff>
    </xdr:from>
    <xdr:to>
      <xdr:col>2</xdr:col>
      <xdr:colOff>0</xdr:colOff>
      <xdr:row>3</xdr:row>
      <xdr:rowOff>0</xdr:rowOff>
    </xdr:to>
    <xdr:sp macro="" textlink="">
      <xdr:nvSpPr>
        <xdr:cNvPr id="322" name="テキスト ボックス 321">
          <a:extLst>
            <a:ext uri="{FF2B5EF4-FFF2-40B4-BE49-F238E27FC236}">
              <a16:creationId xmlns:a16="http://schemas.microsoft.com/office/drawing/2014/main" id="{00000000-0008-0000-0100-000042010000}"/>
            </a:ext>
          </a:extLst>
        </xdr:cNvPr>
        <xdr:cNvSpPr txBox="1"/>
      </xdr:nvSpPr>
      <xdr:spPr>
        <a:xfrm>
          <a:off x="685800" y="57876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やさしい</a:t>
          </a:r>
        </a:p>
      </xdr:txBody>
    </xdr:sp>
    <xdr:clientData/>
  </xdr:twoCellAnchor>
  <xdr:twoCellAnchor editAs="oneCell">
    <xdr:from>
      <xdr:col>1</xdr:col>
      <xdr:colOff>137160</xdr:colOff>
      <xdr:row>2</xdr:row>
      <xdr:rowOff>199548</xdr:rowOff>
    </xdr:from>
    <xdr:to>
      <xdr:col>1</xdr:col>
      <xdr:colOff>1377315</xdr:colOff>
      <xdr:row>2</xdr:row>
      <xdr:rowOff>1439703</xdr:rowOff>
    </xdr:to>
    <xdr:pic>
      <xdr:nvPicPr>
        <xdr:cNvPr id="324" name="図 323">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link="rId2"/>
        <a:srcRect l="12553" r="12553"/>
        <a:stretch>
          <a:fillRect/>
        </a:stretch>
      </xdr:blipFill>
      <xdr:spPr>
        <a:xfrm>
          <a:off x="822960" y="4490561"/>
          <a:ext cx="1240155" cy="1240155"/>
        </a:xfrm>
        <a:prstGeom prst="ellipse">
          <a:avLst/>
        </a:prstGeom>
      </xdr:spPr>
    </xdr:pic>
    <xdr:clientData/>
  </xdr:twoCellAnchor>
  <xdr:twoCellAnchor>
    <xdr:from>
      <xdr:col>1</xdr:col>
      <xdr:colOff>1550194</xdr:colOff>
      <xdr:row>3</xdr:row>
      <xdr:rowOff>199549</xdr:rowOff>
    </xdr:from>
    <xdr:to>
      <xdr:col>2</xdr:col>
      <xdr:colOff>0</xdr:colOff>
      <xdr:row>3</xdr:row>
      <xdr:rowOff>1696165</xdr:rowOff>
    </xdr:to>
    <xdr:sp macro="" textlink="">
      <xdr:nvSpPr>
        <xdr:cNvPr id="325" name="テキスト ボックス 324">
          <a:extLst>
            <a:ext uri="{FF2B5EF4-FFF2-40B4-BE49-F238E27FC236}">
              <a16:creationId xmlns:a16="http://schemas.microsoft.com/office/drawing/2014/main" id="{00000000-0008-0000-0100-000045010000}"/>
            </a:ext>
          </a:extLst>
        </xdr:cNvPr>
        <xdr:cNvSpPr txBox="1"/>
      </xdr:nvSpPr>
      <xdr:spPr>
        <a:xfrm>
          <a:off x="2235994" y="64860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教育
</a:t>
          </a:r>
          <a:r>
            <a:rPr kumimoji="1" lang="en-US" altLang="ja-JP" sz="1800">
              <a:latin typeface="源ノ角ゴシック JP" panose="020B0500000000000000" pitchFamily="34" charset="-128"/>
            </a:rPr>
            <a:t>D1
</a:t>
          </a:r>
          <a:r>
            <a:rPr kumimoji="1" lang="ja-JP" altLang="en-US" sz="1800">
              <a:latin typeface="源ノ角ゴシック JP" panose="020B0500000000000000" pitchFamily="34" charset="-128"/>
            </a:rPr>
            <a:t>かとーさん</a:t>
          </a:r>
        </a:p>
      </xdr:txBody>
    </xdr:sp>
    <xdr:clientData/>
  </xdr:twoCellAnchor>
  <xdr:twoCellAnchor>
    <xdr:from>
      <xdr:col>1</xdr:col>
      <xdr:colOff>0</xdr:colOff>
      <xdr:row>3</xdr:row>
      <xdr:rowOff>1496616</xdr:rowOff>
    </xdr:from>
    <xdr:to>
      <xdr:col>2</xdr:col>
      <xdr:colOff>0</xdr:colOff>
      <xdr:row>4</xdr:row>
      <xdr:rowOff>0</xdr:rowOff>
    </xdr:to>
    <xdr:sp macro="" textlink="">
      <xdr:nvSpPr>
        <xdr:cNvPr id="326" name="テキスト ボックス 325">
          <a:extLst>
            <a:ext uri="{FF2B5EF4-FFF2-40B4-BE49-F238E27FC236}">
              <a16:creationId xmlns:a16="http://schemas.microsoft.com/office/drawing/2014/main" id="{00000000-0008-0000-0100-000046010000}"/>
            </a:ext>
          </a:extLst>
        </xdr:cNvPr>
        <xdr:cNvSpPr txBox="1"/>
      </xdr:nvSpPr>
      <xdr:spPr>
        <a:xfrm>
          <a:off x="685800" y="77831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おもしろいよくしゃべる</a:t>
          </a:r>
        </a:p>
      </xdr:txBody>
    </xdr:sp>
    <xdr:clientData/>
  </xdr:twoCellAnchor>
  <xdr:twoCellAnchor editAs="oneCell">
    <xdr:from>
      <xdr:col>1</xdr:col>
      <xdr:colOff>137161</xdr:colOff>
      <xdr:row>3</xdr:row>
      <xdr:rowOff>199550</xdr:rowOff>
    </xdr:from>
    <xdr:to>
      <xdr:col>1</xdr:col>
      <xdr:colOff>1377316</xdr:colOff>
      <xdr:row>3</xdr:row>
      <xdr:rowOff>1439705</xdr:rowOff>
    </xdr:to>
    <xdr:pic>
      <xdr:nvPicPr>
        <xdr:cNvPr id="328" name="図 327">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link="rId3"/>
        <a:srcRect l="12500" r="12500"/>
        <a:stretch>
          <a:fillRect/>
        </a:stretch>
      </xdr:blipFill>
      <xdr:spPr>
        <a:xfrm>
          <a:off x="822961" y="6486050"/>
          <a:ext cx="1240155" cy="1240155"/>
        </a:xfrm>
        <a:prstGeom prst="ellipse">
          <a:avLst/>
        </a:prstGeom>
      </xdr:spPr>
    </xdr:pic>
    <xdr:clientData/>
  </xdr:twoCellAnchor>
  <xdr:twoCellAnchor>
    <xdr:from>
      <xdr:col>1</xdr:col>
      <xdr:colOff>1550194</xdr:colOff>
      <xdr:row>4</xdr:row>
      <xdr:rowOff>199549</xdr:rowOff>
    </xdr:from>
    <xdr:to>
      <xdr:col>2</xdr:col>
      <xdr:colOff>0</xdr:colOff>
      <xdr:row>4</xdr:row>
      <xdr:rowOff>1696165</xdr:rowOff>
    </xdr:to>
    <xdr:sp macro="" textlink="">
      <xdr:nvSpPr>
        <xdr:cNvPr id="329" name="テキスト ボックス 328">
          <a:extLst>
            <a:ext uri="{FF2B5EF4-FFF2-40B4-BE49-F238E27FC236}">
              <a16:creationId xmlns:a16="http://schemas.microsoft.com/office/drawing/2014/main" id="{00000000-0008-0000-0100-000049010000}"/>
            </a:ext>
          </a:extLst>
        </xdr:cNvPr>
        <xdr:cNvSpPr txBox="1"/>
      </xdr:nvSpPr>
      <xdr:spPr>
        <a:xfrm>
          <a:off x="2235994" y="84815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哲学科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ふくいさん</a:t>
          </a:r>
        </a:p>
      </xdr:txBody>
    </xdr:sp>
    <xdr:clientData/>
  </xdr:twoCellAnchor>
  <xdr:twoCellAnchor>
    <xdr:from>
      <xdr:col>1</xdr:col>
      <xdr:colOff>0</xdr:colOff>
      <xdr:row>4</xdr:row>
      <xdr:rowOff>1496615</xdr:rowOff>
    </xdr:from>
    <xdr:to>
      <xdr:col>2</xdr:col>
      <xdr:colOff>0</xdr:colOff>
      <xdr:row>5</xdr:row>
      <xdr:rowOff>0</xdr:rowOff>
    </xdr:to>
    <xdr:sp macro="" textlink="">
      <xdr:nvSpPr>
        <xdr:cNvPr id="330" name="テキスト ボックス 329">
          <a:extLst>
            <a:ext uri="{FF2B5EF4-FFF2-40B4-BE49-F238E27FC236}">
              <a16:creationId xmlns:a16="http://schemas.microsoft.com/office/drawing/2014/main" id="{00000000-0008-0000-0100-00004A010000}"/>
            </a:ext>
          </a:extLst>
        </xdr:cNvPr>
        <xdr:cNvSpPr txBox="1"/>
      </xdr:nvSpPr>
      <xdr:spPr>
        <a:xfrm>
          <a:off x="685800" y="97786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みすたーパーフェクト</a:t>
          </a:r>
        </a:p>
      </xdr:txBody>
    </xdr:sp>
    <xdr:clientData/>
  </xdr:twoCellAnchor>
  <xdr:twoCellAnchor editAs="oneCell">
    <xdr:from>
      <xdr:col>1</xdr:col>
      <xdr:colOff>137161</xdr:colOff>
      <xdr:row>4</xdr:row>
      <xdr:rowOff>199549</xdr:rowOff>
    </xdr:from>
    <xdr:to>
      <xdr:col>1</xdr:col>
      <xdr:colOff>1377316</xdr:colOff>
      <xdr:row>4</xdr:row>
      <xdr:rowOff>1439704</xdr:rowOff>
    </xdr:to>
    <xdr:pic>
      <xdr:nvPicPr>
        <xdr:cNvPr id="332" name="図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link="rId1"/>
        <a:srcRect l="23750" r="23750"/>
        <a:stretch>
          <a:fillRect/>
        </a:stretch>
      </xdr:blipFill>
      <xdr:spPr>
        <a:xfrm>
          <a:off x="822961" y="8481537"/>
          <a:ext cx="1240155" cy="1240155"/>
        </a:xfrm>
        <a:prstGeom prst="ellipse">
          <a:avLst/>
        </a:prstGeom>
      </xdr:spPr>
    </xdr:pic>
    <xdr:clientData/>
  </xdr:twoCellAnchor>
  <xdr:twoCellAnchor>
    <xdr:from>
      <xdr:col>1</xdr:col>
      <xdr:colOff>1550194</xdr:colOff>
      <xdr:row>5</xdr:row>
      <xdr:rowOff>199549</xdr:rowOff>
    </xdr:from>
    <xdr:to>
      <xdr:col>2</xdr:col>
      <xdr:colOff>0</xdr:colOff>
      <xdr:row>5</xdr:row>
      <xdr:rowOff>1696165</xdr:rowOff>
    </xdr:to>
    <xdr:sp macro="" textlink="">
      <xdr:nvSpPr>
        <xdr:cNvPr id="333" name="テキスト ボックス 332">
          <a:extLst>
            <a:ext uri="{FF2B5EF4-FFF2-40B4-BE49-F238E27FC236}">
              <a16:creationId xmlns:a16="http://schemas.microsoft.com/office/drawing/2014/main" id="{00000000-0008-0000-0100-00004D010000}"/>
            </a:ext>
          </a:extLst>
        </xdr:cNvPr>
        <xdr:cNvSpPr txBox="1"/>
      </xdr:nvSpPr>
      <xdr:spPr>
        <a:xfrm>
          <a:off x="2235994" y="1047702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哲学か
</a:t>
          </a:r>
          <a:r>
            <a:rPr kumimoji="1" lang="en-US" altLang="ja-JP" sz="1800">
              <a:latin typeface="源ノ角ゴシック JP" panose="020B0500000000000000" pitchFamily="34" charset="-128"/>
            </a:rPr>
            <a:t>M2
</a:t>
          </a:r>
          <a:r>
            <a:rPr kumimoji="1" lang="ja-JP" altLang="en-US" sz="1800">
              <a:latin typeface="源ノ角ゴシック JP" panose="020B0500000000000000" pitchFamily="34" charset="-128"/>
            </a:rPr>
            <a:t>みぞぐちさん</a:t>
          </a:r>
        </a:p>
      </xdr:txBody>
    </xdr:sp>
    <xdr:clientData/>
  </xdr:twoCellAnchor>
  <xdr:twoCellAnchor>
    <xdr:from>
      <xdr:col>1</xdr:col>
      <xdr:colOff>0</xdr:colOff>
      <xdr:row>5</xdr:row>
      <xdr:rowOff>1496616</xdr:rowOff>
    </xdr:from>
    <xdr:to>
      <xdr:col>2</xdr:col>
      <xdr:colOff>0</xdr:colOff>
      <xdr:row>6</xdr:row>
      <xdr:rowOff>0</xdr:rowOff>
    </xdr:to>
    <xdr:sp macro="" textlink="">
      <xdr:nvSpPr>
        <xdr:cNvPr id="334" name="テキスト ボックス 333">
          <a:extLst>
            <a:ext uri="{FF2B5EF4-FFF2-40B4-BE49-F238E27FC236}">
              <a16:creationId xmlns:a16="http://schemas.microsoft.com/office/drawing/2014/main" id="{00000000-0008-0000-0100-00004E010000}"/>
            </a:ext>
          </a:extLst>
        </xdr:cNvPr>
        <xdr:cNvSpPr txBox="1"/>
      </xdr:nvSpPr>
      <xdr:spPr>
        <a:xfrm>
          <a:off x="685800" y="117740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おもしろい</a:t>
          </a:r>
        </a:p>
      </xdr:txBody>
    </xdr:sp>
    <xdr:clientData/>
  </xdr:twoCellAnchor>
  <xdr:twoCellAnchor editAs="oneCell">
    <xdr:from>
      <xdr:col>1</xdr:col>
      <xdr:colOff>137160</xdr:colOff>
      <xdr:row>5</xdr:row>
      <xdr:rowOff>199549</xdr:rowOff>
    </xdr:from>
    <xdr:to>
      <xdr:col>1</xdr:col>
      <xdr:colOff>1377315</xdr:colOff>
      <xdr:row>5</xdr:row>
      <xdr:rowOff>1439704</xdr:rowOff>
    </xdr:to>
    <xdr:pic>
      <xdr:nvPicPr>
        <xdr:cNvPr id="336" name="図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link="rId2"/>
        <a:srcRect l="12553" r="12553"/>
        <a:stretch>
          <a:fillRect/>
        </a:stretch>
      </xdr:blipFill>
      <xdr:spPr>
        <a:xfrm>
          <a:off x="822960" y="10477024"/>
          <a:ext cx="1240155" cy="1240155"/>
        </a:xfrm>
        <a:prstGeom prst="ellipse">
          <a:avLst/>
        </a:prstGeom>
      </xdr:spPr>
    </xdr:pic>
    <xdr:clientData/>
  </xdr:twoCellAnchor>
  <xdr:twoCellAnchor>
    <xdr:from>
      <xdr:col>1</xdr:col>
      <xdr:colOff>1550194</xdr:colOff>
      <xdr:row>6</xdr:row>
      <xdr:rowOff>199549</xdr:rowOff>
    </xdr:from>
    <xdr:to>
      <xdr:col>2</xdr:col>
      <xdr:colOff>0</xdr:colOff>
      <xdr:row>6</xdr:row>
      <xdr:rowOff>1696165</xdr:rowOff>
    </xdr:to>
    <xdr:sp macro="" textlink="">
      <xdr:nvSpPr>
        <xdr:cNvPr id="337" name="テキスト ボックス 336">
          <a:extLst>
            <a:ext uri="{FF2B5EF4-FFF2-40B4-BE49-F238E27FC236}">
              <a16:creationId xmlns:a16="http://schemas.microsoft.com/office/drawing/2014/main" id="{00000000-0008-0000-0100-000051010000}"/>
            </a:ext>
          </a:extLst>
        </xdr:cNvPr>
        <xdr:cNvSpPr txBox="1"/>
      </xdr:nvSpPr>
      <xdr:spPr>
        <a:xfrm>
          <a:off x="2235994" y="1247251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しおたさん</a:t>
          </a:r>
        </a:p>
      </xdr:txBody>
    </xdr:sp>
    <xdr:clientData/>
  </xdr:twoCellAnchor>
  <xdr:twoCellAnchor>
    <xdr:from>
      <xdr:col>1</xdr:col>
      <xdr:colOff>0</xdr:colOff>
      <xdr:row>6</xdr:row>
      <xdr:rowOff>1496615</xdr:rowOff>
    </xdr:from>
    <xdr:to>
      <xdr:col>2</xdr:col>
      <xdr:colOff>0</xdr:colOff>
      <xdr:row>7</xdr:row>
      <xdr:rowOff>0</xdr:rowOff>
    </xdr:to>
    <xdr:sp macro="" textlink="">
      <xdr:nvSpPr>
        <xdr:cNvPr id="338" name="テキスト ボックス 337">
          <a:extLst>
            <a:ext uri="{FF2B5EF4-FFF2-40B4-BE49-F238E27FC236}">
              <a16:creationId xmlns:a16="http://schemas.microsoft.com/office/drawing/2014/main" id="{00000000-0008-0000-0100-000052010000}"/>
            </a:ext>
          </a:extLst>
        </xdr:cNvPr>
        <xdr:cNvSpPr txBox="1"/>
      </xdr:nvSpPr>
      <xdr:spPr>
        <a:xfrm>
          <a:off x="685800" y="1376957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バイク通学</a:t>
          </a:r>
        </a:p>
      </xdr:txBody>
    </xdr:sp>
    <xdr:clientData/>
  </xdr:twoCellAnchor>
  <xdr:twoCellAnchor editAs="oneCell">
    <xdr:from>
      <xdr:col>1</xdr:col>
      <xdr:colOff>137161</xdr:colOff>
      <xdr:row>6</xdr:row>
      <xdr:rowOff>199549</xdr:rowOff>
    </xdr:from>
    <xdr:to>
      <xdr:col>1</xdr:col>
      <xdr:colOff>1377316</xdr:colOff>
      <xdr:row>6</xdr:row>
      <xdr:rowOff>1439704</xdr:rowOff>
    </xdr:to>
    <xdr:pic>
      <xdr:nvPicPr>
        <xdr:cNvPr id="340" name="図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link="rId1"/>
        <a:srcRect l="23750" r="23750"/>
        <a:stretch>
          <a:fillRect/>
        </a:stretch>
      </xdr:blipFill>
      <xdr:spPr>
        <a:xfrm>
          <a:off x="822961" y="12472512"/>
          <a:ext cx="1240155" cy="1240155"/>
        </a:xfrm>
        <a:prstGeom prst="ellipse">
          <a:avLst/>
        </a:prstGeom>
      </xdr:spPr>
    </xdr:pic>
    <xdr:clientData/>
  </xdr:twoCellAnchor>
  <xdr:twoCellAnchor>
    <xdr:from>
      <xdr:col>1</xdr:col>
      <xdr:colOff>1550194</xdr:colOff>
      <xdr:row>7</xdr:row>
      <xdr:rowOff>199549</xdr:rowOff>
    </xdr:from>
    <xdr:to>
      <xdr:col>2</xdr:col>
      <xdr:colOff>0</xdr:colOff>
      <xdr:row>7</xdr:row>
      <xdr:rowOff>1696165</xdr:rowOff>
    </xdr:to>
    <xdr:sp macro="" textlink="">
      <xdr:nvSpPr>
        <xdr:cNvPr id="341" name="テキスト ボックス 340">
          <a:extLst>
            <a:ext uri="{FF2B5EF4-FFF2-40B4-BE49-F238E27FC236}">
              <a16:creationId xmlns:a16="http://schemas.microsoft.com/office/drawing/2014/main" id="{00000000-0008-0000-0100-000055010000}"/>
            </a:ext>
          </a:extLst>
        </xdr:cNvPr>
        <xdr:cNvSpPr txBox="1"/>
      </xdr:nvSpPr>
      <xdr:spPr>
        <a:xfrm>
          <a:off x="2235994" y="1446799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ふめい
ふめい
いながきさん</a:t>
          </a:r>
        </a:p>
      </xdr:txBody>
    </xdr:sp>
    <xdr:clientData/>
  </xdr:twoCellAnchor>
  <xdr:twoCellAnchor>
    <xdr:from>
      <xdr:col>1</xdr:col>
      <xdr:colOff>0</xdr:colOff>
      <xdr:row>7</xdr:row>
      <xdr:rowOff>1496616</xdr:rowOff>
    </xdr:from>
    <xdr:to>
      <xdr:col>2</xdr:col>
      <xdr:colOff>0</xdr:colOff>
      <xdr:row>8</xdr:row>
      <xdr:rowOff>0</xdr:rowOff>
    </xdr:to>
    <xdr:sp macro="" textlink="">
      <xdr:nvSpPr>
        <xdr:cNvPr id="342" name="テキスト ボックス 341">
          <a:extLst>
            <a:ext uri="{FF2B5EF4-FFF2-40B4-BE49-F238E27FC236}">
              <a16:creationId xmlns:a16="http://schemas.microsoft.com/office/drawing/2014/main" id="{00000000-0008-0000-0100-000056010000}"/>
            </a:ext>
          </a:extLst>
        </xdr:cNvPr>
        <xdr:cNvSpPr txBox="1"/>
      </xdr:nvSpPr>
      <xdr:spPr>
        <a:xfrm>
          <a:off x="685800" y="1576506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あったことない</a:t>
          </a:r>
        </a:p>
      </xdr:txBody>
    </xdr:sp>
    <xdr:clientData/>
  </xdr:twoCellAnchor>
  <xdr:twoCellAnchor editAs="oneCell">
    <xdr:from>
      <xdr:col>1</xdr:col>
      <xdr:colOff>137160</xdr:colOff>
      <xdr:row>7</xdr:row>
      <xdr:rowOff>199549</xdr:rowOff>
    </xdr:from>
    <xdr:to>
      <xdr:col>1</xdr:col>
      <xdr:colOff>1377315</xdr:colOff>
      <xdr:row>7</xdr:row>
      <xdr:rowOff>1439704</xdr:rowOff>
    </xdr:to>
    <xdr:pic>
      <xdr:nvPicPr>
        <xdr:cNvPr id="344" name="図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link="rId2"/>
        <a:srcRect l="12553" r="12553"/>
        <a:stretch>
          <a:fillRect/>
        </a:stretch>
      </xdr:blipFill>
      <xdr:spPr>
        <a:xfrm>
          <a:off x="822960" y="14467999"/>
          <a:ext cx="1240155" cy="1240155"/>
        </a:xfrm>
        <a:prstGeom prst="ellipse">
          <a:avLst/>
        </a:prstGeom>
      </xdr:spPr>
    </xdr:pic>
    <xdr:clientData/>
  </xdr:twoCellAnchor>
  <xdr:twoCellAnchor>
    <xdr:from>
      <xdr:col>1</xdr:col>
      <xdr:colOff>1550194</xdr:colOff>
      <xdr:row>8</xdr:row>
      <xdr:rowOff>199549</xdr:rowOff>
    </xdr:from>
    <xdr:to>
      <xdr:col>2</xdr:col>
      <xdr:colOff>0</xdr:colOff>
      <xdr:row>8</xdr:row>
      <xdr:rowOff>1696165</xdr:rowOff>
    </xdr:to>
    <xdr:sp macro="" textlink="">
      <xdr:nvSpPr>
        <xdr:cNvPr id="345" name="テキスト ボックス 344">
          <a:extLst>
            <a:ext uri="{FF2B5EF4-FFF2-40B4-BE49-F238E27FC236}">
              <a16:creationId xmlns:a16="http://schemas.microsoft.com/office/drawing/2014/main" id="{00000000-0008-0000-0100-000059010000}"/>
            </a:ext>
          </a:extLst>
        </xdr:cNvPr>
        <xdr:cNvSpPr txBox="1"/>
      </xdr:nvSpPr>
      <xdr:spPr>
        <a:xfrm>
          <a:off x="2235994" y="1646348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社会学科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とうさん</a:t>
          </a:r>
        </a:p>
      </xdr:txBody>
    </xdr:sp>
    <xdr:clientData/>
  </xdr:twoCellAnchor>
  <xdr:twoCellAnchor>
    <xdr:from>
      <xdr:col>1</xdr:col>
      <xdr:colOff>0</xdr:colOff>
      <xdr:row>8</xdr:row>
      <xdr:rowOff>1496615</xdr:rowOff>
    </xdr:from>
    <xdr:to>
      <xdr:col>2</xdr:col>
      <xdr:colOff>0</xdr:colOff>
      <xdr:row>9</xdr:row>
      <xdr:rowOff>0</xdr:rowOff>
    </xdr:to>
    <xdr:sp macro="" textlink="">
      <xdr:nvSpPr>
        <xdr:cNvPr id="346" name="テキスト ボックス 345">
          <a:extLst>
            <a:ext uri="{FF2B5EF4-FFF2-40B4-BE49-F238E27FC236}">
              <a16:creationId xmlns:a16="http://schemas.microsoft.com/office/drawing/2014/main" id="{00000000-0008-0000-0100-00005A010000}"/>
            </a:ext>
          </a:extLst>
        </xdr:cNvPr>
        <xdr:cNvSpPr txBox="1"/>
      </xdr:nvSpPr>
      <xdr:spPr>
        <a:xfrm>
          <a:off x="685800" y="1776055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つよい</a:t>
          </a:r>
        </a:p>
      </xdr:txBody>
    </xdr:sp>
    <xdr:clientData/>
  </xdr:twoCellAnchor>
  <xdr:twoCellAnchor editAs="oneCell">
    <xdr:from>
      <xdr:col>1</xdr:col>
      <xdr:colOff>137160</xdr:colOff>
      <xdr:row>8</xdr:row>
      <xdr:rowOff>199549</xdr:rowOff>
    </xdr:from>
    <xdr:to>
      <xdr:col>1</xdr:col>
      <xdr:colOff>1377315</xdr:colOff>
      <xdr:row>8</xdr:row>
      <xdr:rowOff>1439704</xdr:rowOff>
    </xdr:to>
    <xdr:pic>
      <xdr:nvPicPr>
        <xdr:cNvPr id="348" name="図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link="rId2"/>
        <a:srcRect l="12553" r="12553"/>
        <a:stretch>
          <a:fillRect/>
        </a:stretch>
      </xdr:blipFill>
      <xdr:spPr>
        <a:xfrm>
          <a:off x="822960" y="16463487"/>
          <a:ext cx="1240155" cy="1240155"/>
        </a:xfrm>
        <a:prstGeom prst="ellipse">
          <a:avLst/>
        </a:prstGeom>
      </xdr:spPr>
    </xdr:pic>
    <xdr:clientData/>
  </xdr:twoCellAnchor>
  <xdr:twoCellAnchor>
    <xdr:from>
      <xdr:col>1</xdr:col>
      <xdr:colOff>1550194</xdr:colOff>
      <xdr:row>9</xdr:row>
      <xdr:rowOff>199549</xdr:rowOff>
    </xdr:from>
    <xdr:to>
      <xdr:col>2</xdr:col>
      <xdr:colOff>0</xdr:colOff>
      <xdr:row>9</xdr:row>
      <xdr:rowOff>1696165</xdr:rowOff>
    </xdr:to>
    <xdr:sp macro="" textlink="">
      <xdr:nvSpPr>
        <xdr:cNvPr id="349" name="テキスト ボックス 348">
          <a:extLst>
            <a:ext uri="{FF2B5EF4-FFF2-40B4-BE49-F238E27FC236}">
              <a16:creationId xmlns:a16="http://schemas.microsoft.com/office/drawing/2014/main" id="{00000000-0008-0000-0100-00005D010000}"/>
            </a:ext>
          </a:extLst>
        </xdr:cNvPr>
        <xdr:cNvSpPr txBox="1"/>
      </xdr:nvSpPr>
      <xdr:spPr>
        <a:xfrm>
          <a:off x="2235994" y="18458974"/>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体育学科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しょうさん</a:t>
          </a:r>
        </a:p>
      </xdr:txBody>
    </xdr:sp>
    <xdr:clientData/>
  </xdr:twoCellAnchor>
  <xdr:twoCellAnchor>
    <xdr:from>
      <xdr:col>1</xdr:col>
      <xdr:colOff>0</xdr:colOff>
      <xdr:row>9</xdr:row>
      <xdr:rowOff>1496616</xdr:rowOff>
    </xdr:from>
    <xdr:to>
      <xdr:col>2</xdr:col>
      <xdr:colOff>0</xdr:colOff>
      <xdr:row>10</xdr:row>
      <xdr:rowOff>0</xdr:rowOff>
    </xdr:to>
    <xdr:sp macro="" textlink="">
      <xdr:nvSpPr>
        <xdr:cNvPr id="350" name="テキスト ボックス 349">
          <a:extLst>
            <a:ext uri="{FF2B5EF4-FFF2-40B4-BE49-F238E27FC236}">
              <a16:creationId xmlns:a16="http://schemas.microsoft.com/office/drawing/2014/main" id="{00000000-0008-0000-0100-00005E010000}"/>
            </a:ext>
          </a:extLst>
        </xdr:cNvPr>
        <xdr:cNvSpPr txBox="1"/>
      </xdr:nvSpPr>
      <xdr:spPr>
        <a:xfrm>
          <a:off x="685800" y="1975604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身長が高い</a:t>
          </a:r>
        </a:p>
      </xdr:txBody>
    </xdr:sp>
    <xdr:clientData/>
  </xdr:twoCellAnchor>
  <xdr:twoCellAnchor editAs="oneCell">
    <xdr:from>
      <xdr:col>1</xdr:col>
      <xdr:colOff>137160</xdr:colOff>
      <xdr:row>9</xdr:row>
      <xdr:rowOff>199549</xdr:rowOff>
    </xdr:from>
    <xdr:to>
      <xdr:col>1</xdr:col>
      <xdr:colOff>1377315</xdr:colOff>
      <xdr:row>9</xdr:row>
      <xdr:rowOff>1439704</xdr:rowOff>
    </xdr:to>
    <xdr:pic>
      <xdr:nvPicPr>
        <xdr:cNvPr id="352" name="図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link="rId2"/>
        <a:srcRect l="12553" r="12553"/>
        <a:stretch>
          <a:fillRect/>
        </a:stretch>
      </xdr:blipFill>
      <xdr:spPr>
        <a:xfrm>
          <a:off x="822960" y="18458974"/>
          <a:ext cx="1240155" cy="1240155"/>
        </a:xfrm>
        <a:prstGeom prst="ellipse">
          <a:avLst/>
        </a:prstGeom>
      </xdr:spPr>
    </xdr:pic>
    <xdr:clientData/>
  </xdr:twoCellAnchor>
  <xdr:twoCellAnchor>
    <xdr:from>
      <xdr:col>1</xdr:col>
      <xdr:colOff>1550194</xdr:colOff>
      <xdr:row>10</xdr:row>
      <xdr:rowOff>199549</xdr:rowOff>
    </xdr:from>
    <xdr:to>
      <xdr:col>2</xdr:col>
      <xdr:colOff>0</xdr:colOff>
      <xdr:row>10</xdr:row>
      <xdr:rowOff>1696165</xdr:rowOff>
    </xdr:to>
    <xdr:sp macro="" textlink="">
      <xdr:nvSpPr>
        <xdr:cNvPr id="353" name="テキスト ボックス 352">
          <a:extLst>
            <a:ext uri="{FF2B5EF4-FFF2-40B4-BE49-F238E27FC236}">
              <a16:creationId xmlns:a16="http://schemas.microsoft.com/office/drawing/2014/main" id="{00000000-0008-0000-0100-000061010000}"/>
            </a:ext>
          </a:extLst>
        </xdr:cNvPr>
        <xdr:cNvSpPr txBox="1"/>
      </xdr:nvSpPr>
      <xdr:spPr>
        <a:xfrm>
          <a:off x="2235994" y="20454462"/>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心理学科
ふめい
かまたさん</a:t>
          </a:r>
        </a:p>
      </xdr:txBody>
    </xdr:sp>
    <xdr:clientData/>
  </xdr:twoCellAnchor>
  <xdr:twoCellAnchor>
    <xdr:from>
      <xdr:col>1</xdr:col>
      <xdr:colOff>0</xdr:colOff>
      <xdr:row>10</xdr:row>
      <xdr:rowOff>1496615</xdr:rowOff>
    </xdr:from>
    <xdr:to>
      <xdr:col>2</xdr:col>
      <xdr:colOff>0</xdr:colOff>
      <xdr:row>11</xdr:row>
      <xdr:rowOff>0</xdr:rowOff>
    </xdr:to>
    <xdr:sp macro="" textlink="">
      <xdr:nvSpPr>
        <xdr:cNvPr id="354" name="テキスト ボックス 353">
          <a:extLst>
            <a:ext uri="{FF2B5EF4-FFF2-40B4-BE49-F238E27FC236}">
              <a16:creationId xmlns:a16="http://schemas.microsoft.com/office/drawing/2014/main" id="{00000000-0008-0000-0100-000062010000}"/>
            </a:ext>
          </a:extLst>
        </xdr:cNvPr>
        <xdr:cNvSpPr txBox="1"/>
      </xdr:nvSpPr>
      <xdr:spPr>
        <a:xfrm>
          <a:off x="685800" y="21751528"/>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すごい</a:t>
          </a:r>
        </a:p>
      </xdr:txBody>
    </xdr:sp>
    <xdr:clientData/>
  </xdr:twoCellAnchor>
  <xdr:twoCellAnchor editAs="oneCell">
    <xdr:from>
      <xdr:col>1</xdr:col>
      <xdr:colOff>137161</xdr:colOff>
      <xdr:row>10</xdr:row>
      <xdr:rowOff>199550</xdr:rowOff>
    </xdr:from>
    <xdr:to>
      <xdr:col>1</xdr:col>
      <xdr:colOff>1377316</xdr:colOff>
      <xdr:row>10</xdr:row>
      <xdr:rowOff>1439705</xdr:rowOff>
    </xdr:to>
    <xdr:pic>
      <xdr:nvPicPr>
        <xdr:cNvPr id="356" name="図 355">
          <a:extLst>
            <a:ext uri="{FF2B5EF4-FFF2-40B4-BE49-F238E27FC236}">
              <a16:creationId xmlns:a16="http://schemas.microsoft.com/office/drawing/2014/main" id="{00000000-0008-0000-0100-000064010000}"/>
            </a:ext>
          </a:extLst>
        </xdr:cNvPr>
        <xdr:cNvPicPr>
          <a:picLocks noChangeAspect="1"/>
        </xdr:cNvPicPr>
      </xdr:nvPicPr>
      <xdr:blipFill>
        <a:blip xmlns:r="http://schemas.openxmlformats.org/officeDocument/2006/relationships" r:link="rId3"/>
        <a:srcRect l="12500" r="12500"/>
        <a:stretch>
          <a:fillRect/>
        </a:stretch>
      </xdr:blipFill>
      <xdr:spPr>
        <a:xfrm>
          <a:off x="822961" y="20454463"/>
          <a:ext cx="1240155" cy="1240155"/>
        </a:xfrm>
        <a:prstGeom prst="ellipse">
          <a:avLst/>
        </a:prstGeom>
      </xdr:spPr>
    </xdr:pic>
    <xdr:clientData/>
  </xdr:twoCellAnchor>
  <xdr:twoCellAnchor>
    <xdr:from>
      <xdr:col>1</xdr:col>
      <xdr:colOff>1550194</xdr:colOff>
      <xdr:row>11</xdr:row>
      <xdr:rowOff>199549</xdr:rowOff>
    </xdr:from>
    <xdr:to>
      <xdr:col>2</xdr:col>
      <xdr:colOff>0</xdr:colOff>
      <xdr:row>11</xdr:row>
      <xdr:rowOff>1696165</xdr:rowOff>
    </xdr:to>
    <xdr:sp macro="" textlink="">
      <xdr:nvSpPr>
        <xdr:cNvPr id="357" name="テキスト ボックス 356">
          <a:extLst>
            <a:ext uri="{FF2B5EF4-FFF2-40B4-BE49-F238E27FC236}">
              <a16:creationId xmlns:a16="http://schemas.microsoft.com/office/drawing/2014/main" id="{00000000-0008-0000-0100-000065010000}"/>
            </a:ext>
          </a:extLst>
        </xdr:cNvPr>
        <xdr:cNvSpPr txBox="1"/>
      </xdr:nvSpPr>
      <xdr:spPr>
        <a:xfrm>
          <a:off x="2235994" y="22449949"/>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地球何とか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こばやしさん</a:t>
          </a:r>
        </a:p>
      </xdr:txBody>
    </xdr:sp>
    <xdr:clientData/>
  </xdr:twoCellAnchor>
  <xdr:twoCellAnchor>
    <xdr:from>
      <xdr:col>1</xdr:col>
      <xdr:colOff>0</xdr:colOff>
      <xdr:row>11</xdr:row>
      <xdr:rowOff>1496616</xdr:rowOff>
    </xdr:from>
    <xdr:to>
      <xdr:col>2</xdr:col>
      <xdr:colOff>0</xdr:colOff>
      <xdr:row>12</xdr:row>
      <xdr:rowOff>0</xdr:rowOff>
    </xdr:to>
    <xdr:sp macro="" textlink="">
      <xdr:nvSpPr>
        <xdr:cNvPr id="358" name="テキスト ボックス 357">
          <a:extLst>
            <a:ext uri="{FF2B5EF4-FFF2-40B4-BE49-F238E27FC236}">
              <a16:creationId xmlns:a16="http://schemas.microsoft.com/office/drawing/2014/main" id="{00000000-0008-0000-0100-000066010000}"/>
            </a:ext>
          </a:extLst>
        </xdr:cNvPr>
        <xdr:cNvSpPr txBox="1"/>
      </xdr:nvSpPr>
      <xdr:spPr>
        <a:xfrm>
          <a:off x="685800" y="23747016"/>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ノーコメント</a:t>
          </a:r>
        </a:p>
      </xdr:txBody>
    </xdr:sp>
    <xdr:clientData/>
  </xdr:twoCellAnchor>
  <xdr:twoCellAnchor editAs="oneCell">
    <xdr:from>
      <xdr:col>1</xdr:col>
      <xdr:colOff>137161</xdr:colOff>
      <xdr:row>11</xdr:row>
      <xdr:rowOff>199549</xdr:rowOff>
    </xdr:from>
    <xdr:to>
      <xdr:col>1</xdr:col>
      <xdr:colOff>1377316</xdr:colOff>
      <xdr:row>11</xdr:row>
      <xdr:rowOff>1439704</xdr:rowOff>
    </xdr:to>
    <xdr:pic>
      <xdr:nvPicPr>
        <xdr:cNvPr id="360" name="図 359">
          <a:extLst>
            <a:ext uri="{FF2B5EF4-FFF2-40B4-BE49-F238E27FC236}">
              <a16:creationId xmlns:a16="http://schemas.microsoft.com/office/drawing/2014/main" id="{00000000-0008-0000-0100-000068010000}"/>
            </a:ext>
          </a:extLst>
        </xdr:cNvPr>
        <xdr:cNvPicPr>
          <a:picLocks noChangeAspect="1"/>
        </xdr:cNvPicPr>
      </xdr:nvPicPr>
      <xdr:blipFill>
        <a:blip xmlns:r="http://schemas.openxmlformats.org/officeDocument/2006/relationships" r:link="rId1"/>
        <a:srcRect l="23750" r="23750"/>
        <a:stretch>
          <a:fillRect/>
        </a:stretch>
      </xdr:blipFill>
      <xdr:spPr>
        <a:xfrm>
          <a:off x="822961" y="22449949"/>
          <a:ext cx="1240155" cy="1240155"/>
        </a:xfrm>
        <a:prstGeom prst="ellipse">
          <a:avLst/>
        </a:prstGeom>
      </xdr:spPr>
    </xdr:pic>
    <xdr:clientData/>
  </xdr:twoCellAnchor>
  <xdr:twoCellAnchor>
    <xdr:from>
      <xdr:col>1</xdr:col>
      <xdr:colOff>1550194</xdr:colOff>
      <xdr:row>12</xdr:row>
      <xdr:rowOff>199549</xdr:rowOff>
    </xdr:from>
    <xdr:to>
      <xdr:col>2</xdr:col>
      <xdr:colOff>0</xdr:colOff>
      <xdr:row>12</xdr:row>
      <xdr:rowOff>1696165</xdr:rowOff>
    </xdr:to>
    <xdr:sp macro="" textlink="">
      <xdr:nvSpPr>
        <xdr:cNvPr id="361" name="テキスト ボックス 360">
          <a:extLst>
            <a:ext uri="{FF2B5EF4-FFF2-40B4-BE49-F238E27FC236}">
              <a16:creationId xmlns:a16="http://schemas.microsoft.com/office/drawing/2014/main" id="{00000000-0008-0000-0100-000069010000}"/>
            </a:ext>
          </a:extLst>
        </xdr:cNvPr>
        <xdr:cNvSpPr txBox="1"/>
      </xdr:nvSpPr>
      <xdr:spPr>
        <a:xfrm>
          <a:off x="2235994" y="24445437"/>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a:t>
          </a:r>
          <a:r>
            <a:rPr kumimoji="1" lang="ja-JP" altLang="en-US" sz="1800">
              <a:latin typeface="源ノ角ゴシック JP" panose="020B0500000000000000" pitchFamily="34" charset="-128"/>
            </a:rPr>
            <a:t>１
はらだ</a:t>
          </a:r>
        </a:p>
      </xdr:txBody>
    </xdr:sp>
    <xdr:clientData/>
  </xdr:twoCellAnchor>
  <xdr:twoCellAnchor>
    <xdr:from>
      <xdr:col>1</xdr:col>
      <xdr:colOff>0</xdr:colOff>
      <xdr:row>12</xdr:row>
      <xdr:rowOff>1496615</xdr:rowOff>
    </xdr:from>
    <xdr:to>
      <xdr:col>2</xdr:col>
      <xdr:colOff>0</xdr:colOff>
      <xdr:row>13</xdr:row>
      <xdr:rowOff>0</xdr:rowOff>
    </xdr:to>
    <xdr:sp macro="" textlink="">
      <xdr:nvSpPr>
        <xdr:cNvPr id="362" name="テキスト ボックス 361">
          <a:extLst>
            <a:ext uri="{FF2B5EF4-FFF2-40B4-BE49-F238E27FC236}">
              <a16:creationId xmlns:a16="http://schemas.microsoft.com/office/drawing/2014/main" id="{00000000-0008-0000-0100-00006A010000}"/>
            </a:ext>
          </a:extLst>
        </xdr:cNvPr>
        <xdr:cNvSpPr txBox="1"/>
      </xdr:nvSpPr>
      <xdr:spPr>
        <a:xfrm>
          <a:off x="685800" y="25742503"/>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ねこ</a:t>
          </a:r>
        </a:p>
      </xdr:txBody>
    </xdr:sp>
    <xdr:clientData/>
  </xdr:twoCellAnchor>
  <xdr:twoCellAnchor editAs="oneCell">
    <xdr:from>
      <xdr:col>1</xdr:col>
      <xdr:colOff>137160</xdr:colOff>
      <xdr:row>12</xdr:row>
      <xdr:rowOff>199549</xdr:rowOff>
    </xdr:from>
    <xdr:to>
      <xdr:col>1</xdr:col>
      <xdr:colOff>1377315</xdr:colOff>
      <xdr:row>12</xdr:row>
      <xdr:rowOff>1439704</xdr:rowOff>
    </xdr:to>
    <xdr:pic>
      <xdr:nvPicPr>
        <xdr:cNvPr id="364" name="図 363">
          <a:extLst>
            <a:ext uri="{FF2B5EF4-FFF2-40B4-BE49-F238E27FC236}">
              <a16:creationId xmlns:a16="http://schemas.microsoft.com/office/drawing/2014/main" id="{00000000-0008-0000-0100-00006C010000}"/>
            </a:ext>
          </a:extLst>
        </xdr:cNvPr>
        <xdr:cNvPicPr>
          <a:picLocks noChangeAspect="1"/>
        </xdr:cNvPicPr>
      </xdr:nvPicPr>
      <xdr:blipFill>
        <a:blip xmlns:r="http://schemas.openxmlformats.org/officeDocument/2006/relationships" r:link="rId2"/>
        <a:srcRect l="12553" r="12553"/>
        <a:stretch>
          <a:fillRect/>
        </a:stretch>
      </xdr:blipFill>
      <xdr:spPr>
        <a:xfrm>
          <a:off x="822960" y="24445437"/>
          <a:ext cx="1240155" cy="1240155"/>
        </a:xfrm>
        <a:prstGeom prst="ellipse">
          <a:avLst/>
        </a:prstGeom>
      </xdr:spPr>
    </xdr:pic>
    <xdr:clientData/>
  </xdr:twoCellAnchor>
  <xdr:twoCellAnchor>
    <xdr:from>
      <xdr:col>1</xdr:col>
      <xdr:colOff>1550194</xdr:colOff>
      <xdr:row>13</xdr:row>
      <xdr:rowOff>199548</xdr:rowOff>
    </xdr:from>
    <xdr:to>
      <xdr:col>2</xdr:col>
      <xdr:colOff>0</xdr:colOff>
      <xdr:row>13</xdr:row>
      <xdr:rowOff>1696164</xdr:rowOff>
    </xdr:to>
    <xdr:sp macro="" textlink="">
      <xdr:nvSpPr>
        <xdr:cNvPr id="365" name="テキスト ボックス 364">
          <a:extLst>
            <a:ext uri="{FF2B5EF4-FFF2-40B4-BE49-F238E27FC236}">
              <a16:creationId xmlns:a16="http://schemas.microsoft.com/office/drawing/2014/main" id="{00000000-0008-0000-0100-00006D010000}"/>
            </a:ext>
          </a:extLst>
        </xdr:cNvPr>
        <xdr:cNvSpPr txBox="1"/>
      </xdr:nvSpPr>
      <xdr:spPr>
        <a:xfrm>
          <a:off x="2235994" y="26440923"/>
          <a:ext cx="1550194" cy="149661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800">
              <a:latin typeface="源ノ角ゴシック JP" panose="020B0500000000000000" pitchFamily="34" charset="-128"/>
            </a:rPr>
            <a:t>相関何とか
</a:t>
          </a:r>
          <a:r>
            <a:rPr kumimoji="1" lang="en-US" altLang="ja-JP" sz="1800">
              <a:latin typeface="源ノ角ゴシック JP" panose="020B0500000000000000" pitchFamily="34" charset="-128"/>
            </a:rPr>
            <a:t>M1
</a:t>
          </a:r>
          <a:r>
            <a:rPr kumimoji="1" lang="ja-JP" altLang="en-US" sz="1800">
              <a:latin typeface="源ノ角ゴシック JP" panose="020B0500000000000000" pitchFamily="34" charset="-128"/>
            </a:rPr>
            <a:t>さかぐちさん</a:t>
          </a:r>
        </a:p>
      </xdr:txBody>
    </xdr:sp>
    <xdr:clientData/>
  </xdr:twoCellAnchor>
  <xdr:twoCellAnchor>
    <xdr:from>
      <xdr:col>1</xdr:col>
      <xdr:colOff>0</xdr:colOff>
      <xdr:row>13</xdr:row>
      <xdr:rowOff>1496616</xdr:rowOff>
    </xdr:from>
    <xdr:to>
      <xdr:col>2</xdr:col>
      <xdr:colOff>0</xdr:colOff>
      <xdr:row>14</xdr:row>
      <xdr:rowOff>0</xdr:rowOff>
    </xdr:to>
    <xdr:sp macro="" textlink="">
      <xdr:nvSpPr>
        <xdr:cNvPr id="366" name="テキスト ボックス 365">
          <a:extLst>
            <a:ext uri="{FF2B5EF4-FFF2-40B4-BE49-F238E27FC236}">
              <a16:creationId xmlns:a16="http://schemas.microsoft.com/office/drawing/2014/main" id="{00000000-0008-0000-0100-00006E010000}"/>
            </a:ext>
          </a:extLst>
        </xdr:cNvPr>
        <xdr:cNvSpPr txBox="1"/>
      </xdr:nvSpPr>
      <xdr:spPr>
        <a:xfrm>
          <a:off x="685800" y="27737991"/>
          <a:ext cx="3100388" cy="4988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200">
              <a:latin typeface="源ノ角ゴシック JP" panose="020B0500000000000000" pitchFamily="34" charset="-128"/>
            </a:rPr>
            <a:t>かわいい</a:t>
          </a:r>
        </a:p>
      </xdr:txBody>
    </xdr:sp>
    <xdr:clientData/>
  </xdr:twoCellAnchor>
  <xdr:twoCellAnchor editAs="oneCell">
    <xdr:from>
      <xdr:col>1</xdr:col>
      <xdr:colOff>137161</xdr:colOff>
      <xdr:row>13</xdr:row>
      <xdr:rowOff>199549</xdr:rowOff>
    </xdr:from>
    <xdr:to>
      <xdr:col>1</xdr:col>
      <xdr:colOff>1377316</xdr:colOff>
      <xdr:row>13</xdr:row>
      <xdr:rowOff>1439704</xdr:rowOff>
    </xdr:to>
    <xdr:pic>
      <xdr:nvPicPr>
        <xdr:cNvPr id="368" name="図 367">
          <a:extLst>
            <a:ext uri="{FF2B5EF4-FFF2-40B4-BE49-F238E27FC236}">
              <a16:creationId xmlns:a16="http://schemas.microsoft.com/office/drawing/2014/main" id="{00000000-0008-0000-0100-000070010000}"/>
            </a:ext>
          </a:extLst>
        </xdr:cNvPr>
        <xdr:cNvPicPr>
          <a:picLocks noChangeAspect="1"/>
        </xdr:cNvPicPr>
      </xdr:nvPicPr>
      <xdr:blipFill>
        <a:blip xmlns:r="http://schemas.openxmlformats.org/officeDocument/2006/relationships" r:link="rId3"/>
        <a:srcRect l="12500" r="12500"/>
        <a:stretch>
          <a:fillRect/>
        </a:stretch>
      </xdr:blipFill>
      <xdr:spPr>
        <a:xfrm>
          <a:off x="822961" y="26440924"/>
          <a:ext cx="1240155" cy="1240155"/>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2</xdr:row>
          <xdr:rowOff>61913</xdr:rowOff>
        </xdr:from>
        <xdr:to>
          <xdr:col>11</xdr:col>
          <xdr:colOff>666750</xdr:colOff>
          <xdr:row>4</xdr:row>
          <xdr:rowOff>100013</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63" zoomScale="90" zoomScaleNormal="90" workbookViewId="0">
      <selection activeCell="M7" sqref="M7"/>
    </sheetView>
  </sheetViews>
  <sheetFormatPr defaultColWidth="8.8125" defaultRowHeight="17.649999999999999" x14ac:dyDescent="0.7"/>
  <cols>
    <col min="1" max="1" width="6" customWidth="1"/>
    <col min="2" max="2" width="11.625" customWidth="1"/>
    <col min="3" max="9" width="17.5625" customWidth="1"/>
    <col min="10" max="10" width="5.75" customWidth="1"/>
    <col min="11" max="11" width="20.5" customWidth="1"/>
    <col min="12" max="12" width="23.5" customWidth="1"/>
    <col min="13" max="13" width="13.25" customWidth="1"/>
    <col min="14" max="14" width="15.5" customWidth="1"/>
  </cols>
  <sheetData>
    <row r="1" spans="1:22" ht="54" customHeight="1" x14ac:dyDescent="1.1499999999999999">
      <c r="B1" s="13"/>
      <c r="C1" s="24"/>
      <c r="K1" s="37" t="s">
        <v>22</v>
      </c>
      <c r="L1" s="38" t="s">
        <v>206</v>
      </c>
      <c r="O1">
        <v>0</v>
      </c>
      <c r="P1">
        <v>0</v>
      </c>
      <c r="U1" t="s">
        <v>164</v>
      </c>
    </row>
    <row r="2" spans="1:22" ht="46.9" customHeight="1" x14ac:dyDescent="1.5">
      <c r="A2" s="14"/>
      <c r="B2" s="15"/>
      <c r="C2" s="14"/>
      <c r="D2" s="14"/>
      <c r="E2" s="16"/>
      <c r="F2" s="36" t="s">
        <v>12</v>
      </c>
      <c r="G2" s="16"/>
      <c r="H2" s="16"/>
      <c r="I2" s="16"/>
      <c r="K2" s="33">
        <f ca="1">TODAY()</f>
        <v>43730</v>
      </c>
      <c r="L2" s="34">
        <f ca="1">NOW()-INT(NOW())</f>
        <v>6.1111805553082377E-2</v>
      </c>
      <c r="N2" s="2"/>
      <c r="T2" t="s">
        <v>165</v>
      </c>
    </row>
    <row r="3" spans="1:22" ht="30" customHeight="1" x14ac:dyDescent="0.7">
      <c r="A3" s="14"/>
      <c r="B3" s="18"/>
      <c r="C3" s="19" t="s">
        <v>13</v>
      </c>
      <c r="D3" s="19" t="s">
        <v>14</v>
      </c>
      <c r="E3" s="19" t="s">
        <v>16</v>
      </c>
      <c r="F3" s="19" t="s">
        <v>15</v>
      </c>
      <c r="G3" s="19" t="s">
        <v>17</v>
      </c>
      <c r="H3" s="19" t="s">
        <v>18</v>
      </c>
      <c r="I3" s="19" t="s">
        <v>19</v>
      </c>
      <c r="K3" s="33"/>
      <c r="L3" s="34"/>
      <c r="N3" s="4"/>
    </row>
    <row r="4" spans="1:22" ht="70.05" customHeight="1" x14ac:dyDescent="0.7">
      <c r="A4" s="14"/>
      <c r="B4" s="17">
        <v>1</v>
      </c>
      <c r="C4" s="29" t="str">
        <f ca="1">IF(ISNUMBER(IF(INDEX(生データ!$D:$D,MATCH(D22,生データ!$D:$D,1))=D22,VLOOKUP(D22,生データ!$D:$F,3,TRUE),)),"予約済"&amp;IF(VLOOKUP(D22,生データ!$D:$F,2,TRUE)=1,CHAR(10)&amp;"(貸出中)",""),IF(INDEX(生データ!$D:$D,MATCH(D22,生データ!$D:$D,1))=D22,VLOOKUP(D22,生データ!$D:$F,3,TRUE),""))</f>
        <v>予約済</v>
      </c>
      <c r="D4" s="30" t="str">
        <f ca="1">IF(ISNUMBER(IF(INDEX(生データ!$D:$D,MATCH(E22,生データ!$D:$D,1))=E22,VLOOKUP(E22,生データ!$D:$F,3,TRUE),)),"予約済"&amp;IF(VLOOKUP(E22,生データ!$D:$F,2,TRUE)=1,CHAR(10)&amp;"(貸出中)",""),IF(INDEX(生データ!$D:$D,MATCH(E22,生データ!$D:$D,1))=E22,VLOOKUP(E22,生データ!$D:$F,3,TRUE),""))</f>
        <v>予約済</v>
      </c>
      <c r="E4" s="30" t="str">
        <f ca="1">IF(ISNUMBER(IF(INDEX(生データ!$D:$D,MATCH(F22,生データ!$D:$D,1))=F22,VLOOKUP(F22,生データ!$D:$F,3,TRUE),)),"予約済"&amp;IF(VLOOKUP(F22,生データ!$D:$F,2,TRUE)=1,CHAR(10)&amp;"(貸出中)",""),IF(INDEX(生データ!$D:$D,MATCH(F22,生データ!$D:$D,1))=F22,VLOOKUP(F22,生データ!$D:$F,3,TRUE),""))</f>
        <v/>
      </c>
      <c r="F4" s="30" t="str">
        <f ca="1">IF(ISNUMBER(IF(INDEX(生データ!$D:$D,MATCH(G22,生データ!$D:$D,1))=G22,VLOOKUP(G22,生データ!$D:$F,3,TRUE),)),"予約済"&amp;IF(VLOOKUP(G22,生データ!$D:$F,2,TRUE)=1,CHAR(10)&amp;"(貸出中)",""),IF(INDEX(生データ!$D:$D,MATCH(G22,生データ!$D:$D,1))=G22,VLOOKUP(G22,生データ!$D:$F,3,TRUE),""))</f>
        <v/>
      </c>
      <c r="G4" s="30" t="str">
        <f ca="1">IF(ISNUMBER(IF(INDEX(生データ!$D:$D,MATCH(H22,生データ!$D:$D,1))=H22,VLOOKUP(H22,生データ!$D:$F,3,TRUE),)),"予約済"&amp;IF(VLOOKUP(H22,生データ!$D:$F,2,TRUE)=1,CHAR(10)&amp;"(貸出中)",""),IF(INDEX(生データ!$D:$D,MATCH(H22,生データ!$D:$D,1))=H22,VLOOKUP(H22,生データ!$D:$F,3,TRUE),""))</f>
        <v/>
      </c>
      <c r="H4" s="30" t="str">
        <f ca="1">IF(ISNUMBER(IF(INDEX(生データ!$D:$D,MATCH(I22,生データ!$D:$D,1))=I22,VLOOKUP(I22,生データ!$D:$F,3,TRUE),)),"予約済"&amp;IF(VLOOKUP(I22,生データ!$D:$F,2,TRUE)=1,CHAR(10)&amp;"(貸出中)",""),IF(INDEX(生データ!$D:$D,MATCH(I22,生データ!$D:$D,1))=I22,VLOOKUP(I22,生データ!$D:$F,3,TRUE),""))</f>
        <v/>
      </c>
      <c r="I4" s="30" t="str">
        <f ca="1">IF(ISNUMBER(IF(INDEX(生データ!$D:$D,MATCH(J22,生データ!$D:$D,1))=J22,VLOOKUP(J22,生データ!$D:$F,3,TRUE),)),"予約済"&amp;IF(VLOOKUP(J22,生データ!$D:$F,2,TRUE)=1,CHAR(10)&amp;"(貸出中)",""),IF(INDEX(生データ!$D:$D,MATCH(J22,生データ!$D:$D,1))=J22,VLOOKUP(J22,生データ!$D:$F,3,TRUE),""))</f>
        <v>予約済</v>
      </c>
      <c r="K4" s="16"/>
      <c r="L4" s="16"/>
      <c r="M4" s="41"/>
      <c r="N4" s="41"/>
      <c r="T4" t="s">
        <v>207</v>
      </c>
    </row>
    <row r="5" spans="1:22" ht="70.05" customHeight="1" x14ac:dyDescent="0.7">
      <c r="A5" s="35"/>
      <c r="B5" s="17">
        <v>2</v>
      </c>
      <c r="C5" s="29" t="str">
        <f ca="1">IF(ISNUMBER(IF(INDEX(生データ!$D:$D,MATCH(D23,生データ!$D:$D,1))=D23,VLOOKUP(D23,生データ!$D:$F,3,TRUE),)),"予約済"&amp;IF(VLOOKUP(D23,生データ!$D:$F,2,TRUE)=1,CHAR(10)&amp;"(貸出中)",""),IF(INDEX(生データ!$D:$D,MATCH(D23,生データ!$D:$D,1))=D23,VLOOKUP(D23,生データ!$D:$F,3,TRUE),""))</f>
        <v>予約済</v>
      </c>
      <c r="D5" s="30" t="str">
        <f ca="1">IF(ISNUMBER(IF(INDEX(生データ!$D:$D,MATCH(E23,生データ!$D:$D,1))=E23,VLOOKUP(E23,生データ!$D:$F,3,TRUE),)),"予約済"&amp;IF(VLOOKUP(E23,生データ!$D:$F,2,TRUE)=1,CHAR(10)&amp;"(貸出中)",""),IF(INDEX(生データ!$D:$D,MATCH(E23,生データ!$D:$D,1))=E23,VLOOKUP(E23,生データ!$D:$F,3,TRUE),""))</f>
        <v/>
      </c>
      <c r="E5" s="30" t="str">
        <f ca="1">IF(ISNUMBER(IF(INDEX(生データ!$D:$D,MATCH(F23,生データ!$D:$D,1))=F23,VLOOKUP(F23,生データ!$D:$F,3,TRUE),)),"予約済"&amp;IF(VLOOKUP(F23,生データ!$D:$F,2,TRUE)=1,CHAR(10)&amp;"(貸出中)",""),IF(INDEX(生データ!$D:$D,MATCH(F23,生データ!$D:$D,1))=F23,VLOOKUP(F23,生データ!$D:$F,3,TRUE),""))</f>
        <v/>
      </c>
      <c r="F5" s="30" t="str">
        <f ca="1">IF(ISNUMBER(IF(INDEX(生データ!$D:$D,MATCH(G23,生データ!$D:$D,1))=G23,VLOOKUP(G23,生データ!$D:$F,3,TRUE),)),"予約済"&amp;IF(VLOOKUP(G23,生データ!$D:$F,2,TRUE)=1,CHAR(10)&amp;"(貸出中)",""),IF(INDEX(生データ!$D:$D,MATCH(G23,生データ!$D:$D,1))=G23,VLOOKUP(G23,生データ!$D:$F,3,TRUE),""))</f>
        <v/>
      </c>
      <c r="G5" s="29" t="str">
        <f ca="1">IF(ISNUMBER(IF(INDEX(生データ!$D:$D,MATCH(H23,生データ!$D:$D,1))=H23,VLOOKUP(H23,生データ!$D:$F,3,TRUE),)),"予約済"&amp;IF(VLOOKUP(H23,生データ!$D:$F,2,TRUE)=1,CHAR(10)&amp;"(貸出中)",""),IF(INDEX(生データ!$D:$D,MATCH(H23,生データ!$D:$D,1))=H23,VLOOKUP(H23,生データ!$D:$F,3,TRUE),""))</f>
        <v/>
      </c>
      <c r="H5" s="30" t="str">
        <f ca="1">IF(ISNUMBER(IF(INDEX(生データ!$D:$D,MATCH(I23,生データ!$D:$D,1))=I23,VLOOKUP(I23,生データ!$D:$F,3,TRUE),)),"予約済"&amp;IF(VLOOKUP(I23,生データ!$D:$F,2,TRUE)=1,CHAR(10)&amp;"(貸出中)",""),IF(INDEX(生データ!$D:$D,MATCH(I23,生データ!$D:$D,1))=I23,VLOOKUP(I23,生データ!$D:$F,3,TRUE),""))</f>
        <v/>
      </c>
      <c r="I5" s="30" t="str">
        <f ca="1">IF(ISNUMBER(IF(INDEX(生データ!$D:$D,MATCH(J23,生データ!$D:$D,1))=J23,VLOOKUP(J23,生データ!$D:$F,3,TRUE),)),"予約済"&amp;IF(VLOOKUP(J23,生データ!$D:$F,2,TRUE)=1,CHAR(10)&amp;"(貸出中)",""),IF(INDEX(生データ!$D:$D,MATCH(J23,生データ!$D:$D,1))=J23,VLOOKUP(J23,生データ!$D:$F,3,TRUE),""))</f>
        <v>予約済</v>
      </c>
      <c r="K5" s="16"/>
      <c r="L5" s="16"/>
      <c r="M5" s="41"/>
      <c r="N5" s="41"/>
      <c r="T5" t="s">
        <v>163</v>
      </c>
    </row>
    <row r="6" spans="1:22" ht="70.05" customHeight="1" x14ac:dyDescent="0.7">
      <c r="A6" s="35"/>
      <c r="B6" s="17">
        <v>3</v>
      </c>
      <c r="C6" s="29" t="str">
        <f ca="1">IF(ISNUMBER(IF(INDEX(生データ!$D:$D,MATCH(D24,生データ!$D:$D,1))=D24,VLOOKUP(D24,生データ!$D:$F,3,TRUE),)),"予約済"&amp;IF(VLOOKUP(D24,生データ!$D:$F,2,TRUE)=1,CHAR(10)&amp;"(貸出中)",""),IF(INDEX(生データ!$D:$D,MATCH(D24,生データ!$D:$D,1))=D24,VLOOKUP(D24,生データ!$D:$F,3,TRUE),""))</f>
        <v>予約済</v>
      </c>
      <c r="D6" s="30" t="str">
        <f ca="1">IF(ISNUMBER(IF(INDEX(生データ!$D:$D,MATCH(E24,生データ!$D:$D,1))=E24,VLOOKUP(E24,生データ!$D:$F,3,TRUE),)),"予約済"&amp;IF(VLOOKUP(E24,生データ!$D:$F,2,TRUE)=1,CHAR(10)&amp;"(貸出中)",""),IF(INDEX(生データ!$D:$D,MATCH(E24,生データ!$D:$D,1))=E24,VLOOKUP(E24,生データ!$D:$F,3,TRUE),""))</f>
        <v>予約済</v>
      </c>
      <c r="E6" s="30" t="str">
        <f ca="1">IF(ISNUMBER(IF(INDEX(生データ!$D:$D,MATCH(F24,生データ!$D:$D,1))=F24,VLOOKUP(F24,生データ!$D:$F,3,TRUE),)),"予約済"&amp;IF(VLOOKUP(F24,生データ!$D:$F,2,TRUE)=1,CHAR(10)&amp;"(貸出中)",""),IF(INDEX(生データ!$D:$D,MATCH(F24,生データ!$D:$D,1))=F24,VLOOKUP(F24,生データ!$D:$F,3,TRUE),""))</f>
        <v>予約済</v>
      </c>
      <c r="F6" s="30" t="str">
        <f ca="1">IF(ISNUMBER(IF(INDEX(生データ!$D:$D,MATCH(G24,生データ!$D:$D,1))=G24,VLOOKUP(G24,生データ!$D:$F,3,TRUE),)),"予約済"&amp;IF(VLOOKUP(G24,生データ!$D:$F,2,TRUE)=1,CHAR(10)&amp;"(貸出中)",""),IF(INDEX(生データ!$D:$D,MATCH(G24,生データ!$D:$D,1))=G24,VLOOKUP(G24,生データ!$D:$F,3,TRUE),""))</f>
        <v/>
      </c>
      <c r="G6" s="30" t="str">
        <f ca="1">IF(ISNUMBER(IF(INDEX(生データ!$D:$D,MATCH(H24,生データ!$D:$D,1))=H24,VLOOKUP(H24,生データ!$D:$F,3,TRUE),)),"予約済"&amp;IF(VLOOKUP(H24,生データ!$D:$F,2,TRUE)=1,CHAR(10)&amp;"(貸出中)",""),IF(INDEX(生データ!$D:$D,MATCH(H24,生データ!$D:$D,1))=H24,VLOOKUP(H24,生データ!$D:$F,3,TRUE),""))</f>
        <v/>
      </c>
      <c r="H6" s="30" t="str">
        <f ca="1">IF(ISNUMBER(IF(INDEX(生データ!$D:$D,MATCH(I24,生データ!$D:$D,1))=I24,VLOOKUP(I24,生データ!$D:$F,3,TRUE),)),"予約済"&amp;IF(VLOOKUP(I24,生データ!$D:$F,2,TRUE)=1,CHAR(10)&amp;"(貸出中)",""),IF(INDEX(生データ!$D:$D,MATCH(I24,生データ!$D:$D,1))=I24,VLOOKUP(I24,生データ!$D:$F,3,TRUE),""))</f>
        <v>予約済</v>
      </c>
      <c r="I6" s="30" t="str">
        <f ca="1">IF(ISNUMBER(IF(INDEX(生データ!$D:$D,MATCH(J24,生データ!$D:$D,1))=J24,VLOOKUP(J24,生データ!$D:$F,3,TRUE),)),"予約済"&amp;IF(VLOOKUP(J24,生データ!$D:$F,2,TRUE)=1,CHAR(10)&amp;"(貸出中)",""),IF(INDEX(生データ!$D:$D,MATCH(J24,生データ!$D:$D,1))=J24,VLOOKUP(J24,生データ!$D:$F,3,TRUE),""))</f>
        <v>予約済</v>
      </c>
      <c r="K6" s="40"/>
      <c r="L6" s="40"/>
    </row>
    <row r="7" spans="1:22" ht="70.05" customHeight="1" x14ac:dyDescent="0.7">
      <c r="A7" s="35"/>
      <c r="B7" s="17">
        <v>4</v>
      </c>
      <c r="C7" s="29" t="str">
        <f ca="1">IF(ISNUMBER(IF(INDEX(生データ!$D:$D,MATCH(D25,生データ!$D:$D,1))=D25,VLOOKUP(D25,生データ!$D:$F,3,TRUE),)),"予約済"&amp;IF(VLOOKUP(D25,生データ!$D:$F,2,TRUE)=1,CHAR(10)&amp;"(貸出中)",""),IF(INDEX(生データ!$D:$D,MATCH(D25,生データ!$D:$D,1))=D25,VLOOKUP(D25,生データ!$D:$F,3,TRUE),""))</f>
        <v/>
      </c>
      <c r="D7" s="29" t="str">
        <f ca="1">IF(ISNUMBER(IF(INDEX(生データ!$D:$D,MATCH(E25,生データ!$D:$D,1))=E25,VLOOKUP(E25,生データ!$D:$F,3,TRUE),)),"予約済"&amp;IF(VLOOKUP(E25,生データ!$D:$F,2,TRUE)=1,CHAR(10)&amp;"(貸出中)",""),IF(INDEX(生データ!$D:$D,MATCH(E25,生データ!$D:$D,1))=E25,VLOOKUP(E25,生データ!$D:$F,3,TRUE),""))</f>
        <v/>
      </c>
      <c r="E7" s="30" t="str">
        <f ca="1">IF(ISNUMBER(IF(INDEX(生データ!$D:$D,MATCH(F25,生データ!$D:$D,1))=F25,VLOOKUP(F25,生データ!$D:$F,3,TRUE),)),"予約済"&amp;IF(VLOOKUP(F25,生データ!$D:$F,2,TRUE)=1,CHAR(10)&amp;"(貸出中)",""),IF(INDEX(生データ!$D:$D,MATCH(F25,生データ!$D:$D,1))=F25,VLOOKUP(F25,生データ!$D:$F,3,TRUE),""))</f>
        <v/>
      </c>
      <c r="F7" s="30" t="str">
        <f ca="1">IF(ISNUMBER(IF(INDEX(生データ!$D:$D,MATCH(G25,生データ!$D:$D,1))=G25,VLOOKUP(G25,生データ!$D:$F,3,TRUE),)),"予約済"&amp;IF(VLOOKUP(G25,生データ!$D:$F,2,TRUE)=1,CHAR(10)&amp;"(貸出中)",""),IF(INDEX(生データ!$D:$D,MATCH(G25,生データ!$D:$D,1))=G25,VLOOKUP(G25,生データ!$D:$F,3,TRUE),""))</f>
        <v/>
      </c>
      <c r="G7" s="29" t="str">
        <f ca="1">IF(ISNUMBER(IF(INDEX(生データ!$D:$D,MATCH(H25,生データ!$D:$D,1))=H25,VLOOKUP(H25,生データ!$D:$F,3,TRUE),)),"予約済"&amp;IF(VLOOKUP(H25,生データ!$D:$F,2,TRUE)=1,CHAR(10)&amp;"(貸出中)",""),IF(INDEX(生データ!$D:$D,MATCH(H25,生データ!$D:$D,1))=H25,VLOOKUP(H25,生データ!$D:$F,3,TRUE),""))</f>
        <v/>
      </c>
      <c r="H7" s="30" t="str">
        <f ca="1">IF(ISNUMBER(IF(INDEX(生データ!$D:$D,MATCH(I25,生データ!$D:$D,1))=I25,VLOOKUP(I25,生データ!$D:$F,3,TRUE),)),"予約済"&amp;IF(VLOOKUP(I25,生データ!$D:$F,2,TRUE)=1,CHAR(10)&amp;"(貸出中)",""),IF(INDEX(生データ!$D:$D,MATCH(I25,生データ!$D:$D,1))=I25,VLOOKUP(I25,生データ!$D:$F,3,TRUE),""))</f>
        <v/>
      </c>
      <c r="I7" s="30" t="str">
        <f ca="1">IF(ISNUMBER(IF(INDEX(生データ!$D:$D,MATCH(J25,生データ!$D:$D,1))=J25,VLOOKUP(J25,生データ!$D:$F,3,TRUE),)),"予約済"&amp;IF(VLOOKUP(J25,生データ!$D:$F,2,TRUE)=1,CHAR(10)&amp;"(貸出中)",""),IF(INDEX(生データ!$D:$D,MATCH(J25,生データ!$D:$D,1))=J25,VLOOKUP(J25,生データ!$D:$F,3,TRUE),""))</f>
        <v/>
      </c>
      <c r="K7" s="40"/>
      <c r="L7" s="40"/>
      <c r="V7" t="s">
        <v>166</v>
      </c>
    </row>
    <row r="8" spans="1:22" ht="70.05" customHeight="1" x14ac:dyDescent="0.7">
      <c r="A8" s="16"/>
      <c r="B8" s="17">
        <v>5</v>
      </c>
      <c r="C8" s="29" t="str">
        <f ca="1">IF(ISNUMBER(IF(INDEX(生データ!$D:$D,MATCH(D26,生データ!$D:$D,1))=D26,VLOOKUP(D26,生データ!$D:$F,3,TRUE),)),"予約済"&amp;IF(VLOOKUP(D26,生データ!$D:$F,2,TRUE)=1,CHAR(10)&amp;"(貸出中)",""),IF(INDEX(生データ!$D:$D,MATCH(D26,生データ!$D:$D,1))=D26,VLOOKUP(D26,生データ!$D:$F,3,TRUE),""))</f>
        <v/>
      </c>
      <c r="D8" s="29" t="str">
        <f ca="1">IF(ISNUMBER(IF(INDEX(生データ!$D:$D,MATCH(E26,生データ!$D:$D,1))=E26,VLOOKUP(E26,生データ!$D:$F,3,TRUE),)),"予約済"&amp;IF(VLOOKUP(E26,生データ!$D:$F,2,TRUE)=1,CHAR(10)&amp;"(貸出中)",""),IF(INDEX(生データ!$D:$D,MATCH(E26,生データ!$D:$D,1))=E26,VLOOKUP(E26,生データ!$D:$F,3,TRUE),""))</f>
        <v/>
      </c>
      <c r="E8" s="30" t="str">
        <f ca="1">IF(ISNUMBER(IF(INDEX(生データ!$D:$D,MATCH(F26,生データ!$D:$D,1))=F26,VLOOKUP(F26,生データ!$D:$F,3,TRUE),)),"予約済"&amp;IF(VLOOKUP(F26,生データ!$D:$F,2,TRUE)=1,CHAR(10)&amp;"(貸出中)",""),IF(INDEX(生データ!$D:$D,MATCH(F26,生データ!$D:$D,1))=F26,VLOOKUP(F26,生データ!$D:$F,3,TRUE),""))</f>
        <v/>
      </c>
      <c r="F8" s="29" t="str">
        <f ca="1">IF(ISNUMBER(IF(INDEX(生データ!$D:$D,MATCH(G26,生データ!$D:$D,1))=G26,VLOOKUP(G26,生データ!$D:$F,3,TRUE),)),"予約済"&amp;IF(VLOOKUP(G26,生データ!$D:$F,2,TRUE)=1,CHAR(10)&amp;"(貸出中)",""),IF(INDEX(生データ!$D:$D,MATCH(G26,生データ!$D:$D,1))=G26,VLOOKUP(G26,生データ!$D:$F,3,TRUE),""))</f>
        <v/>
      </c>
      <c r="G8" s="30" t="str">
        <f ca="1">IF(ISNUMBER(IF(INDEX(生データ!$D:$D,MATCH(H26,生データ!$D:$D,1))=H26,VLOOKUP(H26,生データ!$D:$F,3,TRUE),)),"予約済"&amp;IF(VLOOKUP(H26,生データ!$D:$F,2,TRUE)=1,CHAR(10)&amp;"(貸出中)",""),IF(INDEX(生データ!$D:$D,MATCH(H26,生データ!$D:$D,1))=H26,VLOOKUP(H26,生データ!$D:$F,3,TRUE),""))</f>
        <v/>
      </c>
      <c r="H8" s="29" t="str">
        <f ca="1">IF(ISNUMBER(IF(INDEX(生データ!$D:$D,MATCH(I26,生データ!$D:$D,1))=I26,VLOOKUP(I26,生データ!$D:$F,3,TRUE),)),"予約済"&amp;IF(VLOOKUP(I26,生データ!$D:$F,2,TRUE)=1,CHAR(10)&amp;"(貸出中)",""),IF(INDEX(生データ!$D:$D,MATCH(I26,生データ!$D:$D,1))=I26,VLOOKUP(I26,生データ!$D:$F,3,TRUE),""))</f>
        <v/>
      </c>
      <c r="I8" s="30" t="str">
        <f ca="1">IF(ISNUMBER(IF(INDEX(生データ!$D:$D,MATCH(J26,生データ!$D:$D,1))=J26,VLOOKUP(J26,生データ!$D:$F,3,TRUE),)),"予約済"&amp;IF(VLOOKUP(J26,生データ!$D:$F,2,TRUE)=1,CHAR(10)&amp;"(貸出中)",""),IF(INDEX(生データ!$D:$D,MATCH(J26,生データ!$D:$D,1))=J26,VLOOKUP(J26,生データ!$D:$F,3,TRUE),""))</f>
        <v/>
      </c>
    </row>
    <row r="9" spans="1:22" ht="30" customHeight="1" x14ac:dyDescent="0.7"/>
    <row r="10" spans="1:22" ht="30" customHeight="1" x14ac:dyDescent="0.7">
      <c r="B10" s="39" t="s">
        <v>210</v>
      </c>
      <c r="C10" s="39"/>
    </row>
    <row r="11" spans="1:22" ht="30" customHeight="1" x14ac:dyDescent="0.7">
      <c r="C11" s="21" t="s">
        <v>208</v>
      </c>
    </row>
    <row r="12" spans="1:22" ht="30" customHeight="1" x14ac:dyDescent="0.7">
      <c r="C12" s="21" t="s">
        <v>209</v>
      </c>
      <c r="H12" s="1"/>
    </row>
    <row r="13" spans="1:22" ht="30" customHeight="1" x14ac:dyDescent="0.7">
      <c r="H13" s="1"/>
    </row>
    <row r="14" spans="1:22" ht="30" customHeight="1" x14ac:dyDescent="0.7">
      <c r="H14" s="1"/>
    </row>
    <row r="15" spans="1:22" ht="30" customHeight="1" x14ac:dyDescent="0.7"/>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20190922</v>
      </c>
      <c r="D21" s="3">
        <v>1</v>
      </c>
      <c r="E21">
        <v>2</v>
      </c>
      <c r="F21" s="3">
        <v>3</v>
      </c>
      <c r="G21" s="3">
        <v>4</v>
      </c>
      <c r="H21" s="3">
        <v>5</v>
      </c>
      <c r="I21" s="3">
        <v>6</v>
      </c>
      <c r="J21" s="3">
        <v>7</v>
      </c>
    </row>
    <row r="22" spans="3:10" hidden="1" x14ac:dyDescent="0.7">
      <c r="C22" s="3">
        <v>1</v>
      </c>
      <c r="D22" s="3">
        <f ca="1">$C$21*100+D$21*10+$C22</f>
        <v>2019092211</v>
      </c>
      <c r="E22" s="3">
        <f t="shared" ref="E22:J22" ca="1" si="0">$C$21*100+E$21*10+$C22</f>
        <v>2019092221</v>
      </c>
      <c r="F22" s="3">
        <f t="shared" ca="1" si="0"/>
        <v>2019092231</v>
      </c>
      <c r="G22" s="3">
        <f t="shared" ca="1" si="0"/>
        <v>2019092241</v>
      </c>
      <c r="H22" s="3">
        <f t="shared" ca="1" si="0"/>
        <v>2019092251</v>
      </c>
      <c r="I22" s="3">
        <f t="shared" ca="1" si="0"/>
        <v>2019092261</v>
      </c>
      <c r="J22" s="3">
        <f t="shared" ca="1" si="0"/>
        <v>2019092271</v>
      </c>
    </row>
    <row r="23" spans="3:10" hidden="1" x14ac:dyDescent="0.7">
      <c r="C23" s="3">
        <v>2</v>
      </c>
      <c r="D23" s="3">
        <f t="shared" ref="D23:J26" ca="1" si="1">$C$21*100+D$21*10+$C23</f>
        <v>2019092212</v>
      </c>
      <c r="E23" s="3">
        <f t="shared" ca="1" si="1"/>
        <v>2019092222</v>
      </c>
      <c r="F23" s="3">
        <f t="shared" ca="1" si="1"/>
        <v>2019092232</v>
      </c>
      <c r="G23" s="3">
        <f t="shared" ca="1" si="1"/>
        <v>2019092242</v>
      </c>
      <c r="H23" s="3">
        <f t="shared" ca="1" si="1"/>
        <v>2019092252</v>
      </c>
      <c r="I23" s="3">
        <f t="shared" ca="1" si="1"/>
        <v>2019092262</v>
      </c>
      <c r="J23" s="3">
        <f t="shared" ca="1" si="1"/>
        <v>2019092272</v>
      </c>
    </row>
    <row r="24" spans="3:10" hidden="1" x14ac:dyDescent="0.7">
      <c r="C24" s="3">
        <v>3</v>
      </c>
      <c r="D24" s="3">
        <f t="shared" ca="1" si="1"/>
        <v>2019092213</v>
      </c>
      <c r="E24" s="3">
        <f t="shared" ca="1" si="1"/>
        <v>2019092223</v>
      </c>
      <c r="F24" s="3">
        <f t="shared" ca="1" si="1"/>
        <v>2019092233</v>
      </c>
      <c r="G24" s="3">
        <f t="shared" ca="1" si="1"/>
        <v>2019092243</v>
      </c>
      <c r="H24" s="3">
        <f t="shared" ca="1" si="1"/>
        <v>2019092253</v>
      </c>
      <c r="I24" s="3">
        <f t="shared" ca="1" si="1"/>
        <v>2019092263</v>
      </c>
      <c r="J24" s="3">
        <f t="shared" ca="1" si="1"/>
        <v>2019092273</v>
      </c>
    </row>
    <row r="25" spans="3:10" hidden="1" x14ac:dyDescent="0.7">
      <c r="C25" s="3">
        <v>4</v>
      </c>
      <c r="D25" s="3">
        <f t="shared" ca="1" si="1"/>
        <v>2019092214</v>
      </c>
      <c r="E25" s="3">
        <f t="shared" ca="1" si="1"/>
        <v>2019092224</v>
      </c>
      <c r="F25" s="3">
        <f t="shared" ca="1" si="1"/>
        <v>2019092234</v>
      </c>
      <c r="G25" s="3">
        <f t="shared" ca="1" si="1"/>
        <v>2019092244</v>
      </c>
      <c r="H25" s="3">
        <f t="shared" ca="1" si="1"/>
        <v>2019092254</v>
      </c>
      <c r="I25" s="3">
        <f t="shared" ca="1" si="1"/>
        <v>2019092264</v>
      </c>
      <c r="J25" s="3">
        <f t="shared" ca="1" si="1"/>
        <v>2019092274</v>
      </c>
    </row>
    <row r="26" spans="3:10" hidden="1" x14ac:dyDescent="0.7">
      <c r="C26" s="3">
        <v>5</v>
      </c>
      <c r="D26" s="3">
        <f t="shared" ca="1" si="1"/>
        <v>2019092215</v>
      </c>
      <c r="E26" s="3">
        <f t="shared" ca="1" si="1"/>
        <v>2019092225</v>
      </c>
      <c r="F26" s="3">
        <f t="shared" ca="1" si="1"/>
        <v>2019092235</v>
      </c>
      <c r="G26" s="3">
        <f t="shared" ca="1" si="1"/>
        <v>2019092245</v>
      </c>
      <c r="H26" s="3">
        <f t="shared" ca="1" si="1"/>
        <v>2019092255</v>
      </c>
      <c r="I26" s="3">
        <f t="shared" ca="1" si="1"/>
        <v>2019092265</v>
      </c>
      <c r="J26" s="3">
        <f t="shared" ca="1" si="1"/>
        <v>2019092275</v>
      </c>
    </row>
  </sheetData>
  <protectedRanges>
    <protectedRange sqref="T4" name="範囲4"/>
    <protectedRange sqref="K2:L2" name="範囲3"/>
    <protectedRange sqref="O1:P1" name="範囲2"/>
  </protectedRanges>
  <mergeCells count="3">
    <mergeCell ref="B10:C10"/>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49" r:id="rId8" name="Button 701">
              <controlPr defaultSize="0" print="0" autoFill="0" autoPict="0" macro="[0]!sheet_color_check">
                <anchor moveWithCells="1" sizeWithCells="1">
                  <from>
                    <xdr:col>20</xdr:col>
                    <xdr:colOff>90488</xdr:colOff>
                    <xdr:row>7</xdr:row>
                    <xdr:rowOff>309563</xdr:rowOff>
                  </from>
                  <to>
                    <xdr:col>23</xdr:col>
                    <xdr:colOff>471488</xdr:colOff>
                    <xdr:row>7</xdr:row>
                    <xdr:rowOff>766763</xdr:rowOff>
                  </to>
                </anchor>
              </controlPr>
            </control>
          </mc:Choice>
        </mc:AlternateContent>
        <mc:AlternateContent xmlns:mc="http://schemas.openxmlformats.org/markup-compatibility/2006">
          <mc:Choice Requires="x14">
            <control shapeId="2750" r:id="rId9"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A14"/>
  <sheetViews>
    <sheetView showGridLines="0" topLeftCell="A7" zoomScaleNormal="100" workbookViewId="0">
      <selection activeCell="H2" sqref="H2"/>
    </sheetView>
  </sheetViews>
  <sheetFormatPr defaultRowHeight="17.649999999999999" x14ac:dyDescent="0.7"/>
  <cols>
    <col min="2" max="2" width="40.6875" customWidth="1"/>
  </cols>
  <sheetData>
    <row r="1" spans="1:1" ht="181.05" customHeight="1" x14ac:dyDescent="0.7">
      <c r="A1">
        <v>0</v>
      </c>
    </row>
    <row r="2" spans="1:1" ht="157.15" customHeight="1" x14ac:dyDescent="0.7">
      <c r="A2">
        <v>1</v>
      </c>
    </row>
    <row r="3" spans="1:1" ht="157.15" customHeight="1" x14ac:dyDescent="0.7">
      <c r="A3">
        <v>2</v>
      </c>
    </row>
    <row r="4" spans="1:1" ht="157.25" customHeight="1" x14ac:dyDescent="0.7">
      <c r="A4">
        <v>3</v>
      </c>
    </row>
    <row r="5" spans="1:1" ht="157.25" customHeight="1" x14ac:dyDescent="0.7">
      <c r="A5">
        <v>4</v>
      </c>
    </row>
    <row r="6" spans="1:1" ht="157.25" customHeight="1" x14ac:dyDescent="0.7">
      <c r="A6">
        <v>5</v>
      </c>
    </row>
    <row r="7" spans="1:1" ht="157.25" customHeight="1" x14ac:dyDescent="0.7">
      <c r="A7">
        <v>6</v>
      </c>
    </row>
    <row r="8" spans="1:1" ht="157.25" customHeight="1" x14ac:dyDescent="0.7">
      <c r="A8">
        <v>7</v>
      </c>
    </row>
    <row r="9" spans="1:1" ht="157.25" customHeight="1" x14ac:dyDescent="0.7">
      <c r="A9">
        <v>8</v>
      </c>
    </row>
    <row r="10" spans="1:1" ht="157.25" customHeight="1" x14ac:dyDescent="0.7">
      <c r="A10">
        <v>9</v>
      </c>
    </row>
    <row r="11" spans="1:1" ht="157.25" customHeight="1" x14ac:dyDescent="0.7">
      <c r="A11">
        <v>10</v>
      </c>
    </row>
    <row r="12" spans="1:1" ht="157.25" customHeight="1" x14ac:dyDescent="0.7">
      <c r="A12">
        <v>11</v>
      </c>
    </row>
    <row r="13" spans="1:1" ht="157.25" customHeight="1" x14ac:dyDescent="0.7">
      <c r="A13">
        <v>12</v>
      </c>
    </row>
    <row r="14" spans="1:1" ht="157.25"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D2" sqref="D2"/>
    </sheetView>
  </sheetViews>
  <sheetFormatPr defaultRowHeight="17.649999999999999" x14ac:dyDescent="0.7"/>
  <cols>
    <col min="4" max="4" width="13.25" customWidth="1"/>
    <col min="5" max="5" width="57.0625" customWidth="1"/>
  </cols>
  <sheetData>
    <row r="1" spans="1:7" x14ac:dyDescent="0.7">
      <c r="A1" t="s">
        <v>144</v>
      </c>
      <c r="B1" t="s">
        <v>145</v>
      </c>
      <c r="C1" t="s">
        <v>146</v>
      </c>
      <c r="D1" t="s">
        <v>147</v>
      </c>
      <c r="E1" t="s">
        <v>148</v>
      </c>
      <c r="F1" t="s">
        <v>149</v>
      </c>
    </row>
    <row r="2" spans="1:7" x14ac:dyDescent="0.7">
      <c r="A2">
        <v>1</v>
      </c>
      <c r="B2" t="s">
        <v>167</v>
      </c>
      <c r="C2" t="s">
        <v>153</v>
      </c>
      <c r="D2" t="s">
        <v>168</v>
      </c>
      <c r="E2" t="s">
        <v>162</v>
      </c>
      <c r="F2" t="s">
        <v>193</v>
      </c>
    </row>
    <row r="3" spans="1:7" x14ac:dyDescent="0.7">
      <c r="A3">
        <v>2</v>
      </c>
      <c r="B3" t="s">
        <v>169</v>
      </c>
      <c r="C3" t="s">
        <v>153</v>
      </c>
      <c r="D3" t="s">
        <v>170</v>
      </c>
      <c r="E3" t="s">
        <v>160</v>
      </c>
      <c r="F3" t="s">
        <v>194</v>
      </c>
    </row>
    <row r="4" spans="1:7" x14ac:dyDescent="0.7">
      <c r="A4">
        <v>3</v>
      </c>
      <c r="B4" t="s">
        <v>154</v>
      </c>
      <c r="C4" t="s">
        <v>171</v>
      </c>
      <c r="D4" t="s">
        <v>172</v>
      </c>
      <c r="E4" t="s">
        <v>161</v>
      </c>
      <c r="F4" t="s">
        <v>195</v>
      </c>
    </row>
    <row r="5" spans="1:7" x14ac:dyDescent="0.7">
      <c r="A5">
        <v>4</v>
      </c>
      <c r="B5" t="s">
        <v>150</v>
      </c>
      <c r="C5" t="s">
        <v>158</v>
      </c>
      <c r="D5" t="s">
        <v>173</v>
      </c>
      <c r="E5" t="s">
        <v>162</v>
      </c>
      <c r="F5" t="s">
        <v>196</v>
      </c>
    </row>
    <row r="6" spans="1:7" x14ac:dyDescent="0.7">
      <c r="A6">
        <v>5</v>
      </c>
      <c r="B6" t="s">
        <v>174</v>
      </c>
      <c r="C6" t="s">
        <v>153</v>
      </c>
      <c r="D6" t="s">
        <v>175</v>
      </c>
      <c r="E6" t="s">
        <v>160</v>
      </c>
      <c r="F6" t="s">
        <v>197</v>
      </c>
    </row>
    <row r="7" spans="1:7" x14ac:dyDescent="0.7">
      <c r="A7">
        <v>6</v>
      </c>
      <c r="B7" t="s">
        <v>176</v>
      </c>
      <c r="C7" t="s">
        <v>159</v>
      </c>
      <c r="D7" t="s">
        <v>177</v>
      </c>
      <c r="E7" t="s">
        <v>162</v>
      </c>
      <c r="F7" t="s">
        <v>198</v>
      </c>
    </row>
    <row r="8" spans="1:7" x14ac:dyDescent="0.7">
      <c r="A8">
        <v>7</v>
      </c>
      <c r="B8" t="s">
        <v>178</v>
      </c>
      <c r="C8" t="s">
        <v>178</v>
      </c>
      <c r="D8" t="s">
        <v>179</v>
      </c>
      <c r="E8" t="s">
        <v>160</v>
      </c>
      <c r="F8" t="s">
        <v>199</v>
      </c>
    </row>
    <row r="9" spans="1:7" x14ac:dyDescent="0.7">
      <c r="A9">
        <v>8</v>
      </c>
      <c r="B9" t="s">
        <v>180</v>
      </c>
      <c r="C9" t="s">
        <v>151</v>
      </c>
      <c r="D9" t="s">
        <v>181</v>
      </c>
      <c r="E9" t="s">
        <v>160</v>
      </c>
      <c r="F9" t="s">
        <v>200</v>
      </c>
      <c r="G9" t="s">
        <v>152</v>
      </c>
    </row>
    <row r="10" spans="1:7" x14ac:dyDescent="0.7">
      <c r="A10">
        <v>9</v>
      </c>
      <c r="B10" t="s">
        <v>182</v>
      </c>
      <c r="C10" t="s">
        <v>151</v>
      </c>
      <c r="D10" t="s">
        <v>183</v>
      </c>
      <c r="E10" t="s">
        <v>160</v>
      </c>
      <c r="F10" t="s">
        <v>201</v>
      </c>
    </row>
    <row r="11" spans="1:7" x14ac:dyDescent="0.7">
      <c r="A11">
        <v>10</v>
      </c>
      <c r="B11" t="s">
        <v>184</v>
      </c>
      <c r="C11" t="s">
        <v>178</v>
      </c>
      <c r="D11" t="s">
        <v>185</v>
      </c>
      <c r="E11" t="s">
        <v>161</v>
      </c>
      <c r="F11" t="s">
        <v>202</v>
      </c>
    </row>
    <row r="12" spans="1:7" x14ac:dyDescent="0.7">
      <c r="A12">
        <v>11</v>
      </c>
      <c r="B12" t="s">
        <v>186</v>
      </c>
      <c r="C12" t="s">
        <v>151</v>
      </c>
      <c r="D12" t="s">
        <v>187</v>
      </c>
      <c r="E12" t="s">
        <v>162</v>
      </c>
      <c r="F12" t="s">
        <v>203</v>
      </c>
    </row>
    <row r="13" spans="1:7" x14ac:dyDescent="0.7">
      <c r="A13">
        <v>12</v>
      </c>
      <c r="B13" t="s">
        <v>188</v>
      </c>
      <c r="C13" t="s">
        <v>189</v>
      </c>
      <c r="D13" t="s">
        <v>190</v>
      </c>
      <c r="E13" t="s">
        <v>160</v>
      </c>
      <c r="F13" t="s">
        <v>204</v>
      </c>
    </row>
    <row r="14" spans="1:7" x14ac:dyDescent="0.7">
      <c r="A14">
        <v>13</v>
      </c>
      <c r="B14" t="s">
        <v>188</v>
      </c>
      <c r="C14" t="s">
        <v>191</v>
      </c>
      <c r="D14" t="s">
        <v>192</v>
      </c>
      <c r="E14" t="s">
        <v>161</v>
      </c>
      <c r="F14" t="s">
        <v>205</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381000</xdr:colOff>
                    <xdr:row>2</xdr:row>
                    <xdr:rowOff>61913</xdr:rowOff>
                  </from>
                  <to>
                    <xdr:col>11</xdr:col>
                    <xdr:colOff>666750</xdr:colOff>
                    <xdr:row>4</xdr:row>
                    <xdr:rowOff>100013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93"/>
  <sheetViews>
    <sheetView workbookViewId="0">
      <pane ySplit="1" topLeftCell="A59" activePane="bottomLeft" state="frozen"/>
      <selection pane="bottomLeft" activeCell="C73" sqref="C73"/>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31" customFormat="1" x14ac:dyDescent="0.7">
      <c r="A60" s="31">
        <v>20190921</v>
      </c>
      <c r="B60" s="31">
        <v>2</v>
      </c>
      <c r="C60" s="31">
        <v>1</v>
      </c>
      <c r="D60" s="31">
        <v>2019092121</v>
      </c>
      <c r="E60" s="31">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31" customFormat="1" x14ac:dyDescent="0.7">
      <c r="A62" s="31">
        <v>20190921</v>
      </c>
      <c r="B62" s="31">
        <v>2</v>
      </c>
      <c r="C62" s="31">
        <v>3</v>
      </c>
      <c r="D62" s="31">
        <v>2019092123</v>
      </c>
      <c r="E62" s="31">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31" customFormat="1" x14ac:dyDescent="0.7">
      <c r="A63" s="31">
        <v>20190921</v>
      </c>
      <c r="B63" s="31">
        <v>3</v>
      </c>
      <c r="C63" s="31">
        <v>1</v>
      </c>
      <c r="D63" s="31">
        <v>2019092131</v>
      </c>
      <c r="E63" s="31">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31" customFormat="1" x14ac:dyDescent="0.7">
      <c r="A65" s="31">
        <v>20190921</v>
      </c>
      <c r="B65" s="31">
        <v>3</v>
      </c>
      <c r="C65" s="31">
        <v>3</v>
      </c>
      <c r="D65" s="31">
        <v>2019092133</v>
      </c>
      <c r="E65" s="31">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31" customFormat="1" x14ac:dyDescent="0.7">
      <c r="A66" s="31">
        <v>20190921</v>
      </c>
      <c r="B66" s="31">
        <v>3</v>
      </c>
      <c r="C66" s="31">
        <v>4</v>
      </c>
      <c r="D66" s="31">
        <v>2019092134</v>
      </c>
      <c r="E66" s="31">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31" customFormat="1" x14ac:dyDescent="0.7">
      <c r="A68" s="31">
        <v>20190921</v>
      </c>
      <c r="B68" s="31">
        <v>4</v>
      </c>
      <c r="C68" s="31">
        <v>1</v>
      </c>
      <c r="D68" s="31">
        <v>2019092141</v>
      </c>
      <c r="E68" s="31">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31" customFormat="1" x14ac:dyDescent="0.7">
      <c r="A71" s="31">
        <v>20190921</v>
      </c>
      <c r="B71" s="31">
        <v>4</v>
      </c>
      <c r="C71" s="31">
        <v>4</v>
      </c>
      <c r="D71" s="31">
        <v>2019092144</v>
      </c>
      <c r="E71" s="31">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31" customFormat="1" x14ac:dyDescent="0.7">
      <c r="A72" s="31">
        <v>20190921</v>
      </c>
      <c r="B72" s="31">
        <v>5</v>
      </c>
      <c r="C72" s="31">
        <v>1</v>
      </c>
      <c r="D72" s="31">
        <v>2019092151</v>
      </c>
      <c r="E72" s="31">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31" customFormat="1" x14ac:dyDescent="0.7">
      <c r="A75" s="31">
        <v>20190921</v>
      </c>
      <c r="B75" s="31">
        <v>6</v>
      </c>
      <c r="C75" s="31">
        <v>1</v>
      </c>
      <c r="D75" s="31">
        <v>2019092161</v>
      </c>
      <c r="E75" s="31">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31" customFormat="1" x14ac:dyDescent="0.7">
      <c r="A79" s="31">
        <v>20190921</v>
      </c>
      <c r="B79" s="31">
        <v>7</v>
      </c>
      <c r="C79" s="31">
        <v>1</v>
      </c>
      <c r="D79" s="31">
        <v>2019092171</v>
      </c>
      <c r="E79" s="31">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31" customFormat="1" x14ac:dyDescent="0.7">
      <c r="A80" s="31">
        <v>20190921</v>
      </c>
      <c r="B80" s="31">
        <v>7</v>
      </c>
      <c r="C80" s="31">
        <v>2</v>
      </c>
      <c r="D80" s="31">
        <v>2019092172</v>
      </c>
      <c r="E80" s="31">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2" customFormat="1" x14ac:dyDescent="0.7">
      <c r="A84" s="32">
        <v>20190922</v>
      </c>
      <c r="B84" s="32">
        <v>1</v>
      </c>
      <c r="C84" s="32">
        <v>1</v>
      </c>
      <c r="D84" s="32">
        <v>2019092211</v>
      </c>
      <c r="E84" s="32">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2" customFormat="1" x14ac:dyDescent="0.7">
      <c r="A85" s="32">
        <v>20190922</v>
      </c>
      <c r="B85" s="32">
        <v>1</v>
      </c>
      <c r="C85" s="32">
        <v>2</v>
      </c>
      <c r="D85" s="32">
        <v>2019092212</v>
      </c>
      <c r="E85" s="32">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2" customFormat="1" x14ac:dyDescent="0.7">
      <c r="A86" s="32">
        <v>20190922</v>
      </c>
      <c r="B86" s="32">
        <v>1</v>
      </c>
      <c r="C86" s="32">
        <v>3</v>
      </c>
      <c r="D86" s="32">
        <v>2019092213</v>
      </c>
      <c r="E86" s="32">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2" customFormat="1" x14ac:dyDescent="0.7">
      <c r="A87" s="32">
        <v>20190922</v>
      </c>
      <c r="B87" s="32">
        <v>2</v>
      </c>
      <c r="C87" s="32">
        <v>1</v>
      </c>
      <c r="D87" s="32">
        <v>2019092221</v>
      </c>
      <c r="E87" s="32">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2" customFormat="1" x14ac:dyDescent="0.7">
      <c r="A88" s="32">
        <v>20190922</v>
      </c>
      <c r="B88" s="32">
        <v>2</v>
      </c>
      <c r="C88" s="32">
        <v>3</v>
      </c>
      <c r="D88" s="32">
        <v>2019092223</v>
      </c>
      <c r="E88" s="32">
        <v>0</v>
      </c>
      <c r="F88" s="2">
        <v>562515666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2" customFormat="1" x14ac:dyDescent="0.7">
      <c r="A89" s="32">
        <v>20190922</v>
      </c>
      <c r="B89" s="32">
        <v>3</v>
      </c>
      <c r="C89" s="32">
        <v>3</v>
      </c>
      <c r="D89" s="32">
        <v>2019092233</v>
      </c>
      <c r="E89" s="32">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2" customFormat="1" x14ac:dyDescent="0.7">
      <c r="A90" s="32">
        <v>20190922</v>
      </c>
      <c r="B90" s="32">
        <v>6</v>
      </c>
      <c r="C90" s="32">
        <v>3</v>
      </c>
      <c r="D90" s="32">
        <v>2019092263</v>
      </c>
      <c r="E90" s="32">
        <v>0</v>
      </c>
      <c r="F90" s="2">
        <v>312599232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2" customFormat="1" x14ac:dyDescent="0.7">
      <c r="A91" s="32">
        <v>20190922</v>
      </c>
      <c r="B91" s="32">
        <v>7</v>
      </c>
      <c r="C91" s="32">
        <v>1</v>
      </c>
      <c r="D91" s="32">
        <v>2019092271</v>
      </c>
      <c r="E91" s="32">
        <v>0</v>
      </c>
      <c r="F91" s="2">
        <v>142599222</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2" customFormat="1" x14ac:dyDescent="0.7">
      <c r="A92" s="32">
        <v>20190922</v>
      </c>
      <c r="B92" s="32">
        <v>7</v>
      </c>
      <c r="C92" s="32">
        <v>2</v>
      </c>
      <c r="D92" s="32">
        <v>2019092272</v>
      </c>
      <c r="E92" s="32">
        <v>0</v>
      </c>
      <c r="F92" s="2">
        <v>142599323</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2" customFormat="1" x14ac:dyDescent="0.7">
      <c r="A93" s="32">
        <v>20190922</v>
      </c>
      <c r="B93" s="32">
        <v>7</v>
      </c>
      <c r="C93" s="32">
        <v>3</v>
      </c>
      <c r="D93" s="32">
        <v>2019092273</v>
      </c>
      <c r="E93" s="32">
        <v>0</v>
      </c>
      <c r="F93" s="2">
        <v>782599888</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sheetData>
  <sortState xmlns:xlrd2="http://schemas.microsoft.com/office/spreadsheetml/2017/richdata2" ref="A2:F83">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8"/>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20190922</v>
      </c>
      <c r="B1">
        <v>20190922</v>
      </c>
    </row>
    <row r="2" spans="1:2" s="32" customFormat="1" x14ac:dyDescent="0.7">
      <c r="A2" s="32">
        <v>142599222</v>
      </c>
      <c r="B2" s="32">
        <v>1</v>
      </c>
    </row>
    <row r="3" spans="1:2" s="32" customFormat="1" x14ac:dyDescent="0.7">
      <c r="A3" s="32">
        <v>142599323</v>
      </c>
      <c r="B3" s="32">
        <v>1</v>
      </c>
    </row>
    <row r="4" spans="1:2" s="32" customFormat="1" x14ac:dyDescent="0.7">
      <c r="A4" s="32">
        <v>142599333</v>
      </c>
      <c r="B4" s="32">
        <v>1</v>
      </c>
    </row>
    <row r="5" spans="1:2" s="32" customFormat="1" x14ac:dyDescent="0.7">
      <c r="A5" s="32">
        <v>312599232</v>
      </c>
      <c r="B5" s="32">
        <v>1</v>
      </c>
    </row>
    <row r="6" spans="1:2" s="32" customFormat="1" x14ac:dyDescent="0.7">
      <c r="A6" s="32">
        <v>342599567</v>
      </c>
      <c r="B6" s="32">
        <v>3</v>
      </c>
    </row>
    <row r="7" spans="1:2" s="32" customFormat="1" x14ac:dyDescent="0.7">
      <c r="A7" s="32">
        <v>562515666</v>
      </c>
      <c r="B7" s="32">
        <v>2</v>
      </c>
    </row>
    <row r="8" spans="1:2" s="32" customFormat="1" x14ac:dyDescent="0.7">
      <c r="A8" s="32">
        <v>782599888</v>
      </c>
      <c r="B8" s="32">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0"/>
      <c r="B1" t="s">
        <v>105</v>
      </c>
      <c r="E1" t="s">
        <v>106</v>
      </c>
      <c r="H1" t="s">
        <v>107</v>
      </c>
    </row>
    <row r="2" spans="1:18" x14ac:dyDescent="0.7">
      <c r="B2" t="s">
        <v>108</v>
      </c>
      <c r="D2" t="s">
        <v>109</v>
      </c>
      <c r="E2" t="s">
        <v>108</v>
      </c>
      <c r="G2" t="s">
        <v>110</v>
      </c>
      <c r="H2" t="s">
        <v>108</v>
      </c>
      <c r="J2" t="s">
        <v>110</v>
      </c>
    </row>
    <row r="3" spans="1:18" x14ac:dyDescent="0.7">
      <c r="B3">
        <v>1</v>
      </c>
      <c r="C3" t="s">
        <v>111</v>
      </c>
      <c r="D3">
        <v>2501</v>
      </c>
      <c r="E3">
        <v>1</v>
      </c>
      <c r="F3" t="s">
        <v>111</v>
      </c>
      <c r="G3">
        <v>2001</v>
      </c>
      <c r="H3" s="11">
        <v>1</v>
      </c>
      <c r="I3" t="s">
        <v>111</v>
      </c>
      <c r="J3" s="11">
        <v>2011</v>
      </c>
      <c r="P3" t="s">
        <v>137</v>
      </c>
    </row>
    <row r="4" spans="1:18" x14ac:dyDescent="0.7">
      <c r="B4">
        <v>2</v>
      </c>
      <c r="C4" t="s">
        <v>112</v>
      </c>
      <c r="D4">
        <v>2502</v>
      </c>
      <c r="E4">
        <v>2</v>
      </c>
      <c r="F4" t="s">
        <v>112</v>
      </c>
      <c r="G4">
        <v>2002</v>
      </c>
      <c r="H4" s="11">
        <v>2</v>
      </c>
      <c r="I4" t="s">
        <v>113</v>
      </c>
      <c r="J4" s="11">
        <v>2012</v>
      </c>
      <c r="P4" t="s">
        <v>138</v>
      </c>
      <c r="Q4">
        <f>23+5+20*7</f>
        <v>168</v>
      </c>
      <c r="R4">
        <f>5.5+4.2+18*7+5.2+22*2</f>
        <v>184.89999999999998</v>
      </c>
    </row>
    <row r="5" spans="1:18" x14ac:dyDescent="0.7">
      <c r="B5">
        <v>3</v>
      </c>
      <c r="C5" t="s">
        <v>114</v>
      </c>
      <c r="D5">
        <v>2503</v>
      </c>
      <c r="E5">
        <v>3</v>
      </c>
      <c r="F5" t="s">
        <v>114</v>
      </c>
      <c r="G5">
        <v>2003</v>
      </c>
      <c r="H5" s="11">
        <v>2</v>
      </c>
      <c r="I5" t="s">
        <v>115</v>
      </c>
      <c r="J5" s="11">
        <v>2013</v>
      </c>
      <c r="P5" t="s">
        <v>139</v>
      </c>
      <c r="Q5">
        <f>50+50+30+115*5</f>
        <v>705</v>
      </c>
    </row>
    <row r="6" spans="1:18" x14ac:dyDescent="0.7">
      <c r="B6">
        <v>4</v>
      </c>
      <c r="C6" t="s">
        <v>116</v>
      </c>
      <c r="D6">
        <v>2504</v>
      </c>
      <c r="E6">
        <v>4</v>
      </c>
      <c r="F6" t="s">
        <v>116</v>
      </c>
      <c r="G6">
        <v>2004</v>
      </c>
      <c r="H6" s="11">
        <v>3</v>
      </c>
      <c r="I6" t="s">
        <v>114</v>
      </c>
      <c r="J6" s="11">
        <v>2014</v>
      </c>
    </row>
    <row r="7" spans="1:18" x14ac:dyDescent="0.7">
      <c r="B7">
        <v>5</v>
      </c>
      <c r="C7" t="s">
        <v>117</v>
      </c>
      <c r="D7">
        <v>2505</v>
      </c>
      <c r="E7">
        <v>5</v>
      </c>
      <c r="F7" t="s">
        <v>117</v>
      </c>
      <c r="G7">
        <v>2005</v>
      </c>
      <c r="H7" s="11">
        <v>4</v>
      </c>
      <c r="I7" t="s">
        <v>116</v>
      </c>
      <c r="J7" s="11">
        <v>2015</v>
      </c>
    </row>
    <row r="8" spans="1:18" x14ac:dyDescent="0.7">
      <c r="B8">
        <v>6</v>
      </c>
      <c r="C8" t="s">
        <v>118</v>
      </c>
      <c r="D8">
        <v>2506</v>
      </c>
      <c r="E8">
        <v>6</v>
      </c>
      <c r="F8" t="s">
        <v>118</v>
      </c>
      <c r="G8">
        <v>2006</v>
      </c>
      <c r="H8" s="11">
        <v>5</v>
      </c>
      <c r="I8" t="s">
        <v>117</v>
      </c>
      <c r="J8" s="11">
        <v>2016</v>
      </c>
    </row>
    <row r="9" spans="1:18" x14ac:dyDescent="0.7">
      <c r="B9">
        <v>7</v>
      </c>
      <c r="C9" t="s">
        <v>119</v>
      </c>
      <c r="D9">
        <v>2507</v>
      </c>
      <c r="E9">
        <v>7</v>
      </c>
      <c r="F9" t="s">
        <v>119</v>
      </c>
      <c r="G9">
        <v>2007</v>
      </c>
      <c r="H9" s="11">
        <v>6</v>
      </c>
      <c r="I9" t="s">
        <v>118</v>
      </c>
      <c r="J9" s="11">
        <v>2017</v>
      </c>
    </row>
    <row r="10" spans="1:18" x14ac:dyDescent="0.7">
      <c r="B10">
        <v>8</v>
      </c>
      <c r="C10" t="s">
        <v>120</v>
      </c>
      <c r="D10">
        <v>2508</v>
      </c>
      <c r="E10">
        <v>8</v>
      </c>
      <c r="F10" t="s">
        <v>120</v>
      </c>
      <c r="G10">
        <v>2008</v>
      </c>
      <c r="H10" s="11">
        <v>7</v>
      </c>
      <c r="I10" t="s">
        <v>119</v>
      </c>
      <c r="J10" s="11">
        <v>2018</v>
      </c>
    </row>
    <row r="11" spans="1:18" x14ac:dyDescent="0.7">
      <c r="B11">
        <v>9</v>
      </c>
      <c r="C11" t="s">
        <v>121</v>
      </c>
      <c r="D11">
        <v>2509</v>
      </c>
      <c r="E11" s="11">
        <v>9</v>
      </c>
      <c r="F11" t="s">
        <v>122</v>
      </c>
      <c r="G11" s="11">
        <v>2009</v>
      </c>
      <c r="H11" s="11">
        <v>8</v>
      </c>
      <c r="I11" t="s">
        <v>120</v>
      </c>
      <c r="J11" s="11">
        <v>2019</v>
      </c>
    </row>
    <row r="12" spans="1:18" x14ac:dyDescent="0.7">
      <c r="B12">
        <v>10</v>
      </c>
      <c r="C12" t="s">
        <v>122</v>
      </c>
      <c r="D12" s="11">
        <v>2510</v>
      </c>
      <c r="H12" s="12">
        <v>9</v>
      </c>
      <c r="I12" t="s">
        <v>122</v>
      </c>
      <c r="J12" s="12">
        <v>2020</v>
      </c>
    </row>
    <row r="13" spans="1:18" x14ac:dyDescent="0.7">
      <c r="B13">
        <v>11</v>
      </c>
      <c r="C13" t="s">
        <v>123</v>
      </c>
      <c r="D13" s="12">
        <v>2521</v>
      </c>
      <c r="E13" s="11">
        <v>51</v>
      </c>
      <c r="F13" s="11" t="s">
        <v>124</v>
      </c>
      <c r="G13" s="12">
        <v>2101</v>
      </c>
      <c r="H13" s="11">
        <v>51</v>
      </c>
      <c r="I13" t="s">
        <v>124</v>
      </c>
      <c r="J13" s="12">
        <v>2111</v>
      </c>
    </row>
    <row r="14" spans="1:18" x14ac:dyDescent="0.7">
      <c r="B14">
        <v>51</v>
      </c>
      <c r="C14" t="s">
        <v>125</v>
      </c>
      <c r="D14" s="12">
        <v>2511</v>
      </c>
      <c r="E14">
        <v>61</v>
      </c>
      <c r="F14" t="s">
        <v>126</v>
      </c>
      <c r="G14">
        <v>2201</v>
      </c>
      <c r="H14" s="12">
        <v>61</v>
      </c>
      <c r="I14" t="s">
        <v>126</v>
      </c>
      <c r="J14" s="12">
        <v>2211</v>
      </c>
    </row>
    <row r="15" spans="1:18" x14ac:dyDescent="0.7">
      <c r="B15">
        <v>52</v>
      </c>
      <c r="C15" t="s">
        <v>127</v>
      </c>
      <c r="D15">
        <v>2512</v>
      </c>
      <c r="E15">
        <v>62</v>
      </c>
      <c r="F15" t="s">
        <v>128</v>
      </c>
      <c r="G15">
        <v>2202</v>
      </c>
      <c r="H15" s="12">
        <v>62</v>
      </c>
      <c r="I15" t="s">
        <v>128</v>
      </c>
      <c r="J15" s="12">
        <v>2212</v>
      </c>
    </row>
    <row r="16" spans="1:18"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A10" sqref="A10"/>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155</v>
      </c>
      <c r="B1" s="28" t="s">
        <v>156</v>
      </c>
      <c r="C1" t="s">
        <v>157</v>
      </c>
    </row>
    <row r="2" spans="1:3" s="26" customFormat="1" x14ac:dyDescent="0.7">
      <c r="A2" s="28">
        <v>43731.541666666664</v>
      </c>
      <c r="B2" s="28">
        <v>43731.583333333336</v>
      </c>
      <c r="C2" s="26">
        <v>8</v>
      </c>
    </row>
    <row r="3" spans="1:3" s="26" customFormat="1" x14ac:dyDescent="0.7">
      <c r="A3" s="28">
        <v>43731.541666666664</v>
      </c>
      <c r="B3" s="28">
        <v>43731.583333333336</v>
      </c>
      <c r="C3" s="26">
        <v>6</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140</v>
      </c>
      <c r="E58" t="s">
        <v>141</v>
      </c>
    </row>
    <row r="59" spans="2:5" x14ac:dyDescent="0.7">
      <c r="D59" t="s">
        <v>142</v>
      </c>
      <c r="E59" t="s">
        <v>143</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2019-09-21T16:49:12Z</dcterms:modified>
</cp:coreProperties>
</file>