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9.xml" ContentType="application/vnd.ms-excel.controlproperties+xml"/>
  <Override PartName="/xl/drawings/drawing4.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mc:AlternateContent xmlns:mc="http://schemas.openxmlformats.org/markup-compatibility/2006">
    <mc:Choice Requires="x15">
      <x15ac:absPath xmlns:x15ac="http://schemas.microsoft.com/office/spreadsheetml/2010/11/ac" url="C:\Users\haradayuii\Documents\GitHub\PCresrveSystem\bin\"/>
    </mc:Choice>
  </mc:AlternateContent>
  <xr:revisionPtr revIDLastSave="0" documentId="13_ncr:1_{98B0BD08-3EFC-4F77-97B8-D0AA7562532E}" xr6:coauthVersionLast="41" xr6:coauthVersionMax="44" xr10:uidLastSave="{00000000-0000-0000-0000-000000000000}"/>
  <workbookProtection lockStructure="1"/>
  <bookViews>
    <workbookView xWindow="-98" yWindow="-98" windowWidth="30915" windowHeight="16876" xr2:uid="{00000000-000D-0000-FFFF-FFFF00000000}"/>
  </bookViews>
  <sheets>
    <sheet name="メイン" sheetId="4" r:id="rId1"/>
    <sheet name="出力" sheetId="15" r:id="rId2"/>
    <sheet name="入力" sheetId="16" r:id="rId3"/>
    <sheet name="生データ" sheetId="2" r:id="rId4"/>
    <sheet name="重複チェック" sheetId="7" r:id="rId5"/>
    <sheet name="学科コード表" sheetId="14" r:id="rId6"/>
    <sheet name="シフト表" sheetId="17" r:id="rId7"/>
    <sheet name="連絡事項" sheetId="13" r:id="rId8"/>
  </sheets>
  <functionGroups builtInGroupCount="19"/>
  <definedNames>
    <definedName name="sample">INDEX(出力!$B$1:$B$13,MATCH(メイン!$O$1,出力!$A$1:$A$13,1))</definedName>
    <definedName name="sample2">INDEX(出力!$B$1:$B$13,MATCH(メイン!$P$1,出力!$A$1:$A$13,1))</definedName>
  </definedNames>
  <calcPr calcId="191029"/>
  <extLst>
    <ext xmlns:x14="http://schemas.microsoft.com/office/spreadsheetml/2009/9/main" uri="{79F54976-1DA5-4618-B147-4CDE4B953A38}">
      <x14:workbookPr discardImageEditData="1"/>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2" i="4" l="1"/>
  <c r="K2" i="4" l="1"/>
  <c r="C13" i="4" l="1"/>
  <c r="C12" i="4"/>
  <c r="C21" i="4" l="1"/>
  <c r="E22" i="4" s="1"/>
  <c r="D4" i="4" s="1"/>
  <c r="D23" i="4" l="1"/>
  <c r="F22" i="4"/>
  <c r="E4" i="4" s="1"/>
  <c r="J24" i="4"/>
  <c r="I6" i="4" s="1"/>
  <c r="G24" i="4"/>
  <c r="F6" i="4" s="1"/>
  <c r="F26" i="4"/>
  <c r="E8" i="4" s="1"/>
  <c r="H23" i="4"/>
  <c r="G5" i="4" s="1"/>
  <c r="I25" i="4"/>
  <c r="H7" i="4" s="1"/>
  <c r="E23" i="4"/>
  <c r="D5" i="4" s="1"/>
  <c r="D24" i="4"/>
  <c r="J26" i="4"/>
  <c r="I8" i="4" s="1"/>
  <c r="H25" i="4"/>
  <c r="G7" i="4" s="1"/>
  <c r="F24" i="4"/>
  <c r="E6" i="4" s="1"/>
  <c r="J22" i="4"/>
  <c r="I4" i="4" s="1"/>
  <c r="G26" i="4"/>
  <c r="F8" i="4" s="1"/>
  <c r="E25" i="4"/>
  <c r="D7" i="4" s="1"/>
  <c r="I23" i="4"/>
  <c r="H5" i="4" s="1"/>
  <c r="G22" i="4"/>
  <c r="F4" i="4" s="1"/>
  <c r="D26" i="4"/>
  <c r="D25" i="4"/>
  <c r="D22" i="4"/>
  <c r="H26" i="4"/>
  <c r="G8" i="4" s="1"/>
  <c r="J25" i="4"/>
  <c r="I7" i="4" s="1"/>
  <c r="F25" i="4"/>
  <c r="E7" i="4" s="1"/>
  <c r="H24" i="4"/>
  <c r="G6" i="4" s="1"/>
  <c r="J23" i="4"/>
  <c r="I5" i="4" s="1"/>
  <c r="F23" i="4"/>
  <c r="E5" i="4" s="1"/>
  <c r="H22" i="4"/>
  <c r="G4" i="4" s="1"/>
  <c r="I26" i="4"/>
  <c r="H8" i="4" s="1"/>
  <c r="E26" i="4"/>
  <c r="D8" i="4" s="1"/>
  <c r="G25" i="4"/>
  <c r="F7" i="4" s="1"/>
  <c r="I24" i="4"/>
  <c r="H6" i="4" s="1"/>
  <c r="E24" i="4"/>
  <c r="D6" i="4" s="1"/>
  <c r="G23" i="4"/>
  <c r="F5" i="4" s="1"/>
  <c r="I22" i="4"/>
  <c r="H4" i="4" s="1"/>
  <c r="AB7" i="4" l="1"/>
  <c r="AD7" i="4"/>
  <c r="AF7" i="4"/>
  <c r="AH7" i="4"/>
  <c r="AJ7" i="4"/>
  <c r="AA7" i="4"/>
  <c r="AC7" i="4"/>
  <c r="AE7" i="4"/>
  <c r="AG7" i="4"/>
  <c r="AI7" i="4"/>
  <c r="AC6" i="4"/>
  <c r="AE6" i="4"/>
  <c r="AG6" i="4"/>
  <c r="AI6" i="4"/>
  <c r="AB6" i="4"/>
  <c r="AD6" i="4"/>
  <c r="AF6" i="4"/>
  <c r="AH6" i="4"/>
  <c r="AJ6" i="4"/>
  <c r="AA6" i="4"/>
  <c r="AB5" i="4"/>
  <c r="AD5" i="4"/>
  <c r="AF5" i="4"/>
  <c r="AH5" i="4"/>
  <c r="AJ5" i="4"/>
  <c r="AA5" i="4"/>
  <c r="AC5" i="4"/>
  <c r="AE5" i="4"/>
  <c r="AG5" i="4"/>
  <c r="AI5" i="4"/>
  <c r="AC4" i="4"/>
  <c r="AE4" i="4"/>
  <c r="AG4" i="4"/>
  <c r="AI4" i="4"/>
  <c r="AA4" i="4"/>
  <c r="AB4" i="4"/>
  <c r="AD4" i="4"/>
  <c r="AF4" i="4"/>
  <c r="AH4" i="4"/>
  <c r="AJ4" i="4"/>
  <c r="AC8" i="4"/>
  <c r="AE8" i="4"/>
  <c r="AG8" i="4"/>
  <c r="AI8" i="4"/>
  <c r="AB8" i="4"/>
  <c r="AD8" i="4"/>
  <c r="AF8" i="4"/>
  <c r="AH8" i="4"/>
  <c r="AJ8" i="4"/>
  <c r="AA8" i="4"/>
  <c r="C7" i="4"/>
  <c r="C6" i="4"/>
  <c r="C5" i="4"/>
  <c r="C8" i="4"/>
  <c r="C4" i="4"/>
</calcChain>
</file>

<file path=xl/sharedStrings.xml><?xml version="1.0" encoding="utf-8"?>
<sst xmlns="http://schemas.openxmlformats.org/spreadsheetml/2006/main" count="293" uniqueCount="219">
  <si>
    <t>予約日</t>
    <rPh sb="0" eb="2">
      <t>ヨヤク</t>
    </rPh>
    <rPh sb="2" eb="3">
      <t>ビ</t>
    </rPh>
    <phoneticPr fontId="1"/>
  </si>
  <si>
    <t>予約時間帯</t>
    <rPh sb="0" eb="2">
      <t>ヨヤク</t>
    </rPh>
    <rPh sb="2" eb="5">
      <t>ジカンタイ</t>
    </rPh>
    <phoneticPr fontId="1"/>
  </si>
  <si>
    <t>学籍番号1</t>
    <rPh sb="0" eb="2">
      <t>ガクセキ</t>
    </rPh>
    <rPh sb="2" eb="4">
      <t>バンゴウ</t>
    </rPh>
    <phoneticPr fontId="1"/>
  </si>
  <si>
    <t>学籍番号2</t>
    <rPh sb="0" eb="2">
      <t>ガクセキ</t>
    </rPh>
    <rPh sb="2" eb="4">
      <t>バンゴウ</t>
    </rPh>
    <phoneticPr fontId="1"/>
  </si>
  <si>
    <t>学籍番号4</t>
    <rPh sb="0" eb="2">
      <t>ガクセキ</t>
    </rPh>
    <rPh sb="2" eb="4">
      <t>バンゴウ</t>
    </rPh>
    <phoneticPr fontId="1"/>
  </si>
  <si>
    <t>学籍番号5</t>
    <rPh sb="0" eb="2">
      <t>ガクセキ</t>
    </rPh>
    <rPh sb="2" eb="4">
      <t>バンゴウ</t>
    </rPh>
    <phoneticPr fontId="1"/>
  </si>
  <si>
    <t>学籍番号6</t>
    <rPh sb="0" eb="2">
      <t>ガクセキ</t>
    </rPh>
    <rPh sb="2" eb="4">
      <t>バンゴウ</t>
    </rPh>
    <phoneticPr fontId="1"/>
  </si>
  <si>
    <t>学籍番号7</t>
    <rPh sb="0" eb="2">
      <t>ガクセキ</t>
    </rPh>
    <rPh sb="2" eb="4">
      <t>バンゴウ</t>
    </rPh>
    <phoneticPr fontId="1"/>
  </si>
  <si>
    <t>学籍番号8</t>
    <rPh sb="0" eb="2">
      <t>ガクセキ</t>
    </rPh>
    <rPh sb="2" eb="4">
      <t>バンゴウ</t>
    </rPh>
    <phoneticPr fontId="1"/>
  </si>
  <si>
    <t>学籍番号9</t>
    <rPh sb="0" eb="2">
      <t>ガクセキ</t>
    </rPh>
    <rPh sb="2" eb="4">
      <t>バンゴウ</t>
    </rPh>
    <phoneticPr fontId="1"/>
  </si>
  <si>
    <t>学籍番号10</t>
    <rPh sb="0" eb="2">
      <t>ガクセキ</t>
    </rPh>
    <rPh sb="2" eb="4">
      <t>バンゴウ</t>
    </rPh>
    <phoneticPr fontId="1"/>
  </si>
  <si>
    <t>席番号</t>
    <rPh sb="0" eb="1">
      <t>セキ</t>
    </rPh>
    <rPh sb="1" eb="3">
      <t>バンゴウ</t>
    </rPh>
    <phoneticPr fontId="1"/>
  </si>
  <si>
    <t>利用時間</t>
    <rPh sb="0" eb="2">
      <t>リヨウ</t>
    </rPh>
    <rPh sb="2" eb="4">
      <t>ジカン</t>
    </rPh>
    <phoneticPr fontId="1"/>
  </si>
  <si>
    <t>1時限目</t>
    <rPh sb="1" eb="4">
      <t>ジゲンメ</t>
    </rPh>
    <phoneticPr fontId="1"/>
  </si>
  <si>
    <t>2時限目</t>
    <rPh sb="1" eb="4">
      <t>ジゲンメ</t>
    </rPh>
    <phoneticPr fontId="1"/>
  </si>
  <si>
    <t>3時限目</t>
    <rPh sb="1" eb="4">
      <t>ジゲンメ</t>
    </rPh>
    <phoneticPr fontId="1"/>
  </si>
  <si>
    <t>昼休み</t>
    <rPh sb="0" eb="2">
      <t>ヒルヤス</t>
    </rPh>
    <phoneticPr fontId="1"/>
  </si>
  <si>
    <t>4時限目</t>
    <rPh sb="1" eb="4">
      <t>ジゲンメ</t>
    </rPh>
    <phoneticPr fontId="1"/>
  </si>
  <si>
    <t>5時限目</t>
    <rPh sb="1" eb="4">
      <t>ジゲンメ</t>
    </rPh>
    <phoneticPr fontId="1"/>
  </si>
  <si>
    <t>閉室まで</t>
    <rPh sb="0" eb="2">
      <t>ヘイシツ</t>
    </rPh>
    <phoneticPr fontId="1"/>
  </si>
  <si>
    <t>学籍番号3</t>
    <rPh sb="0" eb="4">
      <t>ガクセキバンゴウ</t>
    </rPh>
    <phoneticPr fontId="1"/>
  </si>
  <si>
    <t>予約コード</t>
    <rPh sb="0" eb="2">
      <t>ヨヤク</t>
    </rPh>
    <phoneticPr fontId="1"/>
  </si>
  <si>
    <t>日付</t>
    <rPh sb="0" eb="2">
      <t>ヒヅケ</t>
    </rPh>
    <phoneticPr fontId="1"/>
  </si>
  <si>
    <t>変更点２</t>
    <rPh sb="0" eb="3">
      <t>ヘンコウテン</t>
    </rPh>
    <phoneticPr fontId="1"/>
  </si>
  <si>
    <t>予約コード参照シートにおいていた予約コード表をメインシートの下部に移動（非表示設定）それに伴って、予約コード参照シートは学科コード表として開発用に置いておく</t>
    <rPh sb="0" eb="2">
      <t>ヨヤク</t>
    </rPh>
    <rPh sb="5" eb="7">
      <t>サンショウ</t>
    </rPh>
    <rPh sb="16" eb="18">
      <t>ヨヤク</t>
    </rPh>
    <rPh sb="21" eb="22">
      <t>ヒョウ</t>
    </rPh>
    <rPh sb="30" eb="32">
      <t>カブ</t>
    </rPh>
    <rPh sb="33" eb="35">
      <t>イドウ</t>
    </rPh>
    <rPh sb="36" eb="39">
      <t>ヒヒョウジ</t>
    </rPh>
    <rPh sb="39" eb="41">
      <t>セッテイ</t>
    </rPh>
    <rPh sb="45" eb="46">
      <t>トモナ</t>
    </rPh>
    <rPh sb="49" eb="51">
      <t>ヨヤク</t>
    </rPh>
    <rPh sb="54" eb="56">
      <t>サンショウ</t>
    </rPh>
    <rPh sb="60" eb="62">
      <t>ガッカ</t>
    </rPh>
    <rPh sb="65" eb="66">
      <t>ヒョウ</t>
    </rPh>
    <rPh sb="69" eb="71">
      <t>カイハツ</t>
    </rPh>
    <rPh sb="71" eb="72">
      <t>ヨウ</t>
    </rPh>
    <rPh sb="73" eb="74">
      <t>オ</t>
    </rPh>
    <phoneticPr fontId="1"/>
  </si>
  <si>
    <t>verβ公開</t>
    <rPh sb="4" eb="6">
      <t>コウカイ</t>
    </rPh>
    <phoneticPr fontId="1"/>
  </si>
  <si>
    <t>原田</t>
    <rPh sb="0" eb="2">
      <t>ハラダ</t>
    </rPh>
    <phoneticPr fontId="1"/>
  </si>
  <si>
    <t>マクロを有効化して，メインの画面を操作することで予約などができます</t>
    <rPh sb="4" eb="7">
      <t>ユウコウカ</t>
    </rPh>
    <rPh sb="14" eb="16">
      <t>ガメン</t>
    </rPh>
    <rPh sb="17" eb="19">
      <t>ソウサ</t>
    </rPh>
    <rPh sb="24" eb="26">
      <t>ヨヤク</t>
    </rPh>
    <phoneticPr fontId="1"/>
  </si>
  <si>
    <t>うまく操作できないところや，機能の要望などあったら伝言ノートか，ここに書き込んで報告をお願いします</t>
    <rPh sb="3" eb="5">
      <t>ソウサ</t>
    </rPh>
    <rPh sb="14" eb="16">
      <t>キノウ</t>
    </rPh>
    <rPh sb="17" eb="19">
      <t>ヨウボウ</t>
    </rPh>
    <rPh sb="25" eb="27">
      <t>デンゴン</t>
    </rPh>
    <rPh sb="35" eb="36">
      <t>カ</t>
    </rPh>
    <rPh sb="37" eb="38">
      <t>コ</t>
    </rPh>
    <rPh sb="40" eb="42">
      <t>ホウコク</t>
    </rPh>
    <rPh sb="44" eb="45">
      <t>ネガ</t>
    </rPh>
    <phoneticPr fontId="1"/>
  </si>
  <si>
    <t>とりあえず既知の不具合としては学籍番号を入力する際に，大学院生の○○M○○に対応していないという点です．（数値のみ入力可能です）</t>
    <rPh sb="5" eb="7">
      <t>キチ</t>
    </rPh>
    <rPh sb="8" eb="11">
      <t>フグアイ</t>
    </rPh>
    <rPh sb="15" eb="17">
      <t>ガクセキ</t>
    </rPh>
    <rPh sb="17" eb="19">
      <t>バンゴウ</t>
    </rPh>
    <rPh sb="20" eb="22">
      <t>ニュウリョク</t>
    </rPh>
    <rPh sb="24" eb="25">
      <t>サイ</t>
    </rPh>
    <rPh sb="27" eb="30">
      <t>ダイガクイン</t>
    </rPh>
    <rPh sb="30" eb="31">
      <t>セイ</t>
    </rPh>
    <rPh sb="38" eb="40">
      <t>タイオウ</t>
    </rPh>
    <rPh sb="48" eb="49">
      <t>テン</t>
    </rPh>
    <rPh sb="53" eb="55">
      <t>スウチ</t>
    </rPh>
    <rPh sb="57" eb="59">
      <t>ニュウリョク</t>
    </rPh>
    <rPh sb="59" eb="61">
      <t>カノウ</t>
    </rPh>
    <phoneticPr fontId="1"/>
  </si>
  <si>
    <t>何かしら対策するつもりですが，とりあえずの運用ということで勘弁ください</t>
    <rPh sb="0" eb="1">
      <t>ナニ</t>
    </rPh>
    <rPh sb="4" eb="6">
      <t>タイサク</t>
    </rPh>
    <rPh sb="21" eb="23">
      <t>ウンヨウ</t>
    </rPh>
    <rPh sb="29" eb="31">
      <t>カンベン</t>
    </rPh>
    <phoneticPr fontId="1"/>
  </si>
  <si>
    <t>エクセルのシートの変更，マクロの編集は随時行ってほしいのですが，変更する前にバックアップフォルダにコピーしてから変更してください</t>
    <rPh sb="9" eb="11">
      <t>ヘンコウ</t>
    </rPh>
    <rPh sb="16" eb="18">
      <t>ヘンシュウ</t>
    </rPh>
    <rPh sb="19" eb="21">
      <t>ズイジ</t>
    </rPh>
    <rPh sb="21" eb="22">
      <t>オコナ</t>
    </rPh>
    <rPh sb="32" eb="34">
      <t>ヘンコウ</t>
    </rPh>
    <rPh sb="36" eb="37">
      <t>マエ</t>
    </rPh>
    <rPh sb="56" eb="58">
      <t>ヘンコウ</t>
    </rPh>
    <phoneticPr fontId="1"/>
  </si>
  <si>
    <t>また変更した点はここで報告をお願いします　原田</t>
    <rPh sb="2" eb="4">
      <t>ヘンコウ</t>
    </rPh>
    <rPh sb="6" eb="7">
      <t>テン</t>
    </rPh>
    <rPh sb="11" eb="13">
      <t>ホウコク</t>
    </rPh>
    <rPh sb="15" eb="16">
      <t>ネガ</t>
    </rPh>
    <rPh sb="21" eb="23">
      <t>ハラダ</t>
    </rPh>
    <phoneticPr fontId="1"/>
  </si>
  <si>
    <t>verβ1.01</t>
    <phoneticPr fontId="1"/>
  </si>
  <si>
    <t>変更点１</t>
    <rPh sb="0" eb="3">
      <t>ヘンコウテン</t>
    </rPh>
    <phoneticPr fontId="1"/>
  </si>
  <si>
    <t>予約を一度したあと、予約済をもう一度選択して予約を削除すると、削除した時間帯の予約フォームが直後に開くため、</t>
    <phoneticPr fontId="1"/>
  </si>
  <si>
    <t>メインシートの89~99行目をifで予約済の場合変更フォームを表示した後、elseのあとにさらにifを入れて空白の場合のみ予約フォームが表示されるように変更</t>
    <rPh sb="12" eb="14">
      <t>ギョウメ</t>
    </rPh>
    <rPh sb="18" eb="20">
      <t>ヨヤク</t>
    </rPh>
    <rPh sb="20" eb="21">
      <t>ズ</t>
    </rPh>
    <rPh sb="22" eb="24">
      <t>バアイ</t>
    </rPh>
    <rPh sb="24" eb="26">
      <t>ヘンコウ</t>
    </rPh>
    <rPh sb="31" eb="33">
      <t>ヒョウジ</t>
    </rPh>
    <rPh sb="35" eb="36">
      <t>アト</t>
    </rPh>
    <rPh sb="51" eb="52">
      <t>イ</t>
    </rPh>
    <rPh sb="54" eb="56">
      <t>クウハク</t>
    </rPh>
    <rPh sb="57" eb="59">
      <t>バアイ</t>
    </rPh>
    <rPh sb="61" eb="63">
      <t>ヨヤク</t>
    </rPh>
    <rPh sb="68" eb="70">
      <t>ヒョウジ</t>
    </rPh>
    <rPh sb="76" eb="78">
      <t>ヘンコウ</t>
    </rPh>
    <phoneticPr fontId="1"/>
  </si>
  <si>
    <t>軽微な修正</t>
    <rPh sb="0" eb="2">
      <t>ケイビ</t>
    </rPh>
    <rPh sb="3" eb="5">
      <t>シュウセイ</t>
    </rPh>
    <phoneticPr fontId="1"/>
  </si>
  <si>
    <t>メインシート89行目のif文をinstr関数に変更しました</t>
    <rPh sb="8" eb="10">
      <t>ギョウメ</t>
    </rPh>
    <rPh sb="13" eb="14">
      <t>ブン</t>
    </rPh>
    <rPh sb="20" eb="22">
      <t>カンスウ</t>
    </rPh>
    <rPh sb="23" eb="25">
      <t>ヘンコウ</t>
    </rPh>
    <phoneticPr fontId="1"/>
  </si>
  <si>
    <t>モニター不調などのイレギュラーなステータスの場合にも２コマの連続予約と延長ができないように</t>
    <rPh sb="4" eb="6">
      <t>フチョウ</t>
    </rPh>
    <rPh sb="22" eb="24">
      <t>バアイ</t>
    </rPh>
    <rPh sb="30" eb="32">
      <t>レンゾク</t>
    </rPh>
    <rPh sb="32" eb="34">
      <t>ヨヤク</t>
    </rPh>
    <rPh sb="35" eb="37">
      <t>エンチョウ</t>
    </rPh>
    <phoneticPr fontId="1"/>
  </si>
  <si>
    <t>メインシート７７行目のif文を変更しました。予約済はfalseで空白はtrueにしていたところを空白以外はすべてfalseになるようにしました</t>
    <rPh sb="8" eb="10">
      <t>ギョウメ</t>
    </rPh>
    <rPh sb="13" eb="14">
      <t>ブン</t>
    </rPh>
    <rPh sb="15" eb="17">
      <t>ヘンコウ</t>
    </rPh>
    <rPh sb="22" eb="24">
      <t>ヨヤク</t>
    </rPh>
    <rPh sb="24" eb="25">
      <t>ズ</t>
    </rPh>
    <rPh sb="32" eb="34">
      <t>クウハク</t>
    </rPh>
    <rPh sb="48" eb="50">
      <t>クウハク</t>
    </rPh>
    <rPh sb="50" eb="52">
      <t>イガイ</t>
    </rPh>
    <phoneticPr fontId="1"/>
  </si>
  <si>
    <t>メインシートのセルに入力するテキストボックスについてと、表に文字列を表示する注意書きを追加しました</t>
    <rPh sb="10" eb="12">
      <t>ニュウリョク</t>
    </rPh>
    <rPh sb="28" eb="29">
      <t>ヒョウ</t>
    </rPh>
    <rPh sb="30" eb="33">
      <t>モジレツ</t>
    </rPh>
    <rPh sb="34" eb="36">
      <t>ヒョウジ</t>
    </rPh>
    <rPh sb="38" eb="41">
      <t>チュウイガ</t>
    </rPh>
    <rPh sb="43" eb="45">
      <t>ツイカ</t>
    </rPh>
    <phoneticPr fontId="1"/>
  </si>
  <si>
    <t>変更点3</t>
    <rPh sb="0" eb="3">
      <t>ヘンコウテン</t>
    </rPh>
    <phoneticPr fontId="1"/>
  </si>
  <si>
    <t>セル上に自由に文字列表示させるために数値であるかどうかでif分けしているので入力フォームのテキストボックスに学籍番号が入力された場合、学生台帳番号に変更するシステムを組むつもりでメインシートに作業途中のセルがあります</t>
    <rPh sb="2" eb="3">
      <t>ジョウ</t>
    </rPh>
    <rPh sb="4" eb="6">
      <t>ジユウ</t>
    </rPh>
    <rPh sb="7" eb="10">
      <t>モジレツ</t>
    </rPh>
    <rPh sb="10" eb="12">
      <t>ヒョウジ</t>
    </rPh>
    <rPh sb="18" eb="20">
      <t>スウチ</t>
    </rPh>
    <rPh sb="30" eb="31">
      <t>ワ</t>
    </rPh>
    <rPh sb="38" eb="40">
      <t>ニュウリョク</t>
    </rPh>
    <rPh sb="54" eb="56">
      <t>ガクセキ</t>
    </rPh>
    <rPh sb="56" eb="58">
      <t>バンゴウ</t>
    </rPh>
    <rPh sb="59" eb="61">
      <t>ニュウリョク</t>
    </rPh>
    <rPh sb="64" eb="66">
      <t>バアイ</t>
    </rPh>
    <rPh sb="67" eb="71">
      <t>ガクセイダイチョウ</t>
    </rPh>
    <rPh sb="71" eb="73">
      <t>バンゴウ</t>
    </rPh>
    <rPh sb="74" eb="76">
      <t>ヘンコウ</t>
    </rPh>
    <rPh sb="83" eb="84">
      <t>ク</t>
    </rPh>
    <rPh sb="96" eb="98">
      <t>サギョウ</t>
    </rPh>
    <rPh sb="98" eb="100">
      <t>トチュウ</t>
    </rPh>
    <phoneticPr fontId="1"/>
  </si>
  <si>
    <t>まだ学籍番号と台帳番号の変換するためのデータ集めが済んでいないので組みきれてないところです</t>
    <rPh sb="2" eb="4">
      <t>ガクセキ</t>
    </rPh>
    <rPh sb="4" eb="6">
      <t>バンゴウ</t>
    </rPh>
    <rPh sb="7" eb="9">
      <t>ダイチョウ</t>
    </rPh>
    <rPh sb="9" eb="11">
      <t>バンゴウ</t>
    </rPh>
    <rPh sb="12" eb="14">
      <t>ヘンカン</t>
    </rPh>
    <rPh sb="22" eb="23">
      <t>アツ</t>
    </rPh>
    <rPh sb="25" eb="26">
      <t>ス</t>
    </rPh>
    <rPh sb="33" eb="34">
      <t>ク</t>
    </rPh>
    <phoneticPr fontId="1"/>
  </si>
  <si>
    <t>変更点４</t>
    <rPh sb="0" eb="3">
      <t>ヘンコウテン</t>
    </rPh>
    <phoneticPr fontId="1"/>
  </si>
  <si>
    <t>テキストボックスにペーストで文字列を入れられるようになっていたため、文字列の場合はもう一度入力を促すようにしました</t>
    <rPh sb="14" eb="17">
      <t>モジレツ</t>
    </rPh>
    <rPh sb="18" eb="19">
      <t>イ</t>
    </rPh>
    <rPh sb="34" eb="37">
      <t>モジレツ</t>
    </rPh>
    <rPh sb="38" eb="40">
      <t>バアイ</t>
    </rPh>
    <rPh sb="43" eb="45">
      <t>イチド</t>
    </rPh>
    <rPh sb="45" eb="47">
      <t>ニュウリョク</t>
    </rPh>
    <rPh sb="48" eb="49">
      <t>ウナガ</t>
    </rPh>
    <phoneticPr fontId="1"/>
  </si>
  <si>
    <t>今後、テキストボックスに学籍番号入れた場合には、それを学生台帳番号変更し、それが数値でない場合（うまく変換できない場合）にもう一度入力を促すようにするつもりです</t>
    <rPh sb="0" eb="2">
      <t>コンゴ</t>
    </rPh>
    <rPh sb="12" eb="14">
      <t>ガクセキ</t>
    </rPh>
    <rPh sb="14" eb="16">
      <t>バンゴウ</t>
    </rPh>
    <rPh sb="16" eb="17">
      <t>イ</t>
    </rPh>
    <rPh sb="19" eb="21">
      <t>バアイ</t>
    </rPh>
    <rPh sb="27" eb="33">
      <t>ガクセイダイチョウバンゴウ</t>
    </rPh>
    <rPh sb="33" eb="35">
      <t>ヘンコウ</t>
    </rPh>
    <rPh sb="40" eb="42">
      <t>スウチ</t>
    </rPh>
    <rPh sb="45" eb="47">
      <t>バアイ</t>
    </rPh>
    <rPh sb="51" eb="53">
      <t>ヘンカン</t>
    </rPh>
    <rPh sb="57" eb="59">
      <t>バアイ</t>
    </rPh>
    <rPh sb="63" eb="65">
      <t>イチド</t>
    </rPh>
    <rPh sb="65" eb="67">
      <t>ニュウリョク</t>
    </rPh>
    <rPh sb="68" eb="69">
      <t>ウナガ</t>
    </rPh>
    <phoneticPr fontId="1"/>
  </si>
  <si>
    <t>verβ 1.02</t>
    <phoneticPr fontId="1"/>
  </si>
  <si>
    <t>1.01で文字列ペーストに対して対策したら数値を入力した場合も、テキストボックスexitしたときにも有効でないといわれるので、数値、空白の場合には特に何も言われないようにif文を書き足しました。</t>
    <rPh sb="5" eb="8">
      <t>モジレツ</t>
    </rPh>
    <rPh sb="13" eb="14">
      <t>タイ</t>
    </rPh>
    <rPh sb="16" eb="18">
      <t>タイサク</t>
    </rPh>
    <rPh sb="21" eb="23">
      <t>スウチ</t>
    </rPh>
    <rPh sb="24" eb="26">
      <t>ニュウリョク</t>
    </rPh>
    <rPh sb="28" eb="30">
      <t>バアイ</t>
    </rPh>
    <rPh sb="50" eb="52">
      <t>ユウコウ</t>
    </rPh>
    <rPh sb="63" eb="65">
      <t>スウチ</t>
    </rPh>
    <rPh sb="66" eb="68">
      <t>クウハク</t>
    </rPh>
    <rPh sb="69" eb="71">
      <t>バアイ</t>
    </rPh>
    <rPh sb="73" eb="74">
      <t>トク</t>
    </rPh>
    <rPh sb="75" eb="76">
      <t>ナニ</t>
    </rPh>
    <rPh sb="77" eb="78">
      <t>イ</t>
    </rPh>
    <rPh sb="87" eb="88">
      <t>ブン</t>
    </rPh>
    <rPh sb="89" eb="90">
      <t>カ</t>
    </rPh>
    <rPh sb="91" eb="92">
      <t>タ</t>
    </rPh>
    <phoneticPr fontId="1"/>
  </si>
  <si>
    <t>verβ 1.021</t>
    <phoneticPr fontId="1"/>
  </si>
  <si>
    <t>テキストボっクスの入力制限をtext_restrictというfunctionプロシージャを作って、それをcallで呼び出すようにしました。今後同様の処理を行っているところはfunctionプロシージャでまとめたいと思います。</t>
    <rPh sb="9" eb="11">
      <t>ニュウリョク</t>
    </rPh>
    <rPh sb="11" eb="13">
      <t>セイゲン</t>
    </rPh>
    <rPh sb="45" eb="46">
      <t>ツク</t>
    </rPh>
    <rPh sb="57" eb="58">
      <t>ヨ</t>
    </rPh>
    <rPh sb="59" eb="60">
      <t>ダ</t>
    </rPh>
    <rPh sb="69" eb="71">
      <t>コンゴ</t>
    </rPh>
    <rPh sb="71" eb="73">
      <t>ドウヨウ</t>
    </rPh>
    <rPh sb="74" eb="76">
      <t>ショリ</t>
    </rPh>
    <rPh sb="77" eb="78">
      <t>オコナ</t>
    </rPh>
    <rPh sb="107" eb="108">
      <t>オモ</t>
    </rPh>
    <phoneticPr fontId="1"/>
  </si>
  <si>
    <t>シートの順番を変更しました。PC予約表以外を別のファイルにするのは、たぶん別のファイル間でデータのやり取りをやるのができないので実現は難しいかと思います。</t>
    <rPh sb="4" eb="6">
      <t>ジュンバン</t>
    </rPh>
    <rPh sb="7" eb="9">
      <t>ヘンコウ</t>
    </rPh>
    <rPh sb="16" eb="18">
      <t>ヨヤク</t>
    </rPh>
    <rPh sb="18" eb="19">
      <t>ヒョウ</t>
    </rPh>
    <rPh sb="19" eb="21">
      <t>イガイ</t>
    </rPh>
    <rPh sb="22" eb="23">
      <t>ベツ</t>
    </rPh>
    <rPh sb="37" eb="38">
      <t>ベツ</t>
    </rPh>
    <rPh sb="43" eb="44">
      <t>カン</t>
    </rPh>
    <rPh sb="51" eb="52">
      <t>ト</t>
    </rPh>
    <rPh sb="64" eb="66">
      <t>ジツゲン</t>
    </rPh>
    <rPh sb="67" eb="68">
      <t>ムズカ</t>
    </rPh>
    <rPh sb="72" eb="73">
      <t>オモ</t>
    </rPh>
    <phoneticPr fontId="1"/>
  </si>
  <si>
    <t>β1.022</t>
    <phoneticPr fontId="1"/>
  </si>
  <si>
    <t>メインシートに学籍番号と台帳番号を変換するためのデータを整理している表が書いてあります。</t>
    <rPh sb="7" eb="9">
      <t>ガクセキ</t>
    </rPh>
    <rPh sb="9" eb="11">
      <t>バンゴウ</t>
    </rPh>
    <rPh sb="12" eb="16">
      <t>ダイチョウバンゴウ</t>
    </rPh>
    <rPh sb="17" eb="19">
      <t>ヘンカン</t>
    </rPh>
    <rPh sb="28" eb="30">
      <t>セイリ</t>
    </rPh>
    <rPh sb="34" eb="35">
      <t>ヒョウ</t>
    </rPh>
    <rPh sb="36" eb="37">
      <t>カ</t>
    </rPh>
    <phoneticPr fontId="1"/>
  </si>
  <si>
    <t>学籍番号を入力するテキストボックスのkeypressプロシージャーで数字のみ入力できるようにしていましたが、functionプロシージャにまとめてMとDを入力できるようにしました、</t>
    <rPh sb="0" eb="2">
      <t>ガクセキ</t>
    </rPh>
    <rPh sb="2" eb="4">
      <t>バンゴウ</t>
    </rPh>
    <rPh sb="5" eb="7">
      <t>ニュウリョク</t>
    </rPh>
    <rPh sb="34" eb="36">
      <t>スウジ</t>
    </rPh>
    <rPh sb="38" eb="40">
      <t>ニュウリョク</t>
    </rPh>
    <rPh sb="77" eb="79">
      <t>ニュウリョク</t>
    </rPh>
    <phoneticPr fontId="1"/>
  </si>
  <si>
    <t>変更点３</t>
    <rPh sb="0" eb="3">
      <t>ヘンコウテン</t>
    </rPh>
    <phoneticPr fontId="1"/>
  </si>
  <si>
    <t>テキストボックスに学籍番号を入力した場合、台帳番号に変換が行われるようにしました。メインシートの変換対応表に従って変換します。（黄色部分は未対応、あるいは仮置き）</t>
    <rPh sb="9" eb="11">
      <t>ガクセキ</t>
    </rPh>
    <rPh sb="11" eb="13">
      <t>バンゴウ</t>
    </rPh>
    <rPh sb="14" eb="16">
      <t>ニュウリョク</t>
    </rPh>
    <rPh sb="18" eb="20">
      <t>バアイ</t>
    </rPh>
    <rPh sb="21" eb="23">
      <t>ダイチョウ</t>
    </rPh>
    <rPh sb="23" eb="25">
      <t>バンゴウ</t>
    </rPh>
    <rPh sb="26" eb="28">
      <t>ヘンカン</t>
    </rPh>
    <rPh sb="29" eb="30">
      <t>オコナ</t>
    </rPh>
    <rPh sb="48" eb="50">
      <t>ヘンカン</t>
    </rPh>
    <rPh sb="50" eb="52">
      <t>タイオウ</t>
    </rPh>
    <rPh sb="52" eb="53">
      <t>ヒョウ</t>
    </rPh>
    <rPh sb="54" eb="55">
      <t>シタガ</t>
    </rPh>
    <rPh sb="57" eb="59">
      <t>ヘンカン</t>
    </rPh>
    <rPh sb="64" eb="66">
      <t>キイロ</t>
    </rPh>
    <rPh sb="66" eb="68">
      <t>ブブン</t>
    </rPh>
    <rPh sb="69" eb="72">
      <t>ミタイオウ</t>
    </rPh>
    <rPh sb="77" eb="79">
      <t>カリオ</t>
    </rPh>
    <phoneticPr fontId="1"/>
  </si>
  <si>
    <t>β1.03</t>
    <phoneticPr fontId="1"/>
  </si>
  <si>
    <t>textbox_restrict(functionプロシージャ)の引数を２つに増やした。また学籍番号をうまく変更できなかった時用のワイルドカードの設定、社会福祉学科にとりあえず対応</t>
    <rPh sb="33" eb="35">
      <t>ヒキスウ</t>
    </rPh>
    <rPh sb="39" eb="40">
      <t>フ</t>
    </rPh>
    <rPh sb="46" eb="48">
      <t>ガクセキ</t>
    </rPh>
    <rPh sb="48" eb="50">
      <t>バンゴウ</t>
    </rPh>
    <rPh sb="54" eb="56">
      <t>ヘンコウ</t>
    </rPh>
    <rPh sb="62" eb="63">
      <t>トキ</t>
    </rPh>
    <rPh sb="63" eb="64">
      <t>ヨウ</t>
    </rPh>
    <rPh sb="73" eb="75">
      <t>セッテイ</t>
    </rPh>
    <rPh sb="76" eb="80">
      <t>シャカイフクシ</t>
    </rPh>
    <rPh sb="80" eb="82">
      <t>ガッカ</t>
    </rPh>
    <rPh sb="88" eb="90">
      <t>タイオウ</t>
    </rPh>
    <phoneticPr fontId="1"/>
  </si>
  <si>
    <t>学籍番号５文字目がSの交換留学生に対応。台帳番号の通常０のところを９にすることで対応しました。ほとんど来ないでしょうのでエラーを吐かない程度の調整です</t>
    <rPh sb="0" eb="2">
      <t>ガクセキ</t>
    </rPh>
    <rPh sb="2" eb="4">
      <t>バンゴウ</t>
    </rPh>
    <rPh sb="5" eb="8">
      <t>モジメ</t>
    </rPh>
    <rPh sb="11" eb="13">
      <t>コウカン</t>
    </rPh>
    <rPh sb="13" eb="16">
      <t>リュウガクセイ</t>
    </rPh>
    <rPh sb="17" eb="19">
      <t>タイオウ</t>
    </rPh>
    <rPh sb="20" eb="22">
      <t>ダイチョウ</t>
    </rPh>
    <rPh sb="22" eb="24">
      <t>バンゴウ</t>
    </rPh>
    <rPh sb="25" eb="27">
      <t>ツウジョウ</t>
    </rPh>
    <rPh sb="40" eb="42">
      <t>タイオウ</t>
    </rPh>
    <rPh sb="51" eb="52">
      <t>コ</t>
    </rPh>
    <rPh sb="64" eb="65">
      <t>ハ</t>
    </rPh>
    <rPh sb="68" eb="70">
      <t>テイド</t>
    </rPh>
    <rPh sb="71" eb="73">
      <t>チョウセイ</t>
    </rPh>
    <phoneticPr fontId="1"/>
  </si>
  <si>
    <t>テキストボックスexitしたときに学籍番号が有効かチェックしていたのを、登録ボタンを押したときに変更</t>
    <rPh sb="17" eb="19">
      <t>ガクセキ</t>
    </rPh>
    <rPh sb="19" eb="21">
      <t>バンゴウ</t>
    </rPh>
    <rPh sb="22" eb="24">
      <t>ユウコウ</t>
    </rPh>
    <rPh sb="36" eb="38">
      <t>トウロク</t>
    </rPh>
    <rPh sb="42" eb="43">
      <t>オ</t>
    </rPh>
    <rPh sb="48" eb="50">
      <t>ヘンコウ</t>
    </rPh>
    <phoneticPr fontId="1"/>
  </si>
  <si>
    <t>変なところが文字列になっている番号が入力された場合にフォームに戻るようにtextbox_restrictプロシージャにif文を追加</t>
    <rPh sb="0" eb="1">
      <t>ヘン</t>
    </rPh>
    <rPh sb="6" eb="9">
      <t>モジレツ</t>
    </rPh>
    <rPh sb="15" eb="17">
      <t>バンゴウ</t>
    </rPh>
    <rPh sb="18" eb="20">
      <t>ニュウリョク</t>
    </rPh>
    <rPh sb="23" eb="25">
      <t>バアイ</t>
    </rPh>
    <rPh sb="31" eb="32">
      <t>モド</t>
    </rPh>
    <rPh sb="61" eb="62">
      <t>ブン</t>
    </rPh>
    <rPh sb="63" eb="65">
      <t>ツイカ</t>
    </rPh>
    <phoneticPr fontId="1"/>
  </si>
  <si>
    <t>変更点5</t>
    <rPh sb="0" eb="3">
      <t>ヘンコウテン</t>
    </rPh>
    <phoneticPr fontId="1"/>
  </si>
  <si>
    <t>textboxrestrictプロシージャを標準モジュールでpublic subとして記述。それに応じて変数名などの軽微な修正</t>
    <rPh sb="22" eb="24">
      <t>ヒョウジュン</t>
    </rPh>
    <rPh sb="43" eb="45">
      <t>キジュツ</t>
    </rPh>
    <rPh sb="49" eb="50">
      <t>オウ</t>
    </rPh>
    <rPh sb="52" eb="54">
      <t>ヘンスウ</t>
    </rPh>
    <rPh sb="54" eb="55">
      <t>メイ</t>
    </rPh>
    <rPh sb="58" eb="60">
      <t>ケイビ</t>
    </rPh>
    <rPh sb="61" eb="63">
      <t>シュウセイ</t>
    </rPh>
    <phoneticPr fontId="1"/>
  </si>
  <si>
    <t>変更点６</t>
    <rPh sb="0" eb="3">
      <t>ヘンコウテン</t>
    </rPh>
    <phoneticPr fontId="1"/>
  </si>
  <si>
    <t>時間が過ぎた予約時間帯は灰色になるようにメインシートモジュールに追記。過去と未来の場合は灰色にならない</t>
    <rPh sb="0" eb="2">
      <t>ジカン</t>
    </rPh>
    <rPh sb="3" eb="4">
      <t>ス</t>
    </rPh>
    <rPh sb="6" eb="8">
      <t>ヨヤク</t>
    </rPh>
    <rPh sb="8" eb="11">
      <t>ジカンタイ</t>
    </rPh>
    <rPh sb="12" eb="14">
      <t>ハイイロ</t>
    </rPh>
    <rPh sb="32" eb="34">
      <t>ツイキ</t>
    </rPh>
    <rPh sb="35" eb="37">
      <t>カコ</t>
    </rPh>
    <rPh sb="38" eb="40">
      <t>ミライ</t>
    </rPh>
    <rPh sb="41" eb="43">
      <t>バアイ</t>
    </rPh>
    <rPh sb="44" eb="46">
      <t>ハイイロ</t>
    </rPh>
    <phoneticPr fontId="1"/>
  </si>
  <si>
    <t>それに伴って標準モジュールに現在時刻から何コマ目までかを取得するプロシージャを記述</t>
    <rPh sb="3" eb="4">
      <t>トモナ</t>
    </rPh>
    <rPh sb="6" eb="8">
      <t>ヒョウジュン</t>
    </rPh>
    <rPh sb="14" eb="16">
      <t>ゲンザイ</t>
    </rPh>
    <rPh sb="16" eb="18">
      <t>ジコク</t>
    </rPh>
    <rPh sb="20" eb="21">
      <t>ナン</t>
    </rPh>
    <rPh sb="23" eb="24">
      <t>メ</t>
    </rPh>
    <rPh sb="28" eb="30">
      <t>シュトク</t>
    </rPh>
    <rPh sb="39" eb="41">
      <t>キジュツ</t>
    </rPh>
    <phoneticPr fontId="1"/>
  </si>
  <si>
    <t>また、時間が過ぎた予約時間帯は予約フォームが起動しないようになった</t>
    <rPh sb="3" eb="5">
      <t>ジカン</t>
    </rPh>
    <rPh sb="6" eb="7">
      <t>ス</t>
    </rPh>
    <rPh sb="9" eb="11">
      <t>ヨヤク</t>
    </rPh>
    <rPh sb="11" eb="14">
      <t>ジカンタイ</t>
    </rPh>
    <rPh sb="15" eb="17">
      <t>ヨヤク</t>
    </rPh>
    <rPh sb="22" eb="24">
      <t>キドウ</t>
    </rPh>
    <phoneticPr fontId="1"/>
  </si>
  <si>
    <t>変更点７</t>
    <rPh sb="0" eb="3">
      <t>ヘンコウテン</t>
    </rPh>
    <phoneticPr fontId="1"/>
  </si>
  <si>
    <t>１分毎にメインシートを再計算するようにrecalプロシージャをかいて、シートアクティブ、ディアクティブのたびに起動するように記述</t>
    <rPh sb="1" eb="2">
      <t>プン</t>
    </rPh>
    <rPh sb="2" eb="3">
      <t>マイ</t>
    </rPh>
    <rPh sb="11" eb="14">
      <t>サイケイサン</t>
    </rPh>
    <rPh sb="55" eb="57">
      <t>キドウ</t>
    </rPh>
    <rPh sb="62" eb="64">
      <t>キジュツ</t>
    </rPh>
    <phoneticPr fontId="1"/>
  </si>
  <si>
    <t>変更点８</t>
    <rPh sb="0" eb="3">
      <t>ヘンコウテン</t>
    </rPh>
    <phoneticPr fontId="1"/>
  </si>
  <si>
    <t>過去の日付の場合は予約フォームが起動しないようになった</t>
    <rPh sb="0" eb="2">
      <t>カコ</t>
    </rPh>
    <rPh sb="3" eb="5">
      <t>ヒヅケ</t>
    </rPh>
    <rPh sb="6" eb="8">
      <t>バアイ</t>
    </rPh>
    <rPh sb="9" eb="11">
      <t>ヨヤク</t>
    </rPh>
    <rPh sb="16" eb="18">
      <t>キドウ</t>
    </rPh>
    <phoneticPr fontId="1"/>
  </si>
  <si>
    <t>変更点９</t>
    <rPh sb="0" eb="3">
      <t>ヘンコウテン</t>
    </rPh>
    <phoneticPr fontId="1"/>
  </si>
  <si>
    <t>未来の日付の場合はどの時間帯でも予約フォームが起動します</t>
    <rPh sb="0" eb="2">
      <t>ミライ</t>
    </rPh>
    <rPh sb="3" eb="5">
      <t>ヒヅケ</t>
    </rPh>
    <rPh sb="6" eb="8">
      <t>バアイ</t>
    </rPh>
    <rPh sb="11" eb="14">
      <t>ジカンタイ</t>
    </rPh>
    <rPh sb="16" eb="18">
      <t>ヨヤク</t>
    </rPh>
    <rPh sb="23" eb="25">
      <t>キドウ</t>
    </rPh>
    <phoneticPr fontId="1"/>
  </si>
  <si>
    <t>変更点１０</t>
    <rPh sb="0" eb="3">
      <t>ヘンコウテン</t>
    </rPh>
    <phoneticPr fontId="1"/>
  </si>
  <si>
    <t>予約表の日付を設定するセルをA1からA2に変更。メインシート予約表周辺の罫線などの軽微な修正。</t>
    <rPh sb="0" eb="2">
      <t>ヨヤク</t>
    </rPh>
    <rPh sb="2" eb="3">
      <t>ヒョウ</t>
    </rPh>
    <rPh sb="4" eb="6">
      <t>ヒヅケ</t>
    </rPh>
    <rPh sb="7" eb="9">
      <t>セッテイ</t>
    </rPh>
    <rPh sb="21" eb="23">
      <t>ヘンコウ</t>
    </rPh>
    <rPh sb="30" eb="32">
      <t>ヨヤク</t>
    </rPh>
    <rPh sb="32" eb="33">
      <t>ヒョウ</t>
    </rPh>
    <rPh sb="33" eb="35">
      <t>シュウヘン</t>
    </rPh>
    <rPh sb="36" eb="38">
      <t>ケイセン</t>
    </rPh>
    <rPh sb="41" eb="43">
      <t>ケイビ</t>
    </rPh>
    <rPh sb="44" eb="46">
      <t>シュウセイ</t>
    </rPh>
    <phoneticPr fontId="1"/>
  </si>
  <si>
    <t>現在時刻は一分毎の更新が行われているかのチェックのために追加しました。</t>
    <rPh sb="0" eb="2">
      <t>ゲンザイ</t>
    </rPh>
    <rPh sb="2" eb="4">
      <t>ジコク</t>
    </rPh>
    <rPh sb="5" eb="7">
      <t>イップン</t>
    </rPh>
    <rPh sb="7" eb="8">
      <t>マイ</t>
    </rPh>
    <rPh sb="9" eb="11">
      <t>コウシン</t>
    </rPh>
    <rPh sb="12" eb="13">
      <t>オコナ</t>
    </rPh>
    <rPh sb="28" eb="30">
      <t>ツイカ</t>
    </rPh>
    <phoneticPr fontId="1"/>
  </si>
  <si>
    <t>変更点１１</t>
    <rPh sb="0" eb="3">
      <t>ヘンコウテン</t>
    </rPh>
    <phoneticPr fontId="1"/>
  </si>
  <si>
    <t>複数人表示シートの削除</t>
    <rPh sb="0" eb="2">
      <t>フクスウ</t>
    </rPh>
    <rPh sb="2" eb="3">
      <t>ニン</t>
    </rPh>
    <rPh sb="3" eb="5">
      <t>ヒョウジ</t>
    </rPh>
    <rPh sb="9" eb="11">
      <t>サクジョ</t>
    </rPh>
    <phoneticPr fontId="1"/>
  </si>
  <si>
    <t>連絡事項</t>
    <rPh sb="0" eb="2">
      <t>レンラク</t>
    </rPh>
    <rPh sb="2" eb="4">
      <t>ジコウ</t>
    </rPh>
    <phoneticPr fontId="1"/>
  </si>
  <si>
    <t>macで開くとコンパイルエラーを吐くとのことですが、解決はしていませんが、とりあえずの回避策はわかりました。</t>
    <rPh sb="4" eb="5">
      <t>ヒラ</t>
    </rPh>
    <rPh sb="16" eb="17">
      <t>ハ</t>
    </rPh>
    <rPh sb="26" eb="28">
      <t>カイケツ</t>
    </rPh>
    <rPh sb="43" eb="45">
      <t>カイヒ</t>
    </rPh>
    <rPh sb="45" eb="46">
      <t>サク</t>
    </rPh>
    <phoneticPr fontId="1"/>
  </si>
  <si>
    <t>マクロ内のテキストボックスでの入力制御でwindowsAPIを使用していたのですが、どうにもそれが６４bitExcelと相性が悪いようです。</t>
    <rPh sb="3" eb="4">
      <t>ナイ</t>
    </rPh>
    <rPh sb="15" eb="17">
      <t>ニュウリョク</t>
    </rPh>
    <rPh sb="17" eb="19">
      <t>セイギョ</t>
    </rPh>
    <rPh sb="31" eb="33">
      <t>シヨウ</t>
    </rPh>
    <rPh sb="60" eb="62">
      <t>アイショウ</t>
    </rPh>
    <rPh sb="63" eb="64">
      <t>ワル</t>
    </rPh>
    <phoneticPr fontId="1"/>
  </si>
  <si>
    <t>Windowsのエクセルは実は標準で３２bitらしいのですが、macは６４bitがインスコされるようです。</t>
    <rPh sb="13" eb="14">
      <t>ジツ</t>
    </rPh>
    <rPh sb="15" eb="17">
      <t>ヒョウジュン</t>
    </rPh>
    <phoneticPr fontId="1"/>
  </si>
  <si>
    <t>とりあえず大した機能として使っていなかったので、windowsAPIを使うところを削除しました。</t>
    <rPh sb="5" eb="6">
      <t>タイ</t>
    </rPh>
    <rPh sb="8" eb="10">
      <t>キノウ</t>
    </rPh>
    <rPh sb="13" eb="14">
      <t>ツカ</t>
    </rPh>
    <rPh sb="35" eb="36">
      <t>ツカ</t>
    </rPh>
    <rPh sb="41" eb="43">
      <t>サクジョ</t>
    </rPh>
    <phoneticPr fontId="1"/>
  </si>
  <si>
    <t>変更点１２</t>
    <rPh sb="0" eb="3">
      <t>ヘンコウテン</t>
    </rPh>
    <phoneticPr fontId="1"/>
  </si>
  <si>
    <t>予約時間帯が過ぎたあとの当日のケーブルを貸し出してる予約は返却を受け付けられるように変更</t>
    <rPh sb="0" eb="2">
      <t>ヨヤク</t>
    </rPh>
    <rPh sb="2" eb="4">
      <t>ジカン</t>
    </rPh>
    <rPh sb="4" eb="5">
      <t>タイ</t>
    </rPh>
    <rPh sb="6" eb="7">
      <t>ス</t>
    </rPh>
    <rPh sb="12" eb="14">
      <t>トウジツ</t>
    </rPh>
    <rPh sb="20" eb="21">
      <t>カ</t>
    </rPh>
    <rPh sb="22" eb="23">
      <t>ダ</t>
    </rPh>
    <rPh sb="26" eb="28">
      <t>ヨヤク</t>
    </rPh>
    <rPh sb="29" eb="31">
      <t>ヘンキャク</t>
    </rPh>
    <rPh sb="32" eb="33">
      <t>ウ</t>
    </rPh>
    <rPh sb="34" eb="35">
      <t>ツ</t>
    </rPh>
    <rPh sb="42" eb="44">
      <t>ヘンコウ</t>
    </rPh>
    <phoneticPr fontId="1"/>
  </si>
  <si>
    <t>予約を登録したあとの学籍番号をセルに代入するところなどを配列で処理するように変更。テキストボックスのどこに入力してきれいに入力されるようになりました。また、ループで必要最低限のみセルに入力するようになったので動作が軽くなりました。</t>
    <rPh sb="3" eb="5">
      <t>トウロク</t>
    </rPh>
    <rPh sb="10" eb="12">
      <t>ガクセキ</t>
    </rPh>
    <rPh sb="12" eb="14">
      <t>バンゴウ</t>
    </rPh>
    <rPh sb="18" eb="20">
      <t>ダイニュウ</t>
    </rPh>
    <rPh sb="28" eb="30">
      <t>ハイレツ</t>
    </rPh>
    <rPh sb="31" eb="33">
      <t>ショリ</t>
    </rPh>
    <rPh sb="38" eb="40">
      <t>ヘンコウ</t>
    </rPh>
    <rPh sb="53" eb="55">
      <t>ニュウリョク</t>
    </rPh>
    <rPh sb="61" eb="63">
      <t>ニュウリョク</t>
    </rPh>
    <rPh sb="82" eb="84">
      <t>ヒツヨウ</t>
    </rPh>
    <rPh sb="84" eb="87">
      <t>サイテイゲン</t>
    </rPh>
    <rPh sb="92" eb="94">
      <t>ニュウリョク</t>
    </rPh>
    <rPh sb="104" eb="106">
      <t>ドウサ</t>
    </rPh>
    <rPh sb="107" eb="108">
      <t>カル</t>
    </rPh>
    <phoneticPr fontId="1"/>
  </si>
  <si>
    <t>予約を取り消す際に予約をした学籍番号を入力しないと取り消せないように変更。ただしマスターキーとしてテキストボックスに「１９０７」を入れると問答無用で削除されます。</t>
    <rPh sb="0" eb="2">
      <t>ヨヤク</t>
    </rPh>
    <rPh sb="3" eb="4">
      <t>ト</t>
    </rPh>
    <rPh sb="5" eb="6">
      <t>ケ</t>
    </rPh>
    <rPh sb="7" eb="8">
      <t>サイ</t>
    </rPh>
    <rPh sb="9" eb="11">
      <t>ヨヤク</t>
    </rPh>
    <rPh sb="14" eb="18">
      <t>ガクセキバンゴウ</t>
    </rPh>
    <rPh sb="19" eb="21">
      <t>ニュウリョク</t>
    </rPh>
    <rPh sb="25" eb="26">
      <t>ト</t>
    </rPh>
    <rPh sb="27" eb="28">
      <t>ケ</t>
    </rPh>
    <rPh sb="34" eb="36">
      <t>ヘンコウ</t>
    </rPh>
    <rPh sb="65" eb="66">
      <t>イ</t>
    </rPh>
    <rPh sb="69" eb="71">
      <t>モンドウ</t>
    </rPh>
    <rPh sb="71" eb="73">
      <t>ムヨウ</t>
    </rPh>
    <rPh sb="74" eb="76">
      <t>サクジョ</t>
    </rPh>
    <phoneticPr fontId="1"/>
  </si>
  <si>
    <t>セルに値を登録するときに毎回メインシートの再計算をおこなっていて、そのために処理が重くなっていたため、シート再計算を制御しました</t>
    <rPh sb="3" eb="4">
      <t>アタイ</t>
    </rPh>
    <rPh sb="5" eb="7">
      <t>トウロク</t>
    </rPh>
    <rPh sb="12" eb="14">
      <t>マイカイ</t>
    </rPh>
    <rPh sb="21" eb="24">
      <t>サイケイサン</t>
    </rPh>
    <rPh sb="38" eb="40">
      <t>ショリ</t>
    </rPh>
    <rPh sb="41" eb="42">
      <t>オモ</t>
    </rPh>
    <rPh sb="54" eb="57">
      <t>サイケイサン</t>
    </rPh>
    <rPh sb="58" eb="60">
      <t>セイギョ</t>
    </rPh>
    <phoneticPr fontId="1"/>
  </si>
  <si>
    <t>メインシート予約表のデザインを変更。予約のカラーを設定。</t>
    <rPh sb="6" eb="8">
      <t>ヨヤク</t>
    </rPh>
    <rPh sb="8" eb="9">
      <t>ヒョウ</t>
    </rPh>
    <rPh sb="15" eb="17">
      <t>ヘンコウ</t>
    </rPh>
    <rPh sb="18" eb="20">
      <t>ヨヤク</t>
    </rPh>
    <rPh sb="25" eb="27">
      <t>セッテイ</t>
    </rPh>
    <phoneticPr fontId="1"/>
  </si>
  <si>
    <t>変更点１</t>
    <rPh sb="0" eb="2">
      <t>ヘンコウ</t>
    </rPh>
    <rPh sb="2" eb="3">
      <t>テン</t>
    </rPh>
    <phoneticPr fontId="1"/>
  </si>
  <si>
    <t>変更前のコードをコメントとして残していた部分を一部削除。</t>
    <rPh sb="0" eb="2">
      <t>ヘンコウ</t>
    </rPh>
    <rPh sb="2" eb="3">
      <t>マエ</t>
    </rPh>
    <rPh sb="15" eb="16">
      <t>ノコ</t>
    </rPh>
    <rPh sb="20" eb="22">
      <t>ブブン</t>
    </rPh>
    <rPh sb="23" eb="25">
      <t>イチブ</t>
    </rPh>
    <rPh sb="25" eb="27">
      <t>サクジョ</t>
    </rPh>
    <phoneticPr fontId="1"/>
  </si>
  <si>
    <t>変更点２</t>
    <rPh sb="0" eb="2">
      <t>ヘンコウ</t>
    </rPh>
    <rPh sb="2" eb="3">
      <t>テン</t>
    </rPh>
    <phoneticPr fontId="1"/>
  </si>
  <si>
    <t>メインシートにシートの再計算を行うセルと過去の予約も入力できるモードにできるセルを設定</t>
    <rPh sb="11" eb="14">
      <t>サイケイサン</t>
    </rPh>
    <rPh sb="15" eb="16">
      <t>オコナ</t>
    </rPh>
    <rPh sb="20" eb="22">
      <t>カコ</t>
    </rPh>
    <rPh sb="23" eb="25">
      <t>ヨヤク</t>
    </rPh>
    <rPh sb="26" eb="28">
      <t>ニュウリョク</t>
    </rPh>
    <rPh sb="41" eb="43">
      <t>セッテイ</t>
    </rPh>
    <phoneticPr fontId="1"/>
  </si>
  <si>
    <t>メインシートの表の各セルをvlookupからindexとmatch関数の組み合わせに変更（多少速度がましになるかと思って）。これに伴ってメインシートは時間コードを基準に昇順でソートされるようにします。（マクロは未実装）</t>
    <rPh sb="7" eb="8">
      <t>ヒョウ</t>
    </rPh>
    <rPh sb="9" eb="10">
      <t>カク</t>
    </rPh>
    <rPh sb="33" eb="35">
      <t>カンスウ</t>
    </rPh>
    <rPh sb="36" eb="37">
      <t>ク</t>
    </rPh>
    <rPh sb="38" eb="39">
      <t>ア</t>
    </rPh>
    <rPh sb="42" eb="44">
      <t>ヘンコウ</t>
    </rPh>
    <rPh sb="45" eb="47">
      <t>タショウ</t>
    </rPh>
    <rPh sb="47" eb="49">
      <t>ソクド</t>
    </rPh>
    <rPh sb="57" eb="58">
      <t>オモ</t>
    </rPh>
    <rPh sb="65" eb="66">
      <t>トモナ</t>
    </rPh>
    <rPh sb="75" eb="77">
      <t>ジカン</t>
    </rPh>
    <rPh sb="81" eb="83">
      <t>キジュン</t>
    </rPh>
    <rPh sb="84" eb="86">
      <t>ショウジュン</t>
    </rPh>
    <rPh sb="105" eb="108">
      <t>ミジッソウ</t>
    </rPh>
    <phoneticPr fontId="1"/>
  </si>
  <si>
    <t>また、マクロ内のvlookupが一番重たい原因と思われるのでそのあたりもindex+matchに変更します</t>
    <rPh sb="6" eb="7">
      <t>ナイ</t>
    </rPh>
    <rPh sb="16" eb="18">
      <t>イチバン</t>
    </rPh>
    <rPh sb="18" eb="19">
      <t>オモ</t>
    </rPh>
    <rPh sb="21" eb="23">
      <t>ゲンイン</t>
    </rPh>
    <rPh sb="24" eb="25">
      <t>オモ</t>
    </rPh>
    <rPh sb="48" eb="50">
      <t>ヘンコウ</t>
    </rPh>
    <phoneticPr fontId="1"/>
  </si>
  <si>
    <t>学籍番号対応表の更新</t>
    <rPh sb="0" eb="2">
      <t>ガクセキ</t>
    </rPh>
    <rPh sb="2" eb="4">
      <t>バンゴウ</t>
    </rPh>
    <rPh sb="4" eb="6">
      <t>タイオウ</t>
    </rPh>
    <rPh sb="6" eb="7">
      <t>ヒョウ</t>
    </rPh>
    <rPh sb="8" eb="10">
      <t>コウシン</t>
    </rPh>
    <phoneticPr fontId="1"/>
  </si>
  <si>
    <t>台帳番号が長いせいでかなり重くなっている気がするので省略した独自の番号に。入学年度下二桁、学科台帳番号、出席番号で構成される９桁の番号に変更。伴って予約取り消しのコードを変更。すっきりした。</t>
    <rPh sb="0" eb="2">
      <t>ダイチョウ</t>
    </rPh>
    <rPh sb="2" eb="4">
      <t>バンゴウ</t>
    </rPh>
    <rPh sb="5" eb="6">
      <t>ナガ</t>
    </rPh>
    <rPh sb="13" eb="14">
      <t>オモ</t>
    </rPh>
    <rPh sb="20" eb="21">
      <t>キ</t>
    </rPh>
    <rPh sb="26" eb="28">
      <t>ショウリャク</t>
    </rPh>
    <rPh sb="30" eb="32">
      <t>ドクジ</t>
    </rPh>
    <rPh sb="33" eb="35">
      <t>バンゴウ</t>
    </rPh>
    <rPh sb="37" eb="39">
      <t>ニュウガク</t>
    </rPh>
    <rPh sb="39" eb="41">
      <t>ネンド</t>
    </rPh>
    <rPh sb="41" eb="42">
      <t>シモ</t>
    </rPh>
    <rPh sb="42" eb="44">
      <t>ニケタ</t>
    </rPh>
    <rPh sb="45" eb="47">
      <t>ガッカ</t>
    </rPh>
    <rPh sb="47" eb="49">
      <t>ダイチョウ</t>
    </rPh>
    <rPh sb="49" eb="51">
      <t>バンゴウ</t>
    </rPh>
    <rPh sb="52" eb="54">
      <t>シュッセキ</t>
    </rPh>
    <rPh sb="54" eb="56">
      <t>バンゴウ</t>
    </rPh>
    <rPh sb="57" eb="59">
      <t>コウセイ</t>
    </rPh>
    <rPh sb="63" eb="64">
      <t>ケタ</t>
    </rPh>
    <rPh sb="65" eb="67">
      <t>バンゴウ</t>
    </rPh>
    <rPh sb="68" eb="70">
      <t>ヘンコウ</t>
    </rPh>
    <rPh sb="71" eb="72">
      <t>トモナ</t>
    </rPh>
    <rPh sb="74" eb="76">
      <t>ヨヤク</t>
    </rPh>
    <rPh sb="76" eb="77">
      <t>ト</t>
    </rPh>
    <rPh sb="78" eb="79">
      <t>ケ</t>
    </rPh>
    <rPh sb="85" eb="87">
      <t>ヘンコウ</t>
    </rPh>
    <phoneticPr fontId="1"/>
  </si>
  <si>
    <t>過去の予約も入力できるモードにできるセルパスコードを入力必須に変更</t>
    <rPh sb="26" eb="28">
      <t>ニュウリョク</t>
    </rPh>
    <rPh sb="28" eb="30">
      <t>ヒッス</t>
    </rPh>
    <rPh sb="31" eb="33">
      <t>ヘンコウ</t>
    </rPh>
    <phoneticPr fontId="1"/>
  </si>
  <si>
    <t>メインシートにソートを行うボタンを配置</t>
    <rPh sb="11" eb="12">
      <t>オコナ</t>
    </rPh>
    <rPh sb="17" eb="19">
      <t>ハイチ</t>
    </rPh>
    <phoneticPr fontId="1"/>
  </si>
  <si>
    <t>変更点５</t>
    <rPh sb="0" eb="3">
      <t>ヘンコウテン</t>
    </rPh>
    <phoneticPr fontId="1"/>
  </si>
  <si>
    <t>複数人表示を重複チェックシートを作成。時間や席番号ごとに表示して管理するのではなく、予約している学籍番号を取り出して、いくつ予約を取っているのかを数える</t>
    <rPh sb="0" eb="2">
      <t>フクスウ</t>
    </rPh>
    <rPh sb="2" eb="3">
      <t>ニン</t>
    </rPh>
    <rPh sb="3" eb="5">
      <t>ヒョウジ</t>
    </rPh>
    <rPh sb="6" eb="8">
      <t>ジュウフク</t>
    </rPh>
    <rPh sb="16" eb="18">
      <t>サクセイ</t>
    </rPh>
    <rPh sb="19" eb="21">
      <t>ジカン</t>
    </rPh>
    <rPh sb="22" eb="23">
      <t>セキ</t>
    </rPh>
    <rPh sb="23" eb="25">
      <t>バンゴウ</t>
    </rPh>
    <rPh sb="28" eb="30">
      <t>ヒョウジ</t>
    </rPh>
    <rPh sb="32" eb="34">
      <t>カンリ</t>
    </rPh>
    <rPh sb="42" eb="44">
      <t>ヨヤク</t>
    </rPh>
    <rPh sb="48" eb="50">
      <t>ガクセキ</t>
    </rPh>
    <rPh sb="50" eb="52">
      <t>バンゴウ</t>
    </rPh>
    <rPh sb="53" eb="54">
      <t>ト</t>
    </rPh>
    <rPh sb="55" eb="56">
      <t>ダ</t>
    </rPh>
    <rPh sb="62" eb="64">
      <t>ヨヤク</t>
    </rPh>
    <rPh sb="65" eb="66">
      <t>ト</t>
    </rPh>
    <rPh sb="73" eb="74">
      <t>カゾ</t>
    </rPh>
    <phoneticPr fontId="1"/>
  </si>
  <si>
    <t>woeksheetsfunctionで検索したときに検索した値が最小値だった場合にエラーを吐くので、エラー回避文を追加</t>
    <rPh sb="19" eb="21">
      <t>ケンサク</t>
    </rPh>
    <rPh sb="26" eb="28">
      <t>ケンサク</t>
    </rPh>
    <rPh sb="30" eb="31">
      <t>アタイ</t>
    </rPh>
    <rPh sb="32" eb="35">
      <t>サイショウチ</t>
    </rPh>
    <rPh sb="38" eb="40">
      <t>バアイ</t>
    </rPh>
    <rPh sb="45" eb="46">
      <t>ハ</t>
    </rPh>
    <rPh sb="53" eb="55">
      <t>カイヒ</t>
    </rPh>
    <rPh sb="55" eb="56">
      <t>ブン</t>
    </rPh>
    <rPh sb="57" eb="59">
      <t>ツイカ</t>
    </rPh>
    <phoneticPr fontId="1"/>
  </si>
  <si>
    <t>予約を取り消した際に重複チェックに番号が残るので、予約を取り消した時に重複チャックをマッチ検索して数を引くプロシージャーを標準モジュールに追加</t>
    <rPh sb="0" eb="2">
      <t>ヨヤク</t>
    </rPh>
    <rPh sb="3" eb="4">
      <t>ト</t>
    </rPh>
    <rPh sb="5" eb="6">
      <t>ケ</t>
    </rPh>
    <rPh sb="8" eb="9">
      <t>サイ</t>
    </rPh>
    <rPh sb="10" eb="12">
      <t>ジュウフク</t>
    </rPh>
    <rPh sb="17" eb="19">
      <t>バンゴウ</t>
    </rPh>
    <rPh sb="20" eb="21">
      <t>ノコ</t>
    </rPh>
    <rPh sb="25" eb="27">
      <t>ヨヤク</t>
    </rPh>
    <rPh sb="28" eb="29">
      <t>ト</t>
    </rPh>
    <rPh sb="30" eb="31">
      <t>ケ</t>
    </rPh>
    <rPh sb="33" eb="34">
      <t>トキ</t>
    </rPh>
    <rPh sb="35" eb="37">
      <t>ジュウフク</t>
    </rPh>
    <rPh sb="45" eb="47">
      <t>ケンサク</t>
    </rPh>
    <rPh sb="49" eb="50">
      <t>カズ</t>
    </rPh>
    <rPh sb="51" eb="52">
      <t>ヒ</t>
    </rPh>
    <rPh sb="61" eb="63">
      <t>ヒョウジュン</t>
    </rPh>
    <rPh sb="69" eb="71">
      <t>ツイカ</t>
    </rPh>
    <phoneticPr fontId="1"/>
  </si>
  <si>
    <t>学部</t>
    <rPh sb="0" eb="2">
      <t>ガクブ</t>
    </rPh>
    <phoneticPr fontId="1"/>
  </si>
  <si>
    <t>院M</t>
    <rPh sb="0" eb="1">
      <t>イン</t>
    </rPh>
    <phoneticPr fontId="1"/>
  </si>
  <si>
    <t>院D</t>
    <rPh sb="0" eb="1">
      <t>イン</t>
    </rPh>
    <phoneticPr fontId="1"/>
  </si>
  <si>
    <t>学籍番号</t>
    <rPh sb="0" eb="2">
      <t>ガクセキ</t>
    </rPh>
    <rPh sb="2" eb="4">
      <t>バンゴウ</t>
    </rPh>
    <phoneticPr fontId="1"/>
  </si>
  <si>
    <t>台帳番号</t>
    <rPh sb="0" eb="4">
      <t>ダイチョウバンゴウ</t>
    </rPh>
    <phoneticPr fontId="1"/>
  </si>
  <si>
    <t>台帳番号</t>
    <rPh sb="0" eb="2">
      <t>ダイチョウ</t>
    </rPh>
    <rPh sb="2" eb="4">
      <t>バンゴウ</t>
    </rPh>
    <phoneticPr fontId="1"/>
  </si>
  <si>
    <t>哲</t>
    <rPh sb="0" eb="1">
      <t>テツ</t>
    </rPh>
    <phoneticPr fontId="1"/>
  </si>
  <si>
    <t>史</t>
    <rPh sb="0" eb="1">
      <t>シ</t>
    </rPh>
    <phoneticPr fontId="1"/>
  </si>
  <si>
    <t>日本史</t>
    <rPh sb="0" eb="3">
      <t>ニホンシ</t>
    </rPh>
    <phoneticPr fontId="1"/>
  </si>
  <si>
    <t>国文</t>
    <rPh sb="0" eb="2">
      <t>コクブン</t>
    </rPh>
    <phoneticPr fontId="1"/>
  </si>
  <si>
    <t>外国氏</t>
    <rPh sb="0" eb="2">
      <t>ガイコク</t>
    </rPh>
    <rPh sb="2" eb="3">
      <t>シ</t>
    </rPh>
    <phoneticPr fontId="1"/>
  </si>
  <si>
    <t>中文</t>
    <rPh sb="0" eb="2">
      <t>チュウブン</t>
    </rPh>
    <phoneticPr fontId="1"/>
  </si>
  <si>
    <t>英文</t>
    <rPh sb="0" eb="2">
      <t>エイブン</t>
    </rPh>
    <phoneticPr fontId="1"/>
  </si>
  <si>
    <t>ドイツ文</t>
    <rPh sb="3" eb="4">
      <t>ブン</t>
    </rPh>
    <phoneticPr fontId="1"/>
  </si>
  <si>
    <t>社会</t>
    <rPh sb="0" eb="2">
      <t>シャカイ</t>
    </rPh>
    <phoneticPr fontId="1"/>
  </si>
  <si>
    <t>教育</t>
    <rPh sb="0" eb="2">
      <t>キョウイク</t>
    </rPh>
    <phoneticPr fontId="1"/>
  </si>
  <si>
    <t>体育</t>
    <rPh sb="0" eb="2">
      <t>タイイク</t>
    </rPh>
    <phoneticPr fontId="1"/>
  </si>
  <si>
    <t>心理</t>
    <rPh sb="0" eb="2">
      <t>シンリ</t>
    </rPh>
    <phoneticPr fontId="1"/>
  </si>
  <si>
    <t>社会福祉</t>
    <rPh sb="0" eb="2">
      <t>シャカイ</t>
    </rPh>
    <rPh sb="2" eb="4">
      <t>フクシ</t>
    </rPh>
    <phoneticPr fontId="1"/>
  </si>
  <si>
    <t>地理学</t>
    <rPh sb="0" eb="3">
      <t>チリガク</t>
    </rPh>
    <phoneticPr fontId="1"/>
  </si>
  <si>
    <t>地理</t>
    <rPh sb="0" eb="2">
      <t>チリ</t>
    </rPh>
    <phoneticPr fontId="1"/>
  </si>
  <si>
    <t>地球情報数理科</t>
    <rPh sb="0" eb="2">
      <t>チキュウ</t>
    </rPh>
    <rPh sb="2" eb="4">
      <t>ジョウホウ</t>
    </rPh>
    <rPh sb="4" eb="6">
      <t>スウリ</t>
    </rPh>
    <rPh sb="6" eb="7">
      <t>カ</t>
    </rPh>
    <phoneticPr fontId="1"/>
  </si>
  <si>
    <t>地球科</t>
    <rPh sb="0" eb="2">
      <t>チキュウ</t>
    </rPh>
    <rPh sb="2" eb="3">
      <t>カ</t>
    </rPh>
    <phoneticPr fontId="1"/>
  </si>
  <si>
    <t>相関理化学</t>
    <rPh sb="0" eb="5">
      <t>ソウカンリカガク</t>
    </rPh>
    <phoneticPr fontId="1"/>
  </si>
  <si>
    <t>数</t>
    <rPh sb="0" eb="1">
      <t>カズ</t>
    </rPh>
    <phoneticPr fontId="1"/>
  </si>
  <si>
    <t>情報化</t>
    <rPh sb="0" eb="3">
      <t>ジョウホウカ</t>
    </rPh>
    <phoneticPr fontId="1"/>
  </si>
  <si>
    <t>ワイルドカード</t>
    <phoneticPr fontId="1"/>
  </si>
  <si>
    <t>物理</t>
    <rPh sb="0" eb="2">
      <t>ブツリ</t>
    </rPh>
    <phoneticPr fontId="1"/>
  </si>
  <si>
    <t>生命科</t>
    <rPh sb="0" eb="2">
      <t>セイメイ</t>
    </rPh>
    <rPh sb="2" eb="3">
      <t>カ</t>
    </rPh>
    <phoneticPr fontId="1"/>
  </si>
  <si>
    <t>化</t>
    <rPh sb="0" eb="1">
      <t>カ</t>
    </rPh>
    <phoneticPr fontId="1"/>
  </si>
  <si>
    <t>台帳番号＝入学年度＋040+上の表の台帳番号+0+学籍番号の末３桁(M,D→0)+0</t>
    <rPh sb="0" eb="2">
      <t>ダイチョウ</t>
    </rPh>
    <rPh sb="2" eb="4">
      <t>バンゴウ</t>
    </rPh>
    <rPh sb="5" eb="7">
      <t>ニュウガク</t>
    </rPh>
    <rPh sb="7" eb="9">
      <t>ネンド</t>
    </rPh>
    <rPh sb="14" eb="15">
      <t>ウエ</t>
    </rPh>
    <rPh sb="16" eb="17">
      <t>ヒョウ</t>
    </rPh>
    <rPh sb="18" eb="20">
      <t>ダイチョウ</t>
    </rPh>
    <rPh sb="20" eb="22">
      <t>バンゴウ</t>
    </rPh>
    <rPh sb="25" eb="27">
      <t>ガクセキ</t>
    </rPh>
    <rPh sb="27" eb="29">
      <t>バンゴウ</t>
    </rPh>
    <rPh sb="30" eb="31">
      <t>マツ</t>
    </rPh>
    <rPh sb="32" eb="33">
      <t>ケタ</t>
    </rPh>
    <phoneticPr fontId="1"/>
  </si>
  <si>
    <t>黄色のところは確証はないが、とりあえずそう変換されます</t>
    <rPh sb="0" eb="2">
      <t>キイロ</t>
    </rPh>
    <rPh sb="7" eb="9">
      <t>カクショウ</t>
    </rPh>
    <rPh sb="21" eb="23">
      <t>ヘンカン</t>
    </rPh>
    <phoneticPr fontId="1"/>
  </si>
  <si>
    <t>変更点３</t>
    <rPh sb="0" eb="3">
      <t>ヘンコウテン</t>
    </rPh>
    <phoneticPr fontId="1"/>
  </si>
  <si>
    <t>UIを大きくわかりやすく変更</t>
    <rPh sb="3" eb="4">
      <t>オオ</t>
    </rPh>
    <rPh sb="12" eb="14">
      <t>ヘンコウ</t>
    </rPh>
    <phoneticPr fontId="1"/>
  </si>
  <si>
    <t>変更点４</t>
    <rPh sb="0" eb="3">
      <t>ヘンコウテン</t>
    </rPh>
    <phoneticPr fontId="1"/>
  </si>
  <si>
    <t>日付と時刻のセルの位置を移動</t>
    <rPh sb="0" eb="2">
      <t>ヒヅケ</t>
    </rPh>
    <rPh sb="3" eb="5">
      <t>ジコク</t>
    </rPh>
    <rPh sb="9" eb="11">
      <t>イチ</t>
    </rPh>
    <rPh sb="12" eb="14">
      <t>イドウ</t>
    </rPh>
    <phoneticPr fontId="1"/>
  </si>
  <si>
    <t>番号</t>
    <rPh sb="0" eb="2">
      <t>バンゴウ</t>
    </rPh>
    <phoneticPr fontId="1"/>
  </si>
  <si>
    <t>専攻</t>
    <rPh sb="0" eb="2">
      <t>センコウ</t>
    </rPh>
    <phoneticPr fontId="1"/>
  </si>
  <si>
    <t>学年</t>
    <rPh sb="0" eb="2">
      <t>ガクネン</t>
    </rPh>
    <phoneticPr fontId="1"/>
  </si>
  <si>
    <t>名前</t>
    <rPh sb="0" eb="2">
      <t>ナマエ</t>
    </rPh>
    <phoneticPr fontId="1"/>
  </si>
  <si>
    <t>プロフィール画像</t>
    <rPh sb="6" eb="8">
      <t>ガゾウ</t>
    </rPh>
    <phoneticPr fontId="1"/>
  </si>
  <si>
    <t>一言</t>
    <rPh sb="0" eb="2">
      <t>ヒトコト</t>
    </rPh>
    <phoneticPr fontId="1"/>
  </si>
  <si>
    <t>M1</t>
    <phoneticPr fontId="1"/>
  </si>
  <si>
    <t/>
  </si>
  <si>
    <t>M2</t>
    <phoneticPr fontId="1"/>
  </si>
  <si>
    <t>勤務時間帯開始</t>
    <rPh sb="0" eb="2">
      <t>キンム</t>
    </rPh>
    <rPh sb="2" eb="4">
      <t>ジカン</t>
    </rPh>
    <rPh sb="4" eb="5">
      <t>タイ</t>
    </rPh>
    <rPh sb="5" eb="7">
      <t>カイシ</t>
    </rPh>
    <phoneticPr fontId="1"/>
  </si>
  <si>
    <t>勤務時間帯終了</t>
    <rPh sb="0" eb="2">
      <t>キンム</t>
    </rPh>
    <rPh sb="2" eb="4">
      <t>ジカン</t>
    </rPh>
    <rPh sb="4" eb="5">
      <t>タイ</t>
    </rPh>
    <rPh sb="5" eb="7">
      <t>シュウリョウ</t>
    </rPh>
    <phoneticPr fontId="1"/>
  </si>
  <si>
    <t>勤務No</t>
    <rPh sb="0" eb="2">
      <t>キンム</t>
    </rPh>
    <phoneticPr fontId="1"/>
  </si>
  <si>
    <t>M2</t>
    <phoneticPr fontId="1"/>
  </si>
  <si>
    <t>M1</t>
    <phoneticPr fontId="1"/>
  </si>
  <si>
    <t>off</t>
    <phoneticPr fontId="1"/>
  </si>
  <si>
    <t>LAコントロールパネル</t>
    <phoneticPr fontId="1"/>
  </si>
  <si>
    <t>状態</t>
    <rPh sb="0" eb="2">
      <t>ジョウタイ</t>
    </rPh>
    <phoneticPr fontId="1"/>
  </si>
  <si>
    <t>D1</t>
    <phoneticPr fontId="1"/>
  </si>
  <si>
    <t>M１</t>
    <phoneticPr fontId="1"/>
  </si>
  <si>
    <t>M1</t>
    <phoneticPr fontId="1"/>
  </si>
  <si>
    <t>時刻</t>
    <rPh sb="0" eb="2">
      <t>ジコク</t>
    </rPh>
    <phoneticPr fontId="1"/>
  </si>
  <si>
    <t>空白のコマをタッチか、クリックをすることで予約フォームが表示されます</t>
    <rPh sb="0" eb="2">
      <t>クウハク</t>
    </rPh>
    <rPh sb="21" eb="23">
      <t>ヨヤク</t>
    </rPh>
    <rPh sb="28" eb="30">
      <t>ヒョウジ</t>
    </rPh>
    <phoneticPr fontId="1"/>
  </si>
  <si>
    <t>予約の仕方</t>
    <rPh sb="0" eb="2">
      <t>ヨヤク</t>
    </rPh>
    <rPh sb="3" eb="5">
      <t>シカタ</t>
    </rPh>
    <phoneticPr fontId="1"/>
  </si>
  <si>
    <t>\\Mac\Home\Downloads\wa-tori\kuga.jpeg</t>
    <phoneticPr fontId="1"/>
  </si>
  <si>
    <t>\\Mac\Home\Downloads\wa-tori\konami.jpeg</t>
    <phoneticPr fontId="1"/>
  </si>
  <si>
    <t>\\Mac\Home\Downloads\wa-tori\hyuse2.jpeg</t>
    <phoneticPr fontId="1"/>
  </si>
  <si>
    <t>\\Mac\Home\Downloads\wa-tori\amatori.jpg.jpeg</t>
    <phoneticPr fontId="1"/>
  </si>
  <si>
    <t>\\Mac\Home\Downloads\wa-tori\yuri.jpeg</t>
    <phoneticPr fontId="1"/>
  </si>
  <si>
    <t>\\Mac\Home\Downloads\wa-tori\mikumo.jpeg</t>
    <phoneticPr fontId="1"/>
  </si>
  <si>
    <t>\\Mac\Home\Downloads\wa-tori\jin.jpeg</t>
    <phoneticPr fontId="1"/>
  </si>
  <si>
    <t>\\Mac\Home\Downloads\replica.png</t>
    <phoneticPr fontId="1"/>
  </si>
  <si>
    <t>\\Mac\Home\Downloads\IMG_9458.jpg</t>
  </si>
  <si>
    <t>M2</t>
  </si>
  <si>
    <t>オペレーター</t>
    <phoneticPr fontId="1"/>
  </si>
  <si>
    <t>アタッカー</t>
    <phoneticPr fontId="1"/>
  </si>
  <si>
    <t>スナイパー</t>
    <phoneticPr fontId="1"/>
  </si>
  <si>
    <t>シューター</t>
    <phoneticPr fontId="1"/>
  </si>
  <si>
    <t>レプリカ先生</t>
    <rPh sb="4" eb="6">
      <t>センセイ</t>
    </rPh>
    <phoneticPr fontId="1"/>
  </si>
  <si>
    <t>レオ様</t>
    <rPh sb="2" eb="3">
      <t>サマ</t>
    </rPh>
    <phoneticPr fontId="1"/>
  </si>
  <si>
    <t>うさみ</t>
    <phoneticPr fontId="1"/>
  </si>
  <si>
    <t>木崎さん</t>
    <rPh sb="0" eb="2">
      <t>キザキ</t>
    </rPh>
    <phoneticPr fontId="1"/>
  </si>
  <si>
    <t>くーがー</t>
    <phoneticPr fontId="1"/>
  </si>
  <si>
    <t>こなみせんぱい</t>
    <phoneticPr fontId="1"/>
  </si>
  <si>
    <t>ひゅーす</t>
    <phoneticPr fontId="1"/>
  </si>
  <si>
    <t>アマトリチャーナ</t>
    <phoneticPr fontId="1"/>
  </si>
  <si>
    <t>ゆりさん</t>
    <phoneticPr fontId="1"/>
  </si>
  <si>
    <t>三雲君</t>
    <rPh sb="0" eb="3">
      <t>ミクモクン</t>
    </rPh>
    <phoneticPr fontId="1"/>
  </si>
  <si>
    <t>とりまる</t>
    <phoneticPr fontId="1"/>
  </si>
  <si>
    <t>その辺に落ちてた</t>
    <rPh sb="2" eb="3">
      <t>ヘン</t>
    </rPh>
    <rPh sb="4" eb="5">
      <t>オ</t>
    </rPh>
    <phoneticPr fontId="1"/>
  </si>
  <si>
    <t>正義感が強く、信念を曲げない勇敢な隊長。知恵と工夫で相手を攻略する。</t>
    <phoneticPr fontId="1"/>
  </si>
  <si>
    <t>異世界から来た白髪の近界民。父・有吾の形見である黒トリガーと「人の嘘を見抜く」サイドエフェクトを持つ。</t>
  </si>
  <si>
    <t>「玉狛のトリオン怪獣」と呼ばれるほど甚大なトリオン量を持つ、修の幼なじみ。狙撃の腕は未熟で戦闘経験も乏しいが、トリオン量が多いため攻撃力は絶大。</t>
  </si>
  <si>
    <t>アフトクラトル出身の近界民。故郷へ帰還するため、玉狛第２に加入し、遠征部隊入りを目指す。ボーダー内で身元を隠すため、玉狛のミカエル・クロ―ニンの親戚ということになった。</t>
  </si>
  <si>
    <t>遊真の父・有吾によって作られた多目的型トリオン兵。近界のあらゆる情報と知識を持つ。戦闘面はもちろん、日々の生活までサポートする、いわば遊真の「お目付け役」。</t>
  </si>
  <si>
    <t>オールラウンダー</t>
    <phoneticPr fontId="1"/>
  </si>
  <si>
    <t>トリオン兵</t>
    <rPh sb="4" eb="5">
      <t>ヘイ</t>
    </rPh>
    <phoneticPr fontId="1"/>
  </si>
  <si>
    <t>近・中・遠距離のポジションがすべてマスターレベルの完璧万能手。玉狛第1の中で唯一狙撃手の経験があることから、千佳に狙撃手の心得と技術を教えている。玉狛支部特製トリガーである「全武装」の使い手。</t>
  </si>
  <si>
    <t>遊真を圧倒するほどの実力を持ち、火力重視の「双月」を使う攻撃手。ボーダーの活動歴は迅よりも長く、林藤支部長に次ぐ古株。極度の正直者でよく騙される。嵐山とは従兄弟の関係にあたる。</t>
  </si>
  <si>
    <t>攻守ともにＡ級隊員以上の実力を持つイケメン隊員。常にポーカーフェイスだが、茶目っ気のある性格で先輩の小南をよくからかっている。修の師匠で、修の要望に応えた指導方法を模索するなど真面目で心優しい人物。</t>
  </si>
  <si>
    <t>\\Mac\Home\Downloads\karasuma.png</t>
  </si>
  <si>
    <t>トリガーについて幅広い知識を持つ、情報技術に長けた玉狛第1と第2のオペレーター。面倒見が良く、遊真達を日々サポートしている。以前は風間隊のオペレーターで活躍しており、風間隊をＡ級に昇格させた立役者の一人である。</t>
  </si>
  <si>
    <t>「旧ボーダー」時代から玉狛支部に在籍しているオペレーターで、林藤支部長の姪。クローニン・草壁隊・片桐隊と共に県外への隊員スカウトに出向いていたが、先ごろ戻ってきた。</t>
  </si>
  <si>
    <t>迅悠一</t>
    <rPh sb="0" eb="1">
      <t>ジン</t>
    </rPh>
    <rPh sb="1" eb="3">
      <t>ユウイチ</t>
    </rPh>
    <phoneticPr fontId="1"/>
  </si>
  <si>
    <t>黒トリガー「風刃」を使っていた、元Ｓ級隊員。実力はボーダーの中でも別格で、「少し先の未来が見える」サイドエフェクトを持つ。現在はＡ級隊員として、アタッカー個人ランク1位を目指している。</t>
  </si>
  <si>
    <t>test</t>
    <phoneticPr fontId="1"/>
  </si>
  <si>
    <t>一日の上限数</t>
    <rPh sb="0" eb="2">
      <t>イチニチ</t>
    </rPh>
    <rPh sb="3" eb="5">
      <t>ジョウゲン</t>
    </rPh>
    <rPh sb="5" eb="6">
      <t>スウ</t>
    </rPh>
    <phoneticPr fontId="1"/>
  </si>
  <si>
    <t>席番号</t>
    <rPh sb="0" eb="1">
      <t>セキ</t>
    </rPh>
    <rPh sb="1" eb="3">
      <t>バンゴウ</t>
    </rPh>
    <phoneticPr fontId="1"/>
  </si>
  <si>
    <t>時間帯（2＝一限目）</t>
    <rPh sb="0" eb="3">
      <t>ジカンタイ</t>
    </rPh>
    <rPh sb="6" eb="9">
      <t>イチゲンメ</t>
    </rPh>
    <phoneticPr fontId="1"/>
  </si>
  <si>
    <t>test</t>
    <phoneticPr fontId="1"/>
  </si>
  <si>
    <t>ケーブル</t>
    <phoneticPr fontId="1"/>
  </si>
  <si>
    <t>\\Mac\Home\Downloads\wa-tori\usami.jpeg</t>
  </si>
  <si>
    <t>\\Mac\Home\Downloads\wa-tori\kizaki.jpeg</t>
  </si>
  <si>
    <t>勤務中のシフト番号</t>
    <rPh sb="0" eb="3">
      <t>キンムチュウ</t>
    </rPh>
    <rPh sb="7" eb="9">
      <t>バンゴウ</t>
    </rPh>
    <phoneticPr fontId="1"/>
  </si>
  <si>
    <t>aaa</t>
    <phoneticPr fontId="1"/>
  </si>
  <si>
    <t>aa</t>
    <phoneticPr fontId="1"/>
  </si>
  <si>
    <t>aaaa</t>
    <phoneticPr fontId="1"/>
  </si>
  <si>
    <t>\\Mac\Home\Downloads\wa-tori\jin.jpeg</t>
  </si>
  <si>
    <t>aaaaaaaaaaaaaaaaaaaaaaaaaaaaaaaaaaaaaaaaaaaaaaaaaaaa</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</si>
</sst>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_);[Red]\(0\)"/>
    <numFmt numFmtId="177" formatCode="h:mm;@"/>
    <numFmt numFmtId="178" formatCode="m&quot;月&quot;d&quot;日&quot;;@"/>
    <numFmt numFmtId="179" formatCode="yyyy/m/d\ h:mm;@"/>
  </numFmts>
  <fonts count="12" x14ac:knownFonts="1">
    <font>
      <sz val="11"/>
      <color theme="1"/>
      <name val="游ゴシック"/>
      <family val="2"/>
      <charset val="128"/>
      <scheme val="minor"/>
    </font>
    <font>
      <sz val="6"/>
      <name val="游ゴシック"/>
      <family val="2"/>
      <charset val="128"/>
      <scheme val="minor"/>
    </font>
    <font>
      <sz val="11"/>
      <color rgb="FFFF0000"/>
      <name val="游ゴシック"/>
      <family val="2"/>
      <charset val="128"/>
      <scheme val="minor"/>
    </font>
    <font>
      <sz val="12"/>
      <color theme="1"/>
      <name val="BIZ UDPゴシック"/>
      <family val="3"/>
      <charset val="128"/>
    </font>
    <font>
      <sz val="28"/>
      <color theme="1"/>
      <name val="源ノ角ゴシック JP"/>
      <family val="2"/>
      <charset val="128"/>
    </font>
    <font>
      <sz val="22"/>
      <color theme="1"/>
      <name val="源ノ角ゴシック JP"/>
      <family val="2"/>
      <charset val="128"/>
    </font>
    <font>
      <sz val="11"/>
      <color rgb="FF000000"/>
      <name val="游ゴシック"/>
      <family val="3"/>
      <charset val="128"/>
    </font>
    <font>
      <sz val="20"/>
      <color theme="1"/>
      <name val="源ノ角ゴシック JP"/>
      <family val="2"/>
      <charset val="128"/>
    </font>
    <font>
      <sz val="30"/>
      <color theme="1"/>
      <name val="源ノ角ゴシック JP"/>
      <family val="2"/>
      <charset val="128"/>
    </font>
    <font>
      <sz val="50"/>
      <color theme="1"/>
      <name val="源ノ角ゴシック JP"/>
      <family val="2"/>
      <charset val="128"/>
    </font>
    <font>
      <sz val="24"/>
      <color theme="1"/>
      <name val="源ノ角ゴシック JP"/>
      <family val="2"/>
      <charset val="128"/>
    </font>
    <font>
      <sz val="16"/>
      <color theme="1"/>
      <name val="源ノ角ゴシック JP"/>
      <family val="2"/>
      <charset val="128"/>
    </font>
  </fonts>
  <fills count="4">
    <fill>
      <patternFill patternType="none"/>
    </fill>
    <fill>
      <patternFill patternType="gray125"/>
    </fill>
    <fill>
      <patternFill patternType="solid">
        <fgColor rgb="FFFFFF00"/>
        <bgColor indexed="64"/>
      </patternFill>
    </fill>
    <fill>
      <patternFill patternType="solid">
        <fgColor rgb="FFFFF04C"/>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alignment vertical="center"/>
    </xf>
  </cellStyleXfs>
  <cellXfs count="44">
    <xf numFmtId="0" fontId="0" fillId="0" borderId="0" xfId="0">
      <alignment vertical="center"/>
    </xf>
    <xf numFmtId="0" fontId="0" fillId="0" borderId="0" xfId="0" applyAlignment="1">
      <alignment vertical="center" wrapText="1"/>
    </xf>
    <xf numFmtId="176" fontId="0" fillId="0" borderId="0" xfId="0" applyNumberFormat="1">
      <alignment vertical="center"/>
    </xf>
    <xf numFmtId="0" fontId="0" fillId="0" borderId="0" xfId="0" applyNumberFormat="1">
      <alignment vertical="center"/>
    </xf>
    <xf numFmtId="0" fontId="0" fillId="0" borderId="0" xfId="0" applyFill="1" applyBorder="1" applyAlignment="1">
      <alignment horizontal="center" vertical="center"/>
    </xf>
    <xf numFmtId="22" fontId="0" fillId="0" borderId="0" xfId="0" applyNumberFormat="1">
      <alignment vertical="center"/>
    </xf>
    <xf numFmtId="20" fontId="0" fillId="0" borderId="0" xfId="0" applyNumberFormat="1">
      <alignment vertical="center"/>
    </xf>
    <xf numFmtId="14" fontId="0" fillId="0" borderId="0" xfId="0" applyNumberFormat="1">
      <alignment vertical="center"/>
    </xf>
    <xf numFmtId="0" fontId="2" fillId="0" borderId="0" xfId="0" applyFont="1">
      <alignment vertical="center"/>
    </xf>
    <xf numFmtId="56" fontId="0" fillId="0" borderId="0" xfId="0" applyNumberFormat="1">
      <alignment vertical="center"/>
    </xf>
    <xf numFmtId="0" fontId="0" fillId="0" borderId="0" xfId="0" applyNumberFormat="1" applyProtection="1">
      <alignment vertical="center"/>
    </xf>
    <xf numFmtId="0" fontId="0" fillId="0" borderId="0" xfId="0" applyFill="1">
      <alignment vertical="center"/>
    </xf>
    <xf numFmtId="0" fontId="0" fillId="2" borderId="0" xfId="0" applyFill="1">
      <alignment vertical="center"/>
    </xf>
    <xf numFmtId="0" fontId="3" fillId="0" borderId="0" xfId="0" applyFont="1" applyAlignment="1">
      <alignment horizontal="center" vertical="center"/>
    </xf>
    <xf numFmtId="0" fontId="0" fillId="0" borderId="0" xfId="0" applyFill="1" applyBorder="1">
      <alignment vertical="center"/>
    </xf>
    <xf numFmtId="0" fontId="3" fillId="0" borderId="0" xfId="0" applyFont="1" applyFill="1" applyBorder="1" applyAlignment="1">
      <alignment horizontal="center" vertical="center"/>
    </xf>
    <xf numFmtId="0" fontId="0" fillId="0" borderId="0" xfId="0" applyFill="1" applyBorder="1" applyAlignment="1">
      <alignment vertical="center"/>
    </xf>
    <xf numFmtId="0" fontId="4" fillId="0" borderId="0" xfId="0" applyFont="1" applyFill="1" applyBorder="1" applyAlignment="1">
      <alignment horizontal="center" vertical="center"/>
    </xf>
    <xf numFmtId="0" fontId="0" fillId="0" borderId="0" xfId="0" applyFont="1" applyFill="1" applyBorder="1" applyAlignment="1">
      <alignment horizontal="center" vertical="center"/>
    </xf>
    <xf numFmtId="0" fontId="5" fillId="0" borderId="0" xfId="0" applyFont="1" applyFill="1" applyBorder="1" applyAlignment="1">
      <alignment horizontal="center" vertical="center"/>
    </xf>
    <xf numFmtId="0" fontId="0" fillId="0" borderId="0" xfId="0">
      <alignment vertical="center"/>
    </xf>
    <xf numFmtId="0" fontId="7" fillId="0" borderId="0" xfId="0" applyFont="1">
      <alignment vertical="center"/>
    </xf>
    <xf numFmtId="0" fontId="0" fillId="0" borderId="0" xfId="0">
      <alignment vertical="center"/>
    </xf>
    <xf numFmtId="0" fontId="0" fillId="0" borderId="0" xfId="0">
      <alignment vertical="center"/>
    </xf>
    <xf numFmtId="0" fontId="4" fillId="0" borderId="0" xfId="0" applyFont="1">
      <alignment vertical="center"/>
    </xf>
    <xf numFmtId="0" fontId="0" fillId="0" borderId="0" xfId="0">
      <alignment vertical="center"/>
    </xf>
    <xf numFmtId="0" fontId="0" fillId="0" borderId="0" xfId="0">
      <alignment vertical="center"/>
    </xf>
    <xf numFmtId="0" fontId="0" fillId="0" borderId="0" xfId="0">
      <alignment vertical="center"/>
    </xf>
    <xf numFmtId="179" fontId="0" fillId="0" borderId="0" xfId="0" applyNumberFormat="1">
      <alignment vertical="center"/>
    </xf>
    <xf numFmtId="0" fontId="0" fillId="0" borderId="0" xfId="0">
      <alignment vertical="center"/>
    </xf>
    <xf numFmtId="0" fontId="0" fillId="0" borderId="0" xfId="0">
      <alignment vertical="center"/>
    </xf>
    <xf numFmtId="0" fontId="4" fillId="0" borderId="0" xfId="0" applyFont="1" applyFill="1" applyBorder="1" applyAlignment="1">
      <alignment vertical="center" textRotation="255"/>
    </xf>
    <xf numFmtId="0" fontId="10" fillId="0" borderId="0" xfId="0" applyFont="1" applyFill="1" applyBorder="1" applyAlignment="1">
      <alignment horizontal="center"/>
    </xf>
    <xf numFmtId="0" fontId="0" fillId="0" borderId="0" xfId="0" applyAlignment="1">
      <alignment vertical="center"/>
    </xf>
    <xf numFmtId="49" fontId="0" fillId="0" borderId="0" xfId="0" applyNumberFormat="1" applyAlignment="1">
      <alignment vertical="center"/>
    </xf>
    <xf numFmtId="14" fontId="11" fillId="0" borderId="0" xfId="0" applyNumberFormat="1" applyFont="1" applyAlignment="1">
      <alignment horizontal="center"/>
    </xf>
    <xf numFmtId="19" fontId="11" fillId="0" borderId="0" xfId="0" applyNumberFormat="1" applyFont="1" applyAlignment="1">
      <alignment horizontal="center"/>
    </xf>
    <xf numFmtId="0" fontId="10" fillId="0" borderId="0" xfId="0" applyFont="1" applyAlignment="1">
      <alignment vertical="center"/>
    </xf>
    <xf numFmtId="0" fontId="5" fillId="0" borderId="0" xfId="0" applyFont="1" applyFill="1" applyBorder="1" applyAlignment="1">
      <alignment horizontal="center" vertical="center" wrapText="1"/>
    </xf>
    <xf numFmtId="0" fontId="0" fillId="0" borderId="1" xfId="0" applyBorder="1">
      <alignment vertical="center"/>
    </xf>
    <xf numFmtId="0" fontId="0" fillId="0" borderId="0" xfId="0" applyAlignment="1"/>
    <xf numFmtId="178" fontId="8" fillId="0" borderId="0" xfId="0" applyNumberFormat="1" applyFont="1" applyAlignment="1">
      <alignment horizontal="center" vertical="center"/>
    </xf>
    <xf numFmtId="177" fontId="9" fillId="0" borderId="0" xfId="0" applyNumberFormat="1" applyFont="1" applyAlignment="1">
      <alignment horizontal="center" vertical="center"/>
    </xf>
    <xf numFmtId="0" fontId="5" fillId="3" borderId="0" xfId="0" applyFont="1" applyFill="1" applyBorder="1" applyAlignment="1">
      <alignment horizontal="center" vertical="center" wrapText="1"/>
    </xf>
  </cellXfs>
  <cellStyles count="1">
    <cellStyle name="標準" xfId="0" builtinId="0"/>
  </cellStyles>
  <dxfs count="0"/>
  <tableStyles count="0" defaultTableStyle="TableStyleMedium2" defaultPivotStyle="PivotStyleLight16"/>
  <colors>
    <mruColors>
      <color rgb="FFFFFFFF"/>
      <color rgb="FFA7A7A7"/>
      <color rgb="FF6D94E1"/>
      <color rgb="FFFF4B00"/>
      <color rgb="FFA2B3C1"/>
      <color rgb="FFD4EAFC"/>
      <color rgb="FFC0D3E4"/>
      <color rgb="FFC0D9F2"/>
      <color rgb="FFA3C4EF"/>
      <color rgb="FF9AB5E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emf"/><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emf"/><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emf"/><Relationship Id="rId5" Type="http://schemas.openxmlformats.org/officeDocument/2006/relationships/image" Target="../media/image5.png"/><Relationship Id="rId10" Type="http://schemas.openxmlformats.org/officeDocument/2006/relationships/image" Target="../media/image10.svg"/><Relationship Id="rId4" Type="http://schemas.openxmlformats.org/officeDocument/2006/relationships/image" Target="../media/image4.sv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8" Type="http://schemas.openxmlformats.org/officeDocument/2006/relationships/image" Target="file:///\\Mac\Home\Downloads\replica.png" TargetMode="External"/><Relationship Id="rId3" Type="http://schemas.openxmlformats.org/officeDocument/2006/relationships/image" Target="file:///\\Mac\Home\Downloads\wa-tori\kizaki.jpeg" TargetMode="External"/><Relationship Id="rId7" Type="http://schemas.openxmlformats.org/officeDocument/2006/relationships/image" Target="file:///\\Mac\Home\Downloads\karasuma.png" TargetMode="External"/><Relationship Id="rId12" Type="http://schemas.openxmlformats.org/officeDocument/2006/relationships/image" Target="file:///\\Mac\Home\Downloads\wa-tori\mikumo.jpeg" TargetMode="External"/><Relationship Id="rId2" Type="http://schemas.openxmlformats.org/officeDocument/2006/relationships/image" Target="file:///\\Mac\Home\Downloads\wa-tori\usami.jpeg" TargetMode="External"/><Relationship Id="rId1" Type="http://schemas.openxmlformats.org/officeDocument/2006/relationships/image" Target="file:///\\Mac\Home\Downloads\wa-tori\jin.jpeg" TargetMode="External"/><Relationship Id="rId6" Type="http://schemas.openxmlformats.org/officeDocument/2006/relationships/image" Target="file:///\\Mac\Home\Downloads\wa-tori\yuri.jpeg" TargetMode="External"/><Relationship Id="rId11" Type="http://schemas.openxmlformats.org/officeDocument/2006/relationships/image" Target="file:///\\Mac\Home\Downloads\wa-tori\hyuse2.jpeg" TargetMode="External"/><Relationship Id="rId5" Type="http://schemas.openxmlformats.org/officeDocument/2006/relationships/image" Target="file:///\\Mac\Home\Downloads\wa-tori\amatori.jpg.jpeg" TargetMode="External"/><Relationship Id="rId10" Type="http://schemas.openxmlformats.org/officeDocument/2006/relationships/image" Target="file:///\\Mac\Home\Downloads\wa-tori\konami.jpeg" TargetMode="External"/><Relationship Id="rId4" Type="http://schemas.openxmlformats.org/officeDocument/2006/relationships/image" Target="file:///\\Mac\Home\Downloads\wa-tori\kuga.jpeg" TargetMode="External"/><Relationship Id="rId9" Type="http://schemas.openxmlformats.org/officeDocument/2006/relationships/image" Target="file:///\\Mac\Home\Downloads\IMG_9458.jpg"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52388</xdr:colOff>
          <xdr:row>1</xdr:row>
          <xdr:rowOff>152400</xdr:rowOff>
        </xdr:from>
        <xdr:to>
          <xdr:col>23</xdr:col>
          <xdr:colOff>176213</xdr:colOff>
          <xdr:row>2</xdr:row>
          <xdr:rowOff>338138</xdr:rowOff>
        </xdr:to>
        <xdr:sp macro="" textlink="">
          <xdr:nvSpPr>
            <xdr:cNvPr id="2732" name="Button 684" hidden="1">
              <a:extLst>
                <a:ext uri="{63B3BB69-23CF-44E3-9099-C40C66FF867C}">
                  <a14:compatExt spid="_x0000_s2732"/>
                </a:ext>
                <a:ext uri="{FF2B5EF4-FFF2-40B4-BE49-F238E27FC236}">
                  <a16:creationId xmlns:a16="http://schemas.microsoft.com/office/drawing/2014/main" id="{00000000-0008-0000-0000-0000AC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ワークシート再計算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90488</xdr:colOff>
          <xdr:row>3</xdr:row>
          <xdr:rowOff>90488</xdr:rowOff>
        </xdr:from>
        <xdr:to>
          <xdr:col>23</xdr:col>
          <xdr:colOff>233363</xdr:colOff>
          <xdr:row>3</xdr:row>
          <xdr:rowOff>833438</xdr:rowOff>
        </xdr:to>
        <xdr:sp macro="" textlink="">
          <xdr:nvSpPr>
            <xdr:cNvPr id="2733" name="Button 685" hidden="1">
              <a:extLst>
                <a:ext uri="{63B3BB69-23CF-44E3-9099-C40C66FF867C}">
                  <a14:compatExt spid="_x0000_s2733"/>
                </a:ext>
                <a:ext uri="{FF2B5EF4-FFF2-40B4-BE49-F238E27FC236}">
                  <a16:creationId xmlns:a16="http://schemas.microsoft.com/office/drawing/2014/main" id="{00000000-0008-0000-0000-0000AD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マスター入力モード</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128588</xdr:colOff>
          <xdr:row>5</xdr:row>
          <xdr:rowOff>109538</xdr:rowOff>
        </xdr:from>
        <xdr:to>
          <xdr:col>23</xdr:col>
          <xdr:colOff>314325</xdr:colOff>
          <xdr:row>5</xdr:row>
          <xdr:rowOff>528638</xdr:rowOff>
        </xdr:to>
        <xdr:sp macro="" textlink="">
          <xdr:nvSpPr>
            <xdr:cNvPr id="2737" name="Button 689" hidden="1">
              <a:extLst>
                <a:ext uri="{63B3BB69-23CF-44E3-9099-C40C66FF867C}">
                  <a14:compatExt spid="_x0000_s2737"/>
                </a:ext>
                <a:ext uri="{FF2B5EF4-FFF2-40B4-BE49-F238E27FC236}">
                  <a16:creationId xmlns:a16="http://schemas.microsoft.com/office/drawing/2014/main" id="{00000000-0008-0000-0000-0000B1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生データソート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95250</xdr:colOff>
          <xdr:row>4</xdr:row>
          <xdr:rowOff>228600</xdr:rowOff>
        </xdr:from>
        <xdr:to>
          <xdr:col>23</xdr:col>
          <xdr:colOff>381000</xdr:colOff>
          <xdr:row>4</xdr:row>
          <xdr:rowOff>747713</xdr:rowOff>
        </xdr:to>
        <xdr:sp macro="" textlink="">
          <xdr:nvSpPr>
            <xdr:cNvPr id="2747" name="Button 699" hidden="1">
              <a:extLst>
                <a:ext uri="{63B3BB69-23CF-44E3-9099-C40C66FF867C}">
                  <a14:compatExt spid="_x0000_s2747"/>
                </a:ext>
                <a:ext uri="{FF2B5EF4-FFF2-40B4-BE49-F238E27FC236}">
                  <a16:creationId xmlns:a16="http://schemas.microsoft.com/office/drawing/2014/main" id="{00000000-0008-0000-0000-0000BB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選択カーソルを強制移動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123825</xdr:colOff>
          <xdr:row>9</xdr:row>
          <xdr:rowOff>28575</xdr:rowOff>
        </xdr:from>
        <xdr:to>
          <xdr:col>23</xdr:col>
          <xdr:colOff>500063</xdr:colOff>
          <xdr:row>10</xdr:row>
          <xdr:rowOff>28575</xdr:rowOff>
        </xdr:to>
        <xdr:sp macro="" textlink="">
          <xdr:nvSpPr>
            <xdr:cNvPr id="2750" name="Button 702" hidden="1">
              <a:extLst>
                <a:ext uri="{63B3BB69-23CF-44E3-9099-C40C66FF867C}">
                  <a14:compatExt spid="_x0000_s2750"/>
                </a:ext>
                <a:ext uri="{FF2B5EF4-FFF2-40B4-BE49-F238E27FC236}">
                  <a16:creationId xmlns:a16="http://schemas.microsoft.com/office/drawing/2014/main" id="{00000000-0008-0000-0000-0000BE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重複チェックシートリフレッシュ</a:t>
              </a:r>
            </a:p>
          </xdr:txBody>
        </xdr:sp>
        <xdr:clientData fPrintsWithSheet="0"/>
      </xdr:twoCellAnchor>
    </mc:Choice>
    <mc:Fallback/>
  </mc:AlternateContent>
  <xdr:twoCellAnchor>
    <xdr:from>
      <xdr:col>9</xdr:col>
      <xdr:colOff>486833</xdr:colOff>
      <xdr:row>0</xdr:row>
      <xdr:rowOff>52917</xdr:rowOff>
    </xdr:from>
    <xdr:to>
      <xdr:col>12</xdr:col>
      <xdr:colOff>1510</xdr:colOff>
      <xdr:row>2</xdr:row>
      <xdr:rowOff>185208</xdr:rowOff>
    </xdr:to>
    <xdr:sp macro="" textlink="">
      <xdr:nvSpPr>
        <xdr:cNvPr id="26" name="四角形: 角を丸くする 25">
          <a:extLst>
            <a:ext uri="{FF2B5EF4-FFF2-40B4-BE49-F238E27FC236}">
              <a16:creationId xmlns:a16="http://schemas.microsoft.com/office/drawing/2014/main" id="{00000000-0008-0000-0000-00001A000000}"/>
            </a:ext>
          </a:extLst>
        </xdr:cNvPr>
        <xdr:cNvSpPr/>
      </xdr:nvSpPr>
      <xdr:spPr>
        <a:xfrm>
          <a:off x="11197166" y="52917"/>
          <a:ext cx="3568094" cy="1121833"/>
        </a:xfrm>
        <a:prstGeom prst="roundRect">
          <a:avLst>
            <a:gd name="adj" fmla="val 6911"/>
          </a:avLst>
        </a:prstGeom>
        <a:noFill/>
        <a:ln w="28575">
          <a:solidFill>
            <a:srgbClr val="A7A7A7"/>
          </a:solidFill>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10</xdr:col>
      <xdr:colOff>27969</xdr:colOff>
      <xdr:row>1</xdr:row>
      <xdr:rowOff>22</xdr:rowOff>
    </xdr:from>
    <xdr:to>
      <xdr:col>11</xdr:col>
      <xdr:colOff>1698624</xdr:colOff>
      <xdr:row>1</xdr:row>
      <xdr:rowOff>22</xdr:rowOff>
    </xdr:to>
    <xdr:cxnSp macro="">
      <xdr:nvCxnSpPr>
        <xdr:cNvPr id="33" name="直線コネクタ 32">
          <a:extLst>
            <a:ext uri="{FF2B5EF4-FFF2-40B4-BE49-F238E27FC236}">
              <a16:creationId xmlns:a16="http://schemas.microsoft.com/office/drawing/2014/main" id="{00000000-0008-0000-0000-000021000000}"/>
            </a:ext>
          </a:extLst>
        </xdr:cNvPr>
        <xdr:cNvCxnSpPr/>
      </xdr:nvCxnSpPr>
      <xdr:spPr>
        <a:xfrm>
          <a:off x="11177511" y="391605"/>
          <a:ext cx="3231696" cy="0"/>
        </a:xfrm>
        <a:prstGeom prst="line">
          <a:avLst/>
        </a:prstGeom>
        <a:ln w="28575">
          <a:solidFill>
            <a:srgbClr val="A7A7A7"/>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867834</xdr:colOff>
      <xdr:row>1</xdr:row>
      <xdr:rowOff>538117</xdr:rowOff>
    </xdr:from>
    <xdr:to>
      <xdr:col>9</xdr:col>
      <xdr:colOff>0</xdr:colOff>
      <xdr:row>8</xdr:row>
      <xdr:rowOff>0</xdr:rowOff>
    </xdr:to>
    <xdr:grpSp>
      <xdr:nvGrpSpPr>
        <xdr:cNvPr id="11" name="グループ化 10">
          <a:extLst>
            <a:ext uri="{FF2B5EF4-FFF2-40B4-BE49-F238E27FC236}">
              <a16:creationId xmlns:a16="http://schemas.microsoft.com/office/drawing/2014/main" id="{00000000-0008-0000-0000-00000B000000}"/>
            </a:ext>
          </a:extLst>
        </xdr:cNvPr>
        <xdr:cNvGrpSpPr/>
      </xdr:nvGrpSpPr>
      <xdr:grpSpPr>
        <a:xfrm>
          <a:off x="1326225" y="931023"/>
          <a:ext cx="9395354" cy="4807790"/>
          <a:chOff x="1322917" y="929723"/>
          <a:chExt cx="9387416" cy="4790592"/>
        </a:xfrm>
      </xdr:grpSpPr>
      <xdr:cxnSp macro="">
        <xdr:nvCxnSpPr>
          <xdr:cNvPr id="83" name="直線コネクタ 82">
            <a:extLst>
              <a:ext uri="{FF2B5EF4-FFF2-40B4-BE49-F238E27FC236}">
                <a16:creationId xmlns:a16="http://schemas.microsoft.com/office/drawing/2014/main" id="{00000000-0008-0000-0000-000053000000}"/>
              </a:ext>
            </a:extLst>
          </xdr:cNvPr>
          <xdr:cNvCxnSpPr/>
        </xdr:nvCxnSpPr>
        <xdr:spPr>
          <a:xfrm>
            <a:off x="1338792" y="5720292"/>
            <a:ext cx="9371541" cy="0"/>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68" name="直線コネクタ 67">
            <a:extLst>
              <a:ext uri="{FF2B5EF4-FFF2-40B4-BE49-F238E27FC236}">
                <a16:creationId xmlns:a16="http://schemas.microsoft.com/office/drawing/2014/main" id="{00000000-0008-0000-0000-000044000000}"/>
              </a:ext>
            </a:extLst>
          </xdr:cNvPr>
          <xdr:cNvCxnSpPr/>
        </xdr:nvCxnSpPr>
        <xdr:spPr>
          <a:xfrm>
            <a:off x="1322917" y="984757"/>
            <a:ext cx="0" cy="4735535"/>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69" name="直線コネクタ 68">
            <a:extLst>
              <a:ext uri="{FF2B5EF4-FFF2-40B4-BE49-F238E27FC236}">
                <a16:creationId xmlns:a16="http://schemas.microsoft.com/office/drawing/2014/main" id="{00000000-0008-0000-0000-000045000000}"/>
              </a:ext>
            </a:extLst>
          </xdr:cNvPr>
          <xdr:cNvCxnSpPr/>
        </xdr:nvCxnSpPr>
        <xdr:spPr>
          <a:xfrm>
            <a:off x="8032750" y="989542"/>
            <a:ext cx="0" cy="4730773"/>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0" name="直線コネクタ 69">
            <a:extLst>
              <a:ext uri="{FF2B5EF4-FFF2-40B4-BE49-F238E27FC236}">
                <a16:creationId xmlns:a16="http://schemas.microsoft.com/office/drawing/2014/main" id="{00000000-0008-0000-0000-000046000000}"/>
              </a:ext>
            </a:extLst>
          </xdr:cNvPr>
          <xdr:cNvCxnSpPr/>
        </xdr:nvCxnSpPr>
        <xdr:spPr>
          <a:xfrm>
            <a:off x="6693959" y="984757"/>
            <a:ext cx="0" cy="4735535"/>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1" name="直線コネクタ 70">
            <a:extLst>
              <a:ext uri="{FF2B5EF4-FFF2-40B4-BE49-F238E27FC236}">
                <a16:creationId xmlns:a16="http://schemas.microsoft.com/office/drawing/2014/main" id="{00000000-0008-0000-0000-000047000000}"/>
              </a:ext>
            </a:extLst>
          </xdr:cNvPr>
          <xdr:cNvCxnSpPr/>
        </xdr:nvCxnSpPr>
        <xdr:spPr>
          <a:xfrm>
            <a:off x="5355167" y="989542"/>
            <a:ext cx="0" cy="4730773"/>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2" name="直線コネクタ 71">
            <a:extLst>
              <a:ext uri="{FF2B5EF4-FFF2-40B4-BE49-F238E27FC236}">
                <a16:creationId xmlns:a16="http://schemas.microsoft.com/office/drawing/2014/main" id="{00000000-0008-0000-0000-000048000000}"/>
              </a:ext>
            </a:extLst>
          </xdr:cNvPr>
          <xdr:cNvCxnSpPr/>
        </xdr:nvCxnSpPr>
        <xdr:spPr>
          <a:xfrm>
            <a:off x="4021669" y="989542"/>
            <a:ext cx="0" cy="4730773"/>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3" name="直線コネクタ 72">
            <a:extLst>
              <a:ext uri="{FF2B5EF4-FFF2-40B4-BE49-F238E27FC236}">
                <a16:creationId xmlns:a16="http://schemas.microsoft.com/office/drawing/2014/main" id="{00000000-0008-0000-0000-000049000000}"/>
              </a:ext>
            </a:extLst>
          </xdr:cNvPr>
          <xdr:cNvCxnSpPr/>
        </xdr:nvCxnSpPr>
        <xdr:spPr>
          <a:xfrm>
            <a:off x="2677583" y="984757"/>
            <a:ext cx="0" cy="4735535"/>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4" name="直線コネクタ 73">
            <a:extLst>
              <a:ext uri="{FF2B5EF4-FFF2-40B4-BE49-F238E27FC236}">
                <a16:creationId xmlns:a16="http://schemas.microsoft.com/office/drawing/2014/main" id="{00000000-0008-0000-0000-00004A000000}"/>
              </a:ext>
            </a:extLst>
          </xdr:cNvPr>
          <xdr:cNvCxnSpPr/>
        </xdr:nvCxnSpPr>
        <xdr:spPr>
          <a:xfrm>
            <a:off x="10710333" y="989542"/>
            <a:ext cx="0" cy="4730773"/>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5" name="直線コネクタ 74">
            <a:extLst>
              <a:ext uri="{FF2B5EF4-FFF2-40B4-BE49-F238E27FC236}">
                <a16:creationId xmlns:a16="http://schemas.microsoft.com/office/drawing/2014/main" id="{00000000-0008-0000-0000-00004B000000}"/>
              </a:ext>
            </a:extLst>
          </xdr:cNvPr>
          <xdr:cNvCxnSpPr/>
        </xdr:nvCxnSpPr>
        <xdr:spPr>
          <a:xfrm>
            <a:off x="9371542" y="984757"/>
            <a:ext cx="0" cy="4735535"/>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61" name="直線コネクタ 60">
            <a:extLst>
              <a:ext uri="{FF2B5EF4-FFF2-40B4-BE49-F238E27FC236}">
                <a16:creationId xmlns:a16="http://schemas.microsoft.com/office/drawing/2014/main" id="{00000000-0008-0000-0000-00003D000000}"/>
              </a:ext>
            </a:extLst>
          </xdr:cNvPr>
          <xdr:cNvCxnSpPr/>
        </xdr:nvCxnSpPr>
        <xdr:spPr>
          <a:xfrm>
            <a:off x="1338792" y="929723"/>
            <a:ext cx="9371541" cy="0"/>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8" name="直線コネクタ 77">
            <a:extLst>
              <a:ext uri="{FF2B5EF4-FFF2-40B4-BE49-F238E27FC236}">
                <a16:creationId xmlns:a16="http://schemas.microsoft.com/office/drawing/2014/main" id="{00000000-0008-0000-0000-00004E000000}"/>
              </a:ext>
            </a:extLst>
          </xdr:cNvPr>
          <xdr:cNvCxnSpPr/>
        </xdr:nvCxnSpPr>
        <xdr:spPr>
          <a:xfrm>
            <a:off x="1338792" y="1301750"/>
            <a:ext cx="9371541" cy="532"/>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9" name="直線コネクタ 78">
            <a:extLst>
              <a:ext uri="{FF2B5EF4-FFF2-40B4-BE49-F238E27FC236}">
                <a16:creationId xmlns:a16="http://schemas.microsoft.com/office/drawing/2014/main" id="{00000000-0008-0000-0000-00004F000000}"/>
              </a:ext>
            </a:extLst>
          </xdr:cNvPr>
          <xdr:cNvCxnSpPr/>
        </xdr:nvCxnSpPr>
        <xdr:spPr>
          <a:xfrm>
            <a:off x="1338792" y="2193520"/>
            <a:ext cx="9371541" cy="0"/>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80" name="直線コネクタ 79">
            <a:extLst>
              <a:ext uri="{FF2B5EF4-FFF2-40B4-BE49-F238E27FC236}">
                <a16:creationId xmlns:a16="http://schemas.microsoft.com/office/drawing/2014/main" id="{00000000-0008-0000-0000-000050000000}"/>
              </a:ext>
            </a:extLst>
          </xdr:cNvPr>
          <xdr:cNvCxnSpPr/>
        </xdr:nvCxnSpPr>
        <xdr:spPr>
          <a:xfrm>
            <a:off x="1338792" y="3069167"/>
            <a:ext cx="9371541" cy="319"/>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81" name="直線コネクタ 80">
            <a:extLst>
              <a:ext uri="{FF2B5EF4-FFF2-40B4-BE49-F238E27FC236}">
                <a16:creationId xmlns:a16="http://schemas.microsoft.com/office/drawing/2014/main" id="{00000000-0008-0000-0000-000051000000}"/>
              </a:ext>
            </a:extLst>
          </xdr:cNvPr>
          <xdr:cNvCxnSpPr/>
        </xdr:nvCxnSpPr>
        <xdr:spPr>
          <a:xfrm>
            <a:off x="1338792" y="3952876"/>
            <a:ext cx="9371541" cy="0"/>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82" name="直線コネクタ 81">
            <a:extLst>
              <a:ext uri="{FF2B5EF4-FFF2-40B4-BE49-F238E27FC236}">
                <a16:creationId xmlns:a16="http://schemas.microsoft.com/office/drawing/2014/main" id="{00000000-0008-0000-0000-000052000000}"/>
              </a:ext>
            </a:extLst>
          </xdr:cNvPr>
          <xdr:cNvCxnSpPr/>
        </xdr:nvCxnSpPr>
        <xdr:spPr>
          <a:xfrm>
            <a:off x="1338792" y="4836477"/>
            <a:ext cx="9371541" cy="106"/>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0</xdr:colOff>
      <xdr:row>1</xdr:row>
      <xdr:rowOff>580039</xdr:rowOff>
    </xdr:from>
    <xdr:to>
      <xdr:col>9</xdr:col>
      <xdr:colOff>0</xdr:colOff>
      <xdr:row>8</xdr:row>
      <xdr:rowOff>15876</xdr:rowOff>
    </xdr:to>
    <xdr:grpSp>
      <xdr:nvGrpSpPr>
        <xdr:cNvPr id="9" name="グループ化 8">
          <a:extLst>
            <a:ext uri="{FF2B5EF4-FFF2-40B4-BE49-F238E27FC236}">
              <a16:creationId xmlns:a16="http://schemas.microsoft.com/office/drawing/2014/main" id="{00000000-0008-0000-0000-000009000000}"/>
            </a:ext>
          </a:extLst>
        </xdr:cNvPr>
        <xdr:cNvGrpSpPr/>
      </xdr:nvGrpSpPr>
      <xdr:grpSpPr>
        <a:xfrm>
          <a:off x="1345406" y="972945"/>
          <a:ext cx="9376173" cy="4781744"/>
          <a:chOff x="1338792" y="971848"/>
          <a:chExt cx="9371541" cy="4764546"/>
        </a:xfrm>
      </xdr:grpSpPr>
      <xdr:cxnSp macro="">
        <xdr:nvCxnSpPr>
          <xdr:cNvPr id="86" name="直線コネクタ 85">
            <a:extLst>
              <a:ext uri="{FF2B5EF4-FFF2-40B4-BE49-F238E27FC236}">
                <a16:creationId xmlns:a16="http://schemas.microsoft.com/office/drawing/2014/main" id="{00000000-0008-0000-0000-000056000000}"/>
              </a:ext>
            </a:extLst>
          </xdr:cNvPr>
          <xdr:cNvCxnSpPr/>
        </xdr:nvCxnSpPr>
        <xdr:spPr>
          <a:xfrm>
            <a:off x="1338792" y="973440"/>
            <a:ext cx="0" cy="4746852"/>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7" name="直線コネクタ 86">
            <a:extLst>
              <a:ext uri="{FF2B5EF4-FFF2-40B4-BE49-F238E27FC236}">
                <a16:creationId xmlns:a16="http://schemas.microsoft.com/office/drawing/2014/main" id="{00000000-0008-0000-0000-000057000000}"/>
              </a:ext>
            </a:extLst>
          </xdr:cNvPr>
          <xdr:cNvCxnSpPr/>
        </xdr:nvCxnSpPr>
        <xdr:spPr>
          <a:xfrm>
            <a:off x="2677583" y="989542"/>
            <a:ext cx="0" cy="4746852"/>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8" name="直線コネクタ 87">
            <a:extLst>
              <a:ext uri="{FF2B5EF4-FFF2-40B4-BE49-F238E27FC236}">
                <a16:creationId xmlns:a16="http://schemas.microsoft.com/office/drawing/2014/main" id="{00000000-0008-0000-0000-000058000000}"/>
              </a:ext>
            </a:extLst>
          </xdr:cNvPr>
          <xdr:cNvCxnSpPr/>
        </xdr:nvCxnSpPr>
        <xdr:spPr>
          <a:xfrm>
            <a:off x="9376834" y="973440"/>
            <a:ext cx="0" cy="4746852"/>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9" name="直線コネクタ 88">
            <a:extLst>
              <a:ext uri="{FF2B5EF4-FFF2-40B4-BE49-F238E27FC236}">
                <a16:creationId xmlns:a16="http://schemas.microsoft.com/office/drawing/2014/main" id="{00000000-0008-0000-0000-000059000000}"/>
              </a:ext>
            </a:extLst>
          </xdr:cNvPr>
          <xdr:cNvCxnSpPr/>
        </xdr:nvCxnSpPr>
        <xdr:spPr>
          <a:xfrm>
            <a:off x="8032750" y="973440"/>
            <a:ext cx="0" cy="4746852"/>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0" name="直線コネクタ 89">
            <a:extLst>
              <a:ext uri="{FF2B5EF4-FFF2-40B4-BE49-F238E27FC236}">
                <a16:creationId xmlns:a16="http://schemas.microsoft.com/office/drawing/2014/main" id="{00000000-0008-0000-0000-00005A000000}"/>
              </a:ext>
            </a:extLst>
          </xdr:cNvPr>
          <xdr:cNvCxnSpPr/>
        </xdr:nvCxnSpPr>
        <xdr:spPr>
          <a:xfrm>
            <a:off x="6693959" y="973440"/>
            <a:ext cx="0" cy="4746852"/>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1" name="直線コネクタ 90">
            <a:extLst>
              <a:ext uri="{FF2B5EF4-FFF2-40B4-BE49-F238E27FC236}">
                <a16:creationId xmlns:a16="http://schemas.microsoft.com/office/drawing/2014/main" id="{00000000-0008-0000-0000-00005B000000}"/>
              </a:ext>
            </a:extLst>
          </xdr:cNvPr>
          <xdr:cNvCxnSpPr/>
        </xdr:nvCxnSpPr>
        <xdr:spPr>
          <a:xfrm>
            <a:off x="5355167" y="973440"/>
            <a:ext cx="0" cy="4746852"/>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2" name="直線コネクタ 91">
            <a:extLst>
              <a:ext uri="{FF2B5EF4-FFF2-40B4-BE49-F238E27FC236}">
                <a16:creationId xmlns:a16="http://schemas.microsoft.com/office/drawing/2014/main" id="{00000000-0008-0000-0000-00005C000000}"/>
              </a:ext>
            </a:extLst>
          </xdr:cNvPr>
          <xdr:cNvCxnSpPr/>
        </xdr:nvCxnSpPr>
        <xdr:spPr>
          <a:xfrm>
            <a:off x="4016376" y="971848"/>
            <a:ext cx="0" cy="4746852"/>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3" name="直線コネクタ 92">
            <a:extLst>
              <a:ext uri="{FF2B5EF4-FFF2-40B4-BE49-F238E27FC236}">
                <a16:creationId xmlns:a16="http://schemas.microsoft.com/office/drawing/2014/main" id="{00000000-0008-0000-0000-00005D000000}"/>
              </a:ext>
            </a:extLst>
          </xdr:cNvPr>
          <xdr:cNvCxnSpPr/>
        </xdr:nvCxnSpPr>
        <xdr:spPr>
          <a:xfrm>
            <a:off x="10710333" y="973440"/>
            <a:ext cx="0" cy="4746852"/>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5" name="直線コネクタ 94">
            <a:extLst>
              <a:ext uri="{FF2B5EF4-FFF2-40B4-BE49-F238E27FC236}">
                <a16:creationId xmlns:a16="http://schemas.microsoft.com/office/drawing/2014/main" id="{00000000-0008-0000-0000-00005F000000}"/>
              </a:ext>
            </a:extLst>
          </xdr:cNvPr>
          <xdr:cNvCxnSpPr/>
        </xdr:nvCxnSpPr>
        <xdr:spPr>
          <a:xfrm>
            <a:off x="1338792" y="971848"/>
            <a:ext cx="9371541"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6" name="直線コネクタ 95">
            <a:extLst>
              <a:ext uri="{FF2B5EF4-FFF2-40B4-BE49-F238E27FC236}">
                <a16:creationId xmlns:a16="http://schemas.microsoft.com/office/drawing/2014/main" id="{00000000-0008-0000-0000-000060000000}"/>
              </a:ext>
            </a:extLst>
          </xdr:cNvPr>
          <xdr:cNvCxnSpPr/>
        </xdr:nvCxnSpPr>
        <xdr:spPr>
          <a:xfrm>
            <a:off x="1338792" y="1305073"/>
            <a:ext cx="9371541"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7" name="直線コネクタ 96">
            <a:extLst>
              <a:ext uri="{FF2B5EF4-FFF2-40B4-BE49-F238E27FC236}">
                <a16:creationId xmlns:a16="http://schemas.microsoft.com/office/drawing/2014/main" id="{00000000-0008-0000-0000-000061000000}"/>
              </a:ext>
            </a:extLst>
          </xdr:cNvPr>
          <xdr:cNvCxnSpPr/>
        </xdr:nvCxnSpPr>
        <xdr:spPr>
          <a:xfrm>
            <a:off x="1338792" y="2196044"/>
            <a:ext cx="9371541"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8" name="直線コネクタ 97">
            <a:extLst>
              <a:ext uri="{FF2B5EF4-FFF2-40B4-BE49-F238E27FC236}">
                <a16:creationId xmlns:a16="http://schemas.microsoft.com/office/drawing/2014/main" id="{00000000-0008-0000-0000-000062000000}"/>
              </a:ext>
            </a:extLst>
          </xdr:cNvPr>
          <xdr:cNvCxnSpPr/>
        </xdr:nvCxnSpPr>
        <xdr:spPr>
          <a:xfrm>
            <a:off x="1338792" y="3069167"/>
            <a:ext cx="9371541"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9" name="直線コネクタ 98">
            <a:extLst>
              <a:ext uri="{FF2B5EF4-FFF2-40B4-BE49-F238E27FC236}">
                <a16:creationId xmlns:a16="http://schemas.microsoft.com/office/drawing/2014/main" id="{00000000-0008-0000-0000-000063000000}"/>
              </a:ext>
            </a:extLst>
          </xdr:cNvPr>
          <xdr:cNvCxnSpPr/>
        </xdr:nvCxnSpPr>
        <xdr:spPr>
          <a:xfrm>
            <a:off x="1338792" y="3952876"/>
            <a:ext cx="9371541"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00" name="直線コネクタ 99">
            <a:extLst>
              <a:ext uri="{FF2B5EF4-FFF2-40B4-BE49-F238E27FC236}">
                <a16:creationId xmlns:a16="http://schemas.microsoft.com/office/drawing/2014/main" id="{00000000-0008-0000-0000-000064000000}"/>
              </a:ext>
            </a:extLst>
          </xdr:cNvPr>
          <xdr:cNvCxnSpPr/>
        </xdr:nvCxnSpPr>
        <xdr:spPr>
          <a:xfrm>
            <a:off x="1338792" y="4836583"/>
            <a:ext cx="9371541"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01" name="直線コネクタ 100">
            <a:extLst>
              <a:ext uri="{FF2B5EF4-FFF2-40B4-BE49-F238E27FC236}">
                <a16:creationId xmlns:a16="http://schemas.microsoft.com/office/drawing/2014/main" id="{00000000-0008-0000-0000-000065000000}"/>
              </a:ext>
            </a:extLst>
          </xdr:cNvPr>
          <xdr:cNvCxnSpPr/>
        </xdr:nvCxnSpPr>
        <xdr:spPr>
          <a:xfrm>
            <a:off x="1338792" y="5720292"/>
            <a:ext cx="9371541"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3</xdr:row>
      <xdr:rowOff>0</xdr:rowOff>
    </xdr:from>
    <xdr:to>
      <xdr:col>1</xdr:col>
      <xdr:colOff>882111</xdr:colOff>
      <xdr:row>8</xdr:row>
      <xdr:rowOff>24849</xdr:rowOff>
    </xdr:to>
    <xdr:grpSp>
      <xdr:nvGrpSpPr>
        <xdr:cNvPr id="2726" name="グループ化 2725">
          <a:extLst>
            <a:ext uri="{FF2B5EF4-FFF2-40B4-BE49-F238E27FC236}">
              <a16:creationId xmlns:a16="http://schemas.microsoft.com/office/drawing/2014/main" id="{00000000-0008-0000-0000-0000A60A0000}"/>
            </a:ext>
          </a:extLst>
        </xdr:cNvPr>
        <xdr:cNvGrpSpPr/>
      </xdr:nvGrpSpPr>
      <xdr:grpSpPr>
        <a:xfrm>
          <a:off x="458391" y="1303735"/>
          <a:ext cx="882111" cy="4459927"/>
          <a:chOff x="456682" y="1432431"/>
          <a:chExt cx="882110" cy="4443392"/>
        </a:xfrm>
      </xdr:grpSpPr>
      <xdr:pic>
        <xdr:nvPicPr>
          <xdr:cNvPr id="7" name="グラフィックス 6" descr="モニター">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a:alphaModFix amt="55000"/>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6682" y="1432431"/>
            <a:ext cx="882110" cy="883709"/>
          </a:xfrm>
          <a:prstGeom prst="rect">
            <a:avLst/>
          </a:prstGeom>
        </xdr:spPr>
      </xdr:pic>
      <xdr:pic>
        <xdr:nvPicPr>
          <xdr:cNvPr id="59" name="グラフィックス 58" descr="モニター">
            <a:extLst>
              <a:ext uri="{FF2B5EF4-FFF2-40B4-BE49-F238E27FC236}">
                <a16:creationId xmlns:a16="http://schemas.microsoft.com/office/drawing/2014/main" id="{00000000-0008-0000-0000-00003B000000}"/>
              </a:ext>
            </a:extLst>
          </xdr:cNvPr>
          <xdr:cNvPicPr>
            <a:picLocks noChangeAspect="1"/>
          </xdr:cNvPicPr>
        </xdr:nvPicPr>
        <xdr:blipFill>
          <a:blip xmlns:r="http://schemas.openxmlformats.org/officeDocument/2006/relationships" r:embed="rId1">
            <a:alphaModFix amt="55000"/>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6682" y="2322351"/>
            <a:ext cx="882110" cy="883709"/>
          </a:xfrm>
          <a:prstGeom prst="rect">
            <a:avLst/>
          </a:prstGeom>
        </xdr:spPr>
      </xdr:pic>
      <xdr:pic>
        <xdr:nvPicPr>
          <xdr:cNvPr id="60" name="グラフィックス 59" descr="モニター">
            <a:extLst>
              <a:ext uri="{FF2B5EF4-FFF2-40B4-BE49-F238E27FC236}">
                <a16:creationId xmlns:a16="http://schemas.microsoft.com/office/drawing/2014/main" id="{00000000-0008-0000-0000-00003C000000}"/>
              </a:ext>
            </a:extLst>
          </xdr:cNvPr>
          <xdr:cNvPicPr>
            <a:picLocks noChangeAspect="1"/>
          </xdr:cNvPicPr>
        </xdr:nvPicPr>
        <xdr:blipFill>
          <a:blip xmlns:r="http://schemas.openxmlformats.org/officeDocument/2006/relationships" r:embed="rId1">
            <a:alphaModFix amt="55000"/>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6682" y="3212271"/>
            <a:ext cx="882110" cy="883710"/>
          </a:xfrm>
          <a:prstGeom prst="rect">
            <a:avLst/>
          </a:prstGeom>
        </xdr:spPr>
      </xdr:pic>
      <xdr:pic>
        <xdr:nvPicPr>
          <xdr:cNvPr id="63" name="グラフィックス 62" descr="モニター">
            <a:extLst>
              <a:ext uri="{FF2B5EF4-FFF2-40B4-BE49-F238E27FC236}">
                <a16:creationId xmlns:a16="http://schemas.microsoft.com/office/drawing/2014/main" id="{00000000-0008-0000-0000-00003F000000}"/>
              </a:ext>
            </a:extLst>
          </xdr:cNvPr>
          <xdr:cNvPicPr>
            <a:picLocks noChangeAspect="1"/>
          </xdr:cNvPicPr>
        </xdr:nvPicPr>
        <xdr:blipFill>
          <a:blip xmlns:r="http://schemas.openxmlformats.org/officeDocument/2006/relationships" r:embed="rId1">
            <a:alphaModFix amt="55000"/>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6682" y="4102192"/>
            <a:ext cx="882110" cy="883709"/>
          </a:xfrm>
          <a:prstGeom prst="rect">
            <a:avLst/>
          </a:prstGeom>
        </xdr:spPr>
      </xdr:pic>
      <xdr:pic>
        <xdr:nvPicPr>
          <xdr:cNvPr id="64" name="グラフィックス 63" descr="モニター">
            <a:extLst>
              <a:ext uri="{FF2B5EF4-FFF2-40B4-BE49-F238E27FC236}">
                <a16:creationId xmlns:a16="http://schemas.microsoft.com/office/drawing/2014/main" id="{00000000-0008-0000-0000-000040000000}"/>
              </a:ext>
            </a:extLst>
          </xdr:cNvPr>
          <xdr:cNvPicPr>
            <a:picLocks noChangeAspect="1"/>
          </xdr:cNvPicPr>
        </xdr:nvPicPr>
        <xdr:blipFill>
          <a:blip xmlns:r="http://schemas.openxmlformats.org/officeDocument/2006/relationships" r:embed="rId1">
            <a:alphaModFix amt="55000"/>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6682" y="4992113"/>
            <a:ext cx="882110" cy="883710"/>
          </a:xfrm>
          <a:prstGeom prst="rect">
            <a:avLst/>
          </a:prstGeom>
        </xdr:spPr>
      </xdr:pic>
    </xdr:grpSp>
    <xdr:clientData/>
  </xdr:twoCellAnchor>
  <xdr:twoCellAnchor>
    <xdr:from>
      <xdr:col>0</xdr:col>
      <xdr:colOff>370417</xdr:colOff>
      <xdr:row>0</xdr:row>
      <xdr:rowOff>52918</xdr:rowOff>
    </xdr:from>
    <xdr:to>
      <xdr:col>9</xdr:col>
      <xdr:colOff>190499</xdr:colOff>
      <xdr:row>13</xdr:row>
      <xdr:rowOff>52918</xdr:rowOff>
    </xdr:to>
    <xdr:sp macro="" textlink="">
      <xdr:nvSpPr>
        <xdr:cNvPr id="2728" name="四角形: 角を丸くする 2727">
          <a:extLst>
            <a:ext uri="{FF2B5EF4-FFF2-40B4-BE49-F238E27FC236}">
              <a16:creationId xmlns:a16="http://schemas.microsoft.com/office/drawing/2014/main" id="{00000000-0008-0000-0000-0000A80A0000}"/>
            </a:ext>
          </a:extLst>
        </xdr:cNvPr>
        <xdr:cNvSpPr/>
      </xdr:nvSpPr>
      <xdr:spPr>
        <a:xfrm>
          <a:off x="370417" y="52918"/>
          <a:ext cx="10530415" cy="7556500"/>
        </a:xfrm>
        <a:prstGeom prst="roundRect">
          <a:avLst>
            <a:gd name="adj" fmla="val 1184"/>
          </a:avLst>
        </a:prstGeom>
        <a:noFill/>
        <a:ln w="28575">
          <a:solidFill>
            <a:srgbClr val="A7A7A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xdr:col>
      <xdr:colOff>397737</xdr:colOff>
      <xdr:row>0</xdr:row>
      <xdr:rowOff>0</xdr:rowOff>
    </xdr:from>
    <xdr:to>
      <xdr:col>5</xdr:col>
      <xdr:colOff>83816</xdr:colOff>
      <xdr:row>1</xdr:row>
      <xdr:rowOff>429494</xdr:rowOff>
    </xdr:to>
    <xdr:sp macro="" textlink="">
      <xdr:nvSpPr>
        <xdr:cNvPr id="2744" name="テキスト ボックス 2743">
          <a:extLst>
            <a:ext uri="{FF2B5EF4-FFF2-40B4-BE49-F238E27FC236}">
              <a16:creationId xmlns:a16="http://schemas.microsoft.com/office/drawing/2014/main" id="{00000000-0008-0000-0000-0000B80A0000}"/>
            </a:ext>
          </a:extLst>
        </xdr:cNvPr>
        <xdr:cNvSpPr txBox="1"/>
      </xdr:nvSpPr>
      <xdr:spPr>
        <a:xfrm>
          <a:off x="852820" y="0"/>
          <a:ext cx="4586163" cy="8210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2400">
              <a:latin typeface="源ノ角ゴシック JP" panose="020B0500000000000000" pitchFamily="34" charset="-128"/>
              <a:ea typeface="源ノ角ゴシック JP" panose="020B0500000000000000" pitchFamily="34" charset="-128"/>
            </a:rPr>
            <a:t>PC</a:t>
          </a:r>
          <a:r>
            <a:rPr kumimoji="1" lang="ja-JP" altLang="en-US" sz="2400">
              <a:latin typeface="源ノ角ゴシック JP" panose="020B0500000000000000" pitchFamily="34" charset="-128"/>
              <a:ea typeface="源ノ角ゴシック JP" panose="020B0500000000000000" pitchFamily="34" charset="-128"/>
            </a:rPr>
            <a:t>席予約状況</a:t>
          </a:r>
        </a:p>
      </xdr:txBody>
    </xdr:sp>
    <xdr:clientData/>
  </xdr:twoCellAnchor>
  <xdr:twoCellAnchor>
    <xdr:from>
      <xdr:col>1</xdr:col>
      <xdr:colOff>166332</xdr:colOff>
      <xdr:row>1</xdr:row>
      <xdr:rowOff>135350</xdr:rowOff>
    </xdr:from>
    <xdr:to>
      <xdr:col>9</xdr:col>
      <xdr:colOff>34069</xdr:colOff>
      <xdr:row>1</xdr:row>
      <xdr:rowOff>135351</xdr:rowOff>
    </xdr:to>
    <xdr:cxnSp macro="">
      <xdr:nvCxnSpPr>
        <xdr:cNvPr id="2746" name="直線コネクタ 2745">
          <a:extLst>
            <a:ext uri="{FF2B5EF4-FFF2-40B4-BE49-F238E27FC236}">
              <a16:creationId xmlns:a16="http://schemas.microsoft.com/office/drawing/2014/main" id="{00000000-0008-0000-0000-0000BA0A0000}"/>
            </a:ext>
          </a:extLst>
        </xdr:cNvPr>
        <xdr:cNvCxnSpPr/>
      </xdr:nvCxnSpPr>
      <xdr:spPr>
        <a:xfrm flipV="1">
          <a:off x="621415" y="526933"/>
          <a:ext cx="10122987" cy="1"/>
        </a:xfrm>
        <a:prstGeom prst="line">
          <a:avLst/>
        </a:prstGeom>
        <a:ln w="28575">
          <a:solidFill>
            <a:srgbClr val="A7A7A7"/>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134720</xdr:colOff>
      <xdr:row>9</xdr:row>
      <xdr:rowOff>365717</xdr:rowOff>
    </xdr:from>
    <xdr:to>
      <xdr:col>9</xdr:col>
      <xdr:colOff>2457</xdr:colOff>
      <xdr:row>9</xdr:row>
      <xdr:rowOff>365718</xdr:rowOff>
    </xdr:to>
    <xdr:cxnSp macro="">
      <xdr:nvCxnSpPr>
        <xdr:cNvPr id="112" name="直線コネクタ 111">
          <a:extLst>
            <a:ext uri="{FF2B5EF4-FFF2-40B4-BE49-F238E27FC236}">
              <a16:creationId xmlns:a16="http://schemas.microsoft.com/office/drawing/2014/main" id="{00000000-0008-0000-0000-000070000000}"/>
            </a:ext>
          </a:extLst>
        </xdr:cNvPr>
        <xdr:cNvCxnSpPr/>
      </xdr:nvCxnSpPr>
      <xdr:spPr>
        <a:xfrm flipV="1">
          <a:off x="589803" y="6340009"/>
          <a:ext cx="10122987" cy="1"/>
        </a:xfrm>
        <a:prstGeom prst="line">
          <a:avLst/>
        </a:prstGeom>
        <a:ln w="28575">
          <a:solidFill>
            <a:srgbClr val="A7A7A7"/>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128453</xdr:colOff>
      <xdr:row>8</xdr:row>
      <xdr:rowOff>122174</xdr:rowOff>
    </xdr:from>
    <xdr:to>
      <xdr:col>8</xdr:col>
      <xdr:colOff>1334981</xdr:colOff>
      <xdr:row>8</xdr:row>
      <xdr:rowOff>122175</xdr:rowOff>
    </xdr:to>
    <xdr:cxnSp macro="">
      <xdr:nvCxnSpPr>
        <xdr:cNvPr id="116" name="直線コネクタ 115">
          <a:extLst>
            <a:ext uri="{FF2B5EF4-FFF2-40B4-BE49-F238E27FC236}">
              <a16:creationId xmlns:a16="http://schemas.microsoft.com/office/drawing/2014/main" id="{00000000-0008-0000-0000-000074000000}"/>
            </a:ext>
          </a:extLst>
        </xdr:cNvPr>
        <xdr:cNvCxnSpPr/>
      </xdr:nvCxnSpPr>
      <xdr:spPr>
        <a:xfrm flipV="1">
          <a:off x="583536" y="5842466"/>
          <a:ext cx="10122987" cy="1"/>
        </a:xfrm>
        <a:prstGeom prst="line">
          <a:avLst/>
        </a:prstGeom>
        <a:ln w="28575">
          <a:solidFill>
            <a:srgbClr val="A7A7A7"/>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35453</xdr:colOff>
      <xdr:row>9</xdr:row>
      <xdr:rowOff>286808</xdr:rowOff>
    </xdr:from>
    <xdr:to>
      <xdr:col>3</xdr:col>
      <xdr:colOff>445628</xdr:colOff>
      <xdr:row>9</xdr:row>
      <xdr:rowOff>286808</xdr:rowOff>
    </xdr:to>
    <xdr:cxnSp macro="">
      <xdr:nvCxnSpPr>
        <xdr:cNvPr id="142" name="直線コネクタ 141">
          <a:extLst>
            <a:ext uri="{FF2B5EF4-FFF2-40B4-BE49-F238E27FC236}">
              <a16:creationId xmlns:a16="http://schemas.microsoft.com/office/drawing/2014/main" id="{00000000-0008-0000-0000-00008E000000}"/>
            </a:ext>
          </a:extLst>
        </xdr:cNvPr>
        <xdr:cNvCxnSpPr/>
      </xdr:nvCxnSpPr>
      <xdr:spPr>
        <a:xfrm>
          <a:off x="1378478" y="6759046"/>
          <a:ext cx="1748438" cy="0"/>
        </a:xfrm>
        <a:prstGeom prst="line">
          <a:avLst/>
        </a:prstGeom>
        <a:ln w="57150">
          <a:solidFill>
            <a:srgbClr val="FF0000">
              <a:alpha val="29000"/>
            </a:srgb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372007</xdr:colOff>
      <xdr:row>9</xdr:row>
      <xdr:rowOff>301107</xdr:rowOff>
    </xdr:from>
    <xdr:to>
      <xdr:col>13</xdr:col>
      <xdr:colOff>688626</xdr:colOff>
      <xdr:row>10</xdr:row>
      <xdr:rowOff>253890</xdr:rowOff>
    </xdr:to>
    <xdr:pic macro="[0]!show_profile">
      <xdr:nvPicPr>
        <xdr:cNvPr id="2720" name="グラフィックス 2719" descr="拡大鏡">
          <a:extLst>
            <a:ext uri="{FF2B5EF4-FFF2-40B4-BE49-F238E27FC236}">
              <a16:creationId xmlns:a16="http://schemas.microsoft.com/office/drawing/2014/main" id="{00000000-0008-0000-0000-0000A00A0000}"/>
            </a:ext>
          </a:extLst>
        </xdr:cNvPr>
        <xdr:cNvPicPr>
          <a:picLocks noChangeAspect="1"/>
        </xdr:cNvPicPr>
      </xdr:nvPicPr>
      <xdr:blipFill>
        <a:blip xmlns:r="http://schemas.openxmlformats.org/officeDocument/2006/relationships" r:embed="rId3" cstate="print">
          <a:alphaModFix amt="77000"/>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5883470" y="6773345"/>
          <a:ext cx="316619" cy="333783"/>
        </a:xfrm>
        <a:prstGeom prst="rect">
          <a:avLst/>
        </a:prstGeom>
      </xdr:spPr>
    </xdr:pic>
    <xdr:clientData/>
  </xdr:twoCellAnchor>
  <xdr:twoCellAnchor>
    <xdr:from>
      <xdr:col>10</xdr:col>
      <xdr:colOff>26469</xdr:colOff>
      <xdr:row>3</xdr:row>
      <xdr:rowOff>686815</xdr:rowOff>
    </xdr:from>
    <xdr:to>
      <xdr:col>11</xdr:col>
      <xdr:colOff>1561428</xdr:colOff>
      <xdr:row>3</xdr:row>
      <xdr:rowOff>686815</xdr:rowOff>
    </xdr:to>
    <xdr:cxnSp macro="">
      <xdr:nvCxnSpPr>
        <xdr:cNvPr id="48" name="直線コネクタ 47">
          <a:extLst>
            <a:ext uri="{FF2B5EF4-FFF2-40B4-BE49-F238E27FC236}">
              <a16:creationId xmlns:a16="http://schemas.microsoft.com/office/drawing/2014/main" id="{00000000-0008-0000-0000-000030000000}"/>
            </a:ext>
          </a:extLst>
        </xdr:cNvPr>
        <xdr:cNvCxnSpPr/>
      </xdr:nvCxnSpPr>
      <xdr:spPr>
        <a:xfrm>
          <a:off x="11440595" y="1988565"/>
          <a:ext cx="3096000" cy="0"/>
        </a:xfrm>
        <a:prstGeom prst="line">
          <a:avLst/>
        </a:prstGeom>
        <a:ln w="28575">
          <a:solidFill>
            <a:srgbClr val="A7A7A7"/>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759074</xdr:colOff>
      <xdr:row>3</xdr:row>
      <xdr:rowOff>471740</xdr:rowOff>
    </xdr:from>
    <xdr:to>
      <xdr:col>11</xdr:col>
      <xdr:colOff>853509</xdr:colOff>
      <xdr:row>3</xdr:row>
      <xdr:rowOff>471740</xdr:rowOff>
    </xdr:to>
    <xdr:cxnSp macro="">
      <xdr:nvCxnSpPr>
        <xdr:cNvPr id="137" name="直線コネクタ 136">
          <a:extLst>
            <a:ext uri="{FF2B5EF4-FFF2-40B4-BE49-F238E27FC236}">
              <a16:creationId xmlns:a16="http://schemas.microsoft.com/office/drawing/2014/main" id="{00000000-0008-0000-0000-000089000000}"/>
            </a:ext>
          </a:extLst>
        </xdr:cNvPr>
        <xdr:cNvCxnSpPr/>
      </xdr:nvCxnSpPr>
      <xdr:spPr>
        <a:xfrm>
          <a:off x="12173200" y="1773490"/>
          <a:ext cx="1655476" cy="0"/>
        </a:xfrm>
        <a:prstGeom prst="line">
          <a:avLst/>
        </a:prstGeom>
        <a:ln w="57150">
          <a:solidFill>
            <a:srgbClr val="FF0000">
              <a:alpha val="29000"/>
            </a:srgb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146092</xdr:colOff>
      <xdr:row>3</xdr:row>
      <xdr:rowOff>1058</xdr:rowOff>
    </xdr:from>
    <xdr:to>
      <xdr:col>11</xdr:col>
      <xdr:colOff>1003063</xdr:colOff>
      <xdr:row>3</xdr:row>
      <xdr:rowOff>602149</xdr:rowOff>
    </xdr:to>
    <xdr:grpSp>
      <xdr:nvGrpSpPr>
        <xdr:cNvPr id="13" name="グループ化 12">
          <a:extLst>
            <a:ext uri="{FF2B5EF4-FFF2-40B4-BE49-F238E27FC236}">
              <a16:creationId xmlns:a16="http://schemas.microsoft.com/office/drawing/2014/main" id="{00000000-0008-0000-0000-00000D000000}"/>
            </a:ext>
          </a:extLst>
        </xdr:cNvPr>
        <xdr:cNvGrpSpPr/>
      </xdr:nvGrpSpPr>
      <xdr:grpSpPr>
        <a:xfrm>
          <a:off x="11570140" y="1304793"/>
          <a:ext cx="2601236" cy="601091"/>
          <a:chOff x="11560218" y="1302808"/>
          <a:chExt cx="2418012" cy="601091"/>
        </a:xfrm>
      </xdr:grpSpPr>
      <xdr:sp macro="" textlink="">
        <xdr:nvSpPr>
          <xdr:cNvPr id="43" name="テキスト ボックス 42">
            <a:extLst>
              <a:ext uri="{FF2B5EF4-FFF2-40B4-BE49-F238E27FC236}">
                <a16:creationId xmlns:a16="http://schemas.microsoft.com/office/drawing/2014/main" id="{00000000-0008-0000-0000-00002B000000}"/>
              </a:ext>
            </a:extLst>
          </xdr:cNvPr>
          <xdr:cNvSpPr txBox="1"/>
        </xdr:nvSpPr>
        <xdr:spPr>
          <a:xfrm>
            <a:off x="12145406" y="1302808"/>
            <a:ext cx="1832824" cy="5692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2400">
                <a:latin typeface="源ノ角ゴシック JP" panose="020B0500000000000000" pitchFamily="34" charset="-128"/>
                <a:ea typeface="源ノ角ゴシック JP" panose="020B0500000000000000" pitchFamily="34" charset="-128"/>
              </a:rPr>
              <a:t>勤務中の</a:t>
            </a:r>
            <a:r>
              <a:rPr kumimoji="1" lang="en-US" altLang="ja-JP" sz="2400">
                <a:latin typeface="源ノ角ゴシック JP" panose="020B0500000000000000" pitchFamily="34" charset="-128"/>
                <a:ea typeface="源ノ角ゴシック JP" panose="020B0500000000000000" pitchFamily="34" charset="-128"/>
              </a:rPr>
              <a:t>LA</a:t>
            </a:r>
            <a:endParaRPr kumimoji="1" lang="ja-JP" altLang="en-US" sz="2400">
              <a:latin typeface="源ノ角ゴシック JP" panose="020B0500000000000000" pitchFamily="34" charset="-128"/>
              <a:ea typeface="源ノ角ゴシック JP" panose="020B0500000000000000" pitchFamily="34" charset="-128"/>
            </a:endParaRPr>
          </a:p>
        </xdr:txBody>
      </xdr:sp>
      <xdr:pic>
        <xdr:nvPicPr>
          <xdr:cNvPr id="106" name="グラフィックス 105" descr="社員証">
            <a:extLst>
              <a:ext uri="{FF2B5EF4-FFF2-40B4-BE49-F238E27FC236}">
                <a16:creationId xmlns:a16="http://schemas.microsoft.com/office/drawing/2014/main" id="{00000000-0008-0000-0000-00006A000000}"/>
              </a:ext>
            </a:extLst>
          </xdr:cNvPr>
          <xdr:cNvPicPr>
            <a:picLocks noChangeAspect="1"/>
          </xdr:cNvPicPr>
        </xdr:nvPicPr>
        <xdr:blipFill>
          <a:blip xmlns:r="http://schemas.openxmlformats.org/officeDocument/2006/relationships" r:embed="rId5">
            <a:alphaModFix amt="65000"/>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1560218" y="1336735"/>
            <a:ext cx="566140" cy="567164"/>
          </a:xfrm>
          <a:prstGeom prst="rect">
            <a:avLst/>
          </a:prstGeom>
        </xdr:spPr>
      </xdr:pic>
    </xdr:grpSp>
    <xdr:clientData/>
  </xdr:twoCellAnchor>
  <xdr:twoCellAnchor>
    <xdr:from>
      <xdr:col>10</xdr:col>
      <xdr:colOff>71967</xdr:colOff>
      <xdr:row>6</xdr:row>
      <xdr:rowOff>717609</xdr:rowOff>
    </xdr:from>
    <xdr:to>
      <xdr:col>11</xdr:col>
      <xdr:colOff>1606926</xdr:colOff>
      <xdr:row>6</xdr:row>
      <xdr:rowOff>717609</xdr:rowOff>
    </xdr:to>
    <xdr:cxnSp macro="">
      <xdr:nvCxnSpPr>
        <xdr:cNvPr id="65" name="直線コネクタ 64">
          <a:extLst>
            <a:ext uri="{FF2B5EF4-FFF2-40B4-BE49-F238E27FC236}">
              <a16:creationId xmlns:a16="http://schemas.microsoft.com/office/drawing/2014/main" id="{00000000-0008-0000-0000-000041000000}"/>
            </a:ext>
          </a:extLst>
        </xdr:cNvPr>
        <xdr:cNvCxnSpPr/>
      </xdr:nvCxnSpPr>
      <xdr:spPr>
        <a:xfrm>
          <a:off x="11348509" y="4670485"/>
          <a:ext cx="3096000" cy="0"/>
        </a:xfrm>
        <a:prstGeom prst="line">
          <a:avLst/>
        </a:prstGeom>
        <a:ln w="28575">
          <a:solidFill>
            <a:srgbClr val="A7A7A7"/>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697451</xdr:colOff>
      <xdr:row>11</xdr:row>
      <xdr:rowOff>373617</xdr:rowOff>
    </xdr:from>
    <xdr:to>
      <xdr:col>11</xdr:col>
      <xdr:colOff>1671106</xdr:colOff>
      <xdr:row>11</xdr:row>
      <xdr:rowOff>373617</xdr:rowOff>
    </xdr:to>
    <xdr:cxnSp macro="">
      <xdr:nvCxnSpPr>
        <xdr:cNvPr id="66" name="直線コネクタ 65">
          <a:extLst>
            <a:ext uri="{FF2B5EF4-FFF2-40B4-BE49-F238E27FC236}">
              <a16:creationId xmlns:a16="http://schemas.microsoft.com/office/drawing/2014/main" id="{00000000-0008-0000-0000-000042000000}"/>
            </a:ext>
          </a:extLst>
        </xdr:cNvPr>
        <xdr:cNvCxnSpPr/>
      </xdr:nvCxnSpPr>
      <xdr:spPr>
        <a:xfrm>
          <a:off x="11407784" y="7109909"/>
          <a:ext cx="3238489" cy="0"/>
        </a:xfrm>
        <a:prstGeom prst="line">
          <a:avLst/>
        </a:prstGeom>
        <a:ln w="28575">
          <a:solidFill>
            <a:srgbClr val="A7A7A7"/>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486834</xdr:colOff>
      <xdr:row>3</xdr:row>
      <xdr:rowOff>31750</xdr:rowOff>
    </xdr:from>
    <xdr:to>
      <xdr:col>11</xdr:col>
      <xdr:colOff>1778000</xdr:colOff>
      <xdr:row>13</xdr:row>
      <xdr:rowOff>174625</xdr:rowOff>
    </xdr:to>
    <xdr:sp macro="" textlink="">
      <xdr:nvSpPr>
        <xdr:cNvPr id="4" name="state">
          <a:extLst>
            <a:ext uri="{FF2B5EF4-FFF2-40B4-BE49-F238E27FC236}">
              <a16:creationId xmlns:a16="http://schemas.microsoft.com/office/drawing/2014/main" id="{00000000-0008-0000-0000-000004000000}"/>
            </a:ext>
          </a:extLst>
        </xdr:cNvPr>
        <xdr:cNvSpPr/>
      </xdr:nvSpPr>
      <xdr:spPr>
        <a:xfrm>
          <a:off x="11197167" y="1333500"/>
          <a:ext cx="3556000" cy="6339417"/>
        </a:xfrm>
        <a:prstGeom prst="roundRect">
          <a:avLst>
            <a:gd name="adj" fmla="val 2426"/>
          </a:avLst>
        </a:prstGeom>
        <a:noFill/>
        <a:ln w="28575">
          <a:solidFill>
            <a:srgbClr val="A7A7A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18</xdr:col>
      <xdr:colOff>539751</xdr:colOff>
      <xdr:row>0</xdr:row>
      <xdr:rowOff>390525</xdr:rowOff>
    </xdr:from>
    <xdr:to>
      <xdr:col>24</xdr:col>
      <xdr:colOff>404812</xdr:colOff>
      <xdr:row>17</xdr:row>
      <xdr:rowOff>61231</xdr:rowOff>
    </xdr:to>
    <xdr:sp macro="" textlink="">
      <xdr:nvSpPr>
        <xdr:cNvPr id="77" name="state">
          <a:extLst>
            <a:ext uri="{FF2B5EF4-FFF2-40B4-BE49-F238E27FC236}">
              <a16:creationId xmlns:a16="http://schemas.microsoft.com/office/drawing/2014/main" id="{00000000-0008-0000-0000-00004D000000}"/>
            </a:ext>
          </a:extLst>
        </xdr:cNvPr>
        <xdr:cNvSpPr/>
      </xdr:nvSpPr>
      <xdr:spPr>
        <a:xfrm>
          <a:off x="20381517" y="390525"/>
          <a:ext cx="3901280" cy="8540862"/>
        </a:xfrm>
        <a:prstGeom prst="roundRect">
          <a:avLst>
            <a:gd name="adj" fmla="val 2426"/>
          </a:avLst>
        </a:prstGeom>
        <a:noFill/>
        <a:ln w="28575">
          <a:solidFill>
            <a:srgbClr val="A7A7A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0</xdr:col>
      <xdr:colOff>433917</xdr:colOff>
      <xdr:row>10</xdr:row>
      <xdr:rowOff>306916</xdr:rowOff>
    </xdr:from>
    <xdr:to>
      <xdr:col>2</xdr:col>
      <xdr:colOff>47625</xdr:colOff>
      <xdr:row>12</xdr:row>
      <xdr:rowOff>137583</xdr:rowOff>
    </xdr:to>
    <xdr:sp macro="" textlink="">
      <xdr:nvSpPr>
        <xdr:cNvPr id="5" name="正方形/長方形 4">
          <a:extLst>
            <a:ext uri="{FF2B5EF4-FFF2-40B4-BE49-F238E27FC236}">
              <a16:creationId xmlns:a16="http://schemas.microsoft.com/office/drawing/2014/main" id="{00000000-0008-0000-0000-000005000000}"/>
            </a:ext>
          </a:extLst>
        </xdr:cNvPr>
        <xdr:cNvSpPr/>
      </xdr:nvSpPr>
      <xdr:spPr>
        <a:xfrm>
          <a:off x="433917" y="7154333"/>
          <a:ext cx="952500" cy="592667"/>
        </a:xfrm>
        <a:prstGeom prst="rect">
          <a:avLst/>
        </a:prstGeom>
        <a:solidFill>
          <a:srgbClr val="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4</xdr:col>
      <xdr:colOff>976313</xdr:colOff>
      <xdr:row>1</xdr:row>
      <xdr:rowOff>190499</xdr:rowOff>
    </xdr:from>
    <xdr:to>
      <xdr:col>4</xdr:col>
      <xdr:colOff>1317987</xdr:colOff>
      <xdr:row>1</xdr:row>
      <xdr:rowOff>531706</xdr:rowOff>
    </xdr:to>
    <xdr:pic>
      <xdr:nvPicPr>
        <xdr:cNvPr id="12" name="図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7" cstate="print">
          <a:alphaModFix amt="65000"/>
          <a:extLst>
            <a:ext uri="{28A0092B-C50C-407E-A947-70E740481C1C}">
              <a14:useLocalDpi xmlns:a14="http://schemas.microsoft.com/office/drawing/2010/main" val="0"/>
            </a:ext>
          </a:extLst>
        </a:blip>
        <a:stretch>
          <a:fillRect/>
        </a:stretch>
      </xdr:blipFill>
      <xdr:spPr>
        <a:xfrm>
          <a:off x="4992689" y="582082"/>
          <a:ext cx="341674" cy="341207"/>
        </a:xfrm>
        <a:prstGeom prst="rect">
          <a:avLst/>
        </a:prstGeom>
      </xdr:spPr>
    </xdr:pic>
    <xdr:clientData/>
  </xdr:twoCellAnchor>
  <xdr:twoCellAnchor>
    <xdr:from>
      <xdr:col>10</xdr:col>
      <xdr:colOff>208537</xdr:colOff>
      <xdr:row>12</xdr:row>
      <xdr:rowOff>59728</xdr:rowOff>
    </xdr:from>
    <xdr:to>
      <xdr:col>11</xdr:col>
      <xdr:colOff>1344084</xdr:colOff>
      <xdr:row>13</xdr:row>
      <xdr:rowOff>47624</xdr:rowOff>
    </xdr:to>
    <xdr:grpSp>
      <xdr:nvGrpSpPr>
        <xdr:cNvPr id="16" name="グループ化 15">
          <a:extLst>
            <a:ext uri="{FF2B5EF4-FFF2-40B4-BE49-F238E27FC236}">
              <a16:creationId xmlns:a16="http://schemas.microsoft.com/office/drawing/2014/main" id="{00000000-0008-0000-0000-000010000000}"/>
            </a:ext>
          </a:extLst>
        </xdr:cNvPr>
        <xdr:cNvGrpSpPr/>
      </xdr:nvGrpSpPr>
      <xdr:grpSpPr>
        <a:xfrm>
          <a:off x="11632585" y="7191572"/>
          <a:ext cx="2879812" cy="368896"/>
          <a:chOff x="11421580" y="7155854"/>
          <a:chExt cx="2696588" cy="368896"/>
        </a:xfrm>
      </xdr:grpSpPr>
      <xdr:sp macro="[0]!show_profile" textlink="">
        <xdr:nvSpPr>
          <xdr:cNvPr id="2" name="四角形: 角を丸くする 1">
            <a:extLst>
              <a:ext uri="{FF2B5EF4-FFF2-40B4-BE49-F238E27FC236}">
                <a16:creationId xmlns:a16="http://schemas.microsoft.com/office/drawing/2014/main" id="{00000000-0008-0000-0000-000002000000}"/>
              </a:ext>
            </a:extLst>
          </xdr:cNvPr>
          <xdr:cNvSpPr/>
        </xdr:nvSpPr>
        <xdr:spPr>
          <a:xfrm>
            <a:off x="11421580" y="7155854"/>
            <a:ext cx="2696588" cy="368896"/>
          </a:xfrm>
          <a:prstGeom prst="roundRect">
            <a:avLst/>
          </a:prstGeom>
          <a:solidFill>
            <a:sysClr val="window" lastClr="FFFFFF"/>
          </a:solidFill>
          <a:ln w="28575">
            <a:solidFill>
              <a:schemeClr val="accent3">
                <a:lumMod val="75000"/>
              </a:schemeClr>
            </a:solidFill>
          </a:ln>
          <a:effectLst>
            <a:outerShdw dist="50800" dir="3600000" algn="tl" rotWithShape="0">
              <a:prstClr val="black">
                <a:alpha val="40000"/>
              </a:prstClr>
            </a:outerShdw>
            <a:softEdge rad="127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050" u="none">
                <a:solidFill>
                  <a:sysClr val="windowText" lastClr="000000"/>
                </a:solidFill>
                <a:latin typeface="源ノ角ゴシック JP" panose="020B0500000000000000" pitchFamily="34" charset="-128"/>
                <a:ea typeface="源ノ角ゴシック JP" panose="020B0500000000000000" pitchFamily="34" charset="-128"/>
              </a:rPr>
              <a:t>LA</a:t>
            </a:r>
            <a:r>
              <a:rPr kumimoji="1" lang="ja-JP" altLang="en-US" sz="1050" u="none">
                <a:solidFill>
                  <a:sysClr val="windowText" lastClr="000000"/>
                </a:solidFill>
                <a:latin typeface="源ノ角ゴシック JP" panose="020B0500000000000000" pitchFamily="34" charset="-128"/>
                <a:ea typeface="源ノ角ゴシック JP" panose="020B0500000000000000" pitchFamily="34" charset="-128"/>
              </a:rPr>
              <a:t>の</a:t>
            </a:r>
            <a:r>
              <a:rPr kumimoji="1" lang="ja-JP" altLang="en-US" sz="1050" u="none" baseline="0">
                <a:solidFill>
                  <a:sysClr val="windowText" lastClr="000000"/>
                </a:solidFill>
                <a:latin typeface="源ノ角ゴシック JP" panose="020B0500000000000000" pitchFamily="34" charset="-128"/>
                <a:ea typeface="源ノ角ゴシック JP" panose="020B0500000000000000" pitchFamily="34" charset="-128"/>
              </a:rPr>
              <a:t>プロフィール</a:t>
            </a:r>
            <a:r>
              <a:rPr kumimoji="1" lang="ja-JP" altLang="en-US" sz="1050" u="none">
                <a:solidFill>
                  <a:sysClr val="windowText" lastClr="000000"/>
                </a:solidFill>
                <a:latin typeface="源ノ角ゴシック JP" panose="020B0500000000000000" pitchFamily="34" charset="-128"/>
                <a:ea typeface="源ノ角ゴシック JP" panose="020B0500000000000000" pitchFamily="34" charset="-128"/>
              </a:rPr>
              <a:t>を詳しくみてみる</a:t>
            </a:r>
          </a:p>
        </xdr:txBody>
      </xdr:sp>
      <xdr:pic macro="[0]!show_profile">
        <xdr:nvPicPr>
          <xdr:cNvPr id="14" name="図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8" cstate="print">
            <a:alphaModFix amt="65000"/>
            <a:extLst>
              <a:ext uri="{28A0092B-C50C-407E-A947-70E740481C1C}">
                <a14:useLocalDpi xmlns:a14="http://schemas.microsoft.com/office/drawing/2010/main" val="0"/>
              </a:ext>
            </a:extLst>
          </a:blip>
          <a:stretch>
            <a:fillRect/>
          </a:stretch>
        </xdr:blipFill>
        <xdr:spPr>
          <a:xfrm>
            <a:off x="13769185" y="7217834"/>
            <a:ext cx="211400" cy="237490"/>
          </a:xfrm>
          <a:prstGeom prst="rect">
            <a:avLst/>
          </a:prstGeom>
        </xdr:spPr>
      </xdr:pic>
    </xdr:grpSp>
    <xdr:clientData/>
  </xdr:twoCellAnchor>
  <xdr:twoCellAnchor editAs="oneCell">
    <xdr:from>
      <xdr:col>1</xdr:col>
      <xdr:colOff>466725</xdr:colOff>
      <xdr:row>8</xdr:row>
      <xdr:rowOff>188906</xdr:rowOff>
    </xdr:from>
    <xdr:to>
      <xdr:col>1</xdr:col>
      <xdr:colOff>876301</xdr:colOff>
      <xdr:row>9</xdr:row>
      <xdr:rowOff>344482</xdr:rowOff>
    </xdr:to>
    <xdr:pic>
      <xdr:nvPicPr>
        <xdr:cNvPr id="17" name="グラフィックス 16">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9" cstate="print">
          <a:alphaModFix amt="80000"/>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921808" y="5909198"/>
          <a:ext cx="409576" cy="409576"/>
        </a:xfrm>
        <a:prstGeom prst="rect">
          <a:avLst/>
        </a:prstGeom>
      </xdr:spPr>
    </xdr:pic>
    <xdr:clientData/>
  </xdr:twoCellAnchor>
  <mc:AlternateContent xmlns:mc="http://schemas.openxmlformats.org/markup-compatibility/2006">
    <mc:Choice xmlns:a14="http://schemas.microsoft.com/office/drawing/2010/main" Requires="a14">
      <xdr:twoCellAnchor>
        <xdr:from>
          <xdr:col>20</xdr:col>
          <xdr:colOff>123825</xdr:colOff>
          <xdr:row>7</xdr:row>
          <xdr:rowOff>276225</xdr:rowOff>
        </xdr:from>
        <xdr:to>
          <xdr:col>23</xdr:col>
          <xdr:colOff>395288</xdr:colOff>
          <xdr:row>8</xdr:row>
          <xdr:rowOff>38100</xdr:rowOff>
        </xdr:to>
        <xdr:sp macro="" textlink="">
          <xdr:nvSpPr>
            <xdr:cNvPr id="2761" name="Button 713" hidden="1">
              <a:extLst>
                <a:ext uri="{63B3BB69-23CF-44E3-9099-C40C66FF867C}">
                  <a14:compatExt spid="_x0000_s2761"/>
                </a:ext>
                <a:ext uri="{FF2B5EF4-FFF2-40B4-BE49-F238E27FC236}">
                  <a16:creationId xmlns:a16="http://schemas.microsoft.com/office/drawing/2014/main" id="{00000000-0008-0000-0000-0000C9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メインシートセッティング（表の色を付ける）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138113</xdr:colOff>
          <xdr:row>11</xdr:row>
          <xdr:rowOff>114300</xdr:rowOff>
        </xdr:from>
        <xdr:to>
          <xdr:col>23</xdr:col>
          <xdr:colOff>419100</xdr:colOff>
          <xdr:row>12</xdr:row>
          <xdr:rowOff>147638</xdr:rowOff>
        </xdr:to>
        <xdr:sp macro="" textlink="">
          <xdr:nvSpPr>
            <xdr:cNvPr id="2762" name="Button 714" hidden="1">
              <a:extLst>
                <a:ext uri="{63B3BB69-23CF-44E3-9099-C40C66FF867C}">
                  <a14:compatExt spid="_x0000_s2762"/>
                </a:ext>
                <a:ext uri="{FF2B5EF4-FFF2-40B4-BE49-F238E27FC236}">
                  <a16:creationId xmlns:a16="http://schemas.microsoft.com/office/drawing/2014/main" id="{00000000-0008-0000-0000-0000CA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定期再計算再実行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147638</xdr:colOff>
          <xdr:row>14</xdr:row>
          <xdr:rowOff>319088</xdr:rowOff>
        </xdr:from>
        <xdr:to>
          <xdr:col>23</xdr:col>
          <xdr:colOff>400050</xdr:colOff>
          <xdr:row>16</xdr:row>
          <xdr:rowOff>52388</xdr:rowOff>
        </xdr:to>
        <xdr:sp macro="" textlink="">
          <xdr:nvSpPr>
            <xdr:cNvPr id="2763" name="Button 715" hidden="1">
              <a:extLst>
                <a:ext uri="{63B3BB69-23CF-44E3-9099-C40C66FF867C}">
                  <a14:compatExt spid="_x0000_s2763"/>
                </a:ext>
                <a:ext uri="{FF2B5EF4-FFF2-40B4-BE49-F238E27FC236}">
                  <a16:creationId xmlns:a16="http://schemas.microsoft.com/office/drawing/2014/main" id="{00000000-0008-0000-0000-0000CB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予約制限</a:t>
              </a:r>
            </a:p>
          </xdr:txBody>
        </xdr:sp>
        <xdr:clientData fPrintsWithSheet="0"/>
      </xdr:twoCellAnchor>
    </mc:Choice>
    <mc:Fallback/>
  </mc:AlternateContent>
  <xdr:twoCellAnchor editAs="oneCell">
    <xdr:from>
      <xdr:col>10</xdr:col>
      <xdr:colOff>0</xdr:colOff>
      <xdr:row>26</xdr:row>
      <xdr:rowOff>0</xdr:rowOff>
    </xdr:from>
    <xdr:to>
      <xdr:col>11</xdr:col>
      <xdr:colOff>1362075</xdr:colOff>
      <xdr:row>36</xdr:row>
      <xdr:rowOff>52388</xdr:rowOff>
    </xdr:to>
    <xdr:pic>
      <xdr:nvPicPr>
        <xdr:cNvPr id="2771" name="Picture 723">
          <a:extLst>
            <a:ext uri="{FF2B5EF4-FFF2-40B4-BE49-F238E27FC236}">
              <a16:creationId xmlns:a16="http://schemas.microsoft.com/office/drawing/2014/main" id="{00000000-0008-0000-0000-0000D30A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15713" y="9534525"/>
          <a:ext cx="3105150" cy="22907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0</xdr:colOff>
      <xdr:row>4</xdr:row>
      <xdr:rowOff>0</xdr:rowOff>
    </xdr:from>
    <xdr:to>
      <xdr:col>11</xdr:col>
      <xdr:colOff>1362075</xdr:colOff>
      <xdr:row>6</xdr:row>
      <xdr:rowOff>519113</xdr:rowOff>
    </xdr:to>
    <xdr:pic>
      <xdr:nvPicPr>
        <xdr:cNvPr id="2797" name="Picture 749">
          <a:extLst>
            <a:ext uri="{FF2B5EF4-FFF2-40B4-BE49-F238E27FC236}">
              <a16:creationId xmlns:a16="http://schemas.microsoft.com/office/drawing/2014/main" id="{7142261D-E4C3-4043-A843-30AE01366468}"/>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1415713" y="2185988"/>
          <a:ext cx="3105150" cy="229076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0</xdr:colOff>
      <xdr:row>7</xdr:row>
      <xdr:rowOff>0</xdr:rowOff>
    </xdr:from>
    <xdr:to>
      <xdr:col>11</xdr:col>
      <xdr:colOff>1362075</xdr:colOff>
      <xdr:row>12</xdr:row>
      <xdr:rowOff>9525</xdr:rowOff>
    </xdr:to>
    <xdr:pic>
      <xdr:nvPicPr>
        <xdr:cNvPr id="2798" name="Picture 750">
          <a:extLst>
            <a:ext uri="{FF2B5EF4-FFF2-40B4-BE49-F238E27FC236}">
              <a16:creationId xmlns:a16="http://schemas.microsoft.com/office/drawing/2014/main" id="{BC35D703-906A-4E1D-864F-B3B215D1C2BE}"/>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11415713" y="4843463"/>
          <a:ext cx="3105150" cy="229076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1395174</xdr:colOff>
      <xdr:row>0</xdr:row>
      <xdr:rowOff>45720</xdr:rowOff>
    </xdr:from>
    <xdr:to>
      <xdr:col>1</xdr:col>
      <xdr:colOff>2945368</xdr:colOff>
      <xdr:row>0</xdr:row>
      <xdr:rowOff>1760220</xdr:rowOff>
    </xdr:to>
    <xdr:sp macro="" textlink="">
      <xdr:nvSpPr>
        <xdr:cNvPr id="61" name="テキスト ボックス 60">
          <a:extLst>
            <a:ext uri="{FF2B5EF4-FFF2-40B4-BE49-F238E27FC236}">
              <a16:creationId xmlns:a16="http://schemas.microsoft.com/office/drawing/2014/main" id="{00000000-0008-0000-0100-00003D000000}"/>
            </a:ext>
          </a:extLst>
        </xdr:cNvPr>
        <xdr:cNvSpPr txBox="1"/>
      </xdr:nvSpPr>
      <xdr:spPr>
        <a:xfrm>
          <a:off x="2080974" y="45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en-US" altLang="ja-JP" sz="1400">
              <a:latin typeface="源ノ角ゴシック JP" panose="020B0500000000000000" pitchFamily="34" charset="-128"/>
            </a:rPr>
            <a:t>aaa
aa
aaaa</a:t>
          </a:r>
          <a:endParaRPr kumimoji="1" lang="ja-JP" altLang="en-US" sz="1400">
            <a:latin typeface="源ノ角ゴシック JP" panose="020B0500000000000000" pitchFamily="34" charset="-128"/>
          </a:endParaRPr>
        </a:p>
      </xdr:txBody>
    </xdr:sp>
    <xdr:clientData/>
  </xdr:twoCellAnchor>
  <xdr:twoCellAnchor>
    <xdr:from>
      <xdr:col>1</xdr:col>
      <xdr:colOff>0</xdr:colOff>
      <xdr:row>0</xdr:row>
      <xdr:rowOff>1257300</xdr:rowOff>
    </xdr:from>
    <xdr:to>
      <xdr:col>2</xdr:col>
      <xdr:colOff>0</xdr:colOff>
      <xdr:row>1</xdr:row>
      <xdr:rowOff>0</xdr:rowOff>
    </xdr:to>
    <xdr:sp macro="" textlink="">
      <xdr:nvSpPr>
        <xdr:cNvPr id="62" name="テキスト ボックス 61">
          <a:extLst>
            <a:ext uri="{FF2B5EF4-FFF2-40B4-BE49-F238E27FC236}">
              <a16:creationId xmlns:a16="http://schemas.microsoft.com/office/drawing/2014/main" id="{00000000-0008-0000-0100-00003E000000}"/>
            </a:ext>
          </a:extLst>
        </xdr:cNvPr>
        <xdr:cNvSpPr txBox="1"/>
      </xdr:nvSpPr>
      <xdr:spPr>
        <a:xfrm>
          <a:off x="685800" y="1257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en-US" altLang="ja-JP" sz="1000">
              <a:latin typeface="源ノ角ゴシック JP" panose="020B0500000000000000" pitchFamily="34" charset="-128"/>
            </a:rPr>
            <a:t>aaaaaaaaaaaaaaaaaaaaaaaaaaaaaaaaaaaaaaaaaaaaaaaaaaaa</a:t>
          </a:r>
          <a:endParaRPr kumimoji="1" lang="ja-JP" altLang="en-US" sz="1000">
            <a:latin typeface="源ノ角ゴシック JP" panose="020B0500000000000000" pitchFamily="34" charset="-128"/>
          </a:endParaRPr>
        </a:p>
      </xdr:txBody>
    </xdr:sp>
    <xdr:clientData/>
  </xdr:twoCellAnchor>
  <xdr:twoCellAnchor editAs="oneCell">
    <xdr:from>
      <xdr:col>1</xdr:col>
      <xdr:colOff>68580</xdr:colOff>
      <xdr:row>0</xdr:row>
      <xdr:rowOff>114301</xdr:rowOff>
    </xdr:from>
    <xdr:to>
      <xdr:col>1</xdr:col>
      <xdr:colOff>1215723</xdr:colOff>
      <xdr:row>0</xdr:row>
      <xdr:rowOff>1261444</xdr:rowOff>
    </xdr:to>
    <xdr:pic>
      <xdr:nvPicPr>
        <xdr:cNvPr id="736" name="図 735">
          <a:extLst>
            <a:ext uri="{FF2B5EF4-FFF2-40B4-BE49-F238E27FC236}">
              <a16:creationId xmlns:a16="http://schemas.microsoft.com/office/drawing/2014/main" id="{00000000-0008-0000-0100-0000E0020000}"/>
            </a:ext>
          </a:extLst>
        </xdr:cNvPr>
        <xdr:cNvPicPr>
          <a:picLocks noChangeAspect="1"/>
        </xdr:cNvPicPr>
      </xdr:nvPicPr>
      <xdr:blipFill>
        <a:blip xmlns:r="http://schemas.openxmlformats.org/officeDocument/2006/relationships" r:link="rId1"/>
        <a:srcRect l="3205" r="3205"/>
        <a:stretch>
          <a:fillRect/>
        </a:stretch>
      </xdr:blipFill>
      <xdr:spPr>
        <a:xfrm>
          <a:off x="754380" y="114301"/>
          <a:ext cx="1147143" cy="1147143"/>
        </a:xfrm>
        <a:prstGeom prst="ellipse">
          <a:avLst/>
        </a:prstGeom>
      </xdr:spPr>
    </xdr:pic>
    <xdr:clientData/>
  </xdr:twoCellAnchor>
  <xdr:twoCellAnchor>
    <xdr:from>
      <xdr:col>1</xdr:col>
      <xdr:colOff>1395174</xdr:colOff>
      <xdr:row>1</xdr:row>
      <xdr:rowOff>45720</xdr:rowOff>
    </xdr:from>
    <xdr:to>
      <xdr:col>1</xdr:col>
      <xdr:colOff>2945368</xdr:colOff>
      <xdr:row>1</xdr:row>
      <xdr:rowOff>1760220</xdr:rowOff>
    </xdr:to>
    <xdr:sp macro="" textlink="">
      <xdr:nvSpPr>
        <xdr:cNvPr id="737" name="テキスト ボックス 736">
          <a:extLst>
            <a:ext uri="{FF2B5EF4-FFF2-40B4-BE49-F238E27FC236}">
              <a16:creationId xmlns:a16="http://schemas.microsoft.com/office/drawing/2014/main" id="{00000000-0008-0000-0100-0000E1020000}"/>
            </a:ext>
          </a:extLst>
        </xdr:cNvPr>
        <xdr:cNvSpPr txBox="1"/>
      </xdr:nvSpPr>
      <xdr:spPr>
        <a:xfrm>
          <a:off x="2080974" y="2331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オペレーター
</a:t>
          </a:r>
          <a:r>
            <a:rPr kumimoji="1" lang="en-US" altLang="ja-JP" sz="1400">
              <a:latin typeface="源ノ角ゴシック JP" panose="020B0500000000000000" pitchFamily="34" charset="-128"/>
            </a:rPr>
            <a:t>M2
</a:t>
          </a:r>
          <a:r>
            <a:rPr kumimoji="1" lang="ja-JP" altLang="en-US" sz="1400">
              <a:latin typeface="源ノ角ゴシック JP" panose="020B0500000000000000" pitchFamily="34" charset="-128"/>
            </a:rPr>
            <a:t>うさみ</a:t>
          </a:r>
        </a:p>
      </xdr:txBody>
    </xdr:sp>
    <xdr:clientData/>
  </xdr:twoCellAnchor>
  <xdr:twoCellAnchor>
    <xdr:from>
      <xdr:col>1</xdr:col>
      <xdr:colOff>0</xdr:colOff>
      <xdr:row>1</xdr:row>
      <xdr:rowOff>1257300</xdr:rowOff>
    </xdr:from>
    <xdr:to>
      <xdr:col>2</xdr:col>
      <xdr:colOff>0</xdr:colOff>
      <xdr:row>2</xdr:row>
      <xdr:rowOff>0</xdr:rowOff>
    </xdr:to>
    <xdr:sp macro="" textlink="">
      <xdr:nvSpPr>
        <xdr:cNvPr id="738" name="テキスト ボックス 737">
          <a:extLst>
            <a:ext uri="{FF2B5EF4-FFF2-40B4-BE49-F238E27FC236}">
              <a16:creationId xmlns:a16="http://schemas.microsoft.com/office/drawing/2014/main" id="{00000000-0008-0000-0100-0000E2020000}"/>
            </a:ext>
          </a:extLst>
        </xdr:cNvPr>
        <xdr:cNvSpPr txBox="1"/>
      </xdr:nvSpPr>
      <xdr:spPr>
        <a:xfrm>
          <a:off x="685800" y="3543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トリガーについて幅広い知識を持つ、情報技術に長けた玉狛第</a:t>
          </a:r>
          <a:r>
            <a:rPr kumimoji="1" lang="en-US" altLang="ja-JP" sz="1000">
              <a:latin typeface="源ノ角ゴシック JP" panose="020B0500000000000000" pitchFamily="34" charset="-128"/>
            </a:rPr>
            <a:t>1</a:t>
          </a:r>
          <a:r>
            <a:rPr kumimoji="1" lang="ja-JP" altLang="en-US" sz="1000">
              <a:latin typeface="源ノ角ゴシック JP" panose="020B0500000000000000" pitchFamily="34" charset="-128"/>
            </a:rPr>
            <a:t>と第</a:t>
          </a:r>
          <a:r>
            <a:rPr kumimoji="1" lang="en-US" altLang="ja-JP" sz="1000">
              <a:latin typeface="源ノ角ゴシック JP" panose="020B0500000000000000" pitchFamily="34" charset="-128"/>
            </a:rPr>
            <a:t>2</a:t>
          </a:r>
          <a:r>
            <a:rPr kumimoji="1" lang="ja-JP" altLang="en-US" sz="1000">
              <a:latin typeface="源ノ角ゴシック JP" panose="020B0500000000000000" pitchFamily="34" charset="-128"/>
            </a:rPr>
            <a:t>のオペレーター。面倒見が良く、遊真達を日々サポートしている。以前は風間隊のオペレーターで活躍しており、風間隊をＡ級に昇格させた立役者の一人である。</a:t>
          </a:r>
        </a:p>
      </xdr:txBody>
    </xdr:sp>
    <xdr:clientData/>
  </xdr:twoCellAnchor>
  <xdr:twoCellAnchor editAs="oneCell">
    <xdr:from>
      <xdr:col>1</xdr:col>
      <xdr:colOff>68580</xdr:colOff>
      <xdr:row>1</xdr:row>
      <xdr:rowOff>114301</xdr:rowOff>
    </xdr:from>
    <xdr:to>
      <xdr:col>1</xdr:col>
      <xdr:colOff>1215723</xdr:colOff>
      <xdr:row>1</xdr:row>
      <xdr:rowOff>1261444</xdr:rowOff>
    </xdr:to>
    <xdr:pic>
      <xdr:nvPicPr>
        <xdr:cNvPr id="740" name="図 739">
          <a:extLst>
            <a:ext uri="{FF2B5EF4-FFF2-40B4-BE49-F238E27FC236}">
              <a16:creationId xmlns:a16="http://schemas.microsoft.com/office/drawing/2014/main" id="{00000000-0008-0000-0100-0000E4020000}"/>
            </a:ext>
          </a:extLst>
        </xdr:cNvPr>
        <xdr:cNvPicPr>
          <a:picLocks noChangeAspect="1"/>
        </xdr:cNvPicPr>
      </xdr:nvPicPr>
      <xdr:blipFill>
        <a:blip xmlns:r="http://schemas.openxmlformats.org/officeDocument/2006/relationships" r:link="rId2"/>
        <a:srcRect l="3205" r="3205"/>
        <a:stretch>
          <a:fillRect/>
        </a:stretch>
      </xdr:blipFill>
      <xdr:spPr>
        <a:xfrm>
          <a:off x="754380" y="2400301"/>
          <a:ext cx="1147143" cy="1147143"/>
        </a:xfrm>
        <a:prstGeom prst="ellipse">
          <a:avLst/>
        </a:prstGeom>
      </xdr:spPr>
    </xdr:pic>
    <xdr:clientData/>
  </xdr:twoCellAnchor>
  <xdr:twoCellAnchor>
    <xdr:from>
      <xdr:col>1</xdr:col>
      <xdr:colOff>1395174</xdr:colOff>
      <xdr:row>2</xdr:row>
      <xdr:rowOff>45720</xdr:rowOff>
    </xdr:from>
    <xdr:to>
      <xdr:col>1</xdr:col>
      <xdr:colOff>2945368</xdr:colOff>
      <xdr:row>2</xdr:row>
      <xdr:rowOff>1760220</xdr:rowOff>
    </xdr:to>
    <xdr:sp macro="" textlink="">
      <xdr:nvSpPr>
        <xdr:cNvPr id="741" name="テキスト ボックス 740">
          <a:extLst>
            <a:ext uri="{FF2B5EF4-FFF2-40B4-BE49-F238E27FC236}">
              <a16:creationId xmlns:a16="http://schemas.microsoft.com/office/drawing/2014/main" id="{00000000-0008-0000-0100-0000E5020000}"/>
            </a:ext>
          </a:extLst>
        </xdr:cNvPr>
        <xdr:cNvSpPr txBox="1"/>
      </xdr:nvSpPr>
      <xdr:spPr>
        <a:xfrm>
          <a:off x="2080974" y="4617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オールラウンダー
</a:t>
          </a:r>
          <a:r>
            <a:rPr kumimoji="1" lang="en-US" altLang="ja-JP" sz="1400">
              <a:latin typeface="源ノ角ゴシック JP" panose="020B0500000000000000" pitchFamily="34" charset="-128"/>
            </a:rPr>
            <a:t>M2
</a:t>
          </a:r>
          <a:r>
            <a:rPr kumimoji="1" lang="ja-JP" altLang="en-US" sz="1400">
              <a:latin typeface="源ノ角ゴシック JP" panose="020B0500000000000000" pitchFamily="34" charset="-128"/>
            </a:rPr>
            <a:t>木崎さん</a:t>
          </a:r>
        </a:p>
      </xdr:txBody>
    </xdr:sp>
    <xdr:clientData/>
  </xdr:twoCellAnchor>
  <xdr:twoCellAnchor>
    <xdr:from>
      <xdr:col>1</xdr:col>
      <xdr:colOff>0</xdr:colOff>
      <xdr:row>2</xdr:row>
      <xdr:rowOff>1257300</xdr:rowOff>
    </xdr:from>
    <xdr:to>
      <xdr:col>2</xdr:col>
      <xdr:colOff>0</xdr:colOff>
      <xdr:row>3</xdr:row>
      <xdr:rowOff>0</xdr:rowOff>
    </xdr:to>
    <xdr:sp macro="" textlink="">
      <xdr:nvSpPr>
        <xdr:cNvPr id="742" name="テキスト ボックス 741">
          <a:extLst>
            <a:ext uri="{FF2B5EF4-FFF2-40B4-BE49-F238E27FC236}">
              <a16:creationId xmlns:a16="http://schemas.microsoft.com/office/drawing/2014/main" id="{00000000-0008-0000-0100-0000E6020000}"/>
            </a:ext>
          </a:extLst>
        </xdr:cNvPr>
        <xdr:cNvSpPr txBox="1"/>
      </xdr:nvSpPr>
      <xdr:spPr>
        <a:xfrm>
          <a:off x="685800" y="5829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近・中・遠距離のポジションがすべてマスターレベルの完璧万能手。玉狛第</a:t>
          </a:r>
          <a:r>
            <a:rPr kumimoji="1" lang="en-US" altLang="ja-JP" sz="1000">
              <a:latin typeface="源ノ角ゴシック JP" panose="020B0500000000000000" pitchFamily="34" charset="-128"/>
            </a:rPr>
            <a:t>1</a:t>
          </a:r>
          <a:r>
            <a:rPr kumimoji="1" lang="ja-JP" altLang="en-US" sz="1000">
              <a:latin typeface="源ノ角ゴシック JP" panose="020B0500000000000000" pitchFamily="34" charset="-128"/>
            </a:rPr>
            <a:t>の中で唯一狙撃手の経験があることから、千佳に狙撃手の心得と技術を教えている。玉狛支部特製トリガーである「全武装」の使い手。</a:t>
          </a:r>
        </a:p>
      </xdr:txBody>
    </xdr:sp>
    <xdr:clientData/>
  </xdr:twoCellAnchor>
  <xdr:twoCellAnchor editAs="oneCell">
    <xdr:from>
      <xdr:col>1</xdr:col>
      <xdr:colOff>68580</xdr:colOff>
      <xdr:row>2</xdr:row>
      <xdr:rowOff>114301</xdr:rowOff>
    </xdr:from>
    <xdr:to>
      <xdr:col>1</xdr:col>
      <xdr:colOff>1215723</xdr:colOff>
      <xdr:row>2</xdr:row>
      <xdr:rowOff>1261444</xdr:rowOff>
    </xdr:to>
    <xdr:pic>
      <xdr:nvPicPr>
        <xdr:cNvPr id="744" name="図 743">
          <a:extLst>
            <a:ext uri="{FF2B5EF4-FFF2-40B4-BE49-F238E27FC236}">
              <a16:creationId xmlns:a16="http://schemas.microsoft.com/office/drawing/2014/main" id="{00000000-0008-0000-0100-0000E8020000}"/>
            </a:ext>
          </a:extLst>
        </xdr:cNvPr>
        <xdr:cNvPicPr>
          <a:picLocks noChangeAspect="1"/>
        </xdr:cNvPicPr>
      </xdr:nvPicPr>
      <xdr:blipFill>
        <a:blip xmlns:r="http://schemas.openxmlformats.org/officeDocument/2006/relationships" r:link="rId3"/>
        <a:srcRect l="3205" r="3205"/>
        <a:stretch>
          <a:fillRect/>
        </a:stretch>
      </xdr:blipFill>
      <xdr:spPr>
        <a:xfrm>
          <a:off x="754380" y="4686301"/>
          <a:ext cx="1147143" cy="1147143"/>
        </a:xfrm>
        <a:prstGeom prst="ellipse">
          <a:avLst/>
        </a:prstGeom>
      </xdr:spPr>
    </xdr:pic>
    <xdr:clientData/>
  </xdr:twoCellAnchor>
  <xdr:twoCellAnchor>
    <xdr:from>
      <xdr:col>1</xdr:col>
      <xdr:colOff>1395174</xdr:colOff>
      <xdr:row>3</xdr:row>
      <xdr:rowOff>45720</xdr:rowOff>
    </xdr:from>
    <xdr:to>
      <xdr:col>1</xdr:col>
      <xdr:colOff>2945368</xdr:colOff>
      <xdr:row>3</xdr:row>
      <xdr:rowOff>1760220</xdr:rowOff>
    </xdr:to>
    <xdr:sp macro="" textlink="">
      <xdr:nvSpPr>
        <xdr:cNvPr id="745" name="テキスト ボックス 744">
          <a:extLst>
            <a:ext uri="{FF2B5EF4-FFF2-40B4-BE49-F238E27FC236}">
              <a16:creationId xmlns:a16="http://schemas.microsoft.com/office/drawing/2014/main" id="{00000000-0008-0000-0100-0000E9020000}"/>
            </a:ext>
          </a:extLst>
        </xdr:cNvPr>
        <xdr:cNvSpPr txBox="1"/>
      </xdr:nvSpPr>
      <xdr:spPr>
        <a:xfrm>
          <a:off x="2080974" y="6903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アタッカー
</a:t>
          </a:r>
          <a:r>
            <a:rPr kumimoji="1" lang="en-US" altLang="ja-JP" sz="1400">
              <a:latin typeface="源ノ角ゴシック JP" panose="020B0500000000000000" pitchFamily="34" charset="-128"/>
            </a:rPr>
            <a:t>D1
</a:t>
          </a:r>
          <a:r>
            <a:rPr kumimoji="1" lang="ja-JP" altLang="en-US" sz="1400">
              <a:latin typeface="源ノ角ゴシック JP" panose="020B0500000000000000" pitchFamily="34" charset="-128"/>
            </a:rPr>
            <a:t>くーがー</a:t>
          </a:r>
        </a:p>
      </xdr:txBody>
    </xdr:sp>
    <xdr:clientData/>
  </xdr:twoCellAnchor>
  <xdr:twoCellAnchor>
    <xdr:from>
      <xdr:col>1</xdr:col>
      <xdr:colOff>0</xdr:colOff>
      <xdr:row>3</xdr:row>
      <xdr:rowOff>1257300</xdr:rowOff>
    </xdr:from>
    <xdr:to>
      <xdr:col>2</xdr:col>
      <xdr:colOff>0</xdr:colOff>
      <xdr:row>4</xdr:row>
      <xdr:rowOff>0</xdr:rowOff>
    </xdr:to>
    <xdr:sp macro="" textlink="">
      <xdr:nvSpPr>
        <xdr:cNvPr id="746" name="テキスト ボックス 745">
          <a:extLst>
            <a:ext uri="{FF2B5EF4-FFF2-40B4-BE49-F238E27FC236}">
              <a16:creationId xmlns:a16="http://schemas.microsoft.com/office/drawing/2014/main" id="{00000000-0008-0000-0100-0000EA020000}"/>
            </a:ext>
          </a:extLst>
        </xdr:cNvPr>
        <xdr:cNvSpPr txBox="1"/>
      </xdr:nvSpPr>
      <xdr:spPr>
        <a:xfrm>
          <a:off x="685800" y="8115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異世界から来た白髪の近界民。父・有吾の形見である黒トリガーと「人の嘘を見抜く」サイドエフェクトを持つ。</a:t>
          </a:r>
        </a:p>
      </xdr:txBody>
    </xdr:sp>
    <xdr:clientData/>
  </xdr:twoCellAnchor>
  <xdr:twoCellAnchor editAs="oneCell">
    <xdr:from>
      <xdr:col>1</xdr:col>
      <xdr:colOff>68580</xdr:colOff>
      <xdr:row>3</xdr:row>
      <xdr:rowOff>114301</xdr:rowOff>
    </xdr:from>
    <xdr:to>
      <xdr:col>1</xdr:col>
      <xdr:colOff>1215723</xdr:colOff>
      <xdr:row>3</xdr:row>
      <xdr:rowOff>1261444</xdr:rowOff>
    </xdr:to>
    <xdr:pic>
      <xdr:nvPicPr>
        <xdr:cNvPr id="748" name="図 747">
          <a:extLst>
            <a:ext uri="{FF2B5EF4-FFF2-40B4-BE49-F238E27FC236}">
              <a16:creationId xmlns:a16="http://schemas.microsoft.com/office/drawing/2014/main" id="{00000000-0008-0000-0100-0000EC020000}"/>
            </a:ext>
          </a:extLst>
        </xdr:cNvPr>
        <xdr:cNvPicPr>
          <a:picLocks noChangeAspect="1"/>
        </xdr:cNvPicPr>
      </xdr:nvPicPr>
      <xdr:blipFill>
        <a:blip xmlns:r="http://schemas.openxmlformats.org/officeDocument/2006/relationships" r:link="rId4"/>
        <a:srcRect l="3205" r="3205"/>
        <a:stretch>
          <a:fillRect/>
        </a:stretch>
      </xdr:blipFill>
      <xdr:spPr>
        <a:xfrm>
          <a:off x="754380" y="6972301"/>
          <a:ext cx="1147143" cy="1147143"/>
        </a:xfrm>
        <a:prstGeom prst="ellipse">
          <a:avLst/>
        </a:prstGeom>
      </xdr:spPr>
    </xdr:pic>
    <xdr:clientData/>
  </xdr:twoCellAnchor>
  <xdr:twoCellAnchor>
    <xdr:from>
      <xdr:col>1</xdr:col>
      <xdr:colOff>1395174</xdr:colOff>
      <xdr:row>4</xdr:row>
      <xdr:rowOff>45720</xdr:rowOff>
    </xdr:from>
    <xdr:to>
      <xdr:col>1</xdr:col>
      <xdr:colOff>2945368</xdr:colOff>
      <xdr:row>4</xdr:row>
      <xdr:rowOff>1760220</xdr:rowOff>
    </xdr:to>
    <xdr:sp macro="" textlink="">
      <xdr:nvSpPr>
        <xdr:cNvPr id="749" name="テキスト ボックス 748">
          <a:extLst>
            <a:ext uri="{FF2B5EF4-FFF2-40B4-BE49-F238E27FC236}">
              <a16:creationId xmlns:a16="http://schemas.microsoft.com/office/drawing/2014/main" id="{00000000-0008-0000-0100-0000ED020000}"/>
            </a:ext>
          </a:extLst>
        </xdr:cNvPr>
        <xdr:cNvSpPr txBox="1"/>
      </xdr:nvSpPr>
      <xdr:spPr>
        <a:xfrm>
          <a:off x="2080974" y="9189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スナイパー
</a:t>
          </a:r>
          <a:r>
            <a:rPr kumimoji="1" lang="en-US" altLang="ja-JP" sz="1400">
              <a:latin typeface="源ノ角ゴシック JP" panose="020B0500000000000000" pitchFamily="34" charset="-128"/>
            </a:rPr>
            <a:t>M1
</a:t>
          </a:r>
          <a:r>
            <a:rPr kumimoji="1" lang="ja-JP" altLang="en-US" sz="1400">
              <a:latin typeface="源ノ角ゴシック JP" panose="020B0500000000000000" pitchFamily="34" charset="-128"/>
            </a:rPr>
            <a:t>アマトリチャーナ</a:t>
          </a:r>
        </a:p>
      </xdr:txBody>
    </xdr:sp>
    <xdr:clientData/>
  </xdr:twoCellAnchor>
  <xdr:twoCellAnchor>
    <xdr:from>
      <xdr:col>1</xdr:col>
      <xdr:colOff>0</xdr:colOff>
      <xdr:row>4</xdr:row>
      <xdr:rowOff>1257300</xdr:rowOff>
    </xdr:from>
    <xdr:to>
      <xdr:col>2</xdr:col>
      <xdr:colOff>0</xdr:colOff>
      <xdr:row>5</xdr:row>
      <xdr:rowOff>0</xdr:rowOff>
    </xdr:to>
    <xdr:sp macro="" textlink="">
      <xdr:nvSpPr>
        <xdr:cNvPr id="750" name="テキスト ボックス 749">
          <a:extLst>
            <a:ext uri="{FF2B5EF4-FFF2-40B4-BE49-F238E27FC236}">
              <a16:creationId xmlns:a16="http://schemas.microsoft.com/office/drawing/2014/main" id="{00000000-0008-0000-0100-0000EE020000}"/>
            </a:ext>
          </a:extLst>
        </xdr:cNvPr>
        <xdr:cNvSpPr txBox="1"/>
      </xdr:nvSpPr>
      <xdr:spPr>
        <a:xfrm>
          <a:off x="685800" y="10401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「玉狛のトリオン怪獣」と呼ばれるほど甚大なトリオン量を持つ、修の幼なじみ。狙撃の腕は未熟で戦闘経験も乏しいが、トリオン量が多いため攻撃力は絶大。</a:t>
          </a:r>
        </a:p>
      </xdr:txBody>
    </xdr:sp>
    <xdr:clientData/>
  </xdr:twoCellAnchor>
  <xdr:twoCellAnchor editAs="oneCell">
    <xdr:from>
      <xdr:col>1</xdr:col>
      <xdr:colOff>68580</xdr:colOff>
      <xdr:row>4</xdr:row>
      <xdr:rowOff>114301</xdr:rowOff>
    </xdr:from>
    <xdr:to>
      <xdr:col>1</xdr:col>
      <xdr:colOff>1215723</xdr:colOff>
      <xdr:row>4</xdr:row>
      <xdr:rowOff>1261444</xdr:rowOff>
    </xdr:to>
    <xdr:pic>
      <xdr:nvPicPr>
        <xdr:cNvPr id="757" name="図 756">
          <a:extLst>
            <a:ext uri="{FF2B5EF4-FFF2-40B4-BE49-F238E27FC236}">
              <a16:creationId xmlns:a16="http://schemas.microsoft.com/office/drawing/2014/main" id="{00000000-0008-0000-0100-0000F5020000}"/>
            </a:ext>
          </a:extLst>
        </xdr:cNvPr>
        <xdr:cNvPicPr>
          <a:picLocks noChangeAspect="1"/>
        </xdr:cNvPicPr>
      </xdr:nvPicPr>
      <xdr:blipFill>
        <a:blip xmlns:r="http://schemas.openxmlformats.org/officeDocument/2006/relationships" r:link="rId5"/>
        <a:srcRect l="3205" r="3205"/>
        <a:stretch>
          <a:fillRect/>
        </a:stretch>
      </xdr:blipFill>
      <xdr:spPr>
        <a:xfrm>
          <a:off x="754380" y="9258301"/>
          <a:ext cx="1147143" cy="1147143"/>
        </a:xfrm>
        <a:prstGeom prst="ellipse">
          <a:avLst/>
        </a:prstGeom>
      </xdr:spPr>
    </xdr:pic>
    <xdr:clientData/>
  </xdr:twoCellAnchor>
  <xdr:twoCellAnchor>
    <xdr:from>
      <xdr:col>1</xdr:col>
      <xdr:colOff>1395174</xdr:colOff>
      <xdr:row>5</xdr:row>
      <xdr:rowOff>45720</xdr:rowOff>
    </xdr:from>
    <xdr:to>
      <xdr:col>1</xdr:col>
      <xdr:colOff>2945368</xdr:colOff>
      <xdr:row>5</xdr:row>
      <xdr:rowOff>1760220</xdr:rowOff>
    </xdr:to>
    <xdr:sp macro="" textlink="">
      <xdr:nvSpPr>
        <xdr:cNvPr id="761" name="テキスト ボックス 760">
          <a:extLst>
            <a:ext uri="{FF2B5EF4-FFF2-40B4-BE49-F238E27FC236}">
              <a16:creationId xmlns:a16="http://schemas.microsoft.com/office/drawing/2014/main" id="{00000000-0008-0000-0100-0000F9020000}"/>
            </a:ext>
          </a:extLst>
        </xdr:cNvPr>
        <xdr:cNvSpPr txBox="1"/>
      </xdr:nvSpPr>
      <xdr:spPr>
        <a:xfrm>
          <a:off x="2080974" y="11475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オペレーター
</a:t>
          </a:r>
          <a:r>
            <a:rPr kumimoji="1" lang="en-US" altLang="ja-JP" sz="1400">
              <a:latin typeface="源ノ角ゴシック JP" panose="020B0500000000000000" pitchFamily="34" charset="-128"/>
            </a:rPr>
            <a:t>M2
</a:t>
          </a:r>
          <a:r>
            <a:rPr kumimoji="1" lang="ja-JP" altLang="en-US" sz="1400">
              <a:latin typeface="源ノ角ゴシック JP" panose="020B0500000000000000" pitchFamily="34" charset="-128"/>
            </a:rPr>
            <a:t>ゆりさん</a:t>
          </a:r>
        </a:p>
      </xdr:txBody>
    </xdr:sp>
    <xdr:clientData/>
  </xdr:twoCellAnchor>
  <xdr:twoCellAnchor>
    <xdr:from>
      <xdr:col>1</xdr:col>
      <xdr:colOff>0</xdr:colOff>
      <xdr:row>5</xdr:row>
      <xdr:rowOff>1257300</xdr:rowOff>
    </xdr:from>
    <xdr:to>
      <xdr:col>2</xdr:col>
      <xdr:colOff>0</xdr:colOff>
      <xdr:row>6</xdr:row>
      <xdr:rowOff>0</xdr:rowOff>
    </xdr:to>
    <xdr:sp macro="" textlink="">
      <xdr:nvSpPr>
        <xdr:cNvPr id="765" name="テキスト ボックス 764">
          <a:extLst>
            <a:ext uri="{FF2B5EF4-FFF2-40B4-BE49-F238E27FC236}">
              <a16:creationId xmlns:a16="http://schemas.microsoft.com/office/drawing/2014/main" id="{00000000-0008-0000-0100-0000FD020000}"/>
            </a:ext>
          </a:extLst>
        </xdr:cNvPr>
        <xdr:cNvSpPr txBox="1"/>
      </xdr:nvSpPr>
      <xdr:spPr>
        <a:xfrm>
          <a:off x="685800" y="12687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「旧ボーダー」時代から玉狛支部に在籍しているオペレーターで、林藤支部長の姪。クローニン・草壁隊・片桐隊と共に県外への隊員スカウトに出向いていたが、先ごろ戻ってきた。</a:t>
          </a:r>
        </a:p>
      </xdr:txBody>
    </xdr:sp>
    <xdr:clientData/>
  </xdr:twoCellAnchor>
  <xdr:twoCellAnchor editAs="oneCell">
    <xdr:from>
      <xdr:col>1</xdr:col>
      <xdr:colOff>68580</xdr:colOff>
      <xdr:row>5</xdr:row>
      <xdr:rowOff>114301</xdr:rowOff>
    </xdr:from>
    <xdr:to>
      <xdr:col>1</xdr:col>
      <xdr:colOff>1215723</xdr:colOff>
      <xdr:row>5</xdr:row>
      <xdr:rowOff>1261444</xdr:rowOff>
    </xdr:to>
    <xdr:pic>
      <xdr:nvPicPr>
        <xdr:cNvPr id="773" name="図 772">
          <a:extLst>
            <a:ext uri="{FF2B5EF4-FFF2-40B4-BE49-F238E27FC236}">
              <a16:creationId xmlns:a16="http://schemas.microsoft.com/office/drawing/2014/main" id="{00000000-0008-0000-0100-000005030000}"/>
            </a:ext>
          </a:extLst>
        </xdr:cNvPr>
        <xdr:cNvPicPr>
          <a:picLocks noChangeAspect="1"/>
        </xdr:cNvPicPr>
      </xdr:nvPicPr>
      <xdr:blipFill>
        <a:blip xmlns:r="http://schemas.openxmlformats.org/officeDocument/2006/relationships" r:link="rId6"/>
        <a:srcRect l="3205" r="3205"/>
        <a:stretch>
          <a:fillRect/>
        </a:stretch>
      </xdr:blipFill>
      <xdr:spPr>
        <a:xfrm>
          <a:off x="754380" y="11544301"/>
          <a:ext cx="1147143" cy="1147143"/>
        </a:xfrm>
        <a:prstGeom prst="ellipse">
          <a:avLst/>
        </a:prstGeom>
      </xdr:spPr>
    </xdr:pic>
    <xdr:clientData/>
  </xdr:twoCellAnchor>
  <xdr:twoCellAnchor>
    <xdr:from>
      <xdr:col>1</xdr:col>
      <xdr:colOff>1395174</xdr:colOff>
      <xdr:row>6</xdr:row>
      <xdr:rowOff>45720</xdr:rowOff>
    </xdr:from>
    <xdr:to>
      <xdr:col>1</xdr:col>
      <xdr:colOff>2945368</xdr:colOff>
      <xdr:row>6</xdr:row>
      <xdr:rowOff>1760220</xdr:rowOff>
    </xdr:to>
    <xdr:sp macro="" textlink="">
      <xdr:nvSpPr>
        <xdr:cNvPr id="777" name="テキスト ボックス 776">
          <a:extLst>
            <a:ext uri="{FF2B5EF4-FFF2-40B4-BE49-F238E27FC236}">
              <a16:creationId xmlns:a16="http://schemas.microsoft.com/office/drawing/2014/main" id="{00000000-0008-0000-0100-000009030000}"/>
            </a:ext>
          </a:extLst>
        </xdr:cNvPr>
        <xdr:cNvSpPr txBox="1"/>
      </xdr:nvSpPr>
      <xdr:spPr>
        <a:xfrm>
          <a:off x="2080974" y="13761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オールラウンダー
</a:t>
          </a:r>
          <a:r>
            <a:rPr kumimoji="1" lang="en-US" altLang="ja-JP" sz="1400">
              <a:latin typeface="源ノ角ゴシック JP" panose="020B0500000000000000" pitchFamily="34" charset="-128"/>
            </a:rPr>
            <a:t>M1
</a:t>
          </a:r>
          <a:r>
            <a:rPr kumimoji="1" lang="ja-JP" altLang="en-US" sz="1400">
              <a:latin typeface="源ノ角ゴシック JP" panose="020B0500000000000000" pitchFamily="34" charset="-128"/>
            </a:rPr>
            <a:t>とりまる</a:t>
          </a:r>
        </a:p>
      </xdr:txBody>
    </xdr:sp>
    <xdr:clientData/>
  </xdr:twoCellAnchor>
  <xdr:twoCellAnchor>
    <xdr:from>
      <xdr:col>1</xdr:col>
      <xdr:colOff>0</xdr:colOff>
      <xdr:row>6</xdr:row>
      <xdr:rowOff>1257300</xdr:rowOff>
    </xdr:from>
    <xdr:to>
      <xdr:col>2</xdr:col>
      <xdr:colOff>0</xdr:colOff>
      <xdr:row>7</xdr:row>
      <xdr:rowOff>0</xdr:rowOff>
    </xdr:to>
    <xdr:sp macro="" textlink="">
      <xdr:nvSpPr>
        <xdr:cNvPr id="781" name="テキスト ボックス 780">
          <a:extLst>
            <a:ext uri="{FF2B5EF4-FFF2-40B4-BE49-F238E27FC236}">
              <a16:creationId xmlns:a16="http://schemas.microsoft.com/office/drawing/2014/main" id="{00000000-0008-0000-0100-00000D030000}"/>
            </a:ext>
          </a:extLst>
        </xdr:cNvPr>
        <xdr:cNvSpPr txBox="1"/>
      </xdr:nvSpPr>
      <xdr:spPr>
        <a:xfrm>
          <a:off x="685800" y="14973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攻守ともにＡ級隊員以上の実力を持つイケメン隊員。常にポーカーフェイスだが、茶目っ気のある性格で先輩の小南をよくからかっている。修の師匠で、修の要望に応えた指導方法を模索するなど真面目で心優しい人物。</a:t>
          </a:r>
        </a:p>
      </xdr:txBody>
    </xdr:sp>
    <xdr:clientData/>
  </xdr:twoCellAnchor>
  <xdr:twoCellAnchor editAs="oneCell">
    <xdr:from>
      <xdr:col>1</xdr:col>
      <xdr:colOff>68580</xdr:colOff>
      <xdr:row>6</xdr:row>
      <xdr:rowOff>114301</xdr:rowOff>
    </xdr:from>
    <xdr:to>
      <xdr:col>1</xdr:col>
      <xdr:colOff>1215723</xdr:colOff>
      <xdr:row>6</xdr:row>
      <xdr:rowOff>1261444</xdr:rowOff>
    </xdr:to>
    <xdr:pic>
      <xdr:nvPicPr>
        <xdr:cNvPr id="789" name="図 788">
          <a:extLst>
            <a:ext uri="{FF2B5EF4-FFF2-40B4-BE49-F238E27FC236}">
              <a16:creationId xmlns:a16="http://schemas.microsoft.com/office/drawing/2014/main" id="{00000000-0008-0000-0100-000015030000}"/>
            </a:ext>
          </a:extLst>
        </xdr:cNvPr>
        <xdr:cNvPicPr>
          <a:picLocks noChangeAspect="1"/>
        </xdr:cNvPicPr>
      </xdr:nvPicPr>
      <xdr:blipFill>
        <a:blip xmlns:r="http://schemas.openxmlformats.org/officeDocument/2006/relationships" r:link="rId7"/>
        <a:srcRect l="3205" r="3205"/>
        <a:stretch>
          <a:fillRect/>
        </a:stretch>
      </xdr:blipFill>
      <xdr:spPr>
        <a:xfrm>
          <a:off x="754380" y="13830301"/>
          <a:ext cx="1147143" cy="1147143"/>
        </a:xfrm>
        <a:prstGeom prst="ellipse">
          <a:avLst/>
        </a:prstGeom>
      </xdr:spPr>
    </xdr:pic>
    <xdr:clientData/>
  </xdr:twoCellAnchor>
  <xdr:twoCellAnchor>
    <xdr:from>
      <xdr:col>1</xdr:col>
      <xdr:colOff>1395174</xdr:colOff>
      <xdr:row>7</xdr:row>
      <xdr:rowOff>45720</xdr:rowOff>
    </xdr:from>
    <xdr:to>
      <xdr:col>1</xdr:col>
      <xdr:colOff>2945368</xdr:colOff>
      <xdr:row>7</xdr:row>
      <xdr:rowOff>1760220</xdr:rowOff>
    </xdr:to>
    <xdr:sp macro="" textlink="">
      <xdr:nvSpPr>
        <xdr:cNvPr id="793" name="テキスト ボックス 792">
          <a:extLst>
            <a:ext uri="{FF2B5EF4-FFF2-40B4-BE49-F238E27FC236}">
              <a16:creationId xmlns:a16="http://schemas.microsoft.com/office/drawing/2014/main" id="{00000000-0008-0000-0100-000019030000}"/>
            </a:ext>
          </a:extLst>
        </xdr:cNvPr>
        <xdr:cNvSpPr txBox="1"/>
      </xdr:nvSpPr>
      <xdr:spPr>
        <a:xfrm>
          <a:off x="2080974" y="16047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アタッカー
</a:t>
          </a:r>
          <a:r>
            <a:rPr kumimoji="1" lang="en-US" altLang="ja-JP" sz="1400">
              <a:latin typeface="源ノ角ゴシック JP" panose="020B0500000000000000" pitchFamily="34" charset="-128"/>
            </a:rPr>
            <a:t>M2
</a:t>
          </a:r>
          <a:r>
            <a:rPr kumimoji="1" lang="ja-JP" altLang="en-US" sz="1400">
              <a:latin typeface="源ノ角ゴシック JP" panose="020B0500000000000000" pitchFamily="34" charset="-128"/>
            </a:rPr>
            <a:t>迅悠一</a:t>
          </a:r>
        </a:p>
      </xdr:txBody>
    </xdr:sp>
    <xdr:clientData/>
  </xdr:twoCellAnchor>
  <xdr:twoCellAnchor>
    <xdr:from>
      <xdr:col>1</xdr:col>
      <xdr:colOff>0</xdr:colOff>
      <xdr:row>7</xdr:row>
      <xdr:rowOff>1257300</xdr:rowOff>
    </xdr:from>
    <xdr:to>
      <xdr:col>2</xdr:col>
      <xdr:colOff>0</xdr:colOff>
      <xdr:row>8</xdr:row>
      <xdr:rowOff>0</xdr:rowOff>
    </xdr:to>
    <xdr:sp macro="" textlink="">
      <xdr:nvSpPr>
        <xdr:cNvPr id="797" name="テキスト ボックス 796">
          <a:extLst>
            <a:ext uri="{FF2B5EF4-FFF2-40B4-BE49-F238E27FC236}">
              <a16:creationId xmlns:a16="http://schemas.microsoft.com/office/drawing/2014/main" id="{00000000-0008-0000-0100-00001D030000}"/>
            </a:ext>
          </a:extLst>
        </xdr:cNvPr>
        <xdr:cNvSpPr txBox="1"/>
      </xdr:nvSpPr>
      <xdr:spPr>
        <a:xfrm>
          <a:off x="685800" y="17259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黒トリガー「風刃」を使っていた、元Ｓ級隊員。実力はボーダーの中でも別格で、「少し先の未来が見える」サイドエフェクトを持つ。現在はＡ級隊員として、アタッカー個人ランク</a:t>
          </a:r>
          <a:r>
            <a:rPr kumimoji="1" lang="en-US" altLang="ja-JP" sz="1000">
              <a:latin typeface="源ノ角ゴシック JP" panose="020B0500000000000000" pitchFamily="34" charset="-128"/>
            </a:rPr>
            <a:t>1</a:t>
          </a:r>
          <a:r>
            <a:rPr kumimoji="1" lang="ja-JP" altLang="en-US" sz="1000">
              <a:latin typeface="源ノ角ゴシック JP" panose="020B0500000000000000" pitchFamily="34" charset="-128"/>
            </a:rPr>
            <a:t>位を目指している。</a:t>
          </a:r>
        </a:p>
      </xdr:txBody>
    </xdr:sp>
    <xdr:clientData/>
  </xdr:twoCellAnchor>
  <xdr:twoCellAnchor editAs="oneCell">
    <xdr:from>
      <xdr:col>1</xdr:col>
      <xdr:colOff>68580</xdr:colOff>
      <xdr:row>7</xdr:row>
      <xdr:rowOff>114301</xdr:rowOff>
    </xdr:from>
    <xdr:to>
      <xdr:col>1</xdr:col>
      <xdr:colOff>1215723</xdr:colOff>
      <xdr:row>7</xdr:row>
      <xdr:rowOff>1261444</xdr:rowOff>
    </xdr:to>
    <xdr:pic>
      <xdr:nvPicPr>
        <xdr:cNvPr id="803" name="図 802">
          <a:extLst>
            <a:ext uri="{FF2B5EF4-FFF2-40B4-BE49-F238E27FC236}">
              <a16:creationId xmlns:a16="http://schemas.microsoft.com/office/drawing/2014/main" id="{00000000-0008-0000-0100-000023030000}"/>
            </a:ext>
          </a:extLst>
        </xdr:cNvPr>
        <xdr:cNvPicPr>
          <a:picLocks noChangeAspect="1"/>
        </xdr:cNvPicPr>
      </xdr:nvPicPr>
      <xdr:blipFill>
        <a:blip xmlns:r="http://schemas.openxmlformats.org/officeDocument/2006/relationships" r:link="rId1"/>
        <a:srcRect l="3205" r="3205"/>
        <a:stretch>
          <a:fillRect/>
        </a:stretch>
      </xdr:blipFill>
      <xdr:spPr>
        <a:xfrm>
          <a:off x="754380" y="16116301"/>
          <a:ext cx="1147143" cy="1147143"/>
        </a:xfrm>
        <a:prstGeom prst="ellipse">
          <a:avLst/>
        </a:prstGeom>
      </xdr:spPr>
    </xdr:pic>
    <xdr:clientData/>
  </xdr:twoCellAnchor>
  <xdr:twoCellAnchor>
    <xdr:from>
      <xdr:col>1</xdr:col>
      <xdr:colOff>1395174</xdr:colOff>
      <xdr:row>8</xdr:row>
      <xdr:rowOff>45720</xdr:rowOff>
    </xdr:from>
    <xdr:to>
      <xdr:col>1</xdr:col>
      <xdr:colOff>2945368</xdr:colOff>
      <xdr:row>8</xdr:row>
      <xdr:rowOff>1760220</xdr:rowOff>
    </xdr:to>
    <xdr:sp macro="" textlink="">
      <xdr:nvSpPr>
        <xdr:cNvPr id="804" name="テキスト ボックス 803">
          <a:extLst>
            <a:ext uri="{FF2B5EF4-FFF2-40B4-BE49-F238E27FC236}">
              <a16:creationId xmlns:a16="http://schemas.microsoft.com/office/drawing/2014/main" id="{00000000-0008-0000-0100-000024030000}"/>
            </a:ext>
          </a:extLst>
        </xdr:cNvPr>
        <xdr:cNvSpPr txBox="1"/>
      </xdr:nvSpPr>
      <xdr:spPr>
        <a:xfrm>
          <a:off x="2080974" y="18333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オペレーター
</a:t>
          </a:r>
          <a:r>
            <a:rPr kumimoji="1" lang="en-US" altLang="ja-JP" sz="1400">
              <a:latin typeface="源ノ角ゴシック JP" panose="020B0500000000000000" pitchFamily="34" charset="-128"/>
            </a:rPr>
            <a:t>M1
</a:t>
          </a:r>
          <a:r>
            <a:rPr kumimoji="1" lang="ja-JP" altLang="en-US" sz="1400">
              <a:latin typeface="源ノ角ゴシック JP" panose="020B0500000000000000" pitchFamily="34" charset="-128"/>
            </a:rPr>
            <a:t>ゆりさん</a:t>
          </a:r>
        </a:p>
      </xdr:txBody>
    </xdr:sp>
    <xdr:clientData/>
  </xdr:twoCellAnchor>
  <xdr:twoCellAnchor>
    <xdr:from>
      <xdr:col>1</xdr:col>
      <xdr:colOff>0</xdr:colOff>
      <xdr:row>8</xdr:row>
      <xdr:rowOff>1257300</xdr:rowOff>
    </xdr:from>
    <xdr:to>
      <xdr:col>2</xdr:col>
      <xdr:colOff>0</xdr:colOff>
      <xdr:row>9</xdr:row>
      <xdr:rowOff>0</xdr:rowOff>
    </xdr:to>
    <xdr:sp macro="" textlink="">
      <xdr:nvSpPr>
        <xdr:cNvPr id="805" name="テキスト ボックス 804">
          <a:extLst>
            <a:ext uri="{FF2B5EF4-FFF2-40B4-BE49-F238E27FC236}">
              <a16:creationId xmlns:a16="http://schemas.microsoft.com/office/drawing/2014/main" id="{00000000-0008-0000-0100-000025030000}"/>
            </a:ext>
          </a:extLst>
        </xdr:cNvPr>
        <xdr:cNvSpPr txBox="1"/>
      </xdr:nvSpPr>
      <xdr:spPr>
        <a:xfrm>
          <a:off x="685800" y="19545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「旧ボーダー」時代から玉狛支部に在籍しているオペレーターで、林藤支部長の姪。クローニン・草壁隊・片桐隊と共に県外への隊員スカウトに出向いていたが、先ごろ戻ってきた。</a:t>
          </a:r>
        </a:p>
      </xdr:txBody>
    </xdr:sp>
    <xdr:clientData/>
  </xdr:twoCellAnchor>
  <xdr:twoCellAnchor editAs="oneCell">
    <xdr:from>
      <xdr:col>1</xdr:col>
      <xdr:colOff>68580</xdr:colOff>
      <xdr:row>8</xdr:row>
      <xdr:rowOff>114301</xdr:rowOff>
    </xdr:from>
    <xdr:to>
      <xdr:col>1</xdr:col>
      <xdr:colOff>1215723</xdr:colOff>
      <xdr:row>8</xdr:row>
      <xdr:rowOff>1261444</xdr:rowOff>
    </xdr:to>
    <xdr:pic>
      <xdr:nvPicPr>
        <xdr:cNvPr id="807" name="図 806">
          <a:extLst>
            <a:ext uri="{FF2B5EF4-FFF2-40B4-BE49-F238E27FC236}">
              <a16:creationId xmlns:a16="http://schemas.microsoft.com/office/drawing/2014/main" id="{00000000-0008-0000-0100-000027030000}"/>
            </a:ext>
          </a:extLst>
        </xdr:cNvPr>
        <xdr:cNvPicPr>
          <a:picLocks noChangeAspect="1"/>
        </xdr:cNvPicPr>
      </xdr:nvPicPr>
      <xdr:blipFill>
        <a:blip xmlns:r="http://schemas.openxmlformats.org/officeDocument/2006/relationships" r:link="rId6"/>
        <a:srcRect l="3205" r="3205"/>
        <a:stretch>
          <a:fillRect/>
        </a:stretch>
      </xdr:blipFill>
      <xdr:spPr>
        <a:xfrm>
          <a:off x="754380" y="18402301"/>
          <a:ext cx="1147143" cy="1147143"/>
        </a:xfrm>
        <a:prstGeom prst="ellipse">
          <a:avLst/>
        </a:prstGeom>
      </xdr:spPr>
    </xdr:pic>
    <xdr:clientData/>
  </xdr:twoCellAnchor>
  <xdr:twoCellAnchor>
    <xdr:from>
      <xdr:col>1</xdr:col>
      <xdr:colOff>1395174</xdr:colOff>
      <xdr:row>9</xdr:row>
      <xdr:rowOff>45720</xdr:rowOff>
    </xdr:from>
    <xdr:to>
      <xdr:col>1</xdr:col>
      <xdr:colOff>2945368</xdr:colOff>
      <xdr:row>9</xdr:row>
      <xdr:rowOff>1760220</xdr:rowOff>
    </xdr:to>
    <xdr:sp macro="" textlink="">
      <xdr:nvSpPr>
        <xdr:cNvPr id="808" name="テキスト ボックス 807">
          <a:extLst>
            <a:ext uri="{FF2B5EF4-FFF2-40B4-BE49-F238E27FC236}">
              <a16:creationId xmlns:a16="http://schemas.microsoft.com/office/drawing/2014/main" id="{00000000-0008-0000-0100-000028030000}"/>
            </a:ext>
          </a:extLst>
        </xdr:cNvPr>
        <xdr:cNvSpPr txBox="1"/>
      </xdr:nvSpPr>
      <xdr:spPr>
        <a:xfrm>
          <a:off x="2080974" y="20619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トリオン兵
</a:t>
          </a:r>
          <a:r>
            <a:rPr kumimoji="1" lang="en-US" altLang="ja-JP" sz="1400">
              <a:latin typeface="源ノ角ゴシック JP" panose="020B0500000000000000" pitchFamily="34" charset="-128"/>
            </a:rPr>
            <a:t>M</a:t>
          </a:r>
          <a:r>
            <a:rPr kumimoji="1" lang="ja-JP" altLang="en-US" sz="1400">
              <a:latin typeface="源ノ角ゴシック JP" panose="020B0500000000000000" pitchFamily="34" charset="-128"/>
            </a:rPr>
            <a:t>１
レプリカ先生</a:t>
          </a:r>
        </a:p>
      </xdr:txBody>
    </xdr:sp>
    <xdr:clientData/>
  </xdr:twoCellAnchor>
  <xdr:twoCellAnchor>
    <xdr:from>
      <xdr:col>1</xdr:col>
      <xdr:colOff>0</xdr:colOff>
      <xdr:row>9</xdr:row>
      <xdr:rowOff>1257300</xdr:rowOff>
    </xdr:from>
    <xdr:to>
      <xdr:col>2</xdr:col>
      <xdr:colOff>0</xdr:colOff>
      <xdr:row>10</xdr:row>
      <xdr:rowOff>0</xdr:rowOff>
    </xdr:to>
    <xdr:sp macro="" textlink="">
      <xdr:nvSpPr>
        <xdr:cNvPr id="809" name="テキスト ボックス 808">
          <a:extLst>
            <a:ext uri="{FF2B5EF4-FFF2-40B4-BE49-F238E27FC236}">
              <a16:creationId xmlns:a16="http://schemas.microsoft.com/office/drawing/2014/main" id="{00000000-0008-0000-0100-000029030000}"/>
            </a:ext>
          </a:extLst>
        </xdr:cNvPr>
        <xdr:cNvSpPr txBox="1"/>
      </xdr:nvSpPr>
      <xdr:spPr>
        <a:xfrm>
          <a:off x="685800" y="21831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遊真の父・有吾によって作られた多目的型トリオン兵。近界のあらゆる情報と知識を持つ。戦闘面はもちろん、日々の生活までサポートする、いわば遊真の「お目付け役」。</a:t>
          </a:r>
        </a:p>
      </xdr:txBody>
    </xdr:sp>
    <xdr:clientData/>
  </xdr:twoCellAnchor>
  <xdr:twoCellAnchor editAs="oneCell">
    <xdr:from>
      <xdr:col>1</xdr:col>
      <xdr:colOff>68580</xdr:colOff>
      <xdr:row>9</xdr:row>
      <xdr:rowOff>114301</xdr:rowOff>
    </xdr:from>
    <xdr:to>
      <xdr:col>1</xdr:col>
      <xdr:colOff>1215723</xdr:colOff>
      <xdr:row>9</xdr:row>
      <xdr:rowOff>1261444</xdr:rowOff>
    </xdr:to>
    <xdr:pic>
      <xdr:nvPicPr>
        <xdr:cNvPr id="811" name="図 810">
          <a:extLst>
            <a:ext uri="{FF2B5EF4-FFF2-40B4-BE49-F238E27FC236}">
              <a16:creationId xmlns:a16="http://schemas.microsoft.com/office/drawing/2014/main" id="{00000000-0008-0000-0100-00002B030000}"/>
            </a:ext>
          </a:extLst>
        </xdr:cNvPr>
        <xdr:cNvPicPr>
          <a:picLocks noChangeAspect="1"/>
        </xdr:cNvPicPr>
      </xdr:nvPicPr>
      <xdr:blipFill>
        <a:blip xmlns:r="http://schemas.openxmlformats.org/officeDocument/2006/relationships" r:link="rId8"/>
        <a:srcRect l="3205" r="3205"/>
        <a:stretch>
          <a:fillRect/>
        </a:stretch>
      </xdr:blipFill>
      <xdr:spPr>
        <a:xfrm>
          <a:off x="754380" y="20688301"/>
          <a:ext cx="1147143" cy="1147143"/>
        </a:xfrm>
        <a:prstGeom prst="ellipse">
          <a:avLst/>
        </a:prstGeom>
      </xdr:spPr>
    </xdr:pic>
    <xdr:clientData/>
  </xdr:twoCellAnchor>
  <xdr:twoCellAnchor>
    <xdr:from>
      <xdr:col>1</xdr:col>
      <xdr:colOff>1395174</xdr:colOff>
      <xdr:row>10</xdr:row>
      <xdr:rowOff>45720</xdr:rowOff>
    </xdr:from>
    <xdr:to>
      <xdr:col>1</xdr:col>
      <xdr:colOff>2945368</xdr:colOff>
      <xdr:row>10</xdr:row>
      <xdr:rowOff>1760220</xdr:rowOff>
    </xdr:to>
    <xdr:sp macro="" textlink="">
      <xdr:nvSpPr>
        <xdr:cNvPr id="812" name="テキスト ボックス 811">
          <a:extLst>
            <a:ext uri="{FF2B5EF4-FFF2-40B4-BE49-F238E27FC236}">
              <a16:creationId xmlns:a16="http://schemas.microsoft.com/office/drawing/2014/main" id="{00000000-0008-0000-0100-00002C030000}"/>
            </a:ext>
          </a:extLst>
        </xdr:cNvPr>
        <xdr:cNvSpPr txBox="1"/>
      </xdr:nvSpPr>
      <xdr:spPr>
        <a:xfrm>
          <a:off x="2080974" y="22905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レオ様
</a:t>
          </a:r>
          <a:r>
            <a:rPr kumimoji="1" lang="en-US" altLang="ja-JP" sz="1400">
              <a:latin typeface="源ノ角ゴシック JP" panose="020B0500000000000000" pitchFamily="34" charset="-128"/>
            </a:rPr>
            <a:t>M1
13</a:t>
          </a:r>
          <a:endParaRPr kumimoji="1" lang="ja-JP" altLang="en-US" sz="1400">
            <a:latin typeface="源ノ角ゴシック JP" panose="020B0500000000000000" pitchFamily="34" charset="-128"/>
          </a:endParaRPr>
        </a:p>
      </xdr:txBody>
    </xdr:sp>
    <xdr:clientData/>
  </xdr:twoCellAnchor>
  <xdr:twoCellAnchor>
    <xdr:from>
      <xdr:col>1</xdr:col>
      <xdr:colOff>0</xdr:colOff>
      <xdr:row>10</xdr:row>
      <xdr:rowOff>1257300</xdr:rowOff>
    </xdr:from>
    <xdr:to>
      <xdr:col>2</xdr:col>
      <xdr:colOff>0</xdr:colOff>
      <xdr:row>11</xdr:row>
      <xdr:rowOff>0</xdr:rowOff>
    </xdr:to>
    <xdr:sp macro="" textlink="">
      <xdr:nvSpPr>
        <xdr:cNvPr id="813" name="テキスト ボックス 812">
          <a:extLst>
            <a:ext uri="{FF2B5EF4-FFF2-40B4-BE49-F238E27FC236}">
              <a16:creationId xmlns:a16="http://schemas.microsoft.com/office/drawing/2014/main" id="{00000000-0008-0000-0100-00002D030000}"/>
            </a:ext>
          </a:extLst>
        </xdr:cNvPr>
        <xdr:cNvSpPr txBox="1"/>
      </xdr:nvSpPr>
      <xdr:spPr>
        <a:xfrm>
          <a:off x="685800" y="24117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その辺に落ちてた</a:t>
          </a:r>
        </a:p>
      </xdr:txBody>
    </xdr:sp>
    <xdr:clientData/>
  </xdr:twoCellAnchor>
  <xdr:twoCellAnchor editAs="oneCell">
    <xdr:from>
      <xdr:col>1</xdr:col>
      <xdr:colOff>68580</xdr:colOff>
      <xdr:row>10</xdr:row>
      <xdr:rowOff>114300</xdr:rowOff>
    </xdr:from>
    <xdr:to>
      <xdr:col>1</xdr:col>
      <xdr:colOff>1215723</xdr:colOff>
      <xdr:row>10</xdr:row>
      <xdr:rowOff>1261440</xdr:rowOff>
    </xdr:to>
    <xdr:pic>
      <xdr:nvPicPr>
        <xdr:cNvPr id="815" name="図 814">
          <a:extLst>
            <a:ext uri="{FF2B5EF4-FFF2-40B4-BE49-F238E27FC236}">
              <a16:creationId xmlns:a16="http://schemas.microsoft.com/office/drawing/2014/main" id="{00000000-0008-0000-0100-00002F030000}"/>
            </a:ext>
          </a:extLst>
        </xdr:cNvPr>
        <xdr:cNvPicPr>
          <a:picLocks noChangeAspect="1"/>
        </xdr:cNvPicPr>
      </xdr:nvPicPr>
      <xdr:blipFill>
        <a:blip xmlns:r="http://schemas.openxmlformats.org/officeDocument/2006/relationships" r:link="rId9"/>
        <a:srcRect l="21826" r="21826"/>
        <a:stretch>
          <a:fillRect/>
        </a:stretch>
      </xdr:blipFill>
      <xdr:spPr>
        <a:xfrm>
          <a:off x="754380" y="22974300"/>
          <a:ext cx="1147143" cy="1147140"/>
        </a:xfrm>
        <a:prstGeom prst="ellipse">
          <a:avLst/>
        </a:prstGeom>
      </xdr:spPr>
    </xdr:pic>
    <xdr:clientData/>
  </xdr:twoCellAnchor>
  <xdr:twoCellAnchor>
    <xdr:from>
      <xdr:col>1</xdr:col>
      <xdr:colOff>1395174</xdr:colOff>
      <xdr:row>11</xdr:row>
      <xdr:rowOff>45720</xdr:rowOff>
    </xdr:from>
    <xdr:to>
      <xdr:col>1</xdr:col>
      <xdr:colOff>2945368</xdr:colOff>
      <xdr:row>11</xdr:row>
      <xdr:rowOff>1760220</xdr:rowOff>
    </xdr:to>
    <xdr:sp macro="" textlink="">
      <xdr:nvSpPr>
        <xdr:cNvPr id="816" name="テキスト ボックス 815">
          <a:extLst>
            <a:ext uri="{FF2B5EF4-FFF2-40B4-BE49-F238E27FC236}">
              <a16:creationId xmlns:a16="http://schemas.microsoft.com/office/drawing/2014/main" id="{00000000-0008-0000-0100-000030030000}"/>
            </a:ext>
          </a:extLst>
        </xdr:cNvPr>
        <xdr:cNvSpPr txBox="1"/>
      </xdr:nvSpPr>
      <xdr:spPr>
        <a:xfrm>
          <a:off x="2080974" y="25191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アタッカー
</a:t>
          </a:r>
          <a:r>
            <a:rPr kumimoji="1" lang="en-US" altLang="ja-JP" sz="1400">
              <a:latin typeface="源ノ角ゴシック JP" panose="020B0500000000000000" pitchFamily="34" charset="-128"/>
            </a:rPr>
            <a:t>M2
</a:t>
          </a:r>
          <a:r>
            <a:rPr kumimoji="1" lang="ja-JP" altLang="en-US" sz="1400">
              <a:latin typeface="源ノ角ゴシック JP" panose="020B0500000000000000" pitchFamily="34" charset="-128"/>
            </a:rPr>
            <a:t>こなみせんぱい</a:t>
          </a:r>
        </a:p>
      </xdr:txBody>
    </xdr:sp>
    <xdr:clientData/>
  </xdr:twoCellAnchor>
  <xdr:twoCellAnchor>
    <xdr:from>
      <xdr:col>1</xdr:col>
      <xdr:colOff>0</xdr:colOff>
      <xdr:row>11</xdr:row>
      <xdr:rowOff>1257300</xdr:rowOff>
    </xdr:from>
    <xdr:to>
      <xdr:col>2</xdr:col>
      <xdr:colOff>0</xdr:colOff>
      <xdr:row>12</xdr:row>
      <xdr:rowOff>0</xdr:rowOff>
    </xdr:to>
    <xdr:sp macro="" textlink="">
      <xdr:nvSpPr>
        <xdr:cNvPr id="817" name="テキスト ボックス 816">
          <a:extLst>
            <a:ext uri="{FF2B5EF4-FFF2-40B4-BE49-F238E27FC236}">
              <a16:creationId xmlns:a16="http://schemas.microsoft.com/office/drawing/2014/main" id="{00000000-0008-0000-0100-000031030000}"/>
            </a:ext>
          </a:extLst>
        </xdr:cNvPr>
        <xdr:cNvSpPr txBox="1"/>
      </xdr:nvSpPr>
      <xdr:spPr>
        <a:xfrm>
          <a:off x="685800" y="26403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遊真を圧倒するほどの実力を持ち、火力重視の「双月」を使う攻撃手。ボーダーの活動歴は迅よりも長く、林藤支部長に次ぐ古株。極度の正直者でよく騙される。嵐山とは従兄弟の関係にあたる。</a:t>
          </a:r>
        </a:p>
      </xdr:txBody>
    </xdr:sp>
    <xdr:clientData/>
  </xdr:twoCellAnchor>
  <xdr:twoCellAnchor editAs="oneCell">
    <xdr:from>
      <xdr:col>1</xdr:col>
      <xdr:colOff>68580</xdr:colOff>
      <xdr:row>11</xdr:row>
      <xdr:rowOff>114301</xdr:rowOff>
    </xdr:from>
    <xdr:to>
      <xdr:col>1</xdr:col>
      <xdr:colOff>1215723</xdr:colOff>
      <xdr:row>11</xdr:row>
      <xdr:rowOff>1261444</xdr:rowOff>
    </xdr:to>
    <xdr:pic>
      <xdr:nvPicPr>
        <xdr:cNvPr id="819" name="図 818">
          <a:extLst>
            <a:ext uri="{FF2B5EF4-FFF2-40B4-BE49-F238E27FC236}">
              <a16:creationId xmlns:a16="http://schemas.microsoft.com/office/drawing/2014/main" id="{00000000-0008-0000-0100-000033030000}"/>
            </a:ext>
          </a:extLst>
        </xdr:cNvPr>
        <xdr:cNvPicPr>
          <a:picLocks noChangeAspect="1"/>
        </xdr:cNvPicPr>
      </xdr:nvPicPr>
      <xdr:blipFill>
        <a:blip xmlns:r="http://schemas.openxmlformats.org/officeDocument/2006/relationships" r:link="rId10"/>
        <a:srcRect l="3205" r="3205"/>
        <a:stretch>
          <a:fillRect/>
        </a:stretch>
      </xdr:blipFill>
      <xdr:spPr>
        <a:xfrm>
          <a:off x="754380" y="25260301"/>
          <a:ext cx="1147143" cy="1147143"/>
        </a:xfrm>
        <a:prstGeom prst="ellipse">
          <a:avLst/>
        </a:prstGeom>
      </xdr:spPr>
    </xdr:pic>
    <xdr:clientData/>
  </xdr:twoCellAnchor>
  <xdr:twoCellAnchor>
    <xdr:from>
      <xdr:col>1</xdr:col>
      <xdr:colOff>1395174</xdr:colOff>
      <xdr:row>12</xdr:row>
      <xdr:rowOff>45721</xdr:rowOff>
    </xdr:from>
    <xdr:to>
      <xdr:col>1</xdr:col>
      <xdr:colOff>2945368</xdr:colOff>
      <xdr:row>12</xdr:row>
      <xdr:rowOff>1760221</xdr:rowOff>
    </xdr:to>
    <xdr:sp macro="" textlink="">
      <xdr:nvSpPr>
        <xdr:cNvPr id="820" name="テキスト ボックス 819">
          <a:extLst>
            <a:ext uri="{FF2B5EF4-FFF2-40B4-BE49-F238E27FC236}">
              <a16:creationId xmlns:a16="http://schemas.microsoft.com/office/drawing/2014/main" id="{00000000-0008-0000-0100-000034030000}"/>
            </a:ext>
          </a:extLst>
        </xdr:cNvPr>
        <xdr:cNvSpPr txBox="1"/>
      </xdr:nvSpPr>
      <xdr:spPr>
        <a:xfrm>
          <a:off x="2080974" y="27477721"/>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アタッカー
</a:t>
          </a:r>
          <a:r>
            <a:rPr kumimoji="1" lang="en-US" altLang="ja-JP" sz="1400">
              <a:latin typeface="源ノ角ゴシック JP" panose="020B0500000000000000" pitchFamily="34" charset="-128"/>
            </a:rPr>
            <a:t>M2
</a:t>
          </a:r>
          <a:r>
            <a:rPr kumimoji="1" lang="ja-JP" altLang="en-US" sz="1400">
              <a:latin typeface="源ノ角ゴシック JP" panose="020B0500000000000000" pitchFamily="34" charset="-128"/>
            </a:rPr>
            <a:t>ひゅーす</a:t>
          </a:r>
        </a:p>
      </xdr:txBody>
    </xdr:sp>
    <xdr:clientData/>
  </xdr:twoCellAnchor>
  <xdr:twoCellAnchor>
    <xdr:from>
      <xdr:col>1</xdr:col>
      <xdr:colOff>0</xdr:colOff>
      <xdr:row>12</xdr:row>
      <xdr:rowOff>1257300</xdr:rowOff>
    </xdr:from>
    <xdr:to>
      <xdr:col>2</xdr:col>
      <xdr:colOff>0</xdr:colOff>
      <xdr:row>13</xdr:row>
      <xdr:rowOff>0</xdr:rowOff>
    </xdr:to>
    <xdr:sp macro="" textlink="">
      <xdr:nvSpPr>
        <xdr:cNvPr id="821" name="テキスト ボックス 820">
          <a:extLst>
            <a:ext uri="{FF2B5EF4-FFF2-40B4-BE49-F238E27FC236}">
              <a16:creationId xmlns:a16="http://schemas.microsoft.com/office/drawing/2014/main" id="{00000000-0008-0000-0100-000035030000}"/>
            </a:ext>
          </a:extLst>
        </xdr:cNvPr>
        <xdr:cNvSpPr txBox="1"/>
      </xdr:nvSpPr>
      <xdr:spPr>
        <a:xfrm>
          <a:off x="685800" y="28689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アフトクラトル出身の近界民。故郷へ帰還するため、玉狛第２に加入し、遠征部隊入りを目指す。ボーダー内で身元を隠すため、玉狛のミカエル・クロ</a:t>
          </a:r>
          <a:r>
            <a:rPr kumimoji="1" lang="en-US" altLang="ja-JP" sz="1000">
              <a:latin typeface="源ノ角ゴシック JP" panose="020B0500000000000000" pitchFamily="34" charset="-128"/>
            </a:rPr>
            <a:t>―</a:t>
          </a:r>
          <a:r>
            <a:rPr kumimoji="1" lang="ja-JP" altLang="en-US" sz="1000">
              <a:latin typeface="源ノ角ゴシック JP" panose="020B0500000000000000" pitchFamily="34" charset="-128"/>
            </a:rPr>
            <a:t>ニンの親戚ということになった。</a:t>
          </a:r>
        </a:p>
      </xdr:txBody>
    </xdr:sp>
    <xdr:clientData/>
  </xdr:twoCellAnchor>
  <xdr:twoCellAnchor editAs="oneCell">
    <xdr:from>
      <xdr:col>1</xdr:col>
      <xdr:colOff>68580</xdr:colOff>
      <xdr:row>12</xdr:row>
      <xdr:rowOff>114301</xdr:rowOff>
    </xdr:from>
    <xdr:to>
      <xdr:col>1</xdr:col>
      <xdr:colOff>1215723</xdr:colOff>
      <xdr:row>12</xdr:row>
      <xdr:rowOff>1261444</xdr:rowOff>
    </xdr:to>
    <xdr:pic>
      <xdr:nvPicPr>
        <xdr:cNvPr id="823" name="図 822">
          <a:extLst>
            <a:ext uri="{FF2B5EF4-FFF2-40B4-BE49-F238E27FC236}">
              <a16:creationId xmlns:a16="http://schemas.microsoft.com/office/drawing/2014/main" id="{00000000-0008-0000-0100-000037030000}"/>
            </a:ext>
          </a:extLst>
        </xdr:cNvPr>
        <xdr:cNvPicPr>
          <a:picLocks noChangeAspect="1"/>
        </xdr:cNvPicPr>
      </xdr:nvPicPr>
      <xdr:blipFill>
        <a:blip xmlns:r="http://schemas.openxmlformats.org/officeDocument/2006/relationships" r:link="rId11"/>
        <a:srcRect l="3205" r="3205"/>
        <a:stretch>
          <a:fillRect/>
        </a:stretch>
      </xdr:blipFill>
      <xdr:spPr>
        <a:xfrm>
          <a:off x="754380" y="27546301"/>
          <a:ext cx="1147143" cy="1147143"/>
        </a:xfrm>
        <a:prstGeom prst="ellipse">
          <a:avLst/>
        </a:prstGeom>
      </xdr:spPr>
    </xdr:pic>
    <xdr:clientData/>
  </xdr:twoCellAnchor>
  <xdr:twoCellAnchor>
    <xdr:from>
      <xdr:col>1</xdr:col>
      <xdr:colOff>1395174</xdr:colOff>
      <xdr:row>13</xdr:row>
      <xdr:rowOff>45721</xdr:rowOff>
    </xdr:from>
    <xdr:to>
      <xdr:col>1</xdr:col>
      <xdr:colOff>2945368</xdr:colOff>
      <xdr:row>13</xdr:row>
      <xdr:rowOff>1760221</xdr:rowOff>
    </xdr:to>
    <xdr:sp macro="" textlink="">
      <xdr:nvSpPr>
        <xdr:cNvPr id="824" name="テキスト ボックス 823">
          <a:extLst>
            <a:ext uri="{FF2B5EF4-FFF2-40B4-BE49-F238E27FC236}">
              <a16:creationId xmlns:a16="http://schemas.microsoft.com/office/drawing/2014/main" id="{00000000-0008-0000-0100-000038030000}"/>
            </a:ext>
          </a:extLst>
        </xdr:cNvPr>
        <xdr:cNvSpPr txBox="1"/>
      </xdr:nvSpPr>
      <xdr:spPr>
        <a:xfrm>
          <a:off x="2080974" y="29763721"/>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シューター
</a:t>
          </a:r>
          <a:r>
            <a:rPr kumimoji="1" lang="en-US" altLang="ja-JP" sz="1400">
              <a:latin typeface="源ノ角ゴシック JP" panose="020B0500000000000000" pitchFamily="34" charset="-128"/>
            </a:rPr>
            <a:t>M1
</a:t>
          </a:r>
          <a:r>
            <a:rPr kumimoji="1" lang="ja-JP" altLang="en-US" sz="1400">
              <a:latin typeface="源ノ角ゴシック JP" panose="020B0500000000000000" pitchFamily="34" charset="-128"/>
            </a:rPr>
            <a:t>三雲君</a:t>
          </a:r>
        </a:p>
      </xdr:txBody>
    </xdr:sp>
    <xdr:clientData/>
  </xdr:twoCellAnchor>
  <xdr:twoCellAnchor>
    <xdr:from>
      <xdr:col>1</xdr:col>
      <xdr:colOff>0</xdr:colOff>
      <xdr:row>13</xdr:row>
      <xdr:rowOff>1257300</xdr:rowOff>
    </xdr:from>
    <xdr:to>
      <xdr:col>2</xdr:col>
      <xdr:colOff>0</xdr:colOff>
      <xdr:row>14</xdr:row>
      <xdr:rowOff>0</xdr:rowOff>
    </xdr:to>
    <xdr:sp macro="" textlink="">
      <xdr:nvSpPr>
        <xdr:cNvPr id="825" name="テキスト ボックス 824">
          <a:extLst>
            <a:ext uri="{FF2B5EF4-FFF2-40B4-BE49-F238E27FC236}">
              <a16:creationId xmlns:a16="http://schemas.microsoft.com/office/drawing/2014/main" id="{00000000-0008-0000-0100-000039030000}"/>
            </a:ext>
          </a:extLst>
        </xdr:cNvPr>
        <xdr:cNvSpPr txBox="1"/>
      </xdr:nvSpPr>
      <xdr:spPr>
        <a:xfrm>
          <a:off x="685800" y="30975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正義感が強く、信念を曲げない勇敢な隊長。知恵と工夫で相手を攻略する。</a:t>
          </a:r>
        </a:p>
      </xdr:txBody>
    </xdr:sp>
    <xdr:clientData/>
  </xdr:twoCellAnchor>
  <xdr:twoCellAnchor editAs="oneCell">
    <xdr:from>
      <xdr:col>1</xdr:col>
      <xdr:colOff>68580</xdr:colOff>
      <xdr:row>13</xdr:row>
      <xdr:rowOff>114301</xdr:rowOff>
    </xdr:from>
    <xdr:to>
      <xdr:col>1</xdr:col>
      <xdr:colOff>1215723</xdr:colOff>
      <xdr:row>13</xdr:row>
      <xdr:rowOff>1261444</xdr:rowOff>
    </xdr:to>
    <xdr:pic>
      <xdr:nvPicPr>
        <xdr:cNvPr id="827" name="図 826">
          <a:extLst>
            <a:ext uri="{FF2B5EF4-FFF2-40B4-BE49-F238E27FC236}">
              <a16:creationId xmlns:a16="http://schemas.microsoft.com/office/drawing/2014/main" id="{00000000-0008-0000-0100-00003B030000}"/>
            </a:ext>
          </a:extLst>
        </xdr:cNvPr>
        <xdr:cNvPicPr>
          <a:picLocks noChangeAspect="1"/>
        </xdr:cNvPicPr>
      </xdr:nvPicPr>
      <xdr:blipFill>
        <a:blip xmlns:r="http://schemas.openxmlformats.org/officeDocument/2006/relationships" r:link="rId12"/>
        <a:srcRect l="3205" r="3205"/>
        <a:stretch>
          <a:fillRect/>
        </a:stretch>
      </xdr:blipFill>
      <xdr:spPr>
        <a:xfrm>
          <a:off x="754380" y="29832301"/>
          <a:ext cx="1147143" cy="1147143"/>
        </a:xfrm>
        <a:prstGeom prst="ellipse">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133350</xdr:colOff>
          <xdr:row>22</xdr:row>
          <xdr:rowOff>195263</xdr:rowOff>
        </xdr:from>
        <xdr:to>
          <xdr:col>11</xdr:col>
          <xdr:colOff>419100</xdr:colOff>
          <xdr:row>25</xdr:row>
          <xdr:rowOff>9525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200-00000134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profile update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361950</xdr:colOff>
          <xdr:row>1</xdr:row>
          <xdr:rowOff>185738</xdr:rowOff>
        </xdr:from>
        <xdr:to>
          <xdr:col>5</xdr:col>
          <xdr:colOff>476250</xdr:colOff>
          <xdr:row>4</xdr:row>
          <xdr:rowOff>14288</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シフト読み込み</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univ_colour">
      <a:dk1>
        <a:sysClr val="windowText" lastClr="000000"/>
      </a:dk1>
      <a:lt1>
        <a:srgbClr val="FF4B00"/>
      </a:lt1>
      <a:dk2>
        <a:srgbClr val="44546A"/>
      </a:dk2>
      <a:lt2>
        <a:srgbClr val="804000"/>
      </a:lt2>
      <a:accent1>
        <a:srgbClr val="005AFF"/>
      </a:accent1>
      <a:accent2>
        <a:srgbClr val="F6AA00"/>
      </a:accent2>
      <a:accent3>
        <a:srgbClr val="A5A5A5"/>
      </a:accent3>
      <a:accent4>
        <a:srgbClr val="FFF100"/>
      </a:accent4>
      <a:accent5>
        <a:srgbClr val="4DC4FF"/>
      </a:accent5>
      <a:accent6>
        <a:srgbClr val="03AF7A"/>
      </a:accent6>
      <a:hlink>
        <a:srgbClr val="FF8082"/>
      </a:hlink>
      <a:folHlink>
        <a:srgbClr val="800099"/>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10.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AJ26"/>
  <sheetViews>
    <sheetView showGridLines="0" tabSelected="1" defaultGridColor="0" colorId="63" zoomScale="80" zoomScaleNormal="80" workbookViewId="0">
      <selection activeCell="N15" sqref="N15"/>
    </sheetView>
  </sheetViews>
  <sheetFormatPr defaultColWidth="8.8125" defaultRowHeight="17.649999999999999" x14ac:dyDescent="0.7"/>
  <cols>
    <col min="1" max="1" width="6" customWidth="1"/>
    <col min="2" max="2" width="11.625" customWidth="1"/>
    <col min="3" max="9" width="17.5625" customWidth="1"/>
    <col min="10" max="10" width="9.25" customWidth="1"/>
    <col min="11" max="11" width="22.875" customWidth="1"/>
    <col min="12" max="12" width="23.5" customWidth="1"/>
    <col min="13" max="13" width="13.25" customWidth="1"/>
    <col min="14" max="14" width="15.5" customWidth="1"/>
    <col min="27" max="36" width="10.5625" customWidth="1"/>
  </cols>
  <sheetData>
    <row r="1" spans="1:36" ht="30.85" customHeight="1" x14ac:dyDescent="1">
      <c r="B1" s="13"/>
      <c r="C1" s="24"/>
      <c r="K1" s="35" t="s">
        <v>22</v>
      </c>
      <c r="L1" s="36" t="s">
        <v>161</v>
      </c>
      <c r="U1" t="s">
        <v>156</v>
      </c>
    </row>
    <row r="2" spans="1:36" ht="46.9" customHeight="1" x14ac:dyDescent="1.5">
      <c r="A2" s="14"/>
      <c r="B2" s="15"/>
      <c r="C2" s="14"/>
      <c r="D2" s="14"/>
      <c r="E2" s="16"/>
      <c r="F2" s="32" t="s">
        <v>12</v>
      </c>
      <c r="G2" s="16"/>
      <c r="H2" s="16"/>
      <c r="I2" s="16"/>
      <c r="K2" s="41">
        <f ca="1">TODAY()</f>
        <v>43775</v>
      </c>
      <c r="L2" s="42">
        <f ca="1">NOW()-INT(NOW())</f>
        <v>1.5510648147028405E-2</v>
      </c>
      <c r="N2" s="2"/>
      <c r="T2" t="s">
        <v>157</v>
      </c>
      <c r="AA2" t="s">
        <v>208</v>
      </c>
    </row>
    <row r="3" spans="1:36" ht="25.05" customHeight="1" x14ac:dyDescent="0.7">
      <c r="A3" s="14"/>
      <c r="B3" s="18"/>
      <c r="C3" s="19" t="s">
        <v>13</v>
      </c>
      <c r="D3" s="19" t="s">
        <v>14</v>
      </c>
      <c r="E3" s="19" t="s">
        <v>16</v>
      </c>
      <c r="F3" s="19" t="s">
        <v>15</v>
      </c>
      <c r="G3" s="19" t="s">
        <v>17</v>
      </c>
      <c r="H3" s="19" t="s">
        <v>18</v>
      </c>
      <c r="I3" s="19" t="s">
        <v>19</v>
      </c>
      <c r="K3" s="41"/>
      <c r="L3" s="42"/>
      <c r="N3" s="4"/>
      <c r="Z3" s="39" t="s">
        <v>207</v>
      </c>
      <c r="AA3" s="39">
        <v>2</v>
      </c>
      <c r="AB3" s="39"/>
      <c r="AC3" s="39"/>
      <c r="AD3" s="39"/>
      <c r="AE3" s="39"/>
      <c r="AF3" s="39"/>
      <c r="AG3" s="39"/>
      <c r="AH3" s="39"/>
      <c r="AI3" s="39"/>
      <c r="AJ3" s="39"/>
    </row>
    <row r="4" spans="1:36" ht="70.05" customHeight="1" x14ac:dyDescent="0.7">
      <c r="A4" s="14"/>
      <c r="B4" s="17">
        <v>1</v>
      </c>
      <c r="C4" s="38" t="str">
        <f ca="1">IF(ISNUMBER(IF(INDEX(生データ!$D:$D,MATCH(D22,生データ!$D:$D,1))=D22,VLOOKUP(D22,生データ!$D:$F,3,TRUE),)),"予約済"&amp;IF(VLOOKUP(D22,生データ!$D:$F,2,TRUE)=1,CHAR(10)&amp;"(貸出中)",""),IF(INDEX(生データ!$D:$D,MATCH(D22,生データ!$D:$D,1))=D22,VLOOKUP(D22,生データ!$D:$F,3,TRUE),""))</f>
        <v/>
      </c>
      <c r="D4" s="38" t="str">
        <f ca="1">IF(ISNUMBER(IF(INDEX(生データ!$D:$D,MATCH(E22,生データ!$D:$D,1))=E22,VLOOKUP(E22,生データ!$D:$F,3,TRUE),)),"予約済"&amp;IF(VLOOKUP(E22,生データ!$D:$F,2,TRUE)=1,CHAR(10)&amp;"(貸出中)",""),IF(INDEX(生データ!$D:$D,MATCH(E22,生データ!$D:$D,1))=E22,VLOOKUP(E22,生データ!$D:$F,3,TRUE),""))</f>
        <v/>
      </c>
      <c r="E4" s="38" t="str">
        <f ca="1">IF(ISNUMBER(IF(INDEX(生データ!$D:$D,MATCH(F22,生データ!$D:$D,1))=F22,VLOOKUP(F22,生データ!$D:$F,3,TRUE),)),"予約済"&amp;IF(VLOOKUP(F22,生データ!$D:$F,2,TRUE)=1,CHAR(10)&amp;"(貸出中)",""),IF(INDEX(生データ!$D:$D,MATCH(F22,生データ!$D:$D,1))=F22,VLOOKUP(F22,生データ!$D:$F,3,TRUE),""))</f>
        <v/>
      </c>
      <c r="F4" s="38" t="str">
        <f ca="1">IF(ISNUMBER(IF(INDEX(生データ!$D:$D,MATCH(G22,生データ!$D:$D,1))=G22,VLOOKUP(G22,生データ!$D:$F,3,TRUE),)),"予約済"&amp;IF(VLOOKUP(G22,生データ!$D:$F,2,TRUE)=1,CHAR(10)&amp;"(貸出中)",""),IF(INDEX(生データ!$D:$D,MATCH(G22,生データ!$D:$D,1))=G22,VLOOKUP(G22,生データ!$D:$F,3,TRUE),""))</f>
        <v/>
      </c>
      <c r="G4" s="38" t="str">
        <f ca="1">IF(ISNUMBER(IF(INDEX(生データ!$D:$D,MATCH(H22,生データ!$D:$D,1))=H22,VLOOKUP(H22,生データ!$D:$F,3,TRUE),)),"予約済"&amp;IF(VLOOKUP(H22,生データ!$D:$F,2,TRUE)=1,CHAR(10)&amp;"(貸出中)",""),IF(INDEX(生データ!$D:$D,MATCH(H22,生データ!$D:$D,1))=H22,VLOOKUP(H22,生データ!$D:$F,3,TRUE),""))</f>
        <v/>
      </c>
      <c r="H4" s="38" t="str">
        <f ca="1">IF(ISNUMBER(IF(INDEX(生データ!$D:$D,MATCH(I22,生データ!$D:$D,1))=I22,VLOOKUP(I22,生データ!$D:$F,3,TRUE),)),"予約済"&amp;IF(VLOOKUP(I22,生データ!$D:$F,2,TRUE)=1,CHAR(10)&amp;"(貸出中)",""),IF(INDEX(生データ!$D:$D,MATCH(I22,生データ!$D:$D,1))=I22,VLOOKUP(I22,生データ!$D:$F,3,TRUE),""))</f>
        <v/>
      </c>
      <c r="I4" s="38" t="str">
        <f ca="1">IF(ISNUMBER(IF(INDEX(生データ!$D:$D,MATCH(J22,生データ!$D:$D,1))=J22,VLOOKUP(J22,生データ!$D:$F,3,TRUE),)),"予約済"&amp;IF(VLOOKUP(J22,生データ!$D:$F,2,TRUE)=1,CHAR(10)&amp;"(貸出中)",""),IF(INDEX(生データ!$D:$D,MATCH(J22,生データ!$D:$D,1))=J22,VLOOKUP(J22,生データ!$D:$F,3,TRUE),""))</f>
        <v/>
      </c>
      <c r="K4" s="16"/>
      <c r="L4" s="16"/>
      <c r="M4" s="34"/>
      <c r="N4" s="34"/>
      <c r="T4" t="s">
        <v>155</v>
      </c>
      <c r="Z4" s="39">
        <v>1</v>
      </c>
      <c r="AA4" s="39" t="str">
        <f ca="1">IFERROR(IF(INDEX(生データ!$D:$D,MATCH(OFFSET($D$22,$Z4-1,$AA$3-2),生データ!$D:$D,1))=OFFSET($D$22,$Z4-1,$AA$3-2),VLOOKUP(OFFSET($D$22,$Z4-1,$AA$3-2),生データ!$D:$O,COLUMN(C1),TRUE),""),0)</f>
        <v/>
      </c>
      <c r="AB4" s="39" t="str">
        <f ca="1">IFERROR(IF(INDEX(生データ!$D:$D,MATCH(OFFSET($D$22,$Z4-1,$AA$3-2),生データ!$D:$D,1))=OFFSET($D$22,$Z4-1,$AA$3-2),VLOOKUP(OFFSET($D$22,$Z4-1,$AA$3-2),生データ!$D:$O,COLUMN(D1),TRUE),""),0)</f>
        <v/>
      </c>
      <c r="AC4" s="39" t="str">
        <f ca="1">IFERROR(IF(INDEX(生データ!$D:$D,MATCH(OFFSET($D$22,$Z4-1,$AA$3-2),生データ!$D:$D,1))=OFFSET($D$22,$Z4-1,$AA$3-2),VLOOKUP(OFFSET($D$22,$Z4-1,$AA$3-2),生データ!$D:$O,COLUMN(E1),TRUE),""),0)</f>
        <v/>
      </c>
      <c r="AD4" s="39" t="str">
        <f ca="1">IFERROR(IF(INDEX(生データ!$D:$D,MATCH(OFFSET($D$22,$Z4-1,$AA$3-2),生データ!$D:$D,1))=OFFSET($D$22,$Z4-1,$AA$3-2),VLOOKUP(OFFSET($D$22,$Z4-1,$AA$3-2),生データ!$D:$O,COLUMN(F1),TRUE),""),0)</f>
        <v/>
      </c>
      <c r="AE4" s="39" t="str">
        <f ca="1">IFERROR(IF(INDEX(生データ!$D:$D,MATCH(OFFSET($D$22,$Z4-1,$AA$3-2),生データ!$D:$D,1))=OFFSET($D$22,$Z4-1,$AA$3-2),VLOOKUP(OFFSET($D$22,$Z4-1,$AA$3-2),生データ!$D:$O,COLUMN(G1),TRUE),""),0)</f>
        <v/>
      </c>
      <c r="AF4" s="39" t="str">
        <f ca="1">IFERROR(IF(INDEX(生データ!$D:$D,MATCH(OFFSET($D$22,$Z4-1,$AA$3-2),生データ!$D:$D,1))=OFFSET($D$22,$Z4-1,$AA$3-2),VLOOKUP(OFFSET($D$22,$Z4-1,$AA$3-2),生データ!$D:$O,COLUMN(H1),TRUE),""),0)</f>
        <v/>
      </c>
      <c r="AG4" s="39" t="str">
        <f ca="1">IFERROR(IF(INDEX(生データ!$D:$D,MATCH(OFFSET($D$22,$Z4-1,$AA$3-2),生データ!$D:$D,1))=OFFSET($D$22,$Z4-1,$AA$3-2),VLOOKUP(OFFSET($D$22,$Z4-1,$AA$3-2),生データ!$D:$O,COLUMN(I1),TRUE),""),0)</f>
        <v/>
      </c>
      <c r="AH4" s="39" t="str">
        <f ca="1">IFERROR(IF(INDEX(生データ!$D:$D,MATCH(OFFSET($D$22,$Z4-1,$AA$3-2),生データ!$D:$D,1))=OFFSET($D$22,$Z4-1,$AA$3-2),VLOOKUP(OFFSET($D$22,$Z4-1,$AA$3-2),生データ!$D:$O,COLUMN(J1),TRUE),""),0)</f>
        <v/>
      </c>
      <c r="AI4" s="39" t="str">
        <f ca="1">IFERROR(IF(INDEX(生データ!$D:$D,MATCH(OFFSET($D$22,$Z4-1,$AA$3-2),生データ!$D:$D,1))=OFFSET($D$22,$Z4-1,$AA$3-2),VLOOKUP(OFFSET($D$22,$Z4-1,$AA$3-2),生データ!$D:$O,COLUMN(K1),TRUE),""),0)</f>
        <v/>
      </c>
      <c r="AJ4" s="39" t="str">
        <f ca="1">IFERROR(IF(INDEX(生データ!$D:$D,MATCH(OFFSET($D$22,$Z4-1,$AA$3-2),生データ!$D:$D,1))=OFFSET($D$22,$Z4-1,$AA$3-2),VLOOKUP(OFFSET($D$22,$Z4-1,$AA$3-2),生データ!$D:$O,COLUMN(L1),TRUE),""),0)</f>
        <v/>
      </c>
    </row>
    <row r="5" spans="1:36" ht="70.05" customHeight="1" x14ac:dyDescent="0.7">
      <c r="A5" s="31"/>
      <c r="B5" s="17">
        <v>2</v>
      </c>
      <c r="C5" s="38" t="str">
        <f ca="1">IF(ISNUMBER(IF(INDEX(生データ!$D:$D,MATCH(D23,生データ!$D:$D,1))=D23,VLOOKUP(D23,生データ!$D:$F,3,TRUE),)),"予約済"&amp;IF(VLOOKUP(D23,生データ!$D:$F,2,TRUE)=1,CHAR(10)&amp;"(貸出中)",""),IF(INDEX(生データ!$D:$D,MATCH(D23,生データ!$D:$D,1))=D23,VLOOKUP(D23,生データ!$D:$F,3,TRUE),""))</f>
        <v/>
      </c>
      <c r="D5" s="38" t="str">
        <f ca="1">IF(ISNUMBER(IF(INDEX(生データ!$D:$D,MATCH(E23,生データ!$D:$D,1))=E23,VLOOKUP(E23,生データ!$D:$F,3,TRUE),)),"予約済"&amp;IF(VLOOKUP(E23,生データ!$D:$F,2,TRUE)=1,CHAR(10)&amp;"(貸出中)",""),IF(INDEX(生データ!$D:$D,MATCH(E23,生データ!$D:$D,1))=E23,VLOOKUP(E23,生データ!$D:$F,3,TRUE),""))</f>
        <v/>
      </c>
      <c r="E5" s="38" t="str">
        <f ca="1">IF(ISNUMBER(IF(INDEX(生データ!$D:$D,MATCH(F23,生データ!$D:$D,1))=F23,VLOOKUP(F23,生データ!$D:$F,3,TRUE),)),"予約済"&amp;IF(VLOOKUP(F23,生データ!$D:$F,2,TRUE)=1,CHAR(10)&amp;"(貸出中)",""),IF(INDEX(生データ!$D:$D,MATCH(F23,生データ!$D:$D,1))=F23,VLOOKUP(F23,生データ!$D:$F,3,TRUE),""))</f>
        <v/>
      </c>
      <c r="F5" s="38" t="str">
        <f ca="1">IF(ISNUMBER(IF(INDEX(生データ!$D:$D,MATCH(G23,生データ!$D:$D,1))=G23,VLOOKUP(G23,生データ!$D:$F,3,TRUE),)),"予約済"&amp;IF(VLOOKUP(G23,生データ!$D:$F,2,TRUE)=1,CHAR(10)&amp;"(貸出中)",""),IF(INDEX(生データ!$D:$D,MATCH(G23,生データ!$D:$D,1))=G23,VLOOKUP(G23,生データ!$D:$F,3,TRUE),""))</f>
        <v/>
      </c>
      <c r="G5" s="38" t="str">
        <f ca="1">IF(ISNUMBER(IF(INDEX(生データ!$D:$D,MATCH(H23,生データ!$D:$D,1))=H23,VLOOKUP(H23,生データ!$D:$F,3,TRUE),)),"予約済"&amp;IF(VLOOKUP(H23,生データ!$D:$F,2,TRUE)=1,CHAR(10)&amp;"(貸出中)",""),IF(INDEX(生データ!$D:$D,MATCH(H23,生データ!$D:$D,1))=H23,VLOOKUP(H23,生データ!$D:$F,3,TRUE),""))</f>
        <v/>
      </c>
      <c r="H5" s="38" t="str">
        <f ca="1">IF(ISNUMBER(IF(INDEX(生データ!$D:$D,MATCH(I23,生データ!$D:$D,1))=I23,VLOOKUP(I23,生データ!$D:$F,3,TRUE),)),"予約済"&amp;IF(VLOOKUP(I23,生データ!$D:$F,2,TRUE)=1,CHAR(10)&amp;"(貸出中)",""),IF(INDEX(生データ!$D:$D,MATCH(I23,生データ!$D:$D,1))=I23,VLOOKUP(I23,生データ!$D:$F,3,TRUE),""))</f>
        <v/>
      </c>
      <c r="I5" s="38" t="str">
        <f ca="1">IF(ISNUMBER(IF(INDEX(生データ!$D:$D,MATCH(J23,生データ!$D:$D,1))=J23,VLOOKUP(J23,生データ!$D:$F,3,TRUE),)),"予約済"&amp;IF(VLOOKUP(J23,生データ!$D:$F,2,TRUE)=1,CHAR(10)&amp;"(貸出中)",""),IF(INDEX(生データ!$D:$D,MATCH(J23,生データ!$D:$D,1))=J23,VLOOKUP(J23,生データ!$D:$F,3,TRUE),""))</f>
        <v/>
      </c>
      <c r="K5" s="16"/>
      <c r="L5" s="16"/>
      <c r="M5" s="34"/>
      <c r="N5" s="34"/>
      <c r="T5" t="s">
        <v>155</v>
      </c>
      <c r="Z5" s="39">
        <v>2</v>
      </c>
      <c r="AA5" s="39" t="str">
        <f ca="1">IFERROR(IF(INDEX(生データ!$D:$D,MATCH(OFFSET($D$22,$Z5-1,$AA$3-2),生データ!$D:$D,1))=OFFSET($D$22,$Z5-1,$AA$3-2),VLOOKUP(OFFSET($D$22,$Z5-1,$AA$3-2),生データ!$D:$O,COLUMN(C2),TRUE),""),0)</f>
        <v/>
      </c>
      <c r="AB5" s="39" t="str">
        <f ca="1">IFERROR(IF(INDEX(生データ!$D:$D,MATCH(OFFSET($D$22,$Z5-1,$AA$3-2),生データ!$D:$D,1))=OFFSET($D$22,$Z5-1,$AA$3-2),VLOOKUP(OFFSET($D$22,$Z5-1,$AA$3-2),生データ!$D:$O,COLUMN(D2),TRUE),""),0)</f>
        <v/>
      </c>
      <c r="AC5" s="39" t="str">
        <f ca="1">IFERROR(IF(INDEX(生データ!$D:$D,MATCH(OFFSET($D$22,$Z5-1,$AA$3-2),生データ!$D:$D,1))=OFFSET($D$22,$Z5-1,$AA$3-2),VLOOKUP(OFFSET($D$22,$Z5-1,$AA$3-2),生データ!$D:$O,COLUMN(E2),TRUE),""),0)</f>
        <v/>
      </c>
      <c r="AD5" s="39" t="str">
        <f ca="1">IFERROR(IF(INDEX(生データ!$D:$D,MATCH(OFFSET($D$22,$Z5-1,$AA$3-2),生データ!$D:$D,1))=OFFSET($D$22,$Z5-1,$AA$3-2),VLOOKUP(OFFSET($D$22,$Z5-1,$AA$3-2),生データ!$D:$O,COLUMN(F2),TRUE),""),0)</f>
        <v/>
      </c>
      <c r="AE5" s="39" t="str">
        <f ca="1">IFERROR(IF(INDEX(生データ!$D:$D,MATCH(OFFSET($D$22,$Z5-1,$AA$3-2),生データ!$D:$D,1))=OFFSET($D$22,$Z5-1,$AA$3-2),VLOOKUP(OFFSET($D$22,$Z5-1,$AA$3-2),生データ!$D:$O,COLUMN(G2),TRUE),""),0)</f>
        <v/>
      </c>
      <c r="AF5" s="39" t="str">
        <f ca="1">IFERROR(IF(INDEX(生データ!$D:$D,MATCH(OFFSET($D$22,$Z5-1,$AA$3-2),生データ!$D:$D,1))=OFFSET($D$22,$Z5-1,$AA$3-2),VLOOKUP(OFFSET($D$22,$Z5-1,$AA$3-2),生データ!$D:$O,COLUMN(H2),TRUE),""),0)</f>
        <v/>
      </c>
      <c r="AG5" s="39" t="str">
        <f ca="1">IFERROR(IF(INDEX(生データ!$D:$D,MATCH(OFFSET($D$22,$Z5-1,$AA$3-2),生データ!$D:$D,1))=OFFSET($D$22,$Z5-1,$AA$3-2),VLOOKUP(OFFSET($D$22,$Z5-1,$AA$3-2),生データ!$D:$O,COLUMN(I2),TRUE),""),0)</f>
        <v/>
      </c>
      <c r="AH5" s="39" t="str">
        <f ca="1">IFERROR(IF(INDEX(生データ!$D:$D,MATCH(OFFSET($D$22,$Z5-1,$AA$3-2),生データ!$D:$D,1))=OFFSET($D$22,$Z5-1,$AA$3-2),VLOOKUP(OFFSET($D$22,$Z5-1,$AA$3-2),生データ!$D:$O,COLUMN(J2),TRUE),""),0)</f>
        <v/>
      </c>
      <c r="AI5" s="39" t="str">
        <f ca="1">IFERROR(IF(INDEX(生データ!$D:$D,MATCH(OFFSET($D$22,$Z5-1,$AA$3-2),生データ!$D:$D,1))=OFFSET($D$22,$Z5-1,$AA$3-2),VLOOKUP(OFFSET($D$22,$Z5-1,$AA$3-2),生データ!$D:$O,COLUMN(K2),TRUE),""),0)</f>
        <v/>
      </c>
      <c r="AJ5" s="39" t="str">
        <f ca="1">IFERROR(IF(INDEX(生データ!$D:$D,MATCH(OFFSET($D$22,$Z5-1,$AA$3-2),生データ!$D:$D,1))=OFFSET($D$22,$Z5-1,$AA$3-2),VLOOKUP(OFFSET($D$22,$Z5-1,$AA$3-2),生データ!$D:$O,COLUMN(L2),TRUE),""),0)</f>
        <v/>
      </c>
    </row>
    <row r="6" spans="1:36" ht="70.05" customHeight="1" x14ac:dyDescent="0.7">
      <c r="A6" s="31"/>
      <c r="B6" s="17">
        <v>3</v>
      </c>
      <c r="C6" s="38" t="str">
        <f ca="1">IF(ISNUMBER(IF(INDEX(生データ!$D:$D,MATCH(D24,生データ!$D:$D,1))=D24,VLOOKUP(D24,生データ!$D:$F,3,TRUE),)),"予約済"&amp;IF(VLOOKUP(D24,生データ!$D:$F,2,TRUE)=1,CHAR(10)&amp;"(貸出中)",""),IF(INDEX(生データ!$D:$D,MATCH(D24,生データ!$D:$D,1))=D24,VLOOKUP(D24,生データ!$D:$F,3,TRUE),""))</f>
        <v/>
      </c>
      <c r="D6" s="43" t="str">
        <f ca="1">IF(ISNUMBER(IF(INDEX(生データ!$D:$D,MATCH(E24,生データ!$D:$D,1))=E24,VLOOKUP(E24,生データ!$D:$F,3,TRUE),)),"予約済"&amp;IF(VLOOKUP(E24,生データ!$D:$F,2,TRUE)=1,CHAR(10)&amp;"(貸出中)",""),IF(INDEX(生データ!$D:$D,MATCH(E24,生データ!$D:$D,1))=E24,VLOOKUP(E24,生データ!$D:$F,3,TRUE),""))</f>
        <v>予約済</v>
      </c>
      <c r="E6" s="43" t="str">
        <f ca="1">IF(ISNUMBER(IF(INDEX(生データ!$D:$D,MATCH(F24,生データ!$D:$D,1))=F24,VLOOKUP(F24,生データ!$D:$F,3,TRUE),)),"予約済"&amp;IF(VLOOKUP(F24,生データ!$D:$F,2,TRUE)=1,CHAR(10)&amp;"(貸出中)",""),IF(INDEX(生データ!$D:$D,MATCH(F24,生データ!$D:$D,1))=F24,VLOOKUP(F24,生データ!$D:$F,3,TRUE),""))</f>
        <v>予約済</v>
      </c>
      <c r="F6" s="38" t="str">
        <f ca="1">IF(ISNUMBER(IF(INDEX(生データ!$D:$D,MATCH(G24,生データ!$D:$D,1))=G24,VLOOKUP(G24,生データ!$D:$F,3,TRUE),)),"予約済"&amp;IF(VLOOKUP(G24,生データ!$D:$F,2,TRUE)=1,CHAR(10)&amp;"(貸出中)",""),IF(INDEX(生データ!$D:$D,MATCH(G24,生データ!$D:$D,1))=G24,VLOOKUP(G24,生データ!$D:$F,3,TRUE),""))</f>
        <v/>
      </c>
      <c r="G6" s="38" t="str">
        <f ca="1">IF(ISNUMBER(IF(INDEX(生データ!$D:$D,MATCH(H24,生データ!$D:$D,1))=H24,VLOOKUP(H24,生データ!$D:$F,3,TRUE),)),"予約済"&amp;IF(VLOOKUP(H24,生データ!$D:$F,2,TRUE)=1,CHAR(10)&amp;"(貸出中)",""),IF(INDEX(生データ!$D:$D,MATCH(H24,生データ!$D:$D,1))=H24,VLOOKUP(H24,生データ!$D:$F,3,TRUE),""))</f>
        <v/>
      </c>
      <c r="H6" s="38" t="str">
        <f ca="1">IF(ISNUMBER(IF(INDEX(生データ!$D:$D,MATCH(I24,生データ!$D:$D,1))=I24,VLOOKUP(I24,生データ!$D:$F,3,TRUE),)),"予約済"&amp;IF(VLOOKUP(I24,生データ!$D:$F,2,TRUE)=1,CHAR(10)&amp;"(貸出中)",""),IF(INDEX(生データ!$D:$D,MATCH(I24,生データ!$D:$D,1))=I24,VLOOKUP(I24,生データ!$D:$F,3,TRUE),""))</f>
        <v/>
      </c>
      <c r="I6" s="38" t="str">
        <f ca="1">IF(ISNUMBER(IF(INDEX(生データ!$D:$D,MATCH(J24,生データ!$D:$D,1))=J24,VLOOKUP(J24,生データ!$D:$F,3,TRUE),)),"予約済"&amp;IF(VLOOKUP(J24,生データ!$D:$F,2,TRUE)=1,CHAR(10)&amp;"(貸出中)",""),IF(INDEX(生データ!$D:$D,MATCH(J24,生データ!$D:$D,1))=J24,VLOOKUP(J24,生データ!$D:$F,3,TRUE),""))</f>
        <v/>
      </c>
      <c r="K6" s="33"/>
      <c r="L6" s="33"/>
      <c r="T6" s="40" t="s">
        <v>213</v>
      </c>
      <c r="Z6" s="39">
        <v>3</v>
      </c>
      <c r="AA6" s="39" t="str">
        <f ca="1">IFERROR(IF(INDEX(生データ!$D:$D,MATCH(OFFSET($D$22,$Z6-1,$AA$3-2),生データ!$D:$D,1))=OFFSET($D$22,$Z6-1,$AA$3-2),VLOOKUP(OFFSET($D$22,$Z6-1,$AA$3-2),生データ!$D:$O,COLUMN(C3),TRUE),""),0)</f>
        <v/>
      </c>
      <c r="AB6" s="39" t="str">
        <f ca="1">IFERROR(IF(INDEX(生データ!$D:$D,MATCH(OFFSET($D$22,$Z6-1,$AA$3-2),生データ!$D:$D,1))=OFFSET($D$22,$Z6-1,$AA$3-2),VLOOKUP(OFFSET($D$22,$Z6-1,$AA$3-2),生データ!$D:$O,COLUMN(D3),TRUE),""),0)</f>
        <v/>
      </c>
      <c r="AC6" s="39" t="str">
        <f ca="1">IFERROR(IF(INDEX(生データ!$D:$D,MATCH(OFFSET($D$22,$Z6-1,$AA$3-2),生データ!$D:$D,1))=OFFSET($D$22,$Z6-1,$AA$3-2),VLOOKUP(OFFSET($D$22,$Z6-1,$AA$3-2),生データ!$D:$O,COLUMN(E3),TRUE),""),0)</f>
        <v/>
      </c>
      <c r="AD6" s="39" t="str">
        <f ca="1">IFERROR(IF(INDEX(生データ!$D:$D,MATCH(OFFSET($D$22,$Z6-1,$AA$3-2),生データ!$D:$D,1))=OFFSET($D$22,$Z6-1,$AA$3-2),VLOOKUP(OFFSET($D$22,$Z6-1,$AA$3-2),生データ!$D:$O,COLUMN(F3),TRUE),""),0)</f>
        <v/>
      </c>
      <c r="AE6" s="39" t="str">
        <f ca="1">IFERROR(IF(INDEX(生データ!$D:$D,MATCH(OFFSET($D$22,$Z6-1,$AA$3-2),生データ!$D:$D,1))=OFFSET($D$22,$Z6-1,$AA$3-2),VLOOKUP(OFFSET($D$22,$Z6-1,$AA$3-2),生データ!$D:$O,COLUMN(G3),TRUE),""),0)</f>
        <v/>
      </c>
      <c r="AF6" s="39" t="str">
        <f ca="1">IFERROR(IF(INDEX(生データ!$D:$D,MATCH(OFFSET($D$22,$Z6-1,$AA$3-2),生データ!$D:$D,1))=OFFSET($D$22,$Z6-1,$AA$3-2),VLOOKUP(OFFSET($D$22,$Z6-1,$AA$3-2),生データ!$D:$O,COLUMN(H3),TRUE),""),0)</f>
        <v/>
      </c>
      <c r="AG6" s="39" t="str">
        <f ca="1">IFERROR(IF(INDEX(生データ!$D:$D,MATCH(OFFSET($D$22,$Z6-1,$AA$3-2),生データ!$D:$D,1))=OFFSET($D$22,$Z6-1,$AA$3-2),VLOOKUP(OFFSET($D$22,$Z6-1,$AA$3-2),生データ!$D:$O,COLUMN(I3),TRUE),""),0)</f>
        <v/>
      </c>
      <c r="AH6" s="39" t="str">
        <f ca="1">IFERROR(IF(INDEX(生データ!$D:$D,MATCH(OFFSET($D$22,$Z6-1,$AA$3-2),生データ!$D:$D,1))=OFFSET($D$22,$Z6-1,$AA$3-2),VLOOKUP(OFFSET($D$22,$Z6-1,$AA$3-2),生データ!$D:$O,COLUMN(J3),TRUE),""),0)</f>
        <v/>
      </c>
      <c r="AI6" s="39" t="str">
        <f ca="1">IFERROR(IF(INDEX(生データ!$D:$D,MATCH(OFFSET($D$22,$Z6-1,$AA$3-2),生データ!$D:$D,1))=OFFSET($D$22,$Z6-1,$AA$3-2),VLOOKUP(OFFSET($D$22,$Z6-1,$AA$3-2),生データ!$D:$O,COLUMN(K3),TRUE),""),0)</f>
        <v/>
      </c>
      <c r="AJ6" s="39" t="str">
        <f ca="1">IFERROR(IF(INDEX(生データ!$D:$D,MATCH(OFFSET($D$22,$Z6-1,$AA$3-2),生データ!$D:$D,1))=OFFSET($D$22,$Z6-1,$AA$3-2),VLOOKUP(OFFSET($D$22,$Z6-1,$AA$3-2),生データ!$D:$O,COLUMN(L3),TRUE),""),0)</f>
        <v/>
      </c>
    </row>
    <row r="7" spans="1:36" ht="70.05" customHeight="1" x14ac:dyDescent="0.7">
      <c r="A7" s="31"/>
      <c r="B7" s="17">
        <v>4</v>
      </c>
      <c r="C7" s="38" t="str">
        <f ca="1">IF(ISNUMBER(IF(INDEX(生データ!$D:$D,MATCH(D25,生データ!$D:$D,1))=D25,VLOOKUP(D25,生データ!$D:$F,3,TRUE),)),"予約済"&amp;IF(VLOOKUP(D25,生データ!$D:$F,2,TRUE)=1,CHAR(10)&amp;"(貸出中)",""),IF(INDEX(生データ!$D:$D,MATCH(D25,生データ!$D:$D,1))=D25,VLOOKUP(D25,生データ!$D:$F,3,TRUE),""))</f>
        <v/>
      </c>
      <c r="D7" s="38" t="str">
        <f ca="1">IF(ISNUMBER(IF(INDEX(生データ!$D:$D,MATCH(E25,生データ!$D:$D,1))=E25,VLOOKUP(E25,生データ!$D:$F,3,TRUE),)),"予約済"&amp;IF(VLOOKUP(E25,生データ!$D:$F,2,TRUE)=1,CHAR(10)&amp;"(貸出中)",""),IF(INDEX(生データ!$D:$D,MATCH(E25,生データ!$D:$D,1))=E25,VLOOKUP(E25,生データ!$D:$F,3,TRUE),""))</f>
        <v/>
      </c>
      <c r="E7" s="38" t="str">
        <f ca="1">IF(ISNUMBER(IF(INDEX(生データ!$D:$D,MATCH(F25,生データ!$D:$D,1))=F25,VLOOKUP(F25,生データ!$D:$F,3,TRUE),)),"予約済"&amp;IF(VLOOKUP(F25,生データ!$D:$F,2,TRUE)=1,CHAR(10)&amp;"(貸出中)",""),IF(INDEX(生データ!$D:$D,MATCH(F25,生データ!$D:$D,1))=F25,VLOOKUP(F25,生データ!$D:$F,3,TRUE),""))</f>
        <v/>
      </c>
      <c r="F7" s="38" t="str">
        <f ca="1">IF(ISNUMBER(IF(INDEX(生データ!$D:$D,MATCH(G25,生データ!$D:$D,1))=G25,VLOOKUP(G25,生データ!$D:$F,3,TRUE),)),"予約済"&amp;IF(VLOOKUP(G25,生データ!$D:$F,2,TRUE)=1,CHAR(10)&amp;"(貸出中)",""),IF(INDEX(生データ!$D:$D,MATCH(G25,生データ!$D:$D,1))=G25,VLOOKUP(G25,生データ!$D:$F,3,TRUE),""))</f>
        <v/>
      </c>
      <c r="G7" s="38" t="str">
        <f ca="1">IF(ISNUMBER(IF(INDEX(生データ!$D:$D,MATCH(H25,生データ!$D:$D,1))=H25,VLOOKUP(H25,生データ!$D:$F,3,TRUE),)),"予約済"&amp;IF(VLOOKUP(H25,生データ!$D:$F,2,TRUE)=1,CHAR(10)&amp;"(貸出中)",""),IF(INDEX(生データ!$D:$D,MATCH(H25,生データ!$D:$D,1))=H25,VLOOKUP(H25,生データ!$D:$F,3,TRUE),""))</f>
        <v/>
      </c>
      <c r="H7" s="38" t="str">
        <f ca="1">IF(ISNUMBER(IF(INDEX(生データ!$D:$D,MATCH(I25,生データ!$D:$D,1))=I25,VLOOKUP(I25,生データ!$D:$F,3,TRUE),)),"予約済"&amp;IF(VLOOKUP(I25,生データ!$D:$F,2,TRUE)=1,CHAR(10)&amp;"(貸出中)",""),IF(INDEX(生データ!$D:$D,MATCH(I25,生データ!$D:$D,1))=I25,VLOOKUP(I25,生データ!$D:$F,3,TRUE),""))</f>
        <v/>
      </c>
      <c r="I7" s="38" t="str">
        <f ca="1">IF(ISNUMBER(IF(INDEX(生データ!$D:$D,MATCH(J25,生データ!$D:$D,1))=J25,VLOOKUP(J25,生データ!$D:$F,3,TRUE),)),"予約済"&amp;IF(VLOOKUP(J25,生データ!$D:$F,2,TRUE)=1,CHAR(10)&amp;"(貸出中)",""),IF(INDEX(生データ!$D:$D,MATCH(J25,生データ!$D:$D,1))=J25,VLOOKUP(J25,生データ!$D:$F,3,TRUE),""))</f>
        <v/>
      </c>
      <c r="K7" s="33"/>
      <c r="L7" s="33"/>
      <c r="T7">
        <v>1</v>
      </c>
      <c r="U7">
        <v>6</v>
      </c>
      <c r="Z7" s="39">
        <v>4</v>
      </c>
      <c r="AA7" s="39" t="str">
        <f ca="1">IFERROR(IF(INDEX(生データ!$D:$D,MATCH(OFFSET($D$22,$Z7-1,$AA$3-2),生データ!$D:$D,1))=OFFSET($D$22,$Z7-1,$AA$3-2),VLOOKUP(OFFSET($D$22,$Z7-1,$AA$3-2),生データ!$D:$O,COLUMN(C4),TRUE),""),0)</f>
        <v/>
      </c>
      <c r="AB7" s="39" t="str">
        <f ca="1">IFERROR(IF(INDEX(生データ!$D:$D,MATCH(OFFSET($D$22,$Z7-1,$AA$3-2),生データ!$D:$D,1))=OFFSET($D$22,$Z7-1,$AA$3-2),VLOOKUP(OFFSET($D$22,$Z7-1,$AA$3-2),生データ!$D:$O,COLUMN(D4),TRUE),""),0)</f>
        <v/>
      </c>
      <c r="AC7" s="39" t="str">
        <f ca="1">IFERROR(IF(INDEX(生データ!$D:$D,MATCH(OFFSET($D$22,$Z7-1,$AA$3-2),生データ!$D:$D,1))=OFFSET($D$22,$Z7-1,$AA$3-2),VLOOKUP(OFFSET($D$22,$Z7-1,$AA$3-2),生データ!$D:$O,COLUMN(E4),TRUE),""),0)</f>
        <v/>
      </c>
      <c r="AD7" s="39" t="str">
        <f ca="1">IFERROR(IF(INDEX(生データ!$D:$D,MATCH(OFFSET($D$22,$Z7-1,$AA$3-2),生データ!$D:$D,1))=OFFSET($D$22,$Z7-1,$AA$3-2),VLOOKUP(OFFSET($D$22,$Z7-1,$AA$3-2),生データ!$D:$O,COLUMN(F4),TRUE),""),0)</f>
        <v/>
      </c>
      <c r="AE7" s="39" t="str">
        <f ca="1">IFERROR(IF(INDEX(生データ!$D:$D,MATCH(OFFSET($D$22,$Z7-1,$AA$3-2),生データ!$D:$D,1))=OFFSET($D$22,$Z7-1,$AA$3-2),VLOOKUP(OFFSET($D$22,$Z7-1,$AA$3-2),生データ!$D:$O,COLUMN(G4),TRUE),""),0)</f>
        <v/>
      </c>
      <c r="AF7" s="39" t="str">
        <f ca="1">IFERROR(IF(INDEX(生データ!$D:$D,MATCH(OFFSET($D$22,$Z7-1,$AA$3-2),生データ!$D:$D,1))=OFFSET($D$22,$Z7-1,$AA$3-2),VLOOKUP(OFFSET($D$22,$Z7-1,$AA$3-2),生データ!$D:$O,COLUMN(H4),TRUE),""),0)</f>
        <v/>
      </c>
      <c r="AG7" s="39" t="str">
        <f ca="1">IFERROR(IF(INDEX(生データ!$D:$D,MATCH(OFFSET($D$22,$Z7-1,$AA$3-2),生データ!$D:$D,1))=OFFSET($D$22,$Z7-1,$AA$3-2),VLOOKUP(OFFSET($D$22,$Z7-1,$AA$3-2),生データ!$D:$O,COLUMN(I4),TRUE),""),0)</f>
        <v/>
      </c>
      <c r="AH7" s="39" t="str">
        <f ca="1">IFERROR(IF(INDEX(生データ!$D:$D,MATCH(OFFSET($D$22,$Z7-1,$AA$3-2),生データ!$D:$D,1))=OFFSET($D$22,$Z7-1,$AA$3-2),VLOOKUP(OFFSET($D$22,$Z7-1,$AA$3-2),生データ!$D:$O,COLUMN(J4),TRUE),""),0)</f>
        <v/>
      </c>
      <c r="AI7" s="39" t="str">
        <f ca="1">IFERROR(IF(INDEX(生データ!$D:$D,MATCH(OFFSET($D$22,$Z7-1,$AA$3-2),生データ!$D:$D,1))=OFFSET($D$22,$Z7-1,$AA$3-2),VLOOKUP(OFFSET($D$22,$Z7-1,$AA$3-2),生データ!$D:$O,COLUMN(K4),TRUE),""),0)</f>
        <v/>
      </c>
      <c r="AJ7" s="39" t="str">
        <f ca="1">IFERROR(IF(INDEX(生データ!$D:$D,MATCH(OFFSET($D$22,$Z7-1,$AA$3-2),生データ!$D:$D,1))=OFFSET($D$22,$Z7-1,$AA$3-2),VLOOKUP(OFFSET($D$22,$Z7-1,$AA$3-2),生データ!$D:$O,COLUMN(L4),TRUE),""),0)</f>
        <v/>
      </c>
    </row>
    <row r="8" spans="1:36" ht="70.05" customHeight="1" x14ac:dyDescent="0.7">
      <c r="A8" s="16"/>
      <c r="B8" s="17">
        <v>5</v>
      </c>
      <c r="C8" s="38" t="str">
        <f ca="1">IF(ISNUMBER(IF(INDEX(生データ!$D:$D,MATCH(D26,生データ!$D:$D,1))=D26,VLOOKUP(D26,生データ!$D:$F,3,TRUE),)),"予約済"&amp;IF(VLOOKUP(D26,生データ!$D:$F,2,TRUE)=1,CHAR(10)&amp;"(貸出中)",""),IF(INDEX(生データ!$D:$D,MATCH(D26,生データ!$D:$D,1))=D26,VLOOKUP(D26,生データ!$D:$F,3,TRUE),""))</f>
        <v/>
      </c>
      <c r="D8" s="38" t="str">
        <f ca="1">IF(ISNUMBER(IF(INDEX(生データ!$D:$D,MATCH(E26,生データ!$D:$D,1))=E26,VLOOKUP(E26,生データ!$D:$F,3,TRUE),)),"予約済"&amp;IF(VLOOKUP(E26,生データ!$D:$F,2,TRUE)=1,CHAR(10)&amp;"(貸出中)",""),IF(INDEX(生データ!$D:$D,MATCH(E26,生データ!$D:$D,1))=E26,VLOOKUP(E26,生データ!$D:$F,3,TRUE),""))</f>
        <v/>
      </c>
      <c r="E8" s="38" t="str">
        <f ca="1">IF(ISNUMBER(IF(INDEX(生データ!$D:$D,MATCH(F26,生データ!$D:$D,1))=F26,VLOOKUP(F26,生データ!$D:$F,3,TRUE),)),"予約済"&amp;IF(VLOOKUP(F26,生データ!$D:$F,2,TRUE)=1,CHAR(10)&amp;"(貸出中)",""),IF(INDEX(生データ!$D:$D,MATCH(F26,生データ!$D:$D,1))=F26,VLOOKUP(F26,生データ!$D:$F,3,TRUE),""))</f>
        <v/>
      </c>
      <c r="F8" s="38" t="str">
        <f ca="1">IF(ISNUMBER(IF(INDEX(生データ!$D:$D,MATCH(G26,生データ!$D:$D,1))=G26,VLOOKUP(G26,生データ!$D:$F,3,TRUE),)),"予約済"&amp;IF(VLOOKUP(G26,生データ!$D:$F,2,TRUE)=1,CHAR(10)&amp;"(貸出中)",""),IF(INDEX(生データ!$D:$D,MATCH(G26,生データ!$D:$D,1))=G26,VLOOKUP(G26,生データ!$D:$F,3,TRUE),""))</f>
        <v/>
      </c>
      <c r="G8" s="38" t="str">
        <f ca="1">IF(ISNUMBER(IF(INDEX(生データ!$D:$D,MATCH(H26,生データ!$D:$D,1))=H26,VLOOKUP(H26,生データ!$D:$F,3,TRUE),)),"予約済"&amp;IF(VLOOKUP(H26,生データ!$D:$F,2,TRUE)=1,CHAR(10)&amp;"(貸出中)",""),IF(INDEX(生データ!$D:$D,MATCH(H26,生データ!$D:$D,1))=H26,VLOOKUP(H26,生データ!$D:$F,3,TRUE),""))</f>
        <v/>
      </c>
      <c r="H8" s="38" t="str">
        <f ca="1">IF(ISNUMBER(IF(INDEX(生データ!$D:$D,MATCH(I26,生データ!$D:$D,1))=I26,VLOOKUP(I26,生データ!$D:$F,3,TRUE),)),"予約済"&amp;IF(VLOOKUP(I26,生データ!$D:$F,2,TRUE)=1,CHAR(10)&amp;"(貸出中)",""),IF(INDEX(生データ!$D:$D,MATCH(I26,生データ!$D:$D,1))=I26,VLOOKUP(I26,生データ!$D:$F,3,TRUE),""))</f>
        <v/>
      </c>
      <c r="I8" s="38" t="str">
        <f ca="1">IF(ISNUMBER(IF(INDEX(生データ!$D:$D,MATCH(J26,生データ!$D:$D,1))=J26,VLOOKUP(J26,生データ!$D:$F,3,TRUE),)),"予約済"&amp;IF(VLOOKUP(J26,生データ!$D:$F,2,TRUE)=1,CHAR(10)&amp;"(貸出中)",""),IF(INDEX(生データ!$D:$D,MATCH(J26,生データ!$D:$D,1))=J26,VLOOKUP(J26,生データ!$D:$F,3,TRUE),""))</f>
        <v/>
      </c>
      <c r="Z8" s="39">
        <v>5</v>
      </c>
      <c r="AA8" s="39" t="str">
        <f ca="1">IFERROR(IF(INDEX(生データ!$D:$D,MATCH(OFFSET($D$22,$Z8-1,$AA$3-2),生データ!$D:$D,1))=OFFSET($D$22,$Z8-1,$AA$3-2),VLOOKUP(OFFSET($D$22,$Z8-1,$AA$3-2),生データ!$D:$O,COLUMN(C5),TRUE),""),0)</f>
        <v/>
      </c>
      <c r="AB8" s="39" t="str">
        <f ca="1">IFERROR(IF(INDEX(生データ!$D:$D,MATCH(OFFSET($D$22,$Z8-1,$AA$3-2),生データ!$D:$D,1))=OFFSET($D$22,$Z8-1,$AA$3-2),VLOOKUP(OFFSET($D$22,$Z8-1,$AA$3-2),生データ!$D:$O,COLUMN(D5),TRUE),""),0)</f>
        <v/>
      </c>
      <c r="AC8" s="39" t="str">
        <f ca="1">IFERROR(IF(INDEX(生データ!$D:$D,MATCH(OFFSET($D$22,$Z8-1,$AA$3-2),生データ!$D:$D,1))=OFFSET($D$22,$Z8-1,$AA$3-2),VLOOKUP(OFFSET($D$22,$Z8-1,$AA$3-2),生データ!$D:$O,COLUMN(E5),TRUE),""),0)</f>
        <v/>
      </c>
      <c r="AD8" s="39" t="str">
        <f ca="1">IFERROR(IF(INDEX(生データ!$D:$D,MATCH(OFFSET($D$22,$Z8-1,$AA$3-2),生データ!$D:$D,1))=OFFSET($D$22,$Z8-1,$AA$3-2),VLOOKUP(OFFSET($D$22,$Z8-1,$AA$3-2),生データ!$D:$O,COLUMN(F5),TRUE),""),0)</f>
        <v/>
      </c>
      <c r="AE8" s="39" t="str">
        <f ca="1">IFERROR(IF(INDEX(生データ!$D:$D,MATCH(OFFSET($D$22,$Z8-1,$AA$3-2),生データ!$D:$D,1))=OFFSET($D$22,$Z8-1,$AA$3-2),VLOOKUP(OFFSET($D$22,$Z8-1,$AA$3-2),生データ!$D:$O,COLUMN(G5),TRUE),""),0)</f>
        <v/>
      </c>
      <c r="AF8" s="39" t="str">
        <f ca="1">IFERROR(IF(INDEX(生データ!$D:$D,MATCH(OFFSET($D$22,$Z8-1,$AA$3-2),生データ!$D:$D,1))=OFFSET($D$22,$Z8-1,$AA$3-2),VLOOKUP(OFFSET($D$22,$Z8-1,$AA$3-2),生データ!$D:$O,COLUMN(H5),TRUE),""),0)</f>
        <v/>
      </c>
      <c r="AG8" s="39" t="str">
        <f ca="1">IFERROR(IF(INDEX(生データ!$D:$D,MATCH(OFFSET($D$22,$Z8-1,$AA$3-2),生データ!$D:$D,1))=OFFSET($D$22,$Z8-1,$AA$3-2),VLOOKUP(OFFSET($D$22,$Z8-1,$AA$3-2),生データ!$D:$O,COLUMN(I5),TRUE),""),0)</f>
        <v/>
      </c>
      <c r="AH8" s="39" t="str">
        <f ca="1">IFERROR(IF(INDEX(生データ!$D:$D,MATCH(OFFSET($D$22,$Z8-1,$AA$3-2),生データ!$D:$D,1))=OFFSET($D$22,$Z8-1,$AA$3-2),VLOOKUP(OFFSET($D$22,$Z8-1,$AA$3-2),生データ!$D:$O,COLUMN(J5),TRUE),""),0)</f>
        <v/>
      </c>
      <c r="AI8" s="39" t="str">
        <f ca="1">IFERROR(IF(INDEX(生データ!$D:$D,MATCH(OFFSET($D$22,$Z8-1,$AA$3-2),生データ!$D:$D,1))=OFFSET($D$22,$Z8-1,$AA$3-2),VLOOKUP(OFFSET($D$22,$Z8-1,$AA$3-2),生データ!$D:$O,COLUMN(K5),TRUE),""),0)</f>
        <v/>
      </c>
      <c r="AJ8" s="39" t="str">
        <f ca="1">IFERROR(IF(INDEX(生データ!$D:$D,MATCH(OFFSET($D$22,$Z8-1,$AA$3-2),生データ!$D:$D,1))=OFFSET($D$22,$Z8-1,$AA$3-2),VLOOKUP(OFFSET($D$22,$Z8-1,$AA$3-2),生データ!$D:$O,COLUMN(L5),TRUE),""),0)</f>
        <v/>
      </c>
    </row>
    <row r="9" spans="1:36" ht="20" customHeight="1" x14ac:dyDescent="0.7"/>
    <row r="10" spans="1:36" ht="30" customHeight="1" x14ac:dyDescent="0.7">
      <c r="C10" s="37" t="s">
        <v>163</v>
      </c>
    </row>
    <row r="11" spans="1:36" ht="30" customHeight="1" x14ac:dyDescent="0.7">
      <c r="C11" s="21" t="s">
        <v>162</v>
      </c>
    </row>
    <row r="12" spans="1:36" ht="30" customHeight="1" x14ac:dyDescent="0.7">
      <c r="C12" s="21" t="str">
        <f>IF(ISNUMBER($T$14),"現在の１日の予約上限数→"&amp;T14&amp;"コマまで","現在、予約の制限ありません")</f>
        <v>現在の１日の予約上限数→2コマまで</v>
      </c>
      <c r="H12" s="1"/>
    </row>
    <row r="13" spans="1:36" ht="30" customHeight="1" x14ac:dyDescent="0.7">
      <c r="C13" s="21" t="str">
        <f>IF($T$16="on","現在、混雑のため現在のコマのみ予約可能です","")</f>
        <v/>
      </c>
      <c r="H13" s="1"/>
    </row>
    <row r="14" spans="1:36" ht="30" customHeight="1" x14ac:dyDescent="0.7">
      <c r="H14" s="1"/>
      <c r="T14">
        <v>2</v>
      </c>
      <c r="V14" t="s">
        <v>206</v>
      </c>
    </row>
    <row r="15" spans="1:36" ht="30" customHeight="1" x14ac:dyDescent="0.7"/>
    <row r="16" spans="1:36" ht="29.35" customHeight="1" x14ac:dyDescent="0.7">
      <c r="T16" t="s">
        <v>155</v>
      </c>
    </row>
    <row r="17" spans="3:10" x14ac:dyDescent="0.7">
      <c r="G17" s="6"/>
      <c r="H17" s="3"/>
    </row>
    <row r="18" spans="3:10" x14ac:dyDescent="0.7">
      <c r="G18" s="6"/>
      <c r="H18" s="3"/>
    </row>
    <row r="19" spans="3:10" x14ac:dyDescent="0.7">
      <c r="C19" s="3"/>
      <c r="D19" s="3"/>
      <c r="G19" s="6"/>
      <c r="H19" s="3"/>
    </row>
    <row r="20" spans="3:10" x14ac:dyDescent="0.7">
      <c r="C20" s="3"/>
      <c r="D20" s="3"/>
      <c r="G20" s="6"/>
      <c r="H20" s="3"/>
    </row>
    <row r="21" spans="3:10" hidden="1" x14ac:dyDescent="0.7">
      <c r="C21" s="3" t="str">
        <f ca="1">TEXT(K2,"yyyymmdd")</f>
        <v>20191106</v>
      </c>
      <c r="D21" s="3">
        <v>1</v>
      </c>
      <c r="E21">
        <v>2</v>
      </c>
      <c r="F21" s="3">
        <v>3</v>
      </c>
      <c r="G21" s="3">
        <v>4</v>
      </c>
      <c r="H21" s="3">
        <v>5</v>
      </c>
      <c r="I21" s="3">
        <v>6</v>
      </c>
      <c r="J21" s="3">
        <v>7</v>
      </c>
    </row>
    <row r="22" spans="3:10" hidden="1" x14ac:dyDescent="0.7">
      <c r="C22" s="3">
        <v>1</v>
      </c>
      <c r="D22" s="3">
        <f ca="1">$C$21*100+D$21*10+$C22</f>
        <v>2019110611</v>
      </c>
      <c r="E22" s="3">
        <f t="shared" ref="E22:J22" ca="1" si="0">$C$21*100+E$21*10+$C22</f>
        <v>2019110621</v>
      </c>
      <c r="F22" s="3">
        <f t="shared" ca="1" si="0"/>
        <v>2019110631</v>
      </c>
      <c r="G22" s="3">
        <f t="shared" ca="1" si="0"/>
        <v>2019110641</v>
      </c>
      <c r="H22" s="3">
        <f t="shared" ca="1" si="0"/>
        <v>2019110651</v>
      </c>
      <c r="I22" s="3">
        <f t="shared" ca="1" si="0"/>
        <v>2019110661</v>
      </c>
      <c r="J22" s="3">
        <f t="shared" ca="1" si="0"/>
        <v>2019110671</v>
      </c>
    </row>
    <row r="23" spans="3:10" hidden="1" x14ac:dyDescent="0.7">
      <c r="C23" s="3">
        <v>2</v>
      </c>
      <c r="D23" s="3">
        <f t="shared" ref="D23:J26" ca="1" si="1">$C$21*100+D$21*10+$C23</f>
        <v>2019110612</v>
      </c>
      <c r="E23" s="3">
        <f t="shared" ca="1" si="1"/>
        <v>2019110622</v>
      </c>
      <c r="F23" s="3">
        <f t="shared" ca="1" si="1"/>
        <v>2019110632</v>
      </c>
      <c r="G23" s="3">
        <f t="shared" ca="1" si="1"/>
        <v>2019110642</v>
      </c>
      <c r="H23" s="3">
        <f t="shared" ca="1" si="1"/>
        <v>2019110652</v>
      </c>
      <c r="I23" s="3">
        <f t="shared" ca="1" si="1"/>
        <v>2019110662</v>
      </c>
      <c r="J23" s="3">
        <f t="shared" ca="1" si="1"/>
        <v>2019110672</v>
      </c>
    </row>
    <row r="24" spans="3:10" hidden="1" x14ac:dyDescent="0.7">
      <c r="C24" s="3">
        <v>3</v>
      </c>
      <c r="D24" s="3">
        <f t="shared" ca="1" si="1"/>
        <v>2019110613</v>
      </c>
      <c r="E24" s="3">
        <f t="shared" ca="1" si="1"/>
        <v>2019110623</v>
      </c>
      <c r="F24" s="3">
        <f t="shared" ca="1" si="1"/>
        <v>2019110633</v>
      </c>
      <c r="G24" s="3">
        <f t="shared" ca="1" si="1"/>
        <v>2019110643</v>
      </c>
      <c r="H24" s="3">
        <f t="shared" ca="1" si="1"/>
        <v>2019110653</v>
      </c>
      <c r="I24" s="3">
        <f t="shared" ca="1" si="1"/>
        <v>2019110663</v>
      </c>
      <c r="J24" s="3">
        <f t="shared" ca="1" si="1"/>
        <v>2019110673</v>
      </c>
    </row>
    <row r="25" spans="3:10" hidden="1" x14ac:dyDescent="0.7">
      <c r="C25" s="3">
        <v>4</v>
      </c>
      <c r="D25" s="3">
        <f t="shared" ca="1" si="1"/>
        <v>2019110614</v>
      </c>
      <c r="E25" s="3">
        <f t="shared" ca="1" si="1"/>
        <v>2019110624</v>
      </c>
      <c r="F25" s="3">
        <f t="shared" ca="1" si="1"/>
        <v>2019110634</v>
      </c>
      <c r="G25" s="3">
        <f t="shared" ca="1" si="1"/>
        <v>2019110644</v>
      </c>
      <c r="H25" s="3">
        <f t="shared" ca="1" si="1"/>
        <v>2019110654</v>
      </c>
      <c r="I25" s="3">
        <f t="shared" ca="1" si="1"/>
        <v>2019110664</v>
      </c>
      <c r="J25" s="3">
        <f t="shared" ca="1" si="1"/>
        <v>2019110674</v>
      </c>
    </row>
    <row r="26" spans="3:10" hidden="1" x14ac:dyDescent="0.7">
      <c r="C26" s="3">
        <v>5</v>
      </c>
      <c r="D26" s="3">
        <f t="shared" ca="1" si="1"/>
        <v>2019110615</v>
      </c>
      <c r="E26" s="3">
        <f t="shared" ca="1" si="1"/>
        <v>2019110625</v>
      </c>
      <c r="F26" s="3">
        <f t="shared" ca="1" si="1"/>
        <v>2019110635</v>
      </c>
      <c r="G26" s="3">
        <f t="shared" ca="1" si="1"/>
        <v>2019110645</v>
      </c>
      <c r="H26" s="3">
        <f t="shared" ca="1" si="1"/>
        <v>2019110655</v>
      </c>
      <c r="I26" s="3">
        <f t="shared" ca="1" si="1"/>
        <v>2019110665</v>
      </c>
      <c r="J26" s="3">
        <f t="shared" ca="1" si="1"/>
        <v>2019110675</v>
      </c>
    </row>
  </sheetData>
  <sheetProtection sheet="1" objects="1" scenarios="1"/>
  <protectedRanges>
    <protectedRange sqref="T14" name="範囲5"/>
    <protectedRange sqref="T7:X7" name="範囲2"/>
    <protectedRange sqref="K2:L2" name="範囲3"/>
    <protectedRange sqref="T4" name="範囲4"/>
    <protectedRange sqref="AA3" name="範囲6"/>
  </protectedRanges>
  <mergeCells count="2">
    <mergeCell ref="K2:K3"/>
    <mergeCell ref="L2:L3"/>
  </mergeCells>
  <phoneticPr fontId="1"/>
  <pageMargins left="0.25" right="0.25" top="0.75" bottom="0.75" header="0.3" footer="0.3"/>
  <pageSetup paperSize="9"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732" r:id="rId4" name="Button 684">
              <controlPr defaultSize="0" print="0" autoFill="0" autoPict="0" macro="[0]!worksheet_recalculate">
                <anchor moveWithCells="1" sizeWithCells="1">
                  <from>
                    <xdr:col>20</xdr:col>
                    <xdr:colOff>52388</xdr:colOff>
                    <xdr:row>1</xdr:row>
                    <xdr:rowOff>152400</xdr:rowOff>
                  </from>
                  <to>
                    <xdr:col>23</xdr:col>
                    <xdr:colOff>176213</xdr:colOff>
                    <xdr:row>2</xdr:row>
                    <xdr:rowOff>338138</xdr:rowOff>
                  </to>
                </anchor>
              </controlPr>
            </control>
          </mc:Choice>
        </mc:AlternateContent>
        <mc:AlternateContent xmlns:mc="http://schemas.openxmlformats.org/markup-compatibility/2006">
          <mc:Choice Requires="x14">
            <control shapeId="2733" r:id="rId5" name="Button 685">
              <controlPr defaultSize="0" print="0" autoFill="0" autoPict="0" macro="[0]!past_enable_switch">
                <anchor moveWithCells="1" sizeWithCells="1">
                  <from>
                    <xdr:col>20</xdr:col>
                    <xdr:colOff>90488</xdr:colOff>
                    <xdr:row>3</xdr:row>
                    <xdr:rowOff>90488</xdr:rowOff>
                  </from>
                  <to>
                    <xdr:col>23</xdr:col>
                    <xdr:colOff>233363</xdr:colOff>
                    <xdr:row>3</xdr:row>
                    <xdr:rowOff>833438</xdr:rowOff>
                  </to>
                </anchor>
              </controlPr>
            </control>
          </mc:Choice>
        </mc:AlternateContent>
        <mc:AlternateContent xmlns:mc="http://schemas.openxmlformats.org/markup-compatibility/2006">
          <mc:Choice Requires="x14">
            <control shapeId="2737" r:id="rId6" name="Button 689">
              <controlPr defaultSize="0" print="0" autoFill="0" autoPict="0" macro="[0]!main_sheet_sort">
                <anchor moveWithCells="1" sizeWithCells="1">
                  <from>
                    <xdr:col>20</xdr:col>
                    <xdr:colOff>128588</xdr:colOff>
                    <xdr:row>5</xdr:row>
                    <xdr:rowOff>109538</xdr:rowOff>
                  </from>
                  <to>
                    <xdr:col>23</xdr:col>
                    <xdr:colOff>314325</xdr:colOff>
                    <xdr:row>5</xdr:row>
                    <xdr:rowOff>528638</xdr:rowOff>
                  </to>
                </anchor>
              </controlPr>
            </control>
          </mc:Choice>
        </mc:AlternateContent>
        <mc:AlternateContent xmlns:mc="http://schemas.openxmlformats.org/markup-compatibility/2006">
          <mc:Choice Requires="x14">
            <control shapeId="2747" r:id="rId7" name="Button 699">
              <controlPr defaultSize="0" print="0" autoFill="0" autoPict="0" macro="[0]!selction_move">
                <anchor moveWithCells="1" sizeWithCells="1">
                  <from>
                    <xdr:col>20</xdr:col>
                    <xdr:colOff>95250</xdr:colOff>
                    <xdr:row>4</xdr:row>
                    <xdr:rowOff>228600</xdr:rowOff>
                  </from>
                  <to>
                    <xdr:col>23</xdr:col>
                    <xdr:colOff>381000</xdr:colOff>
                    <xdr:row>4</xdr:row>
                    <xdr:rowOff>747713</xdr:rowOff>
                  </to>
                </anchor>
              </controlPr>
            </control>
          </mc:Choice>
        </mc:AlternateContent>
        <mc:AlternateContent xmlns:mc="http://schemas.openxmlformats.org/markup-compatibility/2006">
          <mc:Choice Requires="x14">
            <control shapeId="2750" r:id="rId8" name="Button 702">
              <controlPr defaultSize="0" print="0" autoFill="0" autoPict="0" macro="[0]!refresh_diplicate_sheet">
                <anchor moveWithCells="1" sizeWithCells="1">
                  <from>
                    <xdr:col>20</xdr:col>
                    <xdr:colOff>123825</xdr:colOff>
                    <xdr:row>9</xdr:row>
                    <xdr:rowOff>28575</xdr:rowOff>
                  </from>
                  <to>
                    <xdr:col>23</xdr:col>
                    <xdr:colOff>500063</xdr:colOff>
                    <xdr:row>10</xdr:row>
                    <xdr:rowOff>28575</xdr:rowOff>
                  </to>
                </anchor>
              </controlPr>
            </control>
          </mc:Choice>
        </mc:AlternateContent>
        <mc:AlternateContent xmlns:mc="http://schemas.openxmlformats.org/markup-compatibility/2006">
          <mc:Choice Requires="x14">
            <control shapeId="2761" r:id="rId9" name="Button 713">
              <controlPr defaultSize="0" print="0" autoFill="0" autoPict="0" macro="[0]!setting_sheet">
                <anchor moveWithCells="1" sizeWithCells="1">
                  <from>
                    <xdr:col>20</xdr:col>
                    <xdr:colOff>123825</xdr:colOff>
                    <xdr:row>7</xdr:row>
                    <xdr:rowOff>276225</xdr:rowOff>
                  </from>
                  <to>
                    <xdr:col>23</xdr:col>
                    <xdr:colOff>395288</xdr:colOff>
                    <xdr:row>8</xdr:row>
                    <xdr:rowOff>38100</xdr:rowOff>
                  </to>
                </anchor>
              </controlPr>
            </control>
          </mc:Choice>
        </mc:AlternateContent>
        <mc:AlternateContent xmlns:mc="http://schemas.openxmlformats.org/markup-compatibility/2006">
          <mc:Choice Requires="x14">
            <control shapeId="2762" r:id="rId10" name="Button 714">
              <controlPr defaultSize="0" print="0" autoFill="0" autoPict="0" macro="[0]!recal">
                <anchor moveWithCells="1" sizeWithCells="1">
                  <from>
                    <xdr:col>20</xdr:col>
                    <xdr:colOff>138113</xdr:colOff>
                    <xdr:row>11</xdr:row>
                    <xdr:rowOff>114300</xdr:rowOff>
                  </from>
                  <to>
                    <xdr:col>23</xdr:col>
                    <xdr:colOff>419100</xdr:colOff>
                    <xdr:row>12</xdr:row>
                    <xdr:rowOff>147638</xdr:rowOff>
                  </to>
                </anchor>
              </controlPr>
            </control>
          </mc:Choice>
        </mc:AlternateContent>
        <mc:AlternateContent xmlns:mc="http://schemas.openxmlformats.org/markup-compatibility/2006">
          <mc:Choice Requires="x14">
            <control shapeId="2763" r:id="rId11" name="Button 715">
              <controlPr defaultSize="0" print="0" autoFill="0" autoPict="0" macro="[0]!limit_res_on_off_pass">
                <anchor moveWithCells="1" sizeWithCells="1">
                  <from>
                    <xdr:col>20</xdr:col>
                    <xdr:colOff>147638</xdr:colOff>
                    <xdr:row>14</xdr:row>
                    <xdr:rowOff>319088</xdr:rowOff>
                  </from>
                  <to>
                    <xdr:col>23</xdr:col>
                    <xdr:colOff>400050</xdr:colOff>
                    <xdr:row>16</xdr:row>
                    <xdr:rowOff>52388</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59B8F8-A877-4524-9449-0731D2027624}">
  <sheetPr codeName="Sheet6"/>
  <dimension ref="A1:U15"/>
  <sheetViews>
    <sheetView showGridLines="0" topLeftCell="A7" zoomScaleNormal="100" workbookViewId="0">
      <selection activeCell="C9" sqref="C9"/>
    </sheetView>
  </sheetViews>
  <sheetFormatPr defaultRowHeight="17.649999999999999" x14ac:dyDescent="0.7"/>
  <cols>
    <col min="2" max="2" width="40.6875" customWidth="1"/>
  </cols>
  <sheetData>
    <row r="1" spans="1:21" ht="180" customHeight="1" x14ac:dyDescent="0.7">
      <c r="A1">
        <v>0</v>
      </c>
    </row>
    <row r="2" spans="1:21" ht="180" customHeight="1" x14ac:dyDescent="0.7">
      <c r="A2">
        <v>1</v>
      </c>
    </row>
    <row r="3" spans="1:21" ht="180" customHeight="1" x14ac:dyDescent="0.7">
      <c r="A3">
        <v>2</v>
      </c>
    </row>
    <row r="4" spans="1:21" ht="180" customHeight="1" x14ac:dyDescent="0.7">
      <c r="A4">
        <v>3</v>
      </c>
    </row>
    <row r="5" spans="1:21" ht="180" customHeight="1" x14ac:dyDescent="0.7">
      <c r="A5">
        <v>6</v>
      </c>
    </row>
    <row r="6" spans="1:21" ht="180" customHeight="1" x14ac:dyDescent="0.7">
      <c r="A6">
        <v>7</v>
      </c>
    </row>
    <row r="7" spans="1:21" ht="180" customHeight="1" x14ac:dyDescent="0.7">
      <c r="A7">
        <v>9</v>
      </c>
      <c r="T7">
        <v>2</v>
      </c>
      <c r="U7">
        <v>17</v>
      </c>
    </row>
    <row r="8" spans="1:21" ht="180" customHeight="1" x14ac:dyDescent="0.7">
      <c r="A8">
        <v>10</v>
      </c>
    </row>
    <row r="9" spans="1:21" ht="180" customHeight="1" x14ac:dyDescent="0.7">
      <c r="A9">
        <v>11</v>
      </c>
    </row>
    <row r="10" spans="1:21" ht="180" customHeight="1" x14ac:dyDescent="0.7">
      <c r="A10">
        <v>12</v>
      </c>
    </row>
    <row r="11" spans="1:21" ht="180" customHeight="1" x14ac:dyDescent="0.7">
      <c r="A11">
        <v>13</v>
      </c>
    </row>
    <row r="12" spans="1:21" ht="180" customHeight="1" x14ac:dyDescent="0.7">
      <c r="A12">
        <v>14</v>
      </c>
    </row>
    <row r="13" spans="1:21" ht="180" customHeight="1" x14ac:dyDescent="0.7">
      <c r="A13">
        <v>17</v>
      </c>
    </row>
    <row r="14" spans="1:21" ht="180" customHeight="1" x14ac:dyDescent="0.7">
      <c r="A14">
        <v>18</v>
      </c>
    </row>
    <row r="15" spans="1:21" x14ac:dyDescent="0.7">
      <c r="A15">
        <v>18</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FC2CB-F10B-4265-8116-13C62483283F}">
  <sheetPr codeName="Sheet7"/>
  <dimension ref="A1:G15"/>
  <sheetViews>
    <sheetView workbookViewId="0">
      <selection activeCell="I18" sqref="I18"/>
    </sheetView>
  </sheetViews>
  <sheetFormatPr defaultRowHeight="17.649999999999999" x14ac:dyDescent="0.7"/>
  <cols>
    <col min="4" max="4" width="13.25" customWidth="1"/>
    <col min="5" max="5" width="57.0625" customWidth="1"/>
  </cols>
  <sheetData>
    <row r="1" spans="1:7" x14ac:dyDescent="0.7">
      <c r="A1" t="s">
        <v>141</v>
      </c>
      <c r="B1" t="s">
        <v>142</v>
      </c>
      <c r="C1" t="s">
        <v>143</v>
      </c>
      <c r="D1" t="s">
        <v>144</v>
      </c>
      <c r="E1" t="s">
        <v>145</v>
      </c>
      <c r="F1" t="s">
        <v>146</v>
      </c>
    </row>
    <row r="2" spans="1:7" x14ac:dyDescent="0.7">
      <c r="A2">
        <v>0</v>
      </c>
      <c r="B2" t="s">
        <v>214</v>
      </c>
      <c r="C2" t="s">
        <v>215</v>
      </c>
      <c r="D2" t="s">
        <v>216</v>
      </c>
      <c r="E2" t="s">
        <v>217</v>
      </c>
      <c r="F2" t="s">
        <v>218</v>
      </c>
    </row>
    <row r="3" spans="1:7" x14ac:dyDescent="0.7">
      <c r="A3">
        <v>1</v>
      </c>
      <c r="B3" t="s">
        <v>174</v>
      </c>
      <c r="C3" t="s">
        <v>149</v>
      </c>
      <c r="D3" t="s">
        <v>180</v>
      </c>
      <c r="E3" t="s">
        <v>211</v>
      </c>
      <c r="F3" t="s">
        <v>201</v>
      </c>
    </row>
    <row r="4" spans="1:7" x14ac:dyDescent="0.7">
      <c r="A4">
        <v>2</v>
      </c>
      <c r="B4" t="s">
        <v>195</v>
      </c>
      <c r="C4" t="s">
        <v>149</v>
      </c>
      <c r="D4" t="s">
        <v>181</v>
      </c>
      <c r="E4" t="s">
        <v>212</v>
      </c>
      <c r="F4" t="s">
        <v>197</v>
      </c>
    </row>
    <row r="5" spans="1:7" x14ac:dyDescent="0.7">
      <c r="A5">
        <v>3</v>
      </c>
      <c r="B5" t="s">
        <v>175</v>
      </c>
      <c r="C5" t="s">
        <v>158</v>
      </c>
      <c r="D5" t="s">
        <v>182</v>
      </c>
      <c r="E5" t="s">
        <v>164</v>
      </c>
      <c r="F5" t="s">
        <v>191</v>
      </c>
    </row>
    <row r="6" spans="1:7" x14ac:dyDescent="0.7">
      <c r="A6">
        <v>6</v>
      </c>
      <c r="B6" t="s">
        <v>176</v>
      </c>
      <c r="C6" t="s">
        <v>154</v>
      </c>
      <c r="D6" t="s">
        <v>185</v>
      </c>
      <c r="E6" t="s">
        <v>167</v>
      </c>
      <c r="F6" t="s">
        <v>192</v>
      </c>
    </row>
    <row r="7" spans="1:7" x14ac:dyDescent="0.7">
      <c r="A7">
        <v>7</v>
      </c>
      <c r="B7" t="s">
        <v>174</v>
      </c>
      <c r="C7" t="s">
        <v>173</v>
      </c>
      <c r="D7" t="s">
        <v>186</v>
      </c>
      <c r="E7" t="s">
        <v>168</v>
      </c>
      <c r="F7" t="s">
        <v>202</v>
      </c>
    </row>
    <row r="8" spans="1:7" x14ac:dyDescent="0.7">
      <c r="A8">
        <v>9</v>
      </c>
      <c r="B8" s="30" t="s">
        <v>195</v>
      </c>
      <c r="C8" s="30" t="s">
        <v>147</v>
      </c>
      <c r="D8" t="s">
        <v>188</v>
      </c>
      <c r="E8" t="s">
        <v>200</v>
      </c>
      <c r="F8" t="s">
        <v>199</v>
      </c>
    </row>
    <row r="9" spans="1:7" x14ac:dyDescent="0.7">
      <c r="A9">
        <v>10</v>
      </c>
      <c r="B9" t="s">
        <v>175</v>
      </c>
      <c r="C9" t="s">
        <v>173</v>
      </c>
      <c r="D9" t="s">
        <v>203</v>
      </c>
      <c r="E9" t="s">
        <v>170</v>
      </c>
      <c r="F9" t="s">
        <v>204</v>
      </c>
      <c r="G9" t="s">
        <v>148</v>
      </c>
    </row>
    <row r="10" spans="1:7" x14ac:dyDescent="0.7">
      <c r="A10">
        <v>11</v>
      </c>
      <c r="B10" s="30" t="s">
        <v>174</v>
      </c>
      <c r="C10" t="s">
        <v>147</v>
      </c>
      <c r="D10" t="s">
        <v>186</v>
      </c>
      <c r="E10" t="s">
        <v>168</v>
      </c>
      <c r="F10" t="s">
        <v>202</v>
      </c>
    </row>
    <row r="11" spans="1:7" x14ac:dyDescent="0.7">
      <c r="A11">
        <v>12</v>
      </c>
      <c r="B11" t="s">
        <v>196</v>
      </c>
      <c r="C11" s="30" t="s">
        <v>159</v>
      </c>
      <c r="D11" s="30" t="s">
        <v>178</v>
      </c>
      <c r="E11" t="s">
        <v>171</v>
      </c>
      <c r="F11" t="s">
        <v>194</v>
      </c>
    </row>
    <row r="12" spans="1:7" x14ac:dyDescent="0.7">
      <c r="A12">
        <v>13</v>
      </c>
      <c r="B12" s="30" t="s">
        <v>179</v>
      </c>
      <c r="C12" t="s">
        <v>160</v>
      </c>
      <c r="D12" s="30">
        <v>13</v>
      </c>
      <c r="E12" t="s">
        <v>172</v>
      </c>
      <c r="F12" t="s">
        <v>189</v>
      </c>
    </row>
    <row r="13" spans="1:7" x14ac:dyDescent="0.7">
      <c r="A13">
        <v>14</v>
      </c>
      <c r="B13" t="s">
        <v>175</v>
      </c>
      <c r="C13" t="s">
        <v>153</v>
      </c>
      <c r="D13" t="s">
        <v>183</v>
      </c>
      <c r="E13" t="s">
        <v>165</v>
      </c>
      <c r="F13" t="s">
        <v>198</v>
      </c>
    </row>
    <row r="14" spans="1:7" x14ac:dyDescent="0.7">
      <c r="A14">
        <v>17</v>
      </c>
      <c r="B14" t="s">
        <v>175</v>
      </c>
      <c r="C14" t="s">
        <v>149</v>
      </c>
      <c r="D14" s="30" t="s">
        <v>184</v>
      </c>
      <c r="E14" t="s">
        <v>166</v>
      </c>
      <c r="F14" t="s">
        <v>193</v>
      </c>
    </row>
    <row r="15" spans="1:7" x14ac:dyDescent="0.7">
      <c r="A15">
        <v>18</v>
      </c>
      <c r="B15" t="s">
        <v>177</v>
      </c>
      <c r="C15" t="s">
        <v>147</v>
      </c>
      <c r="D15" t="s">
        <v>187</v>
      </c>
      <c r="E15" t="s">
        <v>169</v>
      </c>
      <c r="F15" t="s">
        <v>190</v>
      </c>
    </row>
  </sheetData>
  <sortState xmlns:xlrd2="http://schemas.microsoft.com/office/spreadsheetml/2017/richdata2" ref="A2:F17">
    <sortCondition ref="A1"/>
  </sortState>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profile_update">
                <anchor moveWithCells="1" sizeWithCells="1">
                  <from>
                    <xdr:col>8</xdr:col>
                    <xdr:colOff>133350</xdr:colOff>
                    <xdr:row>22</xdr:row>
                    <xdr:rowOff>195263</xdr:rowOff>
                  </from>
                  <to>
                    <xdr:col>11</xdr:col>
                    <xdr:colOff>419100</xdr:colOff>
                    <xdr:row>25</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I192"/>
  <sheetViews>
    <sheetView workbookViewId="0">
      <pane ySplit="1" topLeftCell="A173" activePane="bottomLeft" state="frozen"/>
      <selection pane="bottomLeft" activeCell="G194" sqref="G194"/>
    </sheetView>
  </sheetViews>
  <sheetFormatPr defaultColWidth="8.8125" defaultRowHeight="17.649999999999999" x14ac:dyDescent="0.7"/>
  <cols>
    <col min="1" max="1" width="14.3125" customWidth="1"/>
    <col min="4" max="4" width="12.5625" customWidth="1"/>
    <col min="6" max="6" width="19.5625" style="2" customWidth="1"/>
    <col min="7" max="16" width="10.5625" style="2" customWidth="1"/>
    <col min="17" max="35" width="8.8125" style="2"/>
  </cols>
  <sheetData>
    <row r="1" spans="1:15" x14ac:dyDescent="0.7">
      <c r="A1" t="s">
        <v>0</v>
      </c>
      <c r="B1" t="s">
        <v>1</v>
      </c>
      <c r="C1" t="s">
        <v>11</v>
      </c>
      <c r="D1" t="s">
        <v>21</v>
      </c>
      <c r="E1" t="s">
        <v>210</v>
      </c>
      <c r="F1" s="2" t="s">
        <v>2</v>
      </c>
      <c r="G1" s="2" t="s">
        <v>3</v>
      </c>
      <c r="H1" s="2" t="s">
        <v>20</v>
      </c>
      <c r="I1" s="2" t="s">
        <v>4</v>
      </c>
      <c r="J1" s="2" t="s">
        <v>5</v>
      </c>
      <c r="K1" s="2" t="s">
        <v>6</v>
      </c>
      <c r="L1" s="2" t="s">
        <v>7</v>
      </c>
      <c r="M1" s="2" t="s">
        <v>8</v>
      </c>
      <c r="N1" s="2" t="s">
        <v>9</v>
      </c>
      <c r="O1" s="2" t="s">
        <v>10</v>
      </c>
    </row>
    <row r="2" spans="1:15" x14ac:dyDescent="0.7">
      <c r="A2">
        <v>20190714</v>
      </c>
      <c r="B2">
        <v>2</v>
      </c>
      <c r="C2">
        <v>2</v>
      </c>
      <c r="D2">
        <v>2019071422</v>
      </c>
      <c r="E2">
        <v>0</v>
      </c>
      <c r="F2" s="2">
        <v>192508005</v>
      </c>
      <c r="G2" s="2">
        <v>192508004</v>
      </c>
    </row>
    <row r="3" spans="1:15" x14ac:dyDescent="0.7">
      <c r="A3">
        <v>20190715</v>
      </c>
      <c r="B3">
        <v>2</v>
      </c>
      <c r="C3">
        <v>1</v>
      </c>
      <c r="D3">
        <v>2019071521</v>
      </c>
      <c r="E3">
        <v>0</v>
      </c>
      <c r="F3" s="2">
        <v>182505003</v>
      </c>
    </row>
    <row r="4" spans="1:15" x14ac:dyDescent="0.7">
      <c r="A4">
        <v>20190715</v>
      </c>
      <c r="B4">
        <v>2</v>
      </c>
      <c r="C4">
        <v>4</v>
      </c>
      <c r="D4">
        <v>2019071524</v>
      </c>
      <c r="E4">
        <v>0</v>
      </c>
      <c r="F4" s="2">
        <v>182514002</v>
      </c>
    </row>
    <row r="5" spans="1:15" x14ac:dyDescent="0.7">
      <c r="A5">
        <v>20190715</v>
      </c>
      <c r="B5">
        <v>2</v>
      </c>
      <c r="C5">
        <v>3</v>
      </c>
      <c r="D5">
        <v>2019071525</v>
      </c>
      <c r="E5">
        <v>0</v>
      </c>
      <c r="F5" s="2">
        <v>172502005</v>
      </c>
    </row>
    <row r="6" spans="1:15" x14ac:dyDescent="0.7">
      <c r="A6">
        <v>20190715</v>
      </c>
      <c r="B6">
        <v>3</v>
      </c>
      <c r="C6">
        <v>3</v>
      </c>
      <c r="D6">
        <v>2019071533</v>
      </c>
      <c r="E6">
        <v>0</v>
      </c>
      <c r="F6" s="2">
        <v>192505003</v>
      </c>
    </row>
    <row r="7" spans="1:15" x14ac:dyDescent="0.7">
      <c r="A7">
        <v>20190715</v>
      </c>
      <c r="B7">
        <v>3</v>
      </c>
      <c r="C7">
        <v>5</v>
      </c>
      <c r="D7">
        <v>2019071535</v>
      </c>
      <c r="E7">
        <v>0</v>
      </c>
      <c r="F7" s="2">
        <v>172502005</v>
      </c>
    </row>
    <row r="8" spans="1:15" x14ac:dyDescent="0.7">
      <c r="A8">
        <v>20190715</v>
      </c>
      <c r="B8">
        <v>4</v>
      </c>
      <c r="C8">
        <v>3</v>
      </c>
      <c r="D8">
        <v>2019071543</v>
      </c>
      <c r="E8">
        <v>0</v>
      </c>
      <c r="F8" s="2">
        <v>192505003</v>
      </c>
    </row>
    <row r="9" spans="1:15" x14ac:dyDescent="0.7">
      <c r="A9">
        <v>20190715</v>
      </c>
      <c r="B9">
        <v>4</v>
      </c>
      <c r="C9">
        <v>4</v>
      </c>
      <c r="D9">
        <v>2019071544</v>
      </c>
      <c r="E9">
        <v>0</v>
      </c>
      <c r="F9" s="2">
        <v>192503008</v>
      </c>
    </row>
    <row r="10" spans="1:15" x14ac:dyDescent="0.7">
      <c r="A10">
        <v>20190715</v>
      </c>
      <c r="B10">
        <v>6</v>
      </c>
      <c r="C10">
        <v>1</v>
      </c>
      <c r="D10">
        <v>2019071561</v>
      </c>
      <c r="E10">
        <v>0</v>
      </c>
      <c r="F10" s="2">
        <v>192506002</v>
      </c>
    </row>
    <row r="11" spans="1:15" x14ac:dyDescent="0.7">
      <c r="A11">
        <v>20190715</v>
      </c>
      <c r="B11">
        <v>6</v>
      </c>
      <c r="C11">
        <v>3</v>
      </c>
      <c r="D11">
        <v>2019071563</v>
      </c>
      <c r="E11">
        <v>0</v>
      </c>
      <c r="F11" s="2">
        <v>182507003</v>
      </c>
    </row>
    <row r="12" spans="1:15" x14ac:dyDescent="0.7">
      <c r="A12">
        <v>20190715</v>
      </c>
      <c r="B12">
        <v>7</v>
      </c>
      <c r="C12">
        <v>1</v>
      </c>
      <c r="D12">
        <v>2019071571</v>
      </c>
      <c r="E12">
        <v>0</v>
      </c>
      <c r="F12" s="2">
        <v>192505003</v>
      </c>
    </row>
    <row r="13" spans="1:15" x14ac:dyDescent="0.7">
      <c r="A13">
        <v>20190716</v>
      </c>
      <c r="B13">
        <v>2</v>
      </c>
      <c r="C13">
        <v>2</v>
      </c>
      <c r="D13">
        <v>2019071622</v>
      </c>
      <c r="E13">
        <v>0</v>
      </c>
      <c r="F13" s="2">
        <v>182510012</v>
      </c>
    </row>
    <row r="14" spans="1:15" x14ac:dyDescent="0.7">
      <c r="A14">
        <v>20190716</v>
      </c>
      <c r="B14">
        <v>3</v>
      </c>
      <c r="C14">
        <v>1</v>
      </c>
      <c r="D14">
        <v>2019071631</v>
      </c>
      <c r="E14">
        <v>0</v>
      </c>
      <c r="F14" s="2">
        <v>182510012</v>
      </c>
    </row>
    <row r="15" spans="1:15" x14ac:dyDescent="0.7">
      <c r="A15">
        <v>20190716</v>
      </c>
      <c r="B15">
        <v>3</v>
      </c>
      <c r="C15">
        <v>2</v>
      </c>
      <c r="D15">
        <v>2019071632</v>
      </c>
      <c r="E15">
        <v>0</v>
      </c>
      <c r="F15" s="2">
        <v>182510012</v>
      </c>
    </row>
    <row r="16" spans="1:15" x14ac:dyDescent="0.7">
      <c r="A16">
        <v>20190716</v>
      </c>
      <c r="B16">
        <v>3</v>
      </c>
      <c r="C16">
        <v>4</v>
      </c>
      <c r="D16">
        <v>2019071634</v>
      </c>
      <c r="E16">
        <v>0</v>
      </c>
      <c r="F16" s="2">
        <v>152507189</v>
      </c>
    </row>
    <row r="17" spans="1:7" x14ac:dyDescent="0.7">
      <c r="A17">
        <v>20190716</v>
      </c>
      <c r="B17">
        <v>4</v>
      </c>
      <c r="C17">
        <v>1</v>
      </c>
      <c r="D17">
        <v>2019071641</v>
      </c>
      <c r="E17">
        <v>0</v>
      </c>
      <c r="F17" s="2">
        <v>172516037</v>
      </c>
    </row>
    <row r="18" spans="1:7" x14ac:dyDescent="0.7">
      <c r="A18">
        <v>20190717</v>
      </c>
      <c r="B18">
        <v>1</v>
      </c>
      <c r="C18">
        <v>1</v>
      </c>
      <c r="D18">
        <v>2019071711</v>
      </c>
      <c r="E18">
        <v>0</v>
      </c>
      <c r="F18" s="2">
        <v>162507203</v>
      </c>
    </row>
    <row r="19" spans="1:7" x14ac:dyDescent="0.7">
      <c r="A19">
        <v>20190717</v>
      </c>
      <c r="B19">
        <v>2</v>
      </c>
      <c r="C19">
        <v>1</v>
      </c>
      <c r="D19">
        <v>2019071721</v>
      </c>
      <c r="E19">
        <v>0</v>
      </c>
      <c r="F19" s="2">
        <v>162507203</v>
      </c>
    </row>
    <row r="20" spans="1:7" x14ac:dyDescent="0.7">
      <c r="A20">
        <v>20190717</v>
      </c>
      <c r="B20">
        <v>2</v>
      </c>
      <c r="C20">
        <v>2</v>
      </c>
      <c r="D20">
        <v>2019071722</v>
      </c>
      <c r="E20">
        <v>0</v>
      </c>
      <c r="F20" s="2">
        <v>182514070</v>
      </c>
    </row>
    <row r="21" spans="1:7" x14ac:dyDescent="0.7">
      <c r="A21">
        <v>20190717</v>
      </c>
      <c r="B21">
        <v>2</v>
      </c>
      <c r="C21">
        <v>4</v>
      </c>
      <c r="D21">
        <v>2019071724</v>
      </c>
      <c r="E21">
        <v>0</v>
      </c>
      <c r="F21" s="2">
        <v>192505003</v>
      </c>
    </row>
    <row r="22" spans="1:7" x14ac:dyDescent="0.7">
      <c r="A22">
        <v>20190717</v>
      </c>
      <c r="B22">
        <v>3</v>
      </c>
      <c r="C22">
        <v>2</v>
      </c>
      <c r="D22">
        <v>2019071732</v>
      </c>
      <c r="E22">
        <v>0</v>
      </c>
      <c r="F22" s="2">
        <v>182514058</v>
      </c>
    </row>
    <row r="23" spans="1:7" x14ac:dyDescent="0.7">
      <c r="A23">
        <v>20190717</v>
      </c>
      <c r="B23">
        <v>4</v>
      </c>
      <c r="C23">
        <v>1</v>
      </c>
      <c r="D23">
        <v>2019071741</v>
      </c>
      <c r="E23">
        <v>0</v>
      </c>
      <c r="F23" s="2">
        <v>162507203</v>
      </c>
    </row>
    <row r="24" spans="1:7" x14ac:dyDescent="0.7">
      <c r="A24">
        <v>20190717</v>
      </c>
      <c r="B24">
        <v>5</v>
      </c>
      <c r="C24">
        <v>4</v>
      </c>
      <c r="D24">
        <v>2019071754</v>
      </c>
      <c r="E24">
        <v>0</v>
      </c>
      <c r="F24" s="2">
        <v>192505003</v>
      </c>
    </row>
    <row r="25" spans="1:7" x14ac:dyDescent="0.7">
      <c r="A25">
        <v>20190725</v>
      </c>
      <c r="B25">
        <v>2</v>
      </c>
      <c r="C25">
        <v>1</v>
      </c>
      <c r="D25">
        <v>2019072521</v>
      </c>
      <c r="E25">
        <v>0</v>
      </c>
      <c r="F25" s="2">
        <v>192202015</v>
      </c>
      <c r="G25" s="2">
        <v>192202016</v>
      </c>
    </row>
    <row r="26" spans="1:7" x14ac:dyDescent="0.7">
      <c r="A26">
        <v>20190725</v>
      </c>
      <c r="B26">
        <v>3</v>
      </c>
      <c r="C26">
        <v>1</v>
      </c>
      <c r="D26">
        <v>2019072531</v>
      </c>
      <c r="E26">
        <v>0</v>
      </c>
      <c r="F26" s="2">
        <v>192202015</v>
      </c>
      <c r="G26" s="2">
        <v>192202016</v>
      </c>
    </row>
    <row r="27" spans="1:7" x14ac:dyDescent="0.7">
      <c r="A27">
        <v>20190725</v>
      </c>
      <c r="B27">
        <v>3</v>
      </c>
      <c r="C27">
        <v>3</v>
      </c>
      <c r="D27">
        <v>2019072533</v>
      </c>
      <c r="E27">
        <v>0</v>
      </c>
      <c r="F27" s="2">
        <v>192202015</v>
      </c>
    </row>
    <row r="28" spans="1:7" x14ac:dyDescent="0.7">
      <c r="A28">
        <v>20190725</v>
      </c>
      <c r="B28">
        <v>4</v>
      </c>
      <c r="C28">
        <v>2</v>
      </c>
      <c r="D28">
        <v>2019072542</v>
      </c>
      <c r="E28">
        <v>0</v>
      </c>
      <c r="F28" s="2">
        <v>192501001</v>
      </c>
    </row>
    <row r="29" spans="1:7" x14ac:dyDescent="0.7">
      <c r="A29">
        <v>20190725</v>
      </c>
      <c r="B29">
        <v>7</v>
      </c>
      <c r="C29">
        <v>1</v>
      </c>
      <c r="D29">
        <v>2019072571</v>
      </c>
      <c r="E29">
        <v>0</v>
      </c>
      <c r="F29" s="2">
        <v>192505001</v>
      </c>
    </row>
    <row r="30" spans="1:7" x14ac:dyDescent="0.7">
      <c r="A30">
        <v>20190725</v>
      </c>
      <c r="B30">
        <v>7</v>
      </c>
      <c r="C30">
        <v>2</v>
      </c>
      <c r="D30">
        <v>2019072572</v>
      </c>
      <c r="E30">
        <v>0</v>
      </c>
      <c r="F30" s="2">
        <v>192501001</v>
      </c>
    </row>
    <row r="31" spans="1:7" x14ac:dyDescent="0.7">
      <c r="A31">
        <v>20190725</v>
      </c>
      <c r="B31">
        <v>7</v>
      </c>
      <c r="C31">
        <v>3</v>
      </c>
      <c r="D31">
        <v>2019072573</v>
      </c>
      <c r="E31">
        <v>0</v>
      </c>
      <c r="F31" s="2">
        <v>192501001</v>
      </c>
      <c r="G31" s="2">
        <v>192502004</v>
      </c>
    </row>
    <row r="32" spans="1:7" x14ac:dyDescent="0.7">
      <c r="A32">
        <v>20190725</v>
      </c>
      <c r="B32">
        <v>7</v>
      </c>
      <c r="C32">
        <v>5</v>
      </c>
      <c r="D32">
        <v>2019072575</v>
      </c>
      <c r="E32">
        <v>0</v>
      </c>
      <c r="F32" s="2">
        <v>192508002</v>
      </c>
    </row>
    <row r="33" spans="1:7" x14ac:dyDescent="0.7">
      <c r="A33">
        <v>20190726</v>
      </c>
      <c r="B33">
        <v>4</v>
      </c>
      <c r="C33">
        <v>1</v>
      </c>
      <c r="D33">
        <v>2019072641</v>
      </c>
      <c r="E33">
        <v>0</v>
      </c>
      <c r="F33" s="2">
        <v>192202015</v>
      </c>
      <c r="G33" s="2">
        <v>192501001</v>
      </c>
    </row>
    <row r="34" spans="1:7" x14ac:dyDescent="0.7">
      <c r="A34">
        <v>20190726</v>
      </c>
      <c r="B34">
        <v>7</v>
      </c>
      <c r="C34">
        <v>1</v>
      </c>
      <c r="D34">
        <v>2019072671</v>
      </c>
      <c r="E34">
        <v>0</v>
      </c>
      <c r="F34" s="2">
        <v>192202015</v>
      </c>
    </row>
    <row r="35" spans="1:7" x14ac:dyDescent="0.7">
      <c r="A35">
        <v>20190727</v>
      </c>
      <c r="B35">
        <v>5</v>
      </c>
      <c r="C35">
        <v>1</v>
      </c>
      <c r="D35">
        <v>2019072751</v>
      </c>
      <c r="E35">
        <v>0</v>
      </c>
      <c r="F35" s="2">
        <v>192501001</v>
      </c>
    </row>
    <row r="36" spans="1:7" x14ac:dyDescent="0.7">
      <c r="A36">
        <v>20190727</v>
      </c>
      <c r="B36">
        <v>5</v>
      </c>
      <c r="C36">
        <v>2</v>
      </c>
      <c r="D36">
        <v>2019072752</v>
      </c>
      <c r="E36">
        <v>0</v>
      </c>
      <c r="F36" s="2">
        <v>192501001</v>
      </c>
    </row>
    <row r="37" spans="1:7" x14ac:dyDescent="0.7">
      <c r="A37">
        <v>20190727</v>
      </c>
      <c r="B37">
        <v>7</v>
      </c>
      <c r="C37">
        <v>1</v>
      </c>
      <c r="D37">
        <v>2019072771</v>
      </c>
      <c r="E37">
        <v>0</v>
      </c>
      <c r="F37" s="2">
        <v>192501002</v>
      </c>
      <c r="G37" s="2">
        <v>182501001</v>
      </c>
    </row>
    <row r="38" spans="1:7" x14ac:dyDescent="0.7">
      <c r="A38">
        <v>20190728</v>
      </c>
      <c r="B38">
        <v>5</v>
      </c>
      <c r="C38">
        <v>2</v>
      </c>
      <c r="D38">
        <v>2019072852</v>
      </c>
      <c r="E38">
        <v>1</v>
      </c>
      <c r="F38" s="2">
        <v>192501001</v>
      </c>
    </row>
    <row r="39" spans="1:7" x14ac:dyDescent="0.7">
      <c r="A39">
        <v>20190728</v>
      </c>
      <c r="B39">
        <v>6</v>
      </c>
      <c r="C39">
        <v>2</v>
      </c>
      <c r="D39">
        <v>2019072862</v>
      </c>
      <c r="E39">
        <v>1</v>
      </c>
      <c r="F39" s="2">
        <v>192501001</v>
      </c>
    </row>
    <row r="40" spans="1:7" x14ac:dyDescent="0.7">
      <c r="A40">
        <v>20190729</v>
      </c>
      <c r="B40">
        <v>2</v>
      </c>
      <c r="C40">
        <v>1</v>
      </c>
      <c r="D40">
        <v>2019072921</v>
      </c>
      <c r="E40">
        <v>0</v>
      </c>
      <c r="F40" s="2">
        <v>192501001</v>
      </c>
    </row>
    <row r="41" spans="1:7" x14ac:dyDescent="0.7">
      <c r="A41">
        <v>20190729</v>
      </c>
      <c r="B41">
        <v>2</v>
      </c>
      <c r="C41">
        <v>3</v>
      </c>
      <c r="D41">
        <v>2019072923</v>
      </c>
      <c r="E41">
        <v>0</v>
      </c>
      <c r="F41" s="2">
        <v>192501001</v>
      </c>
    </row>
    <row r="42" spans="1:7" x14ac:dyDescent="0.7">
      <c r="A42">
        <v>20190729</v>
      </c>
      <c r="B42">
        <v>5</v>
      </c>
      <c r="C42">
        <v>1</v>
      </c>
      <c r="D42">
        <v>2019072951</v>
      </c>
      <c r="E42">
        <v>1</v>
      </c>
      <c r="F42" s="2">
        <v>192501001</v>
      </c>
    </row>
    <row r="43" spans="1:7" x14ac:dyDescent="0.7">
      <c r="A43">
        <v>20190729</v>
      </c>
      <c r="B43">
        <v>5</v>
      </c>
      <c r="C43">
        <v>2</v>
      </c>
      <c r="D43">
        <v>2019072952</v>
      </c>
      <c r="E43">
        <v>0</v>
      </c>
      <c r="F43" s="2">
        <v>192501001</v>
      </c>
    </row>
    <row r="44" spans="1:7" x14ac:dyDescent="0.7">
      <c r="A44">
        <v>20190729</v>
      </c>
      <c r="B44">
        <v>6</v>
      </c>
      <c r="C44">
        <v>2</v>
      </c>
      <c r="D44">
        <v>2019072962</v>
      </c>
      <c r="E44">
        <v>0</v>
      </c>
      <c r="F44" s="2">
        <v>192501001</v>
      </c>
    </row>
    <row r="45" spans="1:7" x14ac:dyDescent="0.7">
      <c r="A45">
        <v>20190802</v>
      </c>
      <c r="B45">
        <v>7</v>
      </c>
      <c r="C45">
        <v>4</v>
      </c>
      <c r="D45">
        <v>2019080274</v>
      </c>
      <c r="E45">
        <v>0</v>
      </c>
      <c r="F45" s="2">
        <v>152517043</v>
      </c>
    </row>
    <row r="46" spans="1:7" x14ac:dyDescent="0.7">
      <c r="A46">
        <v>20190802</v>
      </c>
      <c r="B46">
        <v>7</v>
      </c>
      <c r="C46">
        <v>5</v>
      </c>
      <c r="D46">
        <v>2019080275</v>
      </c>
      <c r="E46">
        <v>0</v>
      </c>
      <c r="F46" s="2">
        <v>152517043</v>
      </c>
    </row>
    <row r="47" spans="1:7" x14ac:dyDescent="0.7">
      <c r="A47">
        <v>20190805</v>
      </c>
      <c r="B47">
        <v>6</v>
      </c>
      <c r="C47">
        <v>3</v>
      </c>
      <c r="D47">
        <v>2019080563</v>
      </c>
      <c r="E47">
        <v>0</v>
      </c>
      <c r="F47" s="2">
        <v>152517043</v>
      </c>
    </row>
    <row r="48" spans="1:7" x14ac:dyDescent="0.7">
      <c r="A48">
        <v>20190805</v>
      </c>
      <c r="B48">
        <v>7</v>
      </c>
      <c r="C48">
        <v>3</v>
      </c>
      <c r="D48">
        <v>2019080573</v>
      </c>
      <c r="E48">
        <v>0</v>
      </c>
      <c r="F48" s="2">
        <v>152517043</v>
      </c>
    </row>
    <row r="49" spans="1:35" x14ac:dyDescent="0.7">
      <c r="A49">
        <v>20190820</v>
      </c>
      <c r="B49">
        <v>7</v>
      </c>
      <c r="C49">
        <v>2</v>
      </c>
      <c r="D49">
        <v>2019082072</v>
      </c>
      <c r="E49">
        <v>0</v>
      </c>
      <c r="F49" s="2">
        <v>152517043</v>
      </c>
    </row>
    <row r="50" spans="1:35" x14ac:dyDescent="0.7">
      <c r="A50">
        <v>20190820</v>
      </c>
      <c r="B50">
        <v>7</v>
      </c>
      <c r="C50">
        <v>3</v>
      </c>
      <c r="D50">
        <v>2019082073</v>
      </c>
      <c r="E50">
        <v>0</v>
      </c>
      <c r="F50" s="2">
        <v>152517043</v>
      </c>
    </row>
    <row r="51" spans="1:35" x14ac:dyDescent="0.7">
      <c r="A51">
        <v>20190919</v>
      </c>
      <c r="B51">
        <v>5</v>
      </c>
      <c r="C51">
        <v>1</v>
      </c>
      <c r="D51">
        <v>2019091951</v>
      </c>
      <c r="E51">
        <v>0</v>
      </c>
      <c r="F51" s="2">
        <v>152517043</v>
      </c>
    </row>
    <row r="52" spans="1:35" x14ac:dyDescent="0.7">
      <c r="A52">
        <v>20190919</v>
      </c>
      <c r="B52">
        <v>5</v>
      </c>
      <c r="C52">
        <v>2</v>
      </c>
      <c r="D52">
        <v>2019091952</v>
      </c>
      <c r="E52">
        <v>0</v>
      </c>
      <c r="F52" s="2">
        <v>342599567</v>
      </c>
    </row>
    <row r="53" spans="1:35" x14ac:dyDescent="0.7">
      <c r="A53">
        <v>20190919</v>
      </c>
      <c r="B53">
        <v>6</v>
      </c>
      <c r="C53">
        <v>4</v>
      </c>
      <c r="D53">
        <v>2019091964</v>
      </c>
      <c r="E53">
        <v>0</v>
      </c>
      <c r="F53" s="2">
        <v>152517043</v>
      </c>
    </row>
    <row r="54" spans="1:35" s="20" customFormat="1" x14ac:dyDescent="0.7">
      <c r="A54" s="20">
        <v>20190920</v>
      </c>
      <c r="B54" s="20">
        <v>2</v>
      </c>
      <c r="C54" s="20">
        <v>1</v>
      </c>
      <c r="D54" s="20">
        <v>2019092021</v>
      </c>
      <c r="E54" s="20">
        <v>0</v>
      </c>
      <c r="F54" s="2">
        <v>342599567</v>
      </c>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row>
    <row r="55" spans="1:35" s="20" customFormat="1" x14ac:dyDescent="0.7">
      <c r="A55" s="20">
        <v>20190920</v>
      </c>
      <c r="B55" s="20">
        <v>3</v>
      </c>
      <c r="C55" s="20">
        <v>3</v>
      </c>
      <c r="D55" s="20">
        <v>2019092033</v>
      </c>
      <c r="E55" s="20">
        <v>1</v>
      </c>
      <c r="F55" s="2">
        <v>342599567</v>
      </c>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row>
    <row r="56" spans="1:35" s="22" customFormat="1" x14ac:dyDescent="0.7">
      <c r="A56" s="22">
        <v>20190920</v>
      </c>
      <c r="B56" s="22">
        <v>4</v>
      </c>
      <c r="C56" s="22">
        <v>3</v>
      </c>
      <c r="D56" s="22">
        <v>2019092043</v>
      </c>
      <c r="E56" s="22">
        <v>0</v>
      </c>
      <c r="F56" s="2">
        <v>342599567</v>
      </c>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row>
    <row r="57" spans="1:35" s="22" customFormat="1" x14ac:dyDescent="0.7">
      <c r="A57" s="22">
        <v>20190920</v>
      </c>
      <c r="B57" s="22">
        <v>5</v>
      </c>
      <c r="C57" s="22">
        <v>3</v>
      </c>
      <c r="D57" s="22">
        <v>2019092053</v>
      </c>
      <c r="E57" s="22">
        <v>0</v>
      </c>
      <c r="F57" s="2">
        <v>342599567</v>
      </c>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row>
    <row r="58" spans="1:35" s="23" customFormat="1" x14ac:dyDescent="0.7">
      <c r="A58" s="23">
        <v>20190920</v>
      </c>
      <c r="B58" s="23">
        <v>7</v>
      </c>
      <c r="C58" s="23">
        <v>2</v>
      </c>
      <c r="D58" s="23">
        <v>2019092072</v>
      </c>
      <c r="E58" s="23">
        <v>0</v>
      </c>
      <c r="F58" s="2">
        <v>342599567</v>
      </c>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row>
    <row r="59" spans="1:35" s="23" customFormat="1" x14ac:dyDescent="0.7">
      <c r="A59" s="23">
        <v>20190920</v>
      </c>
      <c r="B59" s="23">
        <v>7</v>
      </c>
      <c r="C59" s="23">
        <v>3</v>
      </c>
      <c r="D59" s="23">
        <v>2019092073</v>
      </c>
      <c r="E59" s="23">
        <v>0</v>
      </c>
      <c r="F59" s="2">
        <v>12345</v>
      </c>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row>
    <row r="60" spans="1:35" s="29" customFormat="1" x14ac:dyDescent="0.7">
      <c r="A60" s="29">
        <v>20190921</v>
      </c>
      <c r="B60" s="29">
        <v>2</v>
      </c>
      <c r="C60" s="29">
        <v>1</v>
      </c>
      <c r="D60" s="29">
        <v>2019092121</v>
      </c>
      <c r="E60" s="29">
        <v>0</v>
      </c>
      <c r="F60" s="2">
        <v>192501001</v>
      </c>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row>
    <row r="61" spans="1:35" s="25" customFormat="1" x14ac:dyDescent="0.7">
      <c r="A61" s="25">
        <v>20190921</v>
      </c>
      <c r="B61" s="25">
        <v>2</v>
      </c>
      <c r="C61" s="25">
        <v>2</v>
      </c>
      <c r="D61" s="25">
        <v>2019092122</v>
      </c>
      <c r="E61" s="25">
        <v>0</v>
      </c>
      <c r="F61" s="2">
        <v>342599567</v>
      </c>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row>
    <row r="62" spans="1:35" s="29" customFormat="1" x14ac:dyDescent="0.7">
      <c r="A62" s="29">
        <v>20190921</v>
      </c>
      <c r="B62" s="29">
        <v>2</v>
      </c>
      <c r="C62" s="29">
        <v>3</v>
      </c>
      <c r="D62" s="29">
        <v>2019092123</v>
      </c>
      <c r="E62" s="29">
        <v>0</v>
      </c>
      <c r="F62" s="2">
        <v>192501001</v>
      </c>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row>
    <row r="63" spans="1:35" s="29" customFormat="1" x14ac:dyDescent="0.7">
      <c r="A63" s="29">
        <v>20190921</v>
      </c>
      <c r="B63" s="29">
        <v>3</v>
      </c>
      <c r="C63" s="29">
        <v>1</v>
      </c>
      <c r="D63" s="29">
        <v>2019092131</v>
      </c>
      <c r="E63" s="29">
        <v>1</v>
      </c>
      <c r="F63" s="2">
        <v>342599555</v>
      </c>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row>
    <row r="64" spans="1:35" s="25" customFormat="1" x14ac:dyDescent="0.7">
      <c r="A64" s="25">
        <v>20190921</v>
      </c>
      <c r="B64" s="25">
        <v>3</v>
      </c>
      <c r="C64" s="25">
        <v>2</v>
      </c>
      <c r="D64" s="25">
        <v>2019092132</v>
      </c>
      <c r="E64" s="25">
        <v>0</v>
      </c>
      <c r="F64" s="2">
        <v>112521111</v>
      </c>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row>
    <row r="65" spans="1:35" s="29" customFormat="1" x14ac:dyDescent="0.7">
      <c r="A65" s="29">
        <v>20190921</v>
      </c>
      <c r="B65" s="29">
        <v>3</v>
      </c>
      <c r="C65" s="29">
        <v>3</v>
      </c>
      <c r="D65" s="29">
        <v>2019092133</v>
      </c>
      <c r="E65" s="29">
        <v>0</v>
      </c>
      <c r="F65" s="2">
        <v>192501001</v>
      </c>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row>
    <row r="66" spans="1:35" s="29" customFormat="1" x14ac:dyDescent="0.7">
      <c r="A66" s="29">
        <v>20190921</v>
      </c>
      <c r="B66" s="29">
        <v>3</v>
      </c>
      <c r="C66" s="29">
        <v>4</v>
      </c>
      <c r="D66" s="29">
        <v>2019092134</v>
      </c>
      <c r="E66" s="29">
        <v>0</v>
      </c>
      <c r="F66" s="2">
        <v>182503001</v>
      </c>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row>
    <row r="67" spans="1:35" s="25" customFormat="1" x14ac:dyDescent="0.7">
      <c r="A67" s="25">
        <v>20190921</v>
      </c>
      <c r="B67" s="25">
        <v>3</v>
      </c>
      <c r="C67" s="25">
        <v>5</v>
      </c>
      <c r="D67" s="25">
        <v>2019092135</v>
      </c>
      <c r="E67" s="25">
        <v>0</v>
      </c>
      <c r="F67" s="2">
        <v>142599111</v>
      </c>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row>
    <row r="68" spans="1:35" s="29" customFormat="1" x14ac:dyDescent="0.7">
      <c r="A68" s="29">
        <v>20190921</v>
      </c>
      <c r="B68" s="29">
        <v>4</v>
      </c>
      <c r="C68" s="29">
        <v>1</v>
      </c>
      <c r="D68" s="29">
        <v>2019092141</v>
      </c>
      <c r="E68" s="29">
        <v>0</v>
      </c>
      <c r="F68" s="2">
        <v>192502001</v>
      </c>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row>
    <row r="69" spans="1:35" s="25" customFormat="1" x14ac:dyDescent="0.7">
      <c r="A69" s="25">
        <v>20190921</v>
      </c>
      <c r="B69" s="25">
        <v>4</v>
      </c>
      <c r="C69" s="25">
        <v>2</v>
      </c>
      <c r="D69" s="25">
        <v>2019092142</v>
      </c>
      <c r="E69" s="25">
        <v>0</v>
      </c>
      <c r="F69" s="2">
        <v>342599567</v>
      </c>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row>
    <row r="70" spans="1:35" s="25" customFormat="1" x14ac:dyDescent="0.7">
      <c r="A70" s="25">
        <v>20190921</v>
      </c>
      <c r="B70" s="25">
        <v>4</v>
      </c>
      <c r="C70" s="25">
        <v>3</v>
      </c>
      <c r="D70" s="25">
        <v>2019092143</v>
      </c>
      <c r="E70" s="25">
        <v>0</v>
      </c>
      <c r="F70" s="2">
        <v>342599566</v>
      </c>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row>
    <row r="71" spans="1:35" s="29" customFormat="1" x14ac:dyDescent="0.7">
      <c r="A71" s="29">
        <v>20190921</v>
      </c>
      <c r="B71" s="29">
        <v>4</v>
      </c>
      <c r="C71" s="29">
        <v>4</v>
      </c>
      <c r="D71" s="29">
        <v>2019092144</v>
      </c>
      <c r="E71" s="29">
        <v>0</v>
      </c>
      <c r="F71" s="2">
        <v>182503001</v>
      </c>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row>
    <row r="72" spans="1:35" s="29" customFormat="1" x14ac:dyDescent="0.7">
      <c r="A72" s="29">
        <v>20190921</v>
      </c>
      <c r="B72" s="29">
        <v>5</v>
      </c>
      <c r="C72" s="29">
        <v>1</v>
      </c>
      <c r="D72" s="29">
        <v>2019092151</v>
      </c>
      <c r="E72" s="29">
        <v>0</v>
      </c>
      <c r="F72" s="2">
        <v>192502001</v>
      </c>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row>
    <row r="73" spans="1:35" s="25" customFormat="1" x14ac:dyDescent="0.7">
      <c r="A73" s="25">
        <v>20190921</v>
      </c>
      <c r="B73" s="25">
        <v>5</v>
      </c>
      <c r="C73" s="25">
        <v>3</v>
      </c>
      <c r="D73" s="25">
        <v>2019092153</v>
      </c>
      <c r="E73" s="25">
        <v>0</v>
      </c>
      <c r="F73" s="2">
        <v>342599523</v>
      </c>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row>
    <row r="74" spans="1:35" s="23" customFormat="1" x14ac:dyDescent="0.7">
      <c r="A74" s="23">
        <v>20190921</v>
      </c>
      <c r="B74" s="23">
        <v>5</v>
      </c>
      <c r="C74" s="23">
        <v>5</v>
      </c>
      <c r="D74" s="23">
        <v>2019092155</v>
      </c>
      <c r="E74" s="23">
        <v>0</v>
      </c>
      <c r="F74" s="2">
        <v>562599217</v>
      </c>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row>
    <row r="75" spans="1:35" s="29" customFormat="1" x14ac:dyDescent="0.7">
      <c r="A75" s="29">
        <v>20190921</v>
      </c>
      <c r="B75" s="29">
        <v>6</v>
      </c>
      <c r="C75" s="29">
        <v>1</v>
      </c>
      <c r="D75" s="29">
        <v>2019092161</v>
      </c>
      <c r="E75" s="29">
        <v>0</v>
      </c>
      <c r="F75" s="2">
        <v>192502001</v>
      </c>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row>
    <row r="76" spans="1:35" s="27" customFormat="1" x14ac:dyDescent="0.7">
      <c r="A76" s="27">
        <v>20190921</v>
      </c>
      <c r="B76" s="27">
        <v>6</v>
      </c>
      <c r="C76" s="27">
        <v>2</v>
      </c>
      <c r="D76" s="27">
        <v>2019092162</v>
      </c>
      <c r="E76" s="27">
        <v>0</v>
      </c>
      <c r="F76" s="2">
        <v>342599123</v>
      </c>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row>
    <row r="77" spans="1:35" s="25" customFormat="1" x14ac:dyDescent="0.7">
      <c r="A77" s="25">
        <v>20190921</v>
      </c>
      <c r="B77" s="25">
        <v>6</v>
      </c>
      <c r="C77" s="25">
        <v>3</v>
      </c>
      <c r="D77" s="25">
        <v>2019092163</v>
      </c>
      <c r="E77" s="25">
        <v>0</v>
      </c>
      <c r="F77" s="2">
        <v>342599556</v>
      </c>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row>
    <row r="78" spans="1:35" s="25" customFormat="1" x14ac:dyDescent="0.7">
      <c r="A78" s="25">
        <v>20190921</v>
      </c>
      <c r="B78" s="25">
        <v>6</v>
      </c>
      <c r="C78" s="25">
        <v>4</v>
      </c>
      <c r="D78" s="25">
        <v>2019092164</v>
      </c>
      <c r="E78" s="25">
        <v>0</v>
      </c>
      <c r="F78" s="2">
        <v>142599133</v>
      </c>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row>
    <row r="79" spans="1:35" s="29" customFormat="1" x14ac:dyDescent="0.7">
      <c r="A79" s="29">
        <v>20190921</v>
      </c>
      <c r="B79" s="29">
        <v>7</v>
      </c>
      <c r="C79" s="29">
        <v>1</v>
      </c>
      <c r="D79" s="29">
        <v>2019092171</v>
      </c>
      <c r="E79" s="29">
        <v>0</v>
      </c>
      <c r="F79" s="2">
        <v>342599567</v>
      </c>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row>
    <row r="80" spans="1:35" s="29" customFormat="1" x14ac:dyDescent="0.7">
      <c r="A80" s="29">
        <v>20190921</v>
      </c>
      <c r="B80" s="29">
        <v>7</v>
      </c>
      <c r="C80" s="29">
        <v>2</v>
      </c>
      <c r="D80" s="29">
        <v>2019092172</v>
      </c>
      <c r="E80" s="29">
        <v>0</v>
      </c>
      <c r="F80" s="2">
        <v>342599567</v>
      </c>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row>
    <row r="81" spans="1:35" s="27" customFormat="1" x14ac:dyDescent="0.7">
      <c r="A81" s="27">
        <v>20190921</v>
      </c>
      <c r="B81" s="27">
        <v>7</v>
      </c>
      <c r="C81" s="27">
        <v>3</v>
      </c>
      <c r="D81" s="27">
        <v>2019092173</v>
      </c>
      <c r="E81" s="27">
        <v>0</v>
      </c>
      <c r="F81" s="2">
        <v>342599567</v>
      </c>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row>
    <row r="82" spans="1:35" s="27" customFormat="1" x14ac:dyDescent="0.7">
      <c r="A82" s="27">
        <v>20190921</v>
      </c>
      <c r="B82" s="27">
        <v>7</v>
      </c>
      <c r="C82" s="27">
        <v>4</v>
      </c>
      <c r="D82" s="27">
        <v>2019092174</v>
      </c>
      <c r="E82" s="27">
        <v>0</v>
      </c>
      <c r="F82" s="2">
        <v>342599567</v>
      </c>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row>
    <row r="83" spans="1:35" s="25" customFormat="1" x14ac:dyDescent="0.7">
      <c r="A83" s="25">
        <v>20190921</v>
      </c>
      <c r="B83" s="25">
        <v>7</v>
      </c>
      <c r="C83" s="25">
        <v>5</v>
      </c>
      <c r="D83" s="25">
        <v>2019092175</v>
      </c>
      <c r="E83" s="25">
        <v>0</v>
      </c>
      <c r="F83" s="2">
        <v>342599512</v>
      </c>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row>
    <row r="84" spans="1:35" s="30" customFormat="1" x14ac:dyDescent="0.7">
      <c r="A84" s="30">
        <v>20190922</v>
      </c>
      <c r="B84" s="30">
        <v>1</v>
      </c>
      <c r="C84" s="30">
        <v>1</v>
      </c>
      <c r="D84" s="30">
        <v>2019092211</v>
      </c>
      <c r="E84" s="30">
        <v>0</v>
      </c>
      <c r="F84" s="2">
        <v>342599567</v>
      </c>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row>
    <row r="85" spans="1:35" s="30" customFormat="1" x14ac:dyDescent="0.7">
      <c r="A85" s="30">
        <v>20190922</v>
      </c>
      <c r="B85" s="30">
        <v>1</v>
      </c>
      <c r="C85" s="30">
        <v>2</v>
      </c>
      <c r="D85" s="30">
        <v>2019092212</v>
      </c>
      <c r="E85" s="30">
        <v>0</v>
      </c>
      <c r="F85" s="2">
        <v>342599567</v>
      </c>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row>
    <row r="86" spans="1:35" s="30" customFormat="1" x14ac:dyDescent="0.7">
      <c r="A86" s="30">
        <v>20190922</v>
      </c>
      <c r="B86" s="30">
        <v>1</v>
      </c>
      <c r="C86" s="30">
        <v>3</v>
      </c>
      <c r="D86" s="30">
        <v>2019092213</v>
      </c>
      <c r="E86" s="30">
        <v>0</v>
      </c>
      <c r="F86" s="2">
        <v>142599333</v>
      </c>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row>
    <row r="87" spans="1:35" s="30" customFormat="1" x14ac:dyDescent="0.7">
      <c r="A87" s="30">
        <v>20190922</v>
      </c>
      <c r="B87" s="30">
        <v>2</v>
      </c>
      <c r="C87" s="30">
        <v>1</v>
      </c>
      <c r="D87" s="30">
        <v>2019092221</v>
      </c>
      <c r="E87" s="30">
        <v>0</v>
      </c>
      <c r="F87" s="2">
        <v>342599567</v>
      </c>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row>
    <row r="88" spans="1:35" s="30" customFormat="1" x14ac:dyDescent="0.7">
      <c r="A88" s="30">
        <v>20190922</v>
      </c>
      <c r="B88" s="30">
        <v>2</v>
      </c>
      <c r="C88" s="30">
        <v>2</v>
      </c>
      <c r="D88" s="30">
        <v>2019092222</v>
      </c>
      <c r="E88" s="30">
        <v>0</v>
      </c>
      <c r="F88" s="3" t="s">
        <v>205</v>
      </c>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row>
    <row r="89" spans="1:35" s="30" customFormat="1" x14ac:dyDescent="0.7">
      <c r="A89" s="30">
        <v>20190922</v>
      </c>
      <c r="B89" s="30">
        <v>2</v>
      </c>
      <c r="C89" s="30">
        <v>3</v>
      </c>
      <c r="D89" s="30">
        <v>2019092223</v>
      </c>
      <c r="E89" s="30">
        <v>0</v>
      </c>
      <c r="F89" s="2">
        <v>562515666</v>
      </c>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row>
    <row r="90" spans="1:35" s="30" customFormat="1" x14ac:dyDescent="0.7">
      <c r="A90" s="30">
        <v>20190922</v>
      </c>
      <c r="B90" s="30">
        <v>3</v>
      </c>
      <c r="C90" s="30">
        <v>1</v>
      </c>
      <c r="D90" s="30">
        <v>2019092231</v>
      </c>
      <c r="E90" s="30">
        <v>0</v>
      </c>
      <c r="F90" s="2">
        <v>342599532</v>
      </c>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row>
    <row r="91" spans="1:35" s="30" customFormat="1" x14ac:dyDescent="0.7">
      <c r="A91" s="30">
        <v>20190922</v>
      </c>
      <c r="B91" s="30">
        <v>3</v>
      </c>
      <c r="C91" s="30">
        <v>3</v>
      </c>
      <c r="D91" s="30">
        <v>2019092233</v>
      </c>
      <c r="E91" s="30">
        <v>0</v>
      </c>
      <c r="F91" s="2">
        <v>562515666</v>
      </c>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row>
    <row r="92" spans="1:35" s="30" customFormat="1" x14ac:dyDescent="0.7">
      <c r="A92" s="30">
        <v>20190922</v>
      </c>
      <c r="B92" s="30">
        <v>3</v>
      </c>
      <c r="C92" s="30">
        <v>4</v>
      </c>
      <c r="D92" s="30">
        <v>2019092234</v>
      </c>
      <c r="E92" s="30">
        <v>0</v>
      </c>
      <c r="F92" s="2">
        <v>342599567</v>
      </c>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row>
    <row r="93" spans="1:35" s="30" customFormat="1" x14ac:dyDescent="0.7">
      <c r="A93" s="30">
        <v>20190922</v>
      </c>
      <c r="B93" s="30">
        <v>4</v>
      </c>
      <c r="C93" s="30">
        <v>1</v>
      </c>
      <c r="D93" s="30">
        <v>2019092241</v>
      </c>
      <c r="E93" s="30">
        <v>0</v>
      </c>
      <c r="F93" s="2">
        <v>342599532</v>
      </c>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row>
    <row r="94" spans="1:35" s="30" customFormat="1" x14ac:dyDescent="0.7">
      <c r="A94" s="30">
        <v>20190922</v>
      </c>
      <c r="B94" s="30">
        <v>4</v>
      </c>
      <c r="C94" s="30">
        <v>2</v>
      </c>
      <c r="D94" s="30">
        <v>2019092242</v>
      </c>
      <c r="E94" s="30">
        <v>1</v>
      </c>
      <c r="F94" s="2">
        <v>782599989</v>
      </c>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row>
    <row r="95" spans="1:35" s="30" customFormat="1" x14ac:dyDescent="0.7">
      <c r="A95" s="30">
        <v>20190922</v>
      </c>
      <c r="B95" s="30">
        <v>4</v>
      </c>
      <c r="C95" s="30">
        <v>3</v>
      </c>
      <c r="D95" s="30">
        <v>2019092243</v>
      </c>
      <c r="E95" s="30">
        <v>0</v>
      </c>
      <c r="F95" s="2">
        <v>562515666</v>
      </c>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row>
    <row r="96" spans="1:35" s="30" customFormat="1" x14ac:dyDescent="0.7">
      <c r="A96" s="30">
        <v>20190922</v>
      </c>
      <c r="B96" s="30">
        <v>4</v>
      </c>
      <c r="C96" s="30">
        <v>4</v>
      </c>
      <c r="D96" s="30">
        <v>2019092244</v>
      </c>
      <c r="E96" s="30">
        <v>0</v>
      </c>
      <c r="F96" s="2">
        <v>442599444</v>
      </c>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row>
    <row r="97" spans="1:35" s="30" customFormat="1" x14ac:dyDescent="0.7">
      <c r="A97" s="30">
        <v>20190922</v>
      </c>
      <c r="B97" s="30">
        <v>5</v>
      </c>
      <c r="C97" s="30">
        <v>1</v>
      </c>
      <c r="D97" s="30">
        <v>2019092251</v>
      </c>
      <c r="E97" s="30">
        <v>0</v>
      </c>
      <c r="F97" s="2">
        <v>342599532</v>
      </c>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row>
    <row r="98" spans="1:35" s="30" customFormat="1" x14ac:dyDescent="0.7">
      <c r="A98" s="30">
        <v>20190922</v>
      </c>
      <c r="B98" s="30">
        <v>5</v>
      </c>
      <c r="C98" s="30">
        <v>2</v>
      </c>
      <c r="D98" s="30">
        <v>2019092252</v>
      </c>
      <c r="E98" s="30">
        <v>0</v>
      </c>
      <c r="F98" s="2">
        <v>892599999</v>
      </c>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row>
    <row r="99" spans="1:35" s="30" customFormat="1" x14ac:dyDescent="0.7">
      <c r="A99" s="30">
        <v>20190922</v>
      </c>
      <c r="B99" s="30">
        <v>5</v>
      </c>
      <c r="C99" s="30">
        <v>3</v>
      </c>
      <c r="D99" s="30">
        <v>2019092253</v>
      </c>
      <c r="E99" s="30">
        <v>1</v>
      </c>
      <c r="F99" s="2">
        <v>522512343</v>
      </c>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row>
    <row r="100" spans="1:35" s="30" customFormat="1" x14ac:dyDescent="0.7">
      <c r="A100" s="30">
        <v>20190922</v>
      </c>
      <c r="B100" s="30">
        <v>5</v>
      </c>
      <c r="C100" s="30">
        <v>4</v>
      </c>
      <c r="D100" s="30">
        <v>2019092254</v>
      </c>
      <c r="E100" s="30">
        <v>0</v>
      </c>
      <c r="F100" s="2">
        <v>512599233</v>
      </c>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row>
    <row r="101" spans="1:35" s="30" customFormat="1" x14ac:dyDescent="0.7">
      <c r="A101" s="30">
        <v>20190922</v>
      </c>
      <c r="B101" s="30">
        <v>5</v>
      </c>
      <c r="C101" s="30">
        <v>5</v>
      </c>
      <c r="D101" s="30">
        <v>2019092255</v>
      </c>
      <c r="E101" s="30">
        <v>0</v>
      </c>
      <c r="F101" s="2">
        <v>422599222</v>
      </c>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row>
    <row r="102" spans="1:35" s="30" customFormat="1" x14ac:dyDescent="0.7">
      <c r="A102" s="30">
        <v>20190922</v>
      </c>
      <c r="B102" s="30">
        <v>6</v>
      </c>
      <c r="C102" s="30">
        <v>1</v>
      </c>
      <c r="D102" s="30">
        <v>2019092261</v>
      </c>
      <c r="E102" s="30">
        <v>0</v>
      </c>
      <c r="F102" s="2">
        <v>342599532</v>
      </c>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row>
    <row r="103" spans="1:35" s="30" customFormat="1" x14ac:dyDescent="0.7">
      <c r="A103" s="30">
        <v>20190922</v>
      </c>
      <c r="B103" s="30">
        <v>6</v>
      </c>
      <c r="C103" s="30">
        <v>2</v>
      </c>
      <c r="D103" s="30">
        <v>2019092262</v>
      </c>
      <c r="E103" s="30">
        <v>0</v>
      </c>
      <c r="F103" s="2">
        <v>232599533</v>
      </c>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row>
    <row r="104" spans="1:35" s="30" customFormat="1" x14ac:dyDescent="0.7">
      <c r="A104" s="30">
        <v>20190922</v>
      </c>
      <c r="B104" s="30">
        <v>6</v>
      </c>
      <c r="C104" s="30">
        <v>3</v>
      </c>
      <c r="D104" s="30">
        <v>2019092263</v>
      </c>
      <c r="E104" s="30">
        <v>1</v>
      </c>
      <c r="F104" s="2">
        <v>522512343</v>
      </c>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row>
    <row r="105" spans="1:35" s="30" customFormat="1" x14ac:dyDescent="0.7">
      <c r="A105" s="30">
        <v>20190922</v>
      </c>
      <c r="B105" s="30">
        <v>6</v>
      </c>
      <c r="C105" s="30">
        <v>4</v>
      </c>
      <c r="D105" s="30">
        <v>2019092264</v>
      </c>
      <c r="E105" s="30">
        <v>0</v>
      </c>
      <c r="F105" s="2">
        <v>442521444</v>
      </c>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row>
    <row r="106" spans="1:35" s="30" customFormat="1" x14ac:dyDescent="0.7">
      <c r="A106" s="30">
        <v>20190922</v>
      </c>
      <c r="B106" s="30">
        <v>6</v>
      </c>
      <c r="C106" s="30">
        <v>5</v>
      </c>
      <c r="D106" s="30">
        <v>2019092265</v>
      </c>
      <c r="E106" s="30">
        <v>1</v>
      </c>
      <c r="F106" s="2">
        <v>332599333</v>
      </c>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row>
    <row r="107" spans="1:35" s="30" customFormat="1" x14ac:dyDescent="0.7">
      <c r="A107" s="30">
        <v>20190922</v>
      </c>
      <c r="B107" s="30">
        <v>7</v>
      </c>
      <c r="C107" s="30">
        <v>1</v>
      </c>
      <c r="D107" s="30">
        <v>2019092271</v>
      </c>
      <c r="E107" s="30">
        <v>0</v>
      </c>
      <c r="F107" s="2">
        <v>342599532</v>
      </c>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row>
    <row r="108" spans="1:35" s="30" customFormat="1" x14ac:dyDescent="0.7">
      <c r="A108" s="30">
        <v>20190922</v>
      </c>
      <c r="B108" s="30">
        <v>7</v>
      </c>
      <c r="C108" s="30">
        <v>2</v>
      </c>
      <c r="D108" s="30">
        <v>2019092272</v>
      </c>
      <c r="E108" s="30">
        <v>0</v>
      </c>
      <c r="F108" s="2">
        <v>142599323</v>
      </c>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row>
    <row r="109" spans="1:35" x14ac:dyDescent="0.7">
      <c r="A109">
        <v>20190922</v>
      </c>
      <c r="B109">
        <v>7</v>
      </c>
      <c r="C109">
        <v>5</v>
      </c>
      <c r="D109">
        <v>2019092275</v>
      </c>
      <c r="E109">
        <v>1</v>
      </c>
      <c r="F109" s="2">
        <v>332599333</v>
      </c>
    </row>
    <row r="110" spans="1:35" s="30" customFormat="1" x14ac:dyDescent="0.7">
      <c r="A110" s="30">
        <v>20190923</v>
      </c>
      <c r="B110" s="30">
        <v>6</v>
      </c>
      <c r="C110" s="30">
        <v>1</v>
      </c>
      <c r="D110" s="30">
        <v>2019092361</v>
      </c>
      <c r="E110" s="30">
        <v>0</v>
      </c>
      <c r="F110" s="2">
        <v>112521133</v>
      </c>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row>
    <row r="111" spans="1:35" s="30" customFormat="1" x14ac:dyDescent="0.7">
      <c r="A111" s="30">
        <v>20190923</v>
      </c>
      <c r="B111" s="30">
        <v>6</v>
      </c>
      <c r="C111" s="30">
        <v>2</v>
      </c>
      <c r="D111" s="30">
        <v>2019092362</v>
      </c>
      <c r="E111" s="30">
        <v>0</v>
      </c>
      <c r="F111" s="2">
        <v>342599111</v>
      </c>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row>
    <row r="112" spans="1:35" s="30" customFormat="1" x14ac:dyDescent="0.7">
      <c r="A112" s="30">
        <v>20190923</v>
      </c>
      <c r="B112" s="30">
        <v>6</v>
      </c>
      <c r="C112" s="30">
        <v>3</v>
      </c>
      <c r="D112" s="30">
        <v>2019092363</v>
      </c>
      <c r="E112" s="30">
        <v>0</v>
      </c>
      <c r="F112" s="2">
        <v>412599444</v>
      </c>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row>
    <row r="113" spans="1:35" s="30" customFormat="1" x14ac:dyDescent="0.7">
      <c r="A113" s="30">
        <v>20190923</v>
      </c>
      <c r="B113" s="30">
        <v>6</v>
      </c>
      <c r="C113" s="30">
        <v>4</v>
      </c>
      <c r="D113" s="30">
        <v>2019092364</v>
      </c>
      <c r="E113" s="30">
        <v>0</v>
      </c>
      <c r="F113" s="2">
        <v>342599567</v>
      </c>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row>
    <row r="114" spans="1:35" s="30" customFormat="1" x14ac:dyDescent="0.7">
      <c r="A114" s="30">
        <v>20190923</v>
      </c>
      <c r="B114" s="30">
        <v>7</v>
      </c>
      <c r="C114" s="30">
        <v>2</v>
      </c>
      <c r="D114" s="30">
        <v>2019092372</v>
      </c>
      <c r="E114" s="30">
        <v>0</v>
      </c>
      <c r="F114" s="2">
        <v>342599534</v>
      </c>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row>
    <row r="115" spans="1:35" s="30" customFormat="1" x14ac:dyDescent="0.7">
      <c r="A115" s="30">
        <v>20190923</v>
      </c>
      <c r="B115" s="30">
        <v>7</v>
      </c>
      <c r="C115" s="30">
        <v>3</v>
      </c>
      <c r="D115" s="30">
        <v>2019092373</v>
      </c>
      <c r="E115" s="30">
        <v>0</v>
      </c>
      <c r="F115" s="2">
        <v>342599567</v>
      </c>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row>
    <row r="116" spans="1:35" s="30" customFormat="1" x14ac:dyDescent="0.7">
      <c r="A116" s="30">
        <v>20190923</v>
      </c>
      <c r="B116" s="30">
        <v>7</v>
      </c>
      <c r="C116" s="30">
        <v>4</v>
      </c>
      <c r="D116" s="30">
        <v>2019092374</v>
      </c>
      <c r="E116" s="30">
        <v>0</v>
      </c>
      <c r="F116" s="2">
        <v>342599567</v>
      </c>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row>
    <row r="117" spans="1:35" s="30" customFormat="1" x14ac:dyDescent="0.7">
      <c r="A117" s="30">
        <v>20190926</v>
      </c>
      <c r="B117" s="30">
        <v>1</v>
      </c>
      <c r="C117" s="30">
        <v>4</v>
      </c>
      <c r="D117" s="30">
        <v>2019092614</v>
      </c>
      <c r="E117" s="30">
        <v>0</v>
      </c>
      <c r="F117" s="2">
        <v>342599567</v>
      </c>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row>
    <row r="118" spans="1:35" s="30" customFormat="1" x14ac:dyDescent="0.7">
      <c r="A118" s="30">
        <v>20190926</v>
      </c>
      <c r="B118" s="30">
        <v>1</v>
      </c>
      <c r="C118" s="30">
        <v>5</v>
      </c>
      <c r="D118" s="30">
        <v>2019092615</v>
      </c>
      <c r="E118" s="30">
        <v>0</v>
      </c>
      <c r="F118" s="2">
        <v>232599333</v>
      </c>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row>
    <row r="119" spans="1:35" s="30" customFormat="1" x14ac:dyDescent="0.7">
      <c r="A119" s="30">
        <v>20190926</v>
      </c>
      <c r="B119" s="30">
        <v>2</v>
      </c>
      <c r="C119" s="30">
        <v>4</v>
      </c>
      <c r="D119" s="30">
        <v>2019092624</v>
      </c>
      <c r="E119" s="30">
        <v>0</v>
      </c>
      <c r="F119" s="2">
        <v>342599567</v>
      </c>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row>
    <row r="120" spans="1:35" s="30" customFormat="1" x14ac:dyDescent="0.7">
      <c r="A120" s="30">
        <v>20190926</v>
      </c>
      <c r="B120" s="30">
        <v>2</v>
      </c>
      <c r="C120" s="30">
        <v>5</v>
      </c>
      <c r="D120" s="30">
        <v>2019092625</v>
      </c>
      <c r="E120" s="30">
        <v>0</v>
      </c>
      <c r="F120" s="2">
        <v>232599333</v>
      </c>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row>
    <row r="121" spans="1:35" s="30" customFormat="1" x14ac:dyDescent="0.7">
      <c r="A121" s="30">
        <v>20190926</v>
      </c>
      <c r="B121" s="30">
        <v>3</v>
      </c>
      <c r="C121" s="30">
        <v>3</v>
      </c>
      <c r="D121" s="30">
        <v>2019092633</v>
      </c>
      <c r="E121" s="30">
        <v>1</v>
      </c>
      <c r="F121" s="2">
        <v>562515464</v>
      </c>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row>
    <row r="122" spans="1:35" s="30" customFormat="1" x14ac:dyDescent="0.7">
      <c r="A122" s="30">
        <v>20190926</v>
      </c>
      <c r="B122" s="30">
        <v>3</v>
      </c>
      <c r="C122" s="30">
        <v>4</v>
      </c>
      <c r="D122" s="30">
        <v>2019092634</v>
      </c>
      <c r="E122" s="30">
        <v>0</v>
      </c>
      <c r="F122" s="2">
        <v>342599567</v>
      </c>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row>
    <row r="123" spans="1:35" s="30" customFormat="1" x14ac:dyDescent="0.7">
      <c r="A123" s="30">
        <v>20190926</v>
      </c>
      <c r="B123" s="30">
        <v>3</v>
      </c>
      <c r="C123" s="30">
        <v>5</v>
      </c>
      <c r="D123" s="30">
        <v>2019092635</v>
      </c>
      <c r="E123" s="30">
        <v>0</v>
      </c>
      <c r="F123" s="2">
        <v>232599333</v>
      </c>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row>
    <row r="124" spans="1:35" s="30" customFormat="1" x14ac:dyDescent="0.7">
      <c r="A124" s="30">
        <v>20190926</v>
      </c>
      <c r="B124" s="30">
        <v>4</v>
      </c>
      <c r="C124" s="30">
        <v>3</v>
      </c>
      <c r="D124" s="30">
        <v>2019092643</v>
      </c>
      <c r="E124" s="30">
        <v>1</v>
      </c>
      <c r="F124" s="2">
        <v>562515464</v>
      </c>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row>
    <row r="125" spans="1:35" s="30" customFormat="1" x14ac:dyDescent="0.7">
      <c r="A125" s="30">
        <v>20190926</v>
      </c>
      <c r="B125" s="30">
        <v>4</v>
      </c>
      <c r="C125" s="30">
        <v>4</v>
      </c>
      <c r="D125" s="30">
        <v>2019092644</v>
      </c>
      <c r="E125" s="30">
        <v>0</v>
      </c>
      <c r="F125" s="2">
        <v>452599666</v>
      </c>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row>
    <row r="126" spans="1:35" s="30" customFormat="1" x14ac:dyDescent="0.7">
      <c r="A126" s="30">
        <v>20190926</v>
      </c>
      <c r="B126" s="30">
        <v>4</v>
      </c>
      <c r="C126" s="30">
        <v>5</v>
      </c>
      <c r="D126" s="30">
        <v>2019092645</v>
      </c>
      <c r="E126" s="30">
        <v>0</v>
      </c>
      <c r="F126" s="2">
        <v>232599333</v>
      </c>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row>
    <row r="127" spans="1:35" s="30" customFormat="1" x14ac:dyDescent="0.7">
      <c r="A127" s="30">
        <v>20190926</v>
      </c>
      <c r="B127" s="30">
        <v>5</v>
      </c>
      <c r="C127" s="30">
        <v>1</v>
      </c>
      <c r="D127" s="30">
        <v>2019092651</v>
      </c>
      <c r="E127" s="30">
        <v>0</v>
      </c>
      <c r="F127" s="2">
        <v>342599532</v>
      </c>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row>
    <row r="128" spans="1:35" s="30" customFormat="1" x14ac:dyDescent="0.7">
      <c r="A128" s="30">
        <v>20190926</v>
      </c>
      <c r="B128" s="30">
        <v>5</v>
      </c>
      <c r="C128" s="30">
        <v>2</v>
      </c>
      <c r="D128" s="30">
        <v>2019092652</v>
      </c>
      <c r="E128" s="30">
        <v>0</v>
      </c>
      <c r="F128" s="2">
        <v>512515111</v>
      </c>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row>
    <row r="129" spans="1:35" s="30" customFormat="1" x14ac:dyDescent="0.7">
      <c r="A129" s="30">
        <v>20190926</v>
      </c>
      <c r="B129" s="30">
        <v>5</v>
      </c>
      <c r="C129" s="30">
        <v>3</v>
      </c>
      <c r="D129" s="30">
        <v>2019092653</v>
      </c>
      <c r="E129" s="30">
        <v>1</v>
      </c>
      <c r="F129" s="2">
        <v>562515464</v>
      </c>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row>
    <row r="130" spans="1:35" s="30" customFormat="1" x14ac:dyDescent="0.7">
      <c r="A130" s="30">
        <v>20190926</v>
      </c>
      <c r="B130" s="30">
        <v>5</v>
      </c>
      <c r="C130" s="30">
        <v>5</v>
      </c>
      <c r="D130" s="30">
        <v>2019092655</v>
      </c>
      <c r="E130" s="30">
        <v>0</v>
      </c>
      <c r="F130" s="2">
        <v>422599222</v>
      </c>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row>
    <row r="131" spans="1:35" s="30" customFormat="1" x14ac:dyDescent="0.7">
      <c r="A131" s="30">
        <v>20190926</v>
      </c>
      <c r="B131" s="30">
        <v>6</v>
      </c>
      <c r="C131" s="30">
        <v>2</v>
      </c>
      <c r="D131" s="30">
        <v>2019092662</v>
      </c>
      <c r="E131" s="30">
        <v>0</v>
      </c>
      <c r="F131" s="2">
        <v>342599567</v>
      </c>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row>
    <row r="132" spans="1:35" s="30" customFormat="1" x14ac:dyDescent="0.7">
      <c r="A132" s="30">
        <v>20190926</v>
      </c>
      <c r="B132" s="30">
        <v>6</v>
      </c>
      <c r="C132" s="30">
        <v>3</v>
      </c>
      <c r="D132" s="30">
        <v>2019092663</v>
      </c>
      <c r="E132" s="30">
        <v>1</v>
      </c>
      <c r="F132" s="2">
        <v>562515464</v>
      </c>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row>
    <row r="133" spans="1:35" s="30" customFormat="1" x14ac:dyDescent="0.7">
      <c r="A133" s="30">
        <v>20190926</v>
      </c>
      <c r="B133" s="30">
        <v>6</v>
      </c>
      <c r="C133" s="30">
        <v>5</v>
      </c>
      <c r="D133" s="30">
        <v>2019092665</v>
      </c>
      <c r="E133" s="30">
        <v>0</v>
      </c>
      <c r="F133" s="2">
        <v>422599222</v>
      </c>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row>
    <row r="134" spans="1:35" s="30" customFormat="1" x14ac:dyDescent="0.7">
      <c r="A134" s="30">
        <v>20190926</v>
      </c>
      <c r="B134" s="30">
        <v>7</v>
      </c>
      <c r="C134" s="30">
        <v>3</v>
      </c>
      <c r="D134" s="30">
        <v>2019092673</v>
      </c>
      <c r="E134" s="30">
        <v>1</v>
      </c>
      <c r="F134" s="2">
        <v>562515464</v>
      </c>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row>
    <row r="135" spans="1:35" s="30" customFormat="1" x14ac:dyDescent="0.7">
      <c r="A135" s="30">
        <v>20190926</v>
      </c>
      <c r="B135" s="30">
        <v>7</v>
      </c>
      <c r="C135" s="30">
        <v>5</v>
      </c>
      <c r="D135" s="30">
        <v>2019092675</v>
      </c>
      <c r="E135" s="30">
        <v>0</v>
      </c>
      <c r="F135" s="2">
        <v>422599222</v>
      </c>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row>
    <row r="136" spans="1:35" s="30" customFormat="1" x14ac:dyDescent="0.7">
      <c r="A136" s="30">
        <v>20190927</v>
      </c>
      <c r="B136" s="30">
        <v>2</v>
      </c>
      <c r="C136" s="30">
        <v>3</v>
      </c>
      <c r="D136" s="30">
        <v>2019092723</v>
      </c>
      <c r="E136" s="30">
        <v>0</v>
      </c>
      <c r="F136" s="2">
        <v>252599555</v>
      </c>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row>
    <row r="137" spans="1:35" s="30" customFormat="1" x14ac:dyDescent="0.7">
      <c r="A137" s="30">
        <v>20190927</v>
      </c>
      <c r="B137" s="30">
        <v>3</v>
      </c>
      <c r="C137" s="30">
        <v>1</v>
      </c>
      <c r="D137" s="30">
        <v>2019092731</v>
      </c>
      <c r="E137" s="30">
        <v>0</v>
      </c>
      <c r="F137" s="2">
        <v>122521222</v>
      </c>
      <c r="G137" s="2">
        <v>342599444</v>
      </c>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row>
    <row r="138" spans="1:35" s="30" customFormat="1" x14ac:dyDescent="0.7">
      <c r="A138" s="30">
        <v>20190927</v>
      </c>
      <c r="B138" s="30">
        <v>3</v>
      </c>
      <c r="C138" s="30">
        <v>2</v>
      </c>
      <c r="D138" s="30">
        <v>2019092732</v>
      </c>
      <c r="E138" s="30">
        <v>1</v>
      </c>
      <c r="F138" s="2">
        <v>452599555</v>
      </c>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row>
    <row r="139" spans="1:35" s="30" customFormat="1" x14ac:dyDescent="0.7">
      <c r="A139" s="30">
        <v>20190927</v>
      </c>
      <c r="B139" s="30">
        <v>3</v>
      </c>
      <c r="C139" s="30">
        <v>3</v>
      </c>
      <c r="D139" s="30">
        <v>2019092733</v>
      </c>
      <c r="E139" s="30">
        <v>0</v>
      </c>
      <c r="F139" s="2">
        <v>432599222</v>
      </c>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row>
    <row r="140" spans="1:35" s="30" customFormat="1" x14ac:dyDescent="0.7">
      <c r="A140" s="30">
        <v>20190927</v>
      </c>
      <c r="B140" s="30">
        <v>3</v>
      </c>
      <c r="C140" s="30">
        <v>4</v>
      </c>
      <c r="D140" s="30">
        <v>2019092734</v>
      </c>
      <c r="E140" s="30">
        <v>0</v>
      </c>
      <c r="F140" s="2">
        <v>782599888</v>
      </c>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row>
    <row r="141" spans="1:35" s="30" customFormat="1" x14ac:dyDescent="0.7">
      <c r="A141" s="30">
        <v>20190927</v>
      </c>
      <c r="B141" s="30">
        <v>3</v>
      </c>
      <c r="C141" s="30">
        <v>5</v>
      </c>
      <c r="D141" s="30">
        <v>2019092735</v>
      </c>
      <c r="E141" s="30">
        <v>0</v>
      </c>
      <c r="F141" s="2">
        <v>542514222</v>
      </c>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row>
    <row r="142" spans="1:35" s="30" customFormat="1" x14ac:dyDescent="0.7">
      <c r="A142" s="30">
        <v>20190927</v>
      </c>
      <c r="B142" s="30">
        <v>4</v>
      </c>
      <c r="C142" s="30">
        <v>1</v>
      </c>
      <c r="D142" s="30">
        <v>2019092741</v>
      </c>
      <c r="E142" s="30">
        <v>0</v>
      </c>
      <c r="F142" s="2">
        <v>232599333</v>
      </c>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row>
    <row r="143" spans="1:35" s="30" customFormat="1" x14ac:dyDescent="0.7">
      <c r="A143" s="30">
        <v>20190927</v>
      </c>
      <c r="B143" s="30">
        <v>4</v>
      </c>
      <c r="C143" s="30">
        <v>2</v>
      </c>
      <c r="D143" s="30">
        <v>2019092742</v>
      </c>
      <c r="E143" s="30">
        <v>1</v>
      </c>
      <c r="F143" s="2">
        <v>452599555</v>
      </c>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row>
    <row r="144" spans="1:35" s="30" customFormat="1" x14ac:dyDescent="0.7">
      <c r="A144" s="30">
        <v>20190927</v>
      </c>
      <c r="B144" s="30">
        <v>4</v>
      </c>
      <c r="C144" s="30">
        <v>3</v>
      </c>
      <c r="D144" s="30">
        <v>2019092743</v>
      </c>
      <c r="E144" s="30">
        <v>0</v>
      </c>
      <c r="F144" s="2">
        <v>432599222</v>
      </c>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row>
    <row r="145" spans="1:35" s="30" customFormat="1" x14ac:dyDescent="0.7">
      <c r="A145" s="30">
        <v>20190927</v>
      </c>
      <c r="B145" s="30">
        <v>4</v>
      </c>
      <c r="C145" s="30">
        <v>5</v>
      </c>
      <c r="D145" s="30">
        <v>2019092745</v>
      </c>
      <c r="E145" s="30">
        <v>0</v>
      </c>
      <c r="F145" s="2">
        <v>542514222</v>
      </c>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row>
    <row r="146" spans="1:35" s="30" customFormat="1" x14ac:dyDescent="0.7">
      <c r="A146" s="30">
        <v>20190927</v>
      </c>
      <c r="B146" s="30">
        <v>5</v>
      </c>
      <c r="C146" s="30">
        <v>3</v>
      </c>
      <c r="D146" s="30">
        <v>2019092753</v>
      </c>
      <c r="E146" s="30">
        <v>0</v>
      </c>
      <c r="F146" s="2">
        <v>432599222</v>
      </c>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row>
    <row r="147" spans="1:35" s="30" customFormat="1" x14ac:dyDescent="0.7">
      <c r="A147" s="30">
        <v>20190928</v>
      </c>
      <c r="B147" s="30">
        <v>3</v>
      </c>
      <c r="C147" s="30">
        <v>2</v>
      </c>
      <c r="D147" s="30">
        <v>2019092832</v>
      </c>
      <c r="E147" s="30">
        <v>0</v>
      </c>
      <c r="F147" s="2">
        <v>342599444</v>
      </c>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row>
    <row r="148" spans="1:35" s="30" customFormat="1" x14ac:dyDescent="0.7">
      <c r="A148" s="30">
        <v>20190928</v>
      </c>
      <c r="B148" s="30">
        <v>3</v>
      </c>
      <c r="C148" s="30">
        <v>3</v>
      </c>
      <c r="D148" s="30">
        <v>2019092833</v>
      </c>
      <c r="E148" s="30">
        <v>0</v>
      </c>
      <c r="F148" s="2">
        <v>322599223</v>
      </c>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row>
    <row r="149" spans="1:35" s="30" customFormat="1" x14ac:dyDescent="0.7">
      <c r="A149" s="30">
        <v>20190928</v>
      </c>
      <c r="B149" s="30">
        <v>4</v>
      </c>
      <c r="C149" s="30">
        <v>3</v>
      </c>
      <c r="D149" s="30">
        <v>2019092843</v>
      </c>
      <c r="E149" s="30">
        <v>0</v>
      </c>
      <c r="F149" s="2">
        <v>412599443</v>
      </c>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row>
    <row r="150" spans="1:35" s="30" customFormat="1" x14ac:dyDescent="0.7">
      <c r="A150" s="30">
        <v>20190928</v>
      </c>
      <c r="B150" s="30">
        <v>4</v>
      </c>
      <c r="C150" s="30">
        <v>4</v>
      </c>
      <c r="D150" s="30">
        <v>2019092844</v>
      </c>
      <c r="E150" s="30">
        <v>0</v>
      </c>
      <c r="F150" s="2">
        <v>452599555</v>
      </c>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row>
    <row r="151" spans="1:35" s="30" customFormat="1" x14ac:dyDescent="0.7">
      <c r="A151" s="30">
        <v>20190928</v>
      </c>
      <c r="B151" s="30">
        <v>5</v>
      </c>
      <c r="C151" s="30">
        <v>3</v>
      </c>
      <c r="D151" s="30">
        <v>2019092853</v>
      </c>
      <c r="E151" s="30">
        <v>0</v>
      </c>
      <c r="F151" s="2">
        <v>412599443</v>
      </c>
      <c r="G151" s="2">
        <v>452599555</v>
      </c>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row>
    <row r="152" spans="1:35" s="30" customFormat="1" x14ac:dyDescent="0.7">
      <c r="A152" s="30">
        <v>20190928</v>
      </c>
      <c r="B152" s="30">
        <v>5</v>
      </c>
      <c r="C152" s="30">
        <v>4</v>
      </c>
      <c r="D152" s="30">
        <v>2019092854</v>
      </c>
      <c r="E152" s="30">
        <v>0</v>
      </c>
      <c r="F152" s="2">
        <v>422599222</v>
      </c>
      <c r="G152" s="2">
        <v>542515444</v>
      </c>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row>
    <row r="153" spans="1:35" s="30" customFormat="1" x14ac:dyDescent="0.7">
      <c r="A153" s="30">
        <v>20190928</v>
      </c>
      <c r="B153" s="30">
        <v>6</v>
      </c>
      <c r="C153" s="30">
        <v>2</v>
      </c>
      <c r="D153" s="30">
        <v>2019092862</v>
      </c>
      <c r="E153" s="30">
        <v>0</v>
      </c>
      <c r="F153" s="2">
        <v>242599255</v>
      </c>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row>
    <row r="154" spans="1:35" s="30" customFormat="1" x14ac:dyDescent="0.7">
      <c r="A154" s="30">
        <v>20190928</v>
      </c>
      <c r="B154" s="30">
        <v>6</v>
      </c>
      <c r="C154" s="30">
        <v>3</v>
      </c>
      <c r="D154" s="30">
        <v>2019092863</v>
      </c>
      <c r="E154" s="30">
        <v>0</v>
      </c>
      <c r="F154" s="2">
        <v>412599444</v>
      </c>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row>
    <row r="155" spans="1:35" s="30" customFormat="1" x14ac:dyDescent="0.7">
      <c r="A155" s="30">
        <v>20190928</v>
      </c>
      <c r="B155" s="30">
        <v>7</v>
      </c>
      <c r="C155" s="30">
        <v>1</v>
      </c>
      <c r="D155" s="30">
        <v>2019092871</v>
      </c>
      <c r="E155" s="30">
        <v>0</v>
      </c>
      <c r="F155" s="2">
        <v>342599567</v>
      </c>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row>
    <row r="156" spans="1:35" s="30" customFormat="1" x14ac:dyDescent="0.7">
      <c r="A156" s="30">
        <v>20190928</v>
      </c>
      <c r="B156" s="30">
        <v>7</v>
      </c>
      <c r="C156" s="30">
        <v>2</v>
      </c>
      <c r="D156" s="30">
        <v>2019092872</v>
      </c>
      <c r="E156" s="30">
        <v>0</v>
      </c>
      <c r="F156" s="2">
        <v>342599234</v>
      </c>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row>
    <row r="157" spans="1:35" s="30" customFormat="1" x14ac:dyDescent="0.7">
      <c r="A157" s="30">
        <v>20190928</v>
      </c>
      <c r="B157" s="30">
        <v>7</v>
      </c>
      <c r="C157" s="30">
        <v>3</v>
      </c>
      <c r="D157" s="30">
        <v>2019092873</v>
      </c>
      <c r="E157" s="30">
        <v>0</v>
      </c>
      <c r="F157" s="2">
        <v>552515555</v>
      </c>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row>
    <row r="158" spans="1:35" s="30" customFormat="1" x14ac:dyDescent="0.7">
      <c r="A158" s="30">
        <v>20190928</v>
      </c>
      <c r="B158" s="30">
        <v>7</v>
      </c>
      <c r="C158" s="30">
        <v>4</v>
      </c>
      <c r="D158" s="30">
        <v>2019092874</v>
      </c>
      <c r="E158" s="30">
        <v>0</v>
      </c>
      <c r="F158" s="2">
        <v>422599222</v>
      </c>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row>
    <row r="159" spans="1:35" s="30" customFormat="1" x14ac:dyDescent="0.7">
      <c r="A159" s="30">
        <v>20190928</v>
      </c>
      <c r="B159" s="30">
        <v>7</v>
      </c>
      <c r="C159" s="30">
        <v>5</v>
      </c>
      <c r="D159" s="30">
        <v>2019092875</v>
      </c>
      <c r="E159" s="30">
        <v>0</v>
      </c>
      <c r="F159" s="2">
        <v>782599888</v>
      </c>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row>
    <row r="160" spans="1:35" s="30" customFormat="1" x14ac:dyDescent="0.7">
      <c r="A160" s="30">
        <v>20190929</v>
      </c>
      <c r="B160" s="30">
        <v>1</v>
      </c>
      <c r="C160" s="30">
        <v>1</v>
      </c>
      <c r="D160" s="30">
        <v>2019092911</v>
      </c>
      <c r="E160" s="30">
        <v>0</v>
      </c>
      <c r="F160" s="2">
        <v>432599333</v>
      </c>
      <c r="G160" s="2">
        <v>342599567</v>
      </c>
      <c r="H160" s="2">
        <v>892599999</v>
      </c>
      <c r="I160" s="2">
        <v>652599555</v>
      </c>
      <c r="J160" s="2">
        <v>452599555</v>
      </c>
      <c r="K160" s="2">
        <v>192501001</v>
      </c>
      <c r="L160" s="2">
        <v>192501002</v>
      </c>
      <c r="M160" s="2"/>
      <c r="N160" s="2"/>
      <c r="O160" s="2"/>
      <c r="P160" s="2"/>
      <c r="Q160" s="2"/>
      <c r="R160" s="2"/>
      <c r="S160" s="2"/>
      <c r="T160" s="2"/>
      <c r="U160" s="2"/>
      <c r="V160" s="2"/>
      <c r="W160" s="2"/>
      <c r="X160" s="2"/>
      <c r="Y160" s="2"/>
      <c r="Z160" s="2"/>
      <c r="AA160" s="2"/>
      <c r="AB160" s="2"/>
      <c r="AC160" s="2"/>
      <c r="AD160" s="2"/>
      <c r="AE160" s="2"/>
      <c r="AF160" s="2"/>
      <c r="AG160" s="2"/>
      <c r="AH160" s="2"/>
      <c r="AI160" s="2"/>
    </row>
    <row r="161" spans="1:35" s="30" customFormat="1" x14ac:dyDescent="0.7">
      <c r="A161" s="30">
        <v>20190929</v>
      </c>
      <c r="B161" s="30">
        <v>1</v>
      </c>
      <c r="C161" s="30">
        <v>2</v>
      </c>
      <c r="D161" s="30">
        <v>2019092912</v>
      </c>
      <c r="E161" s="30">
        <v>0</v>
      </c>
      <c r="F161" s="2">
        <v>452599555</v>
      </c>
      <c r="G161" s="2">
        <v>152517043</v>
      </c>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row>
    <row r="162" spans="1:35" s="30" customFormat="1" x14ac:dyDescent="0.7">
      <c r="A162" s="30">
        <v>20190929</v>
      </c>
      <c r="B162" s="30">
        <v>1</v>
      </c>
      <c r="C162" s="30">
        <v>3</v>
      </c>
      <c r="D162" s="30">
        <v>2019092913</v>
      </c>
      <c r="E162" s="30">
        <v>0</v>
      </c>
      <c r="F162" s="2">
        <v>442599555</v>
      </c>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row>
    <row r="163" spans="1:35" s="30" customFormat="1" x14ac:dyDescent="0.7">
      <c r="A163" s="30">
        <v>20190929</v>
      </c>
      <c r="B163" s="30">
        <v>1</v>
      </c>
      <c r="C163" s="30">
        <v>4</v>
      </c>
      <c r="D163" s="30">
        <v>2019092914</v>
      </c>
      <c r="E163" s="30">
        <v>0</v>
      </c>
      <c r="F163" s="2">
        <v>432599333</v>
      </c>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row>
    <row r="164" spans="1:35" s="30" customFormat="1" x14ac:dyDescent="0.7">
      <c r="A164" s="30">
        <v>20190929</v>
      </c>
      <c r="B164" s="30">
        <v>2</v>
      </c>
      <c r="C164" s="30">
        <v>1</v>
      </c>
      <c r="D164" s="30">
        <v>2019092921</v>
      </c>
      <c r="E164" s="30">
        <v>0</v>
      </c>
      <c r="F164" s="2">
        <v>342599444</v>
      </c>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row>
    <row r="165" spans="1:35" s="30" customFormat="1" x14ac:dyDescent="0.7">
      <c r="A165" s="30">
        <v>20190929</v>
      </c>
      <c r="B165" s="30">
        <v>2</v>
      </c>
      <c r="C165" s="30">
        <v>2</v>
      </c>
      <c r="D165" s="30">
        <v>2019092922</v>
      </c>
      <c r="E165" s="30">
        <v>0</v>
      </c>
      <c r="F165" s="2">
        <v>452599555</v>
      </c>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row>
    <row r="166" spans="1:35" s="30" customFormat="1" x14ac:dyDescent="0.7">
      <c r="A166" s="30">
        <v>20190929</v>
      </c>
      <c r="B166" s="30">
        <v>2</v>
      </c>
      <c r="C166" s="30">
        <v>3</v>
      </c>
      <c r="D166" s="30">
        <v>2019092923</v>
      </c>
      <c r="E166" s="30">
        <v>0</v>
      </c>
      <c r="F166" s="2">
        <v>442599555</v>
      </c>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row>
    <row r="167" spans="1:35" s="30" customFormat="1" x14ac:dyDescent="0.7">
      <c r="A167" s="30">
        <v>20190929</v>
      </c>
      <c r="B167" s="30">
        <v>2</v>
      </c>
      <c r="C167" s="30">
        <v>4</v>
      </c>
      <c r="D167" s="30">
        <v>2019092924</v>
      </c>
      <c r="E167" s="30">
        <v>0</v>
      </c>
      <c r="F167" s="2">
        <v>762599666</v>
      </c>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row>
    <row r="168" spans="1:35" s="30" customFormat="1" x14ac:dyDescent="0.7">
      <c r="A168" s="30">
        <v>20190929</v>
      </c>
      <c r="B168" s="30">
        <v>3</v>
      </c>
      <c r="C168" s="30">
        <v>1</v>
      </c>
      <c r="D168" s="30">
        <v>2019092931</v>
      </c>
      <c r="E168" s="30">
        <v>0</v>
      </c>
      <c r="F168" s="2">
        <v>342599444</v>
      </c>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row>
    <row r="169" spans="1:35" s="30" customFormat="1" x14ac:dyDescent="0.7">
      <c r="A169" s="30">
        <v>20190929</v>
      </c>
      <c r="B169" s="30">
        <v>3</v>
      </c>
      <c r="C169" s="30">
        <v>2</v>
      </c>
      <c r="D169" s="30">
        <v>2019092932</v>
      </c>
      <c r="E169" s="30">
        <v>0</v>
      </c>
      <c r="F169" s="2">
        <v>452599555</v>
      </c>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row>
    <row r="170" spans="1:35" s="30" customFormat="1" x14ac:dyDescent="0.7">
      <c r="A170" s="30">
        <v>20190929</v>
      </c>
      <c r="B170" s="30">
        <v>3</v>
      </c>
      <c r="C170" s="30">
        <v>3</v>
      </c>
      <c r="D170" s="30">
        <v>2019092933</v>
      </c>
      <c r="E170" s="30">
        <v>0</v>
      </c>
      <c r="F170" s="2">
        <v>342599567</v>
      </c>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row>
    <row r="171" spans="1:35" s="30" customFormat="1" x14ac:dyDescent="0.7">
      <c r="A171" s="30">
        <v>20190929</v>
      </c>
      <c r="B171" s="30">
        <v>4</v>
      </c>
      <c r="C171" s="30">
        <v>1</v>
      </c>
      <c r="D171" s="30">
        <v>2019092941</v>
      </c>
      <c r="E171" s="30">
        <v>0</v>
      </c>
      <c r="F171" s="2">
        <v>342599444</v>
      </c>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row>
    <row r="172" spans="1:35" s="30" customFormat="1" x14ac:dyDescent="0.7">
      <c r="A172" s="30">
        <v>20190929</v>
      </c>
      <c r="B172" s="30">
        <v>4</v>
      </c>
      <c r="C172" s="30">
        <v>2</v>
      </c>
      <c r="D172" s="30">
        <v>2019092942</v>
      </c>
      <c r="E172" s="30">
        <v>0</v>
      </c>
      <c r="F172" s="2">
        <v>452599555</v>
      </c>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row>
    <row r="173" spans="1:35" s="30" customFormat="1" x14ac:dyDescent="0.7">
      <c r="A173" s="30">
        <v>20190929</v>
      </c>
      <c r="B173" s="30">
        <v>4</v>
      </c>
      <c r="C173" s="30">
        <v>4</v>
      </c>
      <c r="D173" s="30">
        <v>2019092944</v>
      </c>
      <c r="E173" s="30">
        <v>0</v>
      </c>
      <c r="F173" s="2">
        <v>662599777</v>
      </c>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row>
    <row r="174" spans="1:35" s="30" customFormat="1" x14ac:dyDescent="0.7">
      <c r="A174" s="30">
        <v>20190929</v>
      </c>
      <c r="B174" s="30">
        <v>5</v>
      </c>
      <c r="C174" s="30">
        <v>1</v>
      </c>
      <c r="D174" s="30">
        <v>2019092951</v>
      </c>
      <c r="E174" s="30">
        <v>0</v>
      </c>
      <c r="F174" s="2">
        <v>342599444</v>
      </c>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row>
    <row r="175" spans="1:35" s="30" customFormat="1" x14ac:dyDescent="0.7">
      <c r="A175" s="30">
        <v>20190929</v>
      </c>
      <c r="B175" s="30">
        <v>5</v>
      </c>
      <c r="C175" s="30">
        <v>2</v>
      </c>
      <c r="D175" s="30">
        <v>2019092952</v>
      </c>
      <c r="E175" s="30">
        <v>0</v>
      </c>
      <c r="F175" s="2">
        <v>452599555</v>
      </c>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row>
    <row r="176" spans="1:35" s="30" customFormat="1" x14ac:dyDescent="0.7">
      <c r="A176" s="30">
        <v>20190929</v>
      </c>
      <c r="B176" s="30">
        <v>5</v>
      </c>
      <c r="C176" s="30">
        <v>4</v>
      </c>
      <c r="D176" s="30">
        <v>2019092954</v>
      </c>
      <c r="E176" s="30">
        <v>0</v>
      </c>
      <c r="F176" s="2">
        <v>662599777</v>
      </c>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row>
    <row r="177" spans="1:35" s="30" customFormat="1" x14ac:dyDescent="0.7">
      <c r="A177" s="30">
        <v>20190929</v>
      </c>
      <c r="B177" s="30">
        <v>5</v>
      </c>
      <c r="C177" s="30">
        <v>5</v>
      </c>
      <c r="D177" s="30">
        <v>2019092955</v>
      </c>
      <c r="E177" s="30">
        <v>0</v>
      </c>
      <c r="F177" s="2">
        <v>432599333</v>
      </c>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row>
    <row r="178" spans="1:35" s="30" customFormat="1" x14ac:dyDescent="0.7">
      <c r="A178" s="30">
        <v>20190929</v>
      </c>
      <c r="B178" s="30">
        <v>6</v>
      </c>
      <c r="C178" s="30">
        <v>1</v>
      </c>
      <c r="D178" s="30">
        <v>2019092961</v>
      </c>
      <c r="E178" s="30">
        <v>0</v>
      </c>
      <c r="F178" s="2" t="s">
        <v>209</v>
      </c>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row>
    <row r="179" spans="1:35" s="30" customFormat="1" x14ac:dyDescent="0.7">
      <c r="A179" s="30">
        <v>20190929</v>
      </c>
      <c r="B179" s="30">
        <v>6</v>
      </c>
      <c r="C179" s="30">
        <v>2</v>
      </c>
      <c r="D179" s="30">
        <v>2019092962</v>
      </c>
      <c r="E179" s="30">
        <v>0</v>
      </c>
      <c r="F179" s="2">
        <v>452599555</v>
      </c>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row>
    <row r="180" spans="1:35" s="30" customFormat="1" x14ac:dyDescent="0.7">
      <c r="A180" s="30">
        <v>20190929</v>
      </c>
      <c r="B180" s="30">
        <v>6</v>
      </c>
      <c r="C180" s="30">
        <v>5</v>
      </c>
      <c r="D180" s="30">
        <v>2019092965</v>
      </c>
      <c r="E180" s="30">
        <v>0</v>
      </c>
      <c r="F180" s="2">
        <v>662599666</v>
      </c>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row>
    <row r="181" spans="1:35" s="30" customFormat="1" x14ac:dyDescent="0.7">
      <c r="A181" s="30">
        <v>20190929</v>
      </c>
      <c r="B181" s="30">
        <v>7</v>
      </c>
      <c r="C181" s="30">
        <v>1</v>
      </c>
      <c r="D181" s="30">
        <v>2019092971</v>
      </c>
      <c r="E181" s="30">
        <v>0</v>
      </c>
      <c r="F181" s="2">
        <v>342599444</v>
      </c>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row>
    <row r="182" spans="1:35" s="30" customFormat="1" x14ac:dyDescent="0.7">
      <c r="A182" s="30">
        <v>20190929</v>
      </c>
      <c r="B182" s="30">
        <v>7</v>
      </c>
      <c r="C182" s="30">
        <v>2</v>
      </c>
      <c r="D182" s="30">
        <v>2019092972</v>
      </c>
      <c r="E182" s="30">
        <v>0</v>
      </c>
      <c r="F182" s="2">
        <v>452599555</v>
      </c>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row>
    <row r="183" spans="1:35" s="30" customFormat="1" x14ac:dyDescent="0.7">
      <c r="A183" s="30">
        <v>20190929</v>
      </c>
      <c r="B183" s="30">
        <v>7</v>
      </c>
      <c r="C183" s="30">
        <v>3</v>
      </c>
      <c r="D183" s="30">
        <v>2019092973</v>
      </c>
      <c r="E183" s="30">
        <v>0</v>
      </c>
      <c r="F183" s="2">
        <v>442515444</v>
      </c>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row>
    <row r="184" spans="1:35" s="30" customFormat="1" x14ac:dyDescent="0.7">
      <c r="A184" s="30">
        <v>20190929</v>
      </c>
      <c r="B184" s="30">
        <v>7</v>
      </c>
      <c r="C184" s="30">
        <v>4</v>
      </c>
      <c r="D184" s="30">
        <v>2019092974</v>
      </c>
      <c r="E184" s="30">
        <v>0</v>
      </c>
      <c r="F184" s="2">
        <v>432515666</v>
      </c>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row>
    <row r="185" spans="1:35" s="30" customFormat="1" x14ac:dyDescent="0.7">
      <c r="A185" s="30">
        <v>20190929</v>
      </c>
      <c r="B185" s="30">
        <v>7</v>
      </c>
      <c r="C185" s="30">
        <v>5</v>
      </c>
      <c r="D185" s="30">
        <v>2019092975</v>
      </c>
      <c r="E185" s="30">
        <v>0</v>
      </c>
      <c r="F185" s="2">
        <v>322599222</v>
      </c>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row>
    <row r="186" spans="1:35" s="30" customFormat="1" x14ac:dyDescent="0.7">
      <c r="A186" s="30">
        <v>20190930</v>
      </c>
      <c r="B186" s="30">
        <v>3</v>
      </c>
      <c r="C186" s="30">
        <v>3</v>
      </c>
      <c r="D186" s="30">
        <v>2019093033</v>
      </c>
      <c r="E186" s="30">
        <v>0</v>
      </c>
      <c r="F186" s="2">
        <v>452599555</v>
      </c>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row>
    <row r="187" spans="1:35" s="30" customFormat="1" x14ac:dyDescent="0.7">
      <c r="A187" s="30">
        <v>20191014</v>
      </c>
      <c r="B187" s="30">
        <v>4</v>
      </c>
      <c r="C187" s="30">
        <v>2</v>
      </c>
      <c r="D187" s="30">
        <v>2019101442</v>
      </c>
      <c r="E187" s="30">
        <v>0</v>
      </c>
      <c r="F187" s="2">
        <v>342599567</v>
      </c>
      <c r="G187" s="2">
        <v>452599678</v>
      </c>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row>
    <row r="188" spans="1:35" s="30" customFormat="1" x14ac:dyDescent="0.7">
      <c r="A188" s="30">
        <v>20191014</v>
      </c>
      <c r="B188" s="30">
        <v>5</v>
      </c>
      <c r="C188" s="30">
        <v>3</v>
      </c>
      <c r="D188" s="30">
        <v>2019101453</v>
      </c>
      <c r="E188" s="30">
        <v>0</v>
      </c>
      <c r="F188" s="2">
        <v>342599567</v>
      </c>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c r="AG188" s="2"/>
      <c r="AH188" s="2"/>
      <c r="AI188" s="2"/>
    </row>
    <row r="189" spans="1:35" s="30" customFormat="1" x14ac:dyDescent="0.7">
      <c r="A189" s="30">
        <v>20191030</v>
      </c>
      <c r="B189" s="30">
        <v>1</v>
      </c>
      <c r="C189" s="30">
        <v>1</v>
      </c>
      <c r="D189" s="30">
        <v>2019103011</v>
      </c>
      <c r="E189" s="30">
        <v>0</v>
      </c>
      <c r="F189" s="2">
        <v>342599567</v>
      </c>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c r="AG189" s="2"/>
      <c r="AH189" s="2"/>
      <c r="AI189" s="2"/>
    </row>
    <row r="190" spans="1:35" s="30" customFormat="1" x14ac:dyDescent="0.7">
      <c r="A190" s="30">
        <v>20191030</v>
      </c>
      <c r="B190" s="30">
        <v>3</v>
      </c>
      <c r="C190" s="30">
        <v>2</v>
      </c>
      <c r="D190" s="30">
        <v>2019103032</v>
      </c>
      <c r="E190" s="30">
        <v>0</v>
      </c>
      <c r="F190" s="2">
        <v>342599567</v>
      </c>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c r="AG190" s="2"/>
      <c r="AH190" s="2"/>
      <c r="AI190" s="2"/>
    </row>
    <row r="191" spans="1:35" s="30" customFormat="1" x14ac:dyDescent="0.7">
      <c r="A191" s="30">
        <v>20191106</v>
      </c>
      <c r="B191" s="30">
        <v>2</v>
      </c>
      <c r="C191" s="30">
        <v>3</v>
      </c>
      <c r="D191" s="30">
        <v>2019110623</v>
      </c>
      <c r="E191" s="30">
        <v>0</v>
      </c>
      <c r="F191" s="2">
        <v>112521111</v>
      </c>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c r="AG191" s="2"/>
      <c r="AH191" s="2"/>
      <c r="AI191" s="2"/>
    </row>
    <row r="192" spans="1:35" s="30" customFormat="1" x14ac:dyDescent="0.7">
      <c r="A192" s="30">
        <v>20191106</v>
      </c>
      <c r="B192" s="30">
        <v>3</v>
      </c>
      <c r="C192" s="30">
        <v>3</v>
      </c>
      <c r="D192" s="30">
        <v>2019110633</v>
      </c>
      <c r="E192" s="30">
        <v>0</v>
      </c>
      <c r="F192" s="2">
        <v>112521111</v>
      </c>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c r="AG192" s="2"/>
      <c r="AH192" s="2"/>
      <c r="AI192" s="2"/>
    </row>
  </sheetData>
  <sortState xmlns:xlrd2="http://schemas.microsoft.com/office/spreadsheetml/2017/richdata2" ref="A2:AA190">
    <sortCondition ref="D1"/>
  </sortState>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B2"/>
  <sheetViews>
    <sheetView workbookViewId="0">
      <selection activeCell="A22" sqref="A22"/>
    </sheetView>
  </sheetViews>
  <sheetFormatPr defaultRowHeight="17.649999999999999" x14ac:dyDescent="0.7"/>
  <cols>
    <col min="1" max="1" width="14.3125" customWidth="1"/>
    <col min="2" max="2" width="12.5625" customWidth="1"/>
    <col min="3" max="3" width="11.8125" customWidth="1"/>
    <col min="4" max="4" width="12.25" customWidth="1"/>
    <col min="5" max="6" width="11.5" customWidth="1"/>
    <col min="7" max="8" width="12.0625" customWidth="1"/>
  </cols>
  <sheetData>
    <row r="1" spans="1:2" x14ac:dyDescent="0.7">
      <c r="A1">
        <v>20191106</v>
      </c>
      <c r="B1">
        <v>20191106</v>
      </c>
    </row>
    <row r="2" spans="1:2" s="30" customFormat="1" x14ac:dyDescent="0.7">
      <c r="A2" s="30">
        <v>112521111</v>
      </c>
      <c r="B2" s="30">
        <v>2</v>
      </c>
    </row>
  </sheetData>
  <phoneticPr fontId="1"/>
  <pageMargins left="0.7" right="0.7" top="0.75" bottom="0.75" header="0.3" footer="0.3"/>
  <pageSetup paperSize="9" orientation="portrait" horizontalDpi="12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5B6D14-1A5A-4DB9-8D4E-AFBD06B5B845}">
  <sheetPr codeName="Sheet2"/>
  <dimension ref="A1:T22"/>
  <sheetViews>
    <sheetView zoomScaleNormal="100" workbookViewId="0">
      <selection activeCell="Q13" sqref="Q13"/>
    </sheetView>
  </sheetViews>
  <sheetFormatPr defaultColWidth="8.8125" defaultRowHeight="17.649999999999999" x14ac:dyDescent="0.7"/>
  <cols>
    <col min="1" max="1" width="10.4375" customWidth="1"/>
    <col min="3" max="3" width="12.5625" bestFit="1" customWidth="1"/>
  </cols>
  <sheetData>
    <row r="1" spans="1:20" x14ac:dyDescent="0.7">
      <c r="A1" s="10"/>
      <c r="B1" t="s">
        <v>105</v>
      </c>
      <c r="E1" t="s">
        <v>106</v>
      </c>
      <c r="H1" t="s">
        <v>107</v>
      </c>
    </row>
    <row r="2" spans="1:20" x14ac:dyDescent="0.7">
      <c r="B2" t="s">
        <v>108</v>
      </c>
      <c r="D2" t="s">
        <v>109</v>
      </c>
      <c r="E2" t="s">
        <v>108</v>
      </c>
      <c r="G2" t="s">
        <v>110</v>
      </c>
      <c r="H2" t="s">
        <v>108</v>
      </c>
      <c r="J2" t="s">
        <v>110</v>
      </c>
    </row>
    <row r="3" spans="1:20" x14ac:dyDescent="0.7">
      <c r="B3">
        <v>1</v>
      </c>
      <c r="C3" t="s">
        <v>111</v>
      </c>
      <c r="D3">
        <v>2501</v>
      </c>
      <c r="E3">
        <v>1</v>
      </c>
      <c r="F3" t="s">
        <v>111</v>
      </c>
      <c r="G3">
        <v>2001</v>
      </c>
      <c r="H3" s="11">
        <v>1</v>
      </c>
      <c r="I3" t="s">
        <v>111</v>
      </c>
      <c r="J3" s="11">
        <v>2011</v>
      </c>
    </row>
    <row r="4" spans="1:20" x14ac:dyDescent="0.7">
      <c r="B4">
        <v>2</v>
      </c>
      <c r="C4" t="s">
        <v>112</v>
      </c>
      <c r="D4">
        <v>2502</v>
      </c>
      <c r="E4">
        <v>2</v>
      </c>
      <c r="F4" t="s">
        <v>112</v>
      </c>
      <c r="G4">
        <v>2002</v>
      </c>
      <c r="H4" s="11">
        <v>2</v>
      </c>
      <c r="I4" t="s">
        <v>113</v>
      </c>
      <c r="J4" s="11">
        <v>2012</v>
      </c>
    </row>
    <row r="5" spans="1:20" x14ac:dyDescent="0.7">
      <c r="B5">
        <v>3</v>
      </c>
      <c r="C5" t="s">
        <v>114</v>
      </c>
      <c r="D5">
        <v>2503</v>
      </c>
      <c r="E5">
        <v>3</v>
      </c>
      <c r="F5" t="s">
        <v>114</v>
      </c>
      <c r="G5">
        <v>2003</v>
      </c>
      <c r="H5" s="11">
        <v>2</v>
      </c>
      <c r="I5" t="s">
        <v>115</v>
      </c>
      <c r="J5" s="11">
        <v>2013</v>
      </c>
    </row>
    <row r="6" spans="1:20" x14ac:dyDescent="0.7">
      <c r="B6">
        <v>4</v>
      </c>
      <c r="C6" t="s">
        <v>116</v>
      </c>
      <c r="D6">
        <v>2504</v>
      </c>
      <c r="E6">
        <v>4</v>
      </c>
      <c r="F6" t="s">
        <v>116</v>
      </c>
      <c r="G6">
        <v>2004</v>
      </c>
      <c r="H6" s="11">
        <v>3</v>
      </c>
      <c r="I6" t="s">
        <v>114</v>
      </c>
      <c r="J6" s="11">
        <v>2014</v>
      </c>
    </row>
    <row r="7" spans="1:20" x14ac:dyDescent="0.7">
      <c r="B7">
        <v>5</v>
      </c>
      <c r="C7" t="s">
        <v>117</v>
      </c>
      <c r="D7">
        <v>2505</v>
      </c>
      <c r="E7">
        <v>5</v>
      </c>
      <c r="F7" t="s">
        <v>117</v>
      </c>
      <c r="G7">
        <v>2005</v>
      </c>
      <c r="H7" s="11">
        <v>4</v>
      </c>
      <c r="I7" t="s">
        <v>116</v>
      </c>
      <c r="J7" s="11">
        <v>2015</v>
      </c>
      <c r="T7">
        <v>8</v>
      </c>
    </row>
    <row r="8" spans="1:20" x14ac:dyDescent="0.7">
      <c r="B8">
        <v>6</v>
      </c>
      <c r="C8" t="s">
        <v>118</v>
      </c>
      <c r="D8">
        <v>2506</v>
      </c>
      <c r="E8">
        <v>6</v>
      </c>
      <c r="F8" t="s">
        <v>118</v>
      </c>
      <c r="G8">
        <v>2006</v>
      </c>
      <c r="H8" s="11">
        <v>5</v>
      </c>
      <c r="I8" t="s">
        <v>117</v>
      </c>
      <c r="J8" s="11">
        <v>2016</v>
      </c>
    </row>
    <row r="9" spans="1:20" x14ac:dyDescent="0.7">
      <c r="B9">
        <v>7</v>
      </c>
      <c r="C9" t="s">
        <v>119</v>
      </c>
      <c r="D9">
        <v>2507</v>
      </c>
      <c r="E9">
        <v>7</v>
      </c>
      <c r="F9" t="s">
        <v>119</v>
      </c>
      <c r="G9">
        <v>2007</v>
      </c>
      <c r="H9" s="11">
        <v>6</v>
      </c>
      <c r="I9" t="s">
        <v>118</v>
      </c>
      <c r="J9" s="11">
        <v>2017</v>
      </c>
    </row>
    <row r="10" spans="1:20" x14ac:dyDescent="0.7">
      <c r="B10">
        <v>8</v>
      </c>
      <c r="C10" t="s">
        <v>120</v>
      </c>
      <c r="D10">
        <v>2508</v>
      </c>
      <c r="E10">
        <v>8</v>
      </c>
      <c r="F10" t="s">
        <v>120</v>
      </c>
      <c r="G10">
        <v>2008</v>
      </c>
      <c r="H10" s="11">
        <v>7</v>
      </c>
      <c r="I10" t="s">
        <v>119</v>
      </c>
      <c r="J10" s="11">
        <v>2018</v>
      </c>
    </row>
    <row r="11" spans="1:20" x14ac:dyDescent="0.7">
      <c r="B11">
        <v>9</v>
      </c>
      <c r="C11" t="s">
        <v>121</v>
      </c>
      <c r="D11">
        <v>2509</v>
      </c>
      <c r="E11" s="11">
        <v>9</v>
      </c>
      <c r="F11" t="s">
        <v>122</v>
      </c>
      <c r="G11" s="11">
        <v>2009</v>
      </c>
      <c r="H11" s="11">
        <v>8</v>
      </c>
      <c r="I11" t="s">
        <v>120</v>
      </c>
      <c r="J11" s="11">
        <v>2019</v>
      </c>
    </row>
    <row r="12" spans="1:20" x14ac:dyDescent="0.7">
      <c r="B12">
        <v>10</v>
      </c>
      <c r="C12" t="s">
        <v>122</v>
      </c>
      <c r="D12" s="11">
        <v>2510</v>
      </c>
      <c r="H12" s="12">
        <v>9</v>
      </c>
      <c r="I12" t="s">
        <v>122</v>
      </c>
      <c r="J12" s="12">
        <v>2020</v>
      </c>
    </row>
    <row r="13" spans="1:20" x14ac:dyDescent="0.7">
      <c r="B13">
        <v>11</v>
      </c>
      <c r="C13" t="s">
        <v>123</v>
      </c>
      <c r="D13" s="12">
        <v>2521</v>
      </c>
      <c r="E13" s="11">
        <v>51</v>
      </c>
      <c r="F13" s="11" t="s">
        <v>124</v>
      </c>
      <c r="G13" s="12">
        <v>2101</v>
      </c>
      <c r="H13" s="11">
        <v>51</v>
      </c>
      <c r="I13" t="s">
        <v>124</v>
      </c>
      <c r="J13" s="12">
        <v>2111</v>
      </c>
    </row>
    <row r="14" spans="1:20" x14ac:dyDescent="0.7">
      <c r="B14">
        <v>51</v>
      </c>
      <c r="C14" t="s">
        <v>125</v>
      </c>
      <c r="D14" s="12">
        <v>2511</v>
      </c>
      <c r="E14">
        <v>61</v>
      </c>
      <c r="F14" t="s">
        <v>126</v>
      </c>
      <c r="G14">
        <v>2201</v>
      </c>
      <c r="H14" s="12">
        <v>61</v>
      </c>
      <c r="I14" t="s">
        <v>126</v>
      </c>
      <c r="J14" s="12">
        <v>2211</v>
      </c>
    </row>
    <row r="15" spans="1:20" x14ac:dyDescent="0.7">
      <c r="B15">
        <v>52</v>
      </c>
      <c r="C15" t="s">
        <v>127</v>
      </c>
      <c r="D15">
        <v>2512</v>
      </c>
      <c r="E15">
        <v>62</v>
      </c>
      <c r="F15" t="s">
        <v>128</v>
      </c>
      <c r="G15">
        <v>2202</v>
      </c>
      <c r="H15" s="12">
        <v>62</v>
      </c>
      <c r="I15" t="s">
        <v>128</v>
      </c>
      <c r="J15" s="12">
        <v>2212</v>
      </c>
    </row>
    <row r="16" spans="1:20" x14ac:dyDescent="0.7">
      <c r="B16">
        <v>53</v>
      </c>
      <c r="C16" t="s">
        <v>129</v>
      </c>
      <c r="D16">
        <v>2513</v>
      </c>
    </row>
    <row r="17" spans="2:10" x14ac:dyDescent="0.7">
      <c r="B17">
        <v>54</v>
      </c>
      <c r="C17" t="s">
        <v>130</v>
      </c>
      <c r="D17">
        <v>2514</v>
      </c>
      <c r="F17" t="s">
        <v>131</v>
      </c>
      <c r="G17">
        <v>2099</v>
      </c>
      <c r="I17" t="s">
        <v>131</v>
      </c>
      <c r="J17" s="11">
        <v>2099</v>
      </c>
    </row>
    <row r="18" spans="2:10" x14ac:dyDescent="0.7">
      <c r="B18">
        <v>55</v>
      </c>
      <c r="C18" t="s">
        <v>132</v>
      </c>
      <c r="D18">
        <v>2515</v>
      </c>
    </row>
    <row r="19" spans="2:10" x14ac:dyDescent="0.7">
      <c r="B19">
        <v>56</v>
      </c>
      <c r="C19" t="s">
        <v>133</v>
      </c>
      <c r="D19">
        <v>2516</v>
      </c>
    </row>
    <row r="20" spans="2:10" x14ac:dyDescent="0.7">
      <c r="B20">
        <v>57</v>
      </c>
      <c r="C20" t="s">
        <v>134</v>
      </c>
      <c r="D20">
        <v>2517</v>
      </c>
      <c r="F20" t="s">
        <v>135</v>
      </c>
    </row>
    <row r="21" spans="2:10" x14ac:dyDescent="0.7">
      <c r="F21" t="s">
        <v>136</v>
      </c>
    </row>
    <row r="22" spans="2:10" x14ac:dyDescent="0.7">
      <c r="C22" t="s">
        <v>131</v>
      </c>
      <c r="D22">
        <v>2599</v>
      </c>
    </row>
  </sheetData>
  <phoneticPr fontId="1"/>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24653F-DEDA-46CF-A6B1-B08C014E68E3}">
  <sheetPr codeName="Sheet8"/>
  <dimension ref="A1:M140"/>
  <sheetViews>
    <sheetView workbookViewId="0">
      <selection activeCell="D29" sqref="D29"/>
    </sheetView>
  </sheetViews>
  <sheetFormatPr defaultRowHeight="17.649999999999999" x14ac:dyDescent="0.7"/>
  <cols>
    <col min="1" max="1" width="20.0625" style="28" customWidth="1"/>
    <col min="2" max="2" width="17.4375" style="28" customWidth="1"/>
    <col min="3" max="3" width="14.25" customWidth="1"/>
  </cols>
  <sheetData>
    <row r="1" spans="1:13" x14ac:dyDescent="0.7">
      <c r="A1" s="28" t="s">
        <v>150</v>
      </c>
      <c r="B1" s="28" t="s">
        <v>151</v>
      </c>
      <c r="C1" t="s">
        <v>152</v>
      </c>
    </row>
    <row r="2" spans="1:13" s="30" customFormat="1" x14ac:dyDescent="0.7">
      <c r="A2" s="28">
        <v>43730.833333333336</v>
      </c>
      <c r="B2" s="28">
        <v>43730.875</v>
      </c>
      <c r="C2" s="30">
        <v>4</v>
      </c>
    </row>
    <row r="3" spans="1:13" s="30" customFormat="1" x14ac:dyDescent="0.7">
      <c r="A3" s="28">
        <v>43730.875</v>
      </c>
      <c r="B3" s="28">
        <v>43730.958333333336</v>
      </c>
      <c r="C3" s="30">
        <v>7</v>
      </c>
    </row>
    <row r="4" spans="1:13" s="26" customFormat="1" x14ac:dyDescent="0.7">
      <c r="A4" s="28">
        <v>43731.583333333336</v>
      </c>
      <c r="B4" s="28">
        <v>43731.625</v>
      </c>
      <c r="C4" s="26">
        <v>13</v>
      </c>
    </row>
    <row r="5" spans="1:13" s="26" customFormat="1" x14ac:dyDescent="0.7">
      <c r="A5" s="28">
        <v>43732.5</v>
      </c>
      <c r="B5" s="28">
        <v>43732.583333333336</v>
      </c>
      <c r="C5" s="26">
        <v>5</v>
      </c>
    </row>
    <row r="6" spans="1:13" s="26" customFormat="1" x14ac:dyDescent="0.7">
      <c r="A6" s="28">
        <v>43732.541666666664</v>
      </c>
      <c r="B6" s="28">
        <v>43732.625</v>
      </c>
      <c r="C6" s="26">
        <v>2</v>
      </c>
    </row>
    <row r="7" spans="1:13" s="26" customFormat="1" x14ac:dyDescent="0.7">
      <c r="A7" s="28">
        <v>43732.625</v>
      </c>
      <c r="B7" s="28">
        <v>43732.666666666664</v>
      </c>
      <c r="C7" s="26">
        <v>10</v>
      </c>
    </row>
    <row r="8" spans="1:13" s="26" customFormat="1" x14ac:dyDescent="0.7">
      <c r="A8" s="28">
        <v>43732.625</v>
      </c>
      <c r="B8" s="28">
        <v>43732.666666666664</v>
      </c>
      <c r="C8" s="26">
        <v>6</v>
      </c>
    </row>
    <row r="9" spans="1:13" s="26" customFormat="1" x14ac:dyDescent="0.7">
      <c r="A9" s="28">
        <v>43733.541666666664</v>
      </c>
      <c r="B9" s="28">
        <v>43733.583333333336</v>
      </c>
      <c r="C9" s="26">
        <v>11</v>
      </c>
    </row>
    <row r="10" spans="1:13" s="26" customFormat="1" x14ac:dyDescent="0.7">
      <c r="A10" s="28">
        <v>43733.541666666664</v>
      </c>
      <c r="B10" s="28">
        <v>43733.583333333336</v>
      </c>
      <c r="C10" s="26">
        <v>1</v>
      </c>
    </row>
    <row r="11" spans="1:13" s="26" customFormat="1" x14ac:dyDescent="0.7">
      <c r="A11" s="28">
        <v>43733.583333333336</v>
      </c>
      <c r="B11" s="28">
        <v>43733.625</v>
      </c>
      <c r="C11" s="26">
        <v>7</v>
      </c>
    </row>
    <row r="12" spans="1:13" s="26" customFormat="1" x14ac:dyDescent="0.7">
      <c r="A12" s="28">
        <v>43733.625</v>
      </c>
      <c r="B12" s="28">
        <v>43733.666666666664</v>
      </c>
      <c r="C12" s="26">
        <v>9</v>
      </c>
    </row>
    <row r="13" spans="1:13" s="26" customFormat="1" x14ac:dyDescent="0.7">
      <c r="A13" s="28">
        <v>43734.541666666664</v>
      </c>
      <c r="B13" s="28">
        <v>43734.583333333336</v>
      </c>
      <c r="C13" s="26">
        <v>2</v>
      </c>
    </row>
    <row r="14" spans="1:13" s="26" customFormat="1" x14ac:dyDescent="0.7">
      <c r="A14" s="28">
        <v>43734.5</v>
      </c>
      <c r="B14" s="28">
        <v>43734.583333333336</v>
      </c>
      <c r="C14" s="26">
        <v>1</v>
      </c>
    </row>
    <row r="15" spans="1:13" s="26" customFormat="1" x14ac:dyDescent="0.7">
      <c r="A15" s="28">
        <v>43734.583333333336</v>
      </c>
      <c r="B15" s="28">
        <v>43734.666666666664</v>
      </c>
      <c r="C15" s="26">
        <v>3</v>
      </c>
      <c r="L15" s="28"/>
      <c r="M15" s="28"/>
    </row>
    <row r="16" spans="1:13" s="26" customFormat="1" x14ac:dyDescent="0.7">
      <c r="A16" s="28">
        <v>43735.541666666664</v>
      </c>
      <c r="B16" s="28">
        <v>43735.583333333336</v>
      </c>
      <c r="C16" s="26">
        <v>8</v>
      </c>
      <c r="L16" s="28"/>
      <c r="M16" s="28"/>
    </row>
    <row r="17" spans="1:13" s="26" customFormat="1" x14ac:dyDescent="0.7">
      <c r="A17" s="28">
        <v>43735.541666666664</v>
      </c>
      <c r="B17" s="28">
        <v>43735.583333333336</v>
      </c>
      <c r="C17" s="26">
        <v>10</v>
      </c>
      <c r="L17" s="28"/>
      <c r="M17" s="28"/>
    </row>
    <row r="18" spans="1:13" s="26" customFormat="1" x14ac:dyDescent="0.7">
      <c r="A18" s="28">
        <v>43735.583333333336</v>
      </c>
      <c r="B18" s="28">
        <v>43735.625</v>
      </c>
      <c r="C18" s="26">
        <v>13</v>
      </c>
    </row>
    <row r="19" spans="1:13" s="26" customFormat="1" x14ac:dyDescent="0.7">
      <c r="A19" s="28">
        <v>43735.583333333336</v>
      </c>
      <c r="B19" s="28">
        <v>43735.666666666664</v>
      </c>
      <c r="C19" s="26">
        <v>4</v>
      </c>
    </row>
    <row r="20" spans="1:13" s="26" customFormat="1" x14ac:dyDescent="0.7">
      <c r="A20" s="28">
        <v>43768</v>
      </c>
      <c r="B20" s="28">
        <v>43768.208333333336</v>
      </c>
      <c r="C20" s="26">
        <v>3</v>
      </c>
    </row>
    <row r="21" spans="1:13" s="26" customFormat="1" x14ac:dyDescent="0.7">
      <c r="A21" s="28">
        <v>43768</v>
      </c>
      <c r="B21" s="28">
        <v>43768.208333333336</v>
      </c>
      <c r="C21" s="26">
        <v>0</v>
      </c>
    </row>
    <row r="22" spans="1:13" s="26" customFormat="1" x14ac:dyDescent="0.7">
      <c r="A22" s="28">
        <v>43768</v>
      </c>
      <c r="B22" s="28">
        <v>43768.208333333336</v>
      </c>
      <c r="C22" s="26">
        <v>6</v>
      </c>
    </row>
    <row r="23" spans="1:13" s="26" customFormat="1" x14ac:dyDescent="0.7">
      <c r="A23" s="28">
        <v>43775</v>
      </c>
      <c r="B23" s="28">
        <v>43775.208333333336</v>
      </c>
      <c r="C23" s="30">
        <v>1</v>
      </c>
    </row>
    <row r="24" spans="1:13" s="26" customFormat="1" x14ac:dyDescent="0.7">
      <c r="A24" s="28">
        <v>43775</v>
      </c>
      <c r="B24" s="28">
        <v>43775.208333333336</v>
      </c>
      <c r="C24" s="30">
        <v>6</v>
      </c>
    </row>
    <row r="25" spans="1:13" s="26" customFormat="1" x14ac:dyDescent="0.7">
      <c r="A25" s="28"/>
      <c r="B25" s="28"/>
    </row>
    <row r="26" spans="1:13" s="26" customFormat="1" x14ac:dyDescent="0.7">
      <c r="A26" s="28"/>
      <c r="B26" s="28"/>
    </row>
    <row r="27" spans="1:13" s="26" customFormat="1" x14ac:dyDescent="0.7">
      <c r="A27" s="28"/>
      <c r="B27" s="28"/>
    </row>
    <row r="28" spans="1:13" s="26" customFormat="1" x14ac:dyDescent="0.7">
      <c r="A28" s="28"/>
      <c r="B28" s="28"/>
    </row>
    <row r="29" spans="1:13" s="26" customFormat="1" x14ac:dyDescent="0.7">
      <c r="A29" s="28"/>
      <c r="B29" s="28"/>
    </row>
    <row r="30" spans="1:13" s="26" customFormat="1" x14ac:dyDescent="0.7">
      <c r="A30" s="28"/>
      <c r="B30" s="28"/>
    </row>
    <row r="31" spans="1:13" s="26" customFormat="1" x14ac:dyDescent="0.7">
      <c r="A31" s="28"/>
      <c r="B31" s="28"/>
    </row>
    <row r="32" spans="1:13" s="26" customFormat="1" x14ac:dyDescent="0.7">
      <c r="A32" s="28"/>
      <c r="B32" s="28"/>
    </row>
    <row r="33" spans="1:2" s="26" customFormat="1" x14ac:dyDescent="0.7">
      <c r="A33" s="28"/>
      <c r="B33" s="28"/>
    </row>
    <row r="34" spans="1:2" s="26" customFormat="1" x14ac:dyDescent="0.7">
      <c r="A34" s="28"/>
      <c r="B34" s="28"/>
    </row>
    <row r="35" spans="1:2" s="26" customFormat="1" x14ac:dyDescent="0.7">
      <c r="A35" s="28"/>
      <c r="B35" s="28"/>
    </row>
    <row r="36" spans="1:2" s="26" customFormat="1" x14ac:dyDescent="0.7">
      <c r="A36" s="28"/>
      <c r="B36" s="28"/>
    </row>
    <row r="37" spans="1:2" s="26" customFormat="1" x14ac:dyDescent="0.7">
      <c r="A37" s="28"/>
      <c r="B37" s="28"/>
    </row>
    <row r="38" spans="1:2" s="26" customFormat="1" x14ac:dyDescent="0.7">
      <c r="A38" s="28"/>
      <c r="B38" s="28"/>
    </row>
    <row r="39" spans="1:2" s="26" customFormat="1" x14ac:dyDescent="0.7">
      <c r="A39" s="28"/>
      <c r="B39" s="28"/>
    </row>
    <row r="40" spans="1:2" s="26" customFormat="1" x14ac:dyDescent="0.7">
      <c r="A40" s="28"/>
      <c r="B40" s="28"/>
    </row>
    <row r="41" spans="1:2" s="26" customFormat="1" x14ac:dyDescent="0.7">
      <c r="A41" s="28"/>
      <c r="B41" s="28"/>
    </row>
    <row r="42" spans="1:2" s="26" customFormat="1" x14ac:dyDescent="0.7">
      <c r="A42" s="28"/>
      <c r="B42" s="28"/>
    </row>
    <row r="43" spans="1:2" s="26" customFormat="1" x14ac:dyDescent="0.7">
      <c r="A43" s="28"/>
      <c r="B43" s="28"/>
    </row>
    <row r="44" spans="1:2" s="26" customFormat="1" x14ac:dyDescent="0.7">
      <c r="A44" s="28"/>
      <c r="B44" s="28"/>
    </row>
    <row r="45" spans="1:2" s="26" customFormat="1" x14ac:dyDescent="0.7">
      <c r="A45" s="28"/>
      <c r="B45" s="28"/>
    </row>
    <row r="46" spans="1:2" s="26" customFormat="1" x14ac:dyDescent="0.7">
      <c r="A46" s="28"/>
      <c r="B46" s="28"/>
    </row>
    <row r="47" spans="1:2" s="26" customFormat="1" x14ac:dyDescent="0.7">
      <c r="A47" s="28"/>
      <c r="B47" s="28"/>
    </row>
    <row r="48" spans="1:2" s="26" customFormat="1" x14ac:dyDescent="0.7">
      <c r="A48" s="28"/>
      <c r="B48" s="28"/>
    </row>
    <row r="49" spans="1:4" x14ac:dyDescent="0.7">
      <c r="A49" s="5"/>
      <c r="C49" s="3"/>
      <c r="D49" s="3"/>
    </row>
    <row r="50" spans="1:4" s="26" customFormat="1" x14ac:dyDescent="0.7">
      <c r="A50" s="5"/>
      <c r="B50" s="28"/>
      <c r="C50" s="3"/>
      <c r="D50" s="3"/>
    </row>
    <row r="51" spans="1:4" s="26" customFormat="1" x14ac:dyDescent="0.7">
      <c r="A51" s="5"/>
      <c r="B51" s="28"/>
      <c r="C51" s="3"/>
      <c r="D51" s="3"/>
    </row>
    <row r="52" spans="1:4" s="26" customFormat="1" x14ac:dyDescent="0.7">
      <c r="A52" s="5"/>
      <c r="B52" s="28"/>
      <c r="C52" s="3"/>
      <c r="D52" s="3"/>
    </row>
    <row r="53" spans="1:4" s="26" customFormat="1" x14ac:dyDescent="0.7">
      <c r="A53" s="5"/>
      <c r="B53" s="28"/>
      <c r="C53" s="3"/>
      <c r="D53" s="3"/>
    </row>
    <row r="54" spans="1:4" s="26" customFormat="1" x14ac:dyDescent="0.7">
      <c r="A54" s="5"/>
      <c r="B54" s="28"/>
      <c r="C54" s="3"/>
      <c r="D54" s="3"/>
    </row>
    <row r="55" spans="1:4" s="26" customFormat="1" x14ac:dyDescent="0.7">
      <c r="A55" s="5"/>
      <c r="B55" s="28"/>
      <c r="C55" s="3"/>
      <c r="D55" s="3"/>
    </row>
    <row r="56" spans="1:4" s="26" customFormat="1" x14ac:dyDescent="0.7">
      <c r="A56" s="5"/>
      <c r="B56" s="28"/>
      <c r="C56" s="3"/>
      <c r="D56" s="3"/>
    </row>
    <row r="57" spans="1:4" s="26" customFormat="1" x14ac:dyDescent="0.7">
      <c r="A57" s="5"/>
      <c r="B57" s="28"/>
      <c r="C57" s="3"/>
      <c r="D57" s="3"/>
    </row>
    <row r="58" spans="1:4" s="26" customFormat="1" x14ac:dyDescent="0.7">
      <c r="A58" s="5"/>
      <c r="B58" s="28"/>
      <c r="C58" s="3"/>
      <c r="D58" s="3"/>
    </row>
    <row r="59" spans="1:4" s="26" customFormat="1" x14ac:dyDescent="0.7">
      <c r="A59" s="5"/>
      <c r="B59" s="28"/>
      <c r="C59" s="3"/>
      <c r="D59" s="3"/>
    </row>
    <row r="60" spans="1:4" s="26" customFormat="1" x14ac:dyDescent="0.7">
      <c r="A60" s="5"/>
      <c r="B60" s="28"/>
      <c r="C60" s="3"/>
      <c r="D60" s="3"/>
    </row>
    <row r="61" spans="1:4" s="26" customFormat="1" x14ac:dyDescent="0.7">
      <c r="A61" s="5"/>
      <c r="B61" s="28"/>
      <c r="C61" s="3"/>
      <c r="D61" s="3"/>
    </row>
    <row r="62" spans="1:4" s="26" customFormat="1" x14ac:dyDescent="0.7">
      <c r="A62" s="5"/>
      <c r="B62" s="28"/>
      <c r="C62" s="3"/>
      <c r="D62" s="3"/>
    </row>
    <row r="63" spans="1:4" s="26" customFormat="1" x14ac:dyDescent="0.7">
      <c r="A63" s="5"/>
      <c r="B63" s="28"/>
      <c r="C63" s="3"/>
      <c r="D63" s="3"/>
    </row>
    <row r="64" spans="1:4" s="26" customFormat="1" x14ac:dyDescent="0.7">
      <c r="A64" s="5"/>
      <c r="B64" s="28"/>
      <c r="C64" s="3"/>
      <c r="D64" s="3"/>
    </row>
    <row r="65" spans="1:4" s="26" customFormat="1" x14ac:dyDescent="0.7">
      <c r="A65" s="5"/>
      <c r="B65" s="28"/>
      <c r="C65" s="3"/>
      <c r="D65" s="3"/>
    </row>
    <row r="66" spans="1:4" s="26" customFormat="1" x14ac:dyDescent="0.7">
      <c r="A66" s="5"/>
      <c r="B66" s="28"/>
      <c r="C66" s="3"/>
      <c r="D66" s="3"/>
    </row>
    <row r="67" spans="1:4" s="26" customFormat="1" x14ac:dyDescent="0.7">
      <c r="A67" s="5"/>
      <c r="B67" s="28"/>
      <c r="C67" s="3"/>
      <c r="D67" s="3"/>
    </row>
    <row r="68" spans="1:4" x14ac:dyDescent="0.7">
      <c r="A68" s="5"/>
      <c r="C68" s="3"/>
      <c r="D68" s="3"/>
    </row>
    <row r="69" spans="1:4" x14ac:dyDescent="0.7">
      <c r="A69" s="5"/>
      <c r="C69" s="3"/>
      <c r="D69" s="3"/>
    </row>
    <row r="70" spans="1:4" x14ac:dyDescent="0.7">
      <c r="A70" s="5"/>
      <c r="C70" s="3"/>
      <c r="D70" s="3"/>
    </row>
    <row r="71" spans="1:4" x14ac:dyDescent="0.7">
      <c r="A71" s="5"/>
      <c r="C71" s="3"/>
      <c r="D71" s="3"/>
    </row>
    <row r="72" spans="1:4" x14ac:dyDescent="0.7">
      <c r="A72" s="5"/>
      <c r="C72" s="3"/>
      <c r="D72" s="3"/>
    </row>
    <row r="73" spans="1:4" s="26" customFormat="1" x14ac:dyDescent="0.7">
      <c r="A73" s="5"/>
      <c r="B73" s="28"/>
      <c r="C73" s="3"/>
      <c r="D73" s="3"/>
    </row>
    <row r="74" spans="1:4" s="26" customFormat="1" x14ac:dyDescent="0.7">
      <c r="A74" s="5"/>
      <c r="B74" s="28"/>
      <c r="C74" s="3"/>
      <c r="D74" s="3"/>
    </row>
    <row r="75" spans="1:4" s="26" customFormat="1" x14ac:dyDescent="0.7">
      <c r="A75" s="5"/>
      <c r="B75" s="28"/>
      <c r="C75" s="3"/>
      <c r="D75" s="3"/>
    </row>
    <row r="76" spans="1:4" s="26" customFormat="1" x14ac:dyDescent="0.7">
      <c r="A76" s="5"/>
      <c r="B76" s="28"/>
      <c r="C76" s="3"/>
      <c r="D76" s="3"/>
    </row>
    <row r="77" spans="1:4" s="26" customFormat="1" x14ac:dyDescent="0.7">
      <c r="A77" s="5"/>
      <c r="B77" s="28"/>
      <c r="C77" s="3"/>
      <c r="D77" s="3"/>
    </row>
    <row r="78" spans="1:4" s="26" customFormat="1" x14ac:dyDescent="0.7">
      <c r="A78" s="5"/>
      <c r="B78" s="28"/>
      <c r="C78" s="3"/>
      <c r="D78" s="3"/>
    </row>
    <row r="79" spans="1:4" s="26" customFormat="1" x14ac:dyDescent="0.7">
      <c r="A79" s="5"/>
      <c r="B79" s="28"/>
      <c r="C79" s="3"/>
      <c r="D79" s="3"/>
    </row>
    <row r="80" spans="1:4" s="26" customFormat="1" x14ac:dyDescent="0.7">
      <c r="A80" s="5"/>
      <c r="B80" s="28"/>
      <c r="C80" s="3"/>
      <c r="D80" s="3"/>
    </row>
    <row r="81" spans="1:4" s="26" customFormat="1" x14ac:dyDescent="0.7">
      <c r="A81" s="5"/>
      <c r="B81" s="28"/>
      <c r="C81" s="3"/>
      <c r="D81" s="3"/>
    </row>
    <row r="82" spans="1:4" s="26" customFormat="1" x14ac:dyDescent="0.7">
      <c r="A82" s="5"/>
      <c r="B82" s="28"/>
      <c r="C82" s="3"/>
      <c r="D82" s="3"/>
    </row>
    <row r="83" spans="1:4" s="26" customFormat="1" x14ac:dyDescent="0.7">
      <c r="A83" s="5"/>
      <c r="B83" s="28"/>
      <c r="C83" s="3"/>
      <c r="D83" s="3"/>
    </row>
    <row r="84" spans="1:4" s="26" customFormat="1" x14ac:dyDescent="0.7">
      <c r="A84" s="5"/>
      <c r="B84" s="28"/>
      <c r="C84" s="3"/>
      <c r="D84" s="3"/>
    </row>
    <row r="85" spans="1:4" s="26" customFormat="1" x14ac:dyDescent="0.7">
      <c r="A85" s="28"/>
      <c r="B85" s="28"/>
      <c r="C85" s="3"/>
    </row>
    <row r="86" spans="1:4" s="26" customFormat="1" x14ac:dyDescent="0.7">
      <c r="A86" s="28"/>
      <c r="B86" s="28"/>
      <c r="C86" s="3"/>
    </row>
    <row r="87" spans="1:4" s="26" customFormat="1" x14ac:dyDescent="0.7">
      <c r="A87" s="28"/>
      <c r="B87" s="28"/>
      <c r="C87" s="3"/>
    </row>
    <row r="88" spans="1:4" s="26" customFormat="1" x14ac:dyDescent="0.7">
      <c r="A88" s="28"/>
      <c r="B88" s="28"/>
      <c r="C88" s="3"/>
    </row>
    <row r="89" spans="1:4" s="26" customFormat="1" x14ac:dyDescent="0.7">
      <c r="A89" s="28"/>
      <c r="B89" s="28"/>
      <c r="C89" s="3"/>
    </row>
    <row r="90" spans="1:4" s="26" customFormat="1" x14ac:dyDescent="0.7">
      <c r="A90" s="28"/>
      <c r="B90" s="28"/>
      <c r="C90" s="3"/>
    </row>
    <row r="91" spans="1:4" s="26" customFormat="1" x14ac:dyDescent="0.7">
      <c r="A91" s="28"/>
      <c r="B91" s="28"/>
      <c r="C91"/>
    </row>
    <row r="92" spans="1:4" s="26" customFormat="1" x14ac:dyDescent="0.7">
      <c r="A92" s="28"/>
      <c r="B92" s="28"/>
      <c r="C92"/>
    </row>
    <row r="93" spans="1:4" s="26" customFormat="1" x14ac:dyDescent="0.7">
      <c r="A93" s="28"/>
      <c r="B93" s="28"/>
      <c r="C93"/>
    </row>
    <row r="94" spans="1:4" s="26" customFormat="1" x14ac:dyDescent="0.7">
      <c r="A94" s="28"/>
      <c r="B94" s="28"/>
      <c r="C94"/>
    </row>
    <row r="95" spans="1:4" s="26" customFormat="1" x14ac:dyDescent="0.7">
      <c r="A95" s="28"/>
      <c r="B95" s="28"/>
      <c r="C95"/>
    </row>
    <row r="96" spans="1:4" s="26" customFormat="1" x14ac:dyDescent="0.7">
      <c r="A96" s="28"/>
      <c r="B96" s="28"/>
      <c r="C96"/>
    </row>
    <row r="97" spans="1:3" s="26" customFormat="1" x14ac:dyDescent="0.7">
      <c r="A97" s="28"/>
      <c r="B97" s="28"/>
      <c r="C97"/>
    </row>
    <row r="98" spans="1:3" s="26" customFormat="1" x14ac:dyDescent="0.7">
      <c r="A98" s="28"/>
      <c r="B98" s="28"/>
      <c r="C98"/>
    </row>
    <row r="99" spans="1:3" s="26" customFormat="1" x14ac:dyDescent="0.7">
      <c r="A99" s="28"/>
      <c r="B99" s="28"/>
      <c r="C99"/>
    </row>
    <row r="100" spans="1:3" s="26" customFormat="1" x14ac:dyDescent="0.7">
      <c r="A100" s="28"/>
      <c r="B100" s="28"/>
      <c r="C100"/>
    </row>
    <row r="101" spans="1:3" s="26" customFormat="1" x14ac:dyDescent="0.7">
      <c r="A101" s="28"/>
      <c r="B101" s="28"/>
      <c r="C101"/>
    </row>
    <row r="102" spans="1:3" s="26" customFormat="1" x14ac:dyDescent="0.7">
      <c r="A102" s="28"/>
      <c r="B102" s="28"/>
      <c r="C102"/>
    </row>
    <row r="103" spans="1:3" s="26" customFormat="1" x14ac:dyDescent="0.7">
      <c r="A103" s="28"/>
      <c r="B103" s="28"/>
      <c r="C103"/>
    </row>
    <row r="104" spans="1:3" s="26" customFormat="1" x14ac:dyDescent="0.7">
      <c r="A104" s="28"/>
      <c r="B104" s="28"/>
      <c r="C104"/>
    </row>
    <row r="105" spans="1:3" s="26" customFormat="1" x14ac:dyDescent="0.7">
      <c r="A105" s="28"/>
      <c r="B105" s="28"/>
      <c r="C105"/>
    </row>
    <row r="106" spans="1:3" s="26" customFormat="1" x14ac:dyDescent="0.7">
      <c r="A106" s="28"/>
      <c r="B106" s="28"/>
      <c r="C106"/>
    </row>
    <row r="107" spans="1:3" s="26" customFormat="1" x14ac:dyDescent="0.7">
      <c r="A107" s="28"/>
      <c r="B107" s="28"/>
      <c r="C107"/>
    </row>
    <row r="108" spans="1:3" s="26" customFormat="1" x14ac:dyDescent="0.7">
      <c r="A108" s="28"/>
      <c r="B108" s="28"/>
      <c r="C108"/>
    </row>
    <row r="109" spans="1:3" s="26" customFormat="1" x14ac:dyDescent="0.7">
      <c r="A109" s="28"/>
      <c r="B109" s="28"/>
      <c r="C109"/>
    </row>
    <row r="110" spans="1:3" s="26" customFormat="1" x14ac:dyDescent="0.7">
      <c r="A110" s="28"/>
      <c r="B110" s="28"/>
      <c r="C110"/>
    </row>
    <row r="111" spans="1:3" s="26" customFormat="1" x14ac:dyDescent="0.7">
      <c r="A111" s="28"/>
      <c r="B111" s="28"/>
      <c r="C111"/>
    </row>
    <row r="112" spans="1:3" s="26" customFormat="1" x14ac:dyDescent="0.7">
      <c r="A112" s="28"/>
      <c r="B112" s="28"/>
      <c r="C112"/>
    </row>
    <row r="113" spans="1:3" s="26" customFormat="1" x14ac:dyDescent="0.7">
      <c r="A113" s="28"/>
      <c r="B113" s="28"/>
      <c r="C113"/>
    </row>
    <row r="114" spans="1:3" s="26" customFormat="1" x14ac:dyDescent="0.7">
      <c r="A114" s="28"/>
      <c r="B114" s="28"/>
      <c r="C114"/>
    </row>
    <row r="115" spans="1:3" s="26" customFormat="1" x14ac:dyDescent="0.7">
      <c r="A115" s="28"/>
      <c r="B115" s="28"/>
      <c r="C115"/>
    </row>
    <row r="116" spans="1:3" s="26" customFormat="1" x14ac:dyDescent="0.7">
      <c r="A116" s="28"/>
      <c r="B116" s="28"/>
      <c r="C116"/>
    </row>
    <row r="117" spans="1:3" s="26" customFormat="1" x14ac:dyDescent="0.7">
      <c r="A117" s="28"/>
      <c r="B117" s="28"/>
      <c r="C117"/>
    </row>
    <row r="118" spans="1:3" s="26" customFormat="1" x14ac:dyDescent="0.7">
      <c r="A118" s="28"/>
      <c r="B118" s="28"/>
      <c r="C118"/>
    </row>
    <row r="119" spans="1:3" s="26" customFormat="1" x14ac:dyDescent="0.7">
      <c r="A119" s="28"/>
      <c r="B119" s="28"/>
      <c r="C119"/>
    </row>
    <row r="120" spans="1:3" s="26" customFormat="1" x14ac:dyDescent="0.7">
      <c r="A120" s="28"/>
      <c r="B120" s="28"/>
      <c r="C120"/>
    </row>
    <row r="121" spans="1:3" s="26" customFormat="1" x14ac:dyDescent="0.7">
      <c r="A121" s="28"/>
      <c r="B121" s="28"/>
      <c r="C121"/>
    </row>
    <row r="122" spans="1:3" s="26" customFormat="1" x14ac:dyDescent="0.7">
      <c r="A122" s="28"/>
      <c r="B122" s="28"/>
      <c r="C122"/>
    </row>
    <row r="123" spans="1:3" s="26" customFormat="1" x14ac:dyDescent="0.7">
      <c r="A123" s="28"/>
      <c r="B123" s="28"/>
      <c r="C123"/>
    </row>
    <row r="124" spans="1:3" s="26" customFormat="1" x14ac:dyDescent="0.7">
      <c r="A124" s="28"/>
      <c r="B124" s="28"/>
      <c r="C124"/>
    </row>
    <row r="125" spans="1:3" s="26" customFormat="1" x14ac:dyDescent="0.7">
      <c r="A125" s="28"/>
      <c r="B125" s="28"/>
      <c r="C125"/>
    </row>
    <row r="126" spans="1:3" s="26" customFormat="1" x14ac:dyDescent="0.7">
      <c r="A126" s="28"/>
      <c r="B126" s="28"/>
      <c r="C126"/>
    </row>
    <row r="127" spans="1:3" s="26" customFormat="1" x14ac:dyDescent="0.7">
      <c r="A127" s="28"/>
      <c r="B127" s="28"/>
      <c r="C127"/>
    </row>
    <row r="128" spans="1:3" s="26" customFormat="1" x14ac:dyDescent="0.7">
      <c r="A128" s="28"/>
      <c r="B128" s="28"/>
      <c r="C128"/>
    </row>
    <row r="129" spans="1:3" s="26" customFormat="1" x14ac:dyDescent="0.7">
      <c r="A129" s="28"/>
      <c r="B129" s="28"/>
      <c r="C129"/>
    </row>
    <row r="130" spans="1:3" s="26" customFormat="1" x14ac:dyDescent="0.7">
      <c r="A130" s="28"/>
      <c r="B130" s="28"/>
      <c r="C130"/>
    </row>
    <row r="131" spans="1:3" s="26" customFormat="1" x14ac:dyDescent="0.7">
      <c r="A131" s="28"/>
      <c r="B131" s="28"/>
      <c r="C131"/>
    </row>
    <row r="132" spans="1:3" s="26" customFormat="1" x14ac:dyDescent="0.7">
      <c r="A132" s="28"/>
      <c r="B132" s="28"/>
      <c r="C132"/>
    </row>
    <row r="133" spans="1:3" s="26" customFormat="1" x14ac:dyDescent="0.7">
      <c r="A133" s="28"/>
      <c r="B133" s="28"/>
      <c r="C133"/>
    </row>
    <row r="134" spans="1:3" s="26" customFormat="1" x14ac:dyDescent="0.7">
      <c r="A134" s="28"/>
      <c r="B134" s="28"/>
      <c r="C134"/>
    </row>
    <row r="135" spans="1:3" s="26" customFormat="1" x14ac:dyDescent="0.7">
      <c r="A135" s="28"/>
      <c r="B135" s="28"/>
      <c r="C135"/>
    </row>
    <row r="136" spans="1:3" s="26" customFormat="1" x14ac:dyDescent="0.7">
      <c r="A136" s="28"/>
      <c r="B136" s="28"/>
      <c r="C136"/>
    </row>
    <row r="137" spans="1:3" s="26" customFormat="1" x14ac:dyDescent="0.7">
      <c r="A137" s="28"/>
      <c r="B137" s="28"/>
      <c r="C137"/>
    </row>
    <row r="138" spans="1:3" s="26" customFormat="1" x14ac:dyDescent="0.7">
      <c r="A138" s="28"/>
      <c r="B138" s="28"/>
      <c r="C138"/>
    </row>
    <row r="139" spans="1:3" s="26" customFormat="1" x14ac:dyDescent="0.7">
      <c r="A139" s="28"/>
      <c r="B139" s="28"/>
      <c r="C139"/>
    </row>
    <row r="140" spans="1:3" s="26" customFormat="1" x14ac:dyDescent="0.7">
      <c r="A140" s="28"/>
      <c r="B140" s="28"/>
      <c r="C140"/>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import_Shift">
                <anchor>
                  <from>
                    <xdr:col>3</xdr:col>
                    <xdr:colOff>361950</xdr:colOff>
                    <xdr:row>1</xdr:row>
                    <xdr:rowOff>185738</xdr:rowOff>
                  </from>
                  <to>
                    <xdr:col>5</xdr:col>
                    <xdr:colOff>476250</xdr:colOff>
                    <xdr:row>4</xdr:row>
                    <xdr:rowOff>14288</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45347D-7A76-4561-81E6-336BEC669E8F}">
  <sheetPr codeName="Sheet4"/>
  <dimension ref="A1:E59"/>
  <sheetViews>
    <sheetView workbookViewId="0">
      <selection activeCell="C5" sqref="C5"/>
    </sheetView>
  </sheetViews>
  <sheetFormatPr defaultRowHeight="17.649999999999999" x14ac:dyDescent="0.7"/>
  <cols>
    <col min="1" max="1" width="10.5" bestFit="1" customWidth="1"/>
    <col min="2" max="2" width="10.5625" customWidth="1"/>
    <col min="4" max="4" width="11.25" customWidth="1"/>
  </cols>
  <sheetData>
    <row r="1" spans="1:5" x14ac:dyDescent="0.7">
      <c r="A1" s="7">
        <v>43637</v>
      </c>
      <c r="B1" t="s">
        <v>25</v>
      </c>
      <c r="C1" t="s">
        <v>26</v>
      </c>
      <c r="D1" t="s">
        <v>27</v>
      </c>
    </row>
    <row r="2" spans="1:5" x14ac:dyDescent="0.7">
      <c r="D2" t="s">
        <v>28</v>
      </c>
    </row>
    <row r="3" spans="1:5" x14ac:dyDescent="0.7">
      <c r="D3" t="s">
        <v>29</v>
      </c>
    </row>
    <row r="4" spans="1:5" x14ac:dyDescent="0.7">
      <c r="D4" t="s">
        <v>30</v>
      </c>
    </row>
    <row r="5" spans="1:5" x14ac:dyDescent="0.7">
      <c r="D5" s="8" t="s">
        <v>31</v>
      </c>
    </row>
    <row r="6" spans="1:5" x14ac:dyDescent="0.7">
      <c r="D6" t="s">
        <v>32</v>
      </c>
    </row>
    <row r="7" spans="1:5" x14ac:dyDescent="0.7">
      <c r="A7" s="7">
        <v>43640</v>
      </c>
      <c r="B7" t="s">
        <v>33</v>
      </c>
      <c r="C7" t="s">
        <v>26</v>
      </c>
      <c r="D7" t="s">
        <v>34</v>
      </c>
      <c r="E7" t="s">
        <v>35</v>
      </c>
    </row>
    <row r="8" spans="1:5" x14ac:dyDescent="0.7">
      <c r="A8" s="7"/>
      <c r="E8" t="s">
        <v>36</v>
      </c>
    </row>
    <row r="9" spans="1:5" x14ac:dyDescent="0.7">
      <c r="A9" s="7"/>
      <c r="D9" t="s">
        <v>37</v>
      </c>
      <c r="E9" t="s">
        <v>38</v>
      </c>
    </row>
    <row r="10" spans="1:5" x14ac:dyDescent="0.7">
      <c r="A10" s="7"/>
      <c r="D10" t="s">
        <v>23</v>
      </c>
      <c r="E10" t="s">
        <v>39</v>
      </c>
    </row>
    <row r="11" spans="1:5" x14ac:dyDescent="0.7">
      <c r="A11" s="7"/>
      <c r="E11" t="s">
        <v>40</v>
      </c>
    </row>
    <row r="12" spans="1:5" x14ac:dyDescent="0.7">
      <c r="A12" s="7"/>
      <c r="D12" t="s">
        <v>37</v>
      </c>
      <c r="E12" t="s">
        <v>41</v>
      </c>
    </row>
    <row r="13" spans="1:5" x14ac:dyDescent="0.7">
      <c r="A13" s="7"/>
      <c r="D13" t="s">
        <v>42</v>
      </c>
      <c r="E13" t="s">
        <v>43</v>
      </c>
    </row>
    <row r="14" spans="1:5" x14ac:dyDescent="0.7">
      <c r="A14" s="7"/>
      <c r="E14" t="s">
        <v>44</v>
      </c>
    </row>
    <row r="15" spans="1:5" x14ac:dyDescent="0.7">
      <c r="A15" s="7"/>
      <c r="D15" t="s">
        <v>45</v>
      </c>
      <c r="E15" t="s">
        <v>46</v>
      </c>
    </row>
    <row r="16" spans="1:5" x14ac:dyDescent="0.7">
      <c r="A16" s="7"/>
      <c r="E16" t="s">
        <v>47</v>
      </c>
    </row>
    <row r="17" spans="1:5" x14ac:dyDescent="0.7">
      <c r="A17" s="7">
        <v>43641</v>
      </c>
      <c r="B17" t="s">
        <v>48</v>
      </c>
      <c r="C17" t="s">
        <v>26</v>
      </c>
      <c r="D17" t="s">
        <v>34</v>
      </c>
      <c r="E17" t="s">
        <v>49</v>
      </c>
    </row>
    <row r="18" spans="1:5" x14ac:dyDescent="0.7">
      <c r="A18" s="9">
        <v>43644</v>
      </c>
      <c r="B18" t="s">
        <v>50</v>
      </c>
      <c r="C18" t="s">
        <v>26</v>
      </c>
      <c r="D18" t="s">
        <v>34</v>
      </c>
      <c r="E18" t="s">
        <v>51</v>
      </c>
    </row>
    <row r="19" spans="1:5" x14ac:dyDescent="0.7">
      <c r="D19" t="s">
        <v>23</v>
      </c>
      <c r="E19" t="s">
        <v>52</v>
      </c>
    </row>
    <row r="20" spans="1:5" x14ac:dyDescent="0.7">
      <c r="A20" s="9">
        <v>43651</v>
      </c>
      <c r="B20" t="s">
        <v>53</v>
      </c>
      <c r="C20" t="s">
        <v>26</v>
      </c>
      <c r="D20" t="s">
        <v>34</v>
      </c>
      <c r="E20" t="s">
        <v>54</v>
      </c>
    </row>
    <row r="21" spans="1:5" x14ac:dyDescent="0.7">
      <c r="D21" t="s">
        <v>23</v>
      </c>
      <c r="E21" t="s">
        <v>55</v>
      </c>
    </row>
    <row r="22" spans="1:5" x14ac:dyDescent="0.7">
      <c r="D22" t="s">
        <v>56</v>
      </c>
      <c r="E22" t="s">
        <v>57</v>
      </c>
    </row>
    <row r="23" spans="1:5" x14ac:dyDescent="0.7">
      <c r="A23" s="9">
        <v>43658</v>
      </c>
      <c r="B23" t="s">
        <v>58</v>
      </c>
      <c r="C23" t="s">
        <v>26</v>
      </c>
      <c r="D23" t="s">
        <v>34</v>
      </c>
      <c r="E23" t="s">
        <v>59</v>
      </c>
    </row>
    <row r="24" spans="1:5" x14ac:dyDescent="0.7">
      <c r="D24" t="s">
        <v>23</v>
      </c>
      <c r="E24" t="s">
        <v>60</v>
      </c>
    </row>
    <row r="25" spans="1:5" x14ac:dyDescent="0.7">
      <c r="D25" t="s">
        <v>56</v>
      </c>
      <c r="E25" t="s">
        <v>61</v>
      </c>
    </row>
    <row r="26" spans="1:5" x14ac:dyDescent="0.7">
      <c r="D26" t="s">
        <v>45</v>
      </c>
      <c r="E26" t="s">
        <v>62</v>
      </c>
    </row>
    <row r="27" spans="1:5" x14ac:dyDescent="0.7">
      <c r="D27" t="s">
        <v>63</v>
      </c>
      <c r="E27" t="s">
        <v>64</v>
      </c>
    </row>
    <row r="28" spans="1:5" x14ac:dyDescent="0.7">
      <c r="D28" t="s">
        <v>65</v>
      </c>
      <c r="E28" t="s">
        <v>66</v>
      </c>
    </row>
    <row r="29" spans="1:5" x14ac:dyDescent="0.7">
      <c r="E29" t="s">
        <v>67</v>
      </c>
    </row>
    <row r="30" spans="1:5" x14ac:dyDescent="0.7">
      <c r="E30" t="s">
        <v>68</v>
      </c>
    </row>
    <row r="31" spans="1:5" x14ac:dyDescent="0.7">
      <c r="D31" t="s">
        <v>69</v>
      </c>
      <c r="E31" t="s">
        <v>70</v>
      </c>
    </row>
    <row r="32" spans="1:5" x14ac:dyDescent="0.7">
      <c r="D32" t="s">
        <v>71</v>
      </c>
      <c r="E32" t="s">
        <v>72</v>
      </c>
    </row>
    <row r="33" spans="2:5" x14ac:dyDescent="0.7">
      <c r="D33" t="s">
        <v>73</v>
      </c>
      <c r="E33" t="s">
        <v>74</v>
      </c>
    </row>
    <row r="34" spans="2:5" x14ac:dyDescent="0.7">
      <c r="D34" t="s">
        <v>75</v>
      </c>
      <c r="E34" t="s">
        <v>76</v>
      </c>
    </row>
    <row r="35" spans="2:5" x14ac:dyDescent="0.7">
      <c r="E35" t="s">
        <v>77</v>
      </c>
    </row>
    <row r="36" spans="2:5" x14ac:dyDescent="0.7">
      <c r="D36" t="s">
        <v>78</v>
      </c>
      <c r="E36" t="s">
        <v>79</v>
      </c>
    </row>
    <row r="37" spans="2:5" x14ac:dyDescent="0.7">
      <c r="D37" t="s">
        <v>80</v>
      </c>
      <c r="E37" t="s">
        <v>81</v>
      </c>
    </row>
    <row r="38" spans="2:5" x14ac:dyDescent="0.7">
      <c r="E38" t="s">
        <v>82</v>
      </c>
    </row>
    <row r="39" spans="2:5" x14ac:dyDescent="0.7">
      <c r="E39" t="s">
        <v>83</v>
      </c>
    </row>
    <row r="40" spans="2:5" x14ac:dyDescent="0.7">
      <c r="E40" t="s">
        <v>84</v>
      </c>
    </row>
    <row r="41" spans="2:5" x14ac:dyDescent="0.7">
      <c r="D41" t="s">
        <v>85</v>
      </c>
      <c r="E41" t="s">
        <v>86</v>
      </c>
    </row>
    <row r="42" spans="2:5" x14ac:dyDescent="0.7">
      <c r="B42">
        <v>1.0309999999999999</v>
      </c>
      <c r="C42" t="s">
        <v>26</v>
      </c>
      <c r="D42" t="s">
        <v>34</v>
      </c>
      <c r="E42" t="s">
        <v>87</v>
      </c>
    </row>
    <row r="43" spans="2:5" x14ac:dyDescent="0.7">
      <c r="D43" t="s">
        <v>23</v>
      </c>
      <c r="E43" t="s">
        <v>88</v>
      </c>
    </row>
    <row r="44" spans="2:5" x14ac:dyDescent="0.7">
      <c r="B44">
        <v>1.032</v>
      </c>
      <c r="C44" t="s">
        <v>26</v>
      </c>
      <c r="D44" t="s">
        <v>34</v>
      </c>
      <c r="E44" t="s">
        <v>89</v>
      </c>
    </row>
    <row r="45" spans="2:5" x14ac:dyDescent="0.7">
      <c r="D45" t="s">
        <v>23</v>
      </c>
      <c r="E45" t="s">
        <v>90</v>
      </c>
    </row>
    <row r="46" spans="2:5" x14ac:dyDescent="0.7">
      <c r="B46">
        <v>1.0329999999999999</v>
      </c>
      <c r="C46" t="s">
        <v>26</v>
      </c>
      <c r="D46" t="s">
        <v>91</v>
      </c>
      <c r="E46" t="s">
        <v>92</v>
      </c>
    </row>
    <row r="47" spans="2:5" x14ac:dyDescent="0.7">
      <c r="D47" t="s">
        <v>93</v>
      </c>
      <c r="E47" t="s">
        <v>94</v>
      </c>
    </row>
    <row r="48" spans="2:5" x14ac:dyDescent="0.7">
      <c r="B48">
        <v>1.4</v>
      </c>
      <c r="C48" t="s">
        <v>26</v>
      </c>
      <c r="D48" t="s">
        <v>34</v>
      </c>
      <c r="E48" t="s">
        <v>95</v>
      </c>
    </row>
    <row r="49" spans="2:5" x14ac:dyDescent="0.7">
      <c r="E49" t="s">
        <v>96</v>
      </c>
    </row>
    <row r="50" spans="2:5" x14ac:dyDescent="0.7">
      <c r="D50" t="s">
        <v>34</v>
      </c>
      <c r="E50" t="s">
        <v>97</v>
      </c>
    </row>
    <row r="51" spans="2:5" x14ac:dyDescent="0.7">
      <c r="D51" t="s">
        <v>23</v>
      </c>
      <c r="E51" t="s">
        <v>98</v>
      </c>
    </row>
    <row r="52" spans="2:5" x14ac:dyDescent="0.7">
      <c r="D52" t="s">
        <v>56</v>
      </c>
      <c r="E52" t="s">
        <v>99</v>
      </c>
    </row>
    <row r="53" spans="2:5" x14ac:dyDescent="0.7">
      <c r="D53" t="s">
        <v>45</v>
      </c>
      <c r="E53" t="s">
        <v>100</v>
      </c>
    </row>
    <row r="54" spans="2:5" x14ac:dyDescent="0.7">
      <c r="D54" t="s">
        <v>101</v>
      </c>
      <c r="E54" t="s">
        <v>102</v>
      </c>
    </row>
    <row r="55" spans="2:5" x14ac:dyDescent="0.7">
      <c r="B55">
        <v>1.42</v>
      </c>
      <c r="C55" t="s">
        <v>26</v>
      </c>
      <c r="D55" t="s">
        <v>34</v>
      </c>
      <c r="E55" t="s">
        <v>103</v>
      </c>
    </row>
    <row r="56" spans="2:5" x14ac:dyDescent="0.7">
      <c r="B56">
        <v>1.43</v>
      </c>
      <c r="C56" t="s">
        <v>26</v>
      </c>
      <c r="D56" t="s">
        <v>34</v>
      </c>
      <c r="E56" t="s">
        <v>104</v>
      </c>
    </row>
    <row r="57" spans="2:5" x14ac:dyDescent="0.7">
      <c r="D57" t="s">
        <v>23</v>
      </c>
      <c r="E57" t="s">
        <v>24</v>
      </c>
    </row>
    <row r="58" spans="2:5" x14ac:dyDescent="0.7">
      <c r="D58" t="s">
        <v>137</v>
      </c>
      <c r="E58" t="s">
        <v>138</v>
      </c>
    </row>
    <row r="59" spans="2:5" x14ac:dyDescent="0.7">
      <c r="D59" t="s">
        <v>139</v>
      </c>
      <c r="E59" t="s">
        <v>140</v>
      </c>
    </row>
  </sheetData>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8</vt:i4>
      </vt:variant>
    </vt:vector>
  </HeadingPairs>
  <TitlesOfParts>
    <vt:vector size="8" baseType="lpstr">
      <vt:lpstr>メイン</vt:lpstr>
      <vt:lpstr>出力</vt:lpstr>
      <vt:lpstr>入力</vt:lpstr>
      <vt:lpstr>生データ</vt:lpstr>
      <vt:lpstr>重複チェック</vt:lpstr>
      <vt:lpstr>学科コード表</vt:lpstr>
      <vt:lpstr>シフト表</vt:lpstr>
      <vt:lpstr>連絡事項</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ゆい</dc:creator>
  <cp:lastModifiedBy>原田唯衣</cp:lastModifiedBy>
  <cp:lastPrinted>2019-07-28T14:53:38Z</cp:lastPrinted>
  <dcterms:created xsi:type="dcterms:W3CDTF">2019-06-11T08:04:49Z</dcterms:created>
  <dcterms:modified xsi:type="dcterms:W3CDTF">2019-11-05T15:22:44Z</dcterms:modified>
</cp:coreProperties>
</file>