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2506276C-CB3C-4C6B-A1EB-12B5701F229A}"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C13" i="4"/>
  <c r="C12" i="4"/>
  <c r="K2" i="4" l="1"/>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<sst xmlns="http://schemas.openxmlformats.org/spreadsheetml/2006/main" count="284" uniqueCount="211">
  <si>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</si>
  <si>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</si>
  <si>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</si>
  <si>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</si>
  <si>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</si>
  <si>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</si>
  <si>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</si>
  <si>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</si>
  <si>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</si>
  <si>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</si>
  <si>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</si>
  <si>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</si>
  <si>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</si>
  <si>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</si>
  <si>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</si>
  <si>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</si>
  <si>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</si>
  <si>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</si>
  <si>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</si>
  <si>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</si>
  <si>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</si>
  <si>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</si>
  <si>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</si>
  <si>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</si>
  <si>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</si>
  <si>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</si>
  <si>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</si>
  <si>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</si>
  <si>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</si>
  <si>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</si>
  <si>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</si>
  <si>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</si>
  <si>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</si>
  <si>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</si>
  <si>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</si>
  <si>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</si>
  <si>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</si>
  <si>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</si>
  <si>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</si>
  <si>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</si>
  <si>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</si>
  <si>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</si>
  <si>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</si>
  <si>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</si>
  <si>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</si>
  <si>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</si>
  <si>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</si>
  <si>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</si>
  <si>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</si>
  <si>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</si>
  <si>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</si>
  <si>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</si>
  <si>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</si>
  <si>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</si>
  <si>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</si>
  <si>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</si>
  <si>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</si>
  <si>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</si>
  <si>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</si>
  <si>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</si>
  <si>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</si>
  <si>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</si>
  <si>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</si>
  <si>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</si>
  <si>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</si>
  <si>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</si>
  <si>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</si>
  <si>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</si>
  <si>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</si>
  <si>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</si>
  <si>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</si>
  <si>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</si>
  <si>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</si>
  <si>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</si>
  <si>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</si>
  <si>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</si>
  <si>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</si>
  <si>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</si>
  <si>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</si>
  <si>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</si>
  <si>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</si>
  <si>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</si>
  <si>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</si>
  <si>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</si>
  <si>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</si>
  <si>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</si>
  <si>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</si>
  <si>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</si>
  <si>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</si>
  <si>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</si>
  <si>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</si>
  <si>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</si>
  <si>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</si>
  <si>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</si>
  <si>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</si>
  <si>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</si>
  <si>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</si>
  <si>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</si>
  <si>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</si>
  <si>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</si>
  <si>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</si>
  <si>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</si>
  <si>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</si>
  <si>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</si>
  <si>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</si>
  <si>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</si>
  <si>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</si>
  <si>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</si>
  <si>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</si>
  <si>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</si>
  <si>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</si>
  <si>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</si>
  <si>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</si>
  <si>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</si>
  <si>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</si>
  <si>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</si>
  <si>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</si>
  <si>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</si>
  <si>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</si>
  <si>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</si>
  <si>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</si>
  <si>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</si>
  <si>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</si>
  <si>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</si>
  <si>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</si>
  <si>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</si>
  <si>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</si>
  <si>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</si>
  <si>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</si>
  <si>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</si>
  <si>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</si>
  <si>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</si>
  <si>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</si>
  <si>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</si>
  <si>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</si>
  <si>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</si>
  <si>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</si>
  <si>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</si>
  <si>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</si>
  <si>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</si>
  <si>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</si>
  <si>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</si>
  <si>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</si>
  <si>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</si>
  <si>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</si>
  <si>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</si>
  <si>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</si>
  <si>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</si>
  <si>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</si>
  <si>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</si>
  <si>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</si>
  <si>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</si>
  <si>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</si>
  <si>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</si>
  <si>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</si>
  <si>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</si>
  <si>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</si>
  <si>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</si>
  <si>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</si>
  <si>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</si>
  <si>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</si>
  <si>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</si>
  <si>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</si>
  <si>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</si>
  <si>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予約の仕方</t>
    <rPh sb="0" eb="2">
      <t>ヨヤク</t>
    </rPh>
    <rPh sb="3" eb="5">
      <t>シカタ</t>
    </rPh>
    <phoneticPr fontId="1"/>
  </si>
  <si>
    <t>\\Mac\Home\Downloads\wa-tori\usami.jpeg</t>
    <phoneticPr fontId="1"/>
  </si>
  <si>
    <t>\\Mac\Home\Downloads\wa-tori\kizaki.jpeg</t>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</si>
  <si>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</si>
  <si>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</si>
  <si>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</si>
  <si>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</si>
  <si>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</si>
  <si>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</si>
  <si>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</si>
  <si>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</si>
  <si>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</si>
  <si>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</si>
  <si>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</si>
  <si>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</si>
  <si>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</si>
  <si>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</si>
  <si>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</si>
  <si>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</si>
  <si>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</si>
  <si>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</si>
  <si>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</si>
  <si>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</si>
  <si>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</si>
  <si>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</si>
  <si>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</si>
  <si>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</si>
  <si>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</si>
  <si>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</si>
  <si>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</si>
  <si>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</si>
  <si>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</si>
  <si>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</si>
  <si>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</si>
  <si>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</si>
  <si>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</si>
  <si>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</si>
  <si>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</si>
  <si>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</si>
  <si>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</si>
  <si>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</si>
  <si>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</si>
  <si>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</si>
  <si>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</si>
  <si>
    <t>test</t>
    <phoneticPr fontId="1"/>
  </si>
  <si>
    <t>一日の上限数</t>
    <rPh sb="0" eb="2">
      <t>イチニチ</t>
    </rPh>
    <rPh sb="3" eb="5">
      <t>ジョウゲン</t>
    </rPh>
    <rPh sb="5" eb="6">
      <t>スウ</t>
    </rPh>
    <phoneticPr fontId="1"/>
  </si>
  <si>
    <t>off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</si>
</sst>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5">
    <fill>
      <patternFill patternType="none"/>
    </fill>
    <fill>
      <patternFill patternType="gray125"/>
    </fill>
    <fill>
      <patternFill patternType="solid">
        <fgColor rgb="FFFFFF00"/>
        <bgColor indexed="64"/>
      </patternFill>
    </fill>
    <fill>
      <patternFill patternType="solid">
        <fgColor rgb="FFFFF04C"/>
        <bgColor indexed="64"/>
      </patternFill>
    </fill>
    <fill>
      <patternFill patternType="solid">
        <fgColor rgb="FFFFA04C"/>
        <bgColor indexed="64"/>
      </patternFill>
    </fill>
  </fills>
  <borders count="1">
    <border>
      <left/>
      <right/>
      <top/>
      <bottom/>
      <diagonal/>
    </border>
  </borders>
  <cellStyleXfs count="1">
    <xf numFmtId="0" fontId="0" fillId="0" borderId="0">
      <alignment vertical="center"/>
    </xf>
  </cellStyleXfs>
  <cellXfs count="43">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0" fontId="5" fillId="0" borderId="0" xfId="0" applyFont="1" applyFill="1" applyBorder="1" applyAlignment="1">
      <alignment horizontal="center" vertical="center" wrapText="1"/>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3" borderId="0" xfId="0" applyFont="1" applyFill="1" applyBorder="1" applyAlignment="1">
      <alignment horizontal="center" vertical="center" wrapText="1"/>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xf numFmtId="0" fontId="5" fillId="4"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wa-tori\mikumo.jpeg" TargetMode="External"/><Relationship Id="rId3" Type="http://schemas.openxmlformats.org/officeDocument/2006/relationships/image" Target="file:///\\Mac\Home\Downloads\wa-tori\kuga.jpeg" TargetMode="External"/><Relationship Id="rId7" Type="http://schemas.openxmlformats.org/officeDocument/2006/relationships/image" Target="file:///\\Mac\Home\Downloads\wa-tori\yuri.jpeg" TargetMode="External"/><Relationship Id="rId12" Type="http://schemas.openxmlformats.org/officeDocument/2006/relationships/image" Target="file:///\\Mac\Home\Downloads\IMG_9458.jpg" TargetMode="External"/><Relationship Id="rId2" Type="http://schemas.openxmlformats.org/officeDocument/2006/relationships/image" Target="file:///\\Mac\Home\Downloads\wa-tori\kizaki.jpeg" TargetMode="External"/><Relationship Id="rId1" Type="http://schemas.openxmlformats.org/officeDocument/2006/relationships/image" Target="file:///\\Mac\Home\Downloads\wa-tori\usami.jpeg" TargetMode="External"/><Relationship Id="rId6" Type="http://schemas.openxmlformats.org/officeDocument/2006/relationships/image" Target="file:///\\Mac\Home\Downloads\wa-tori\amatori.jpg.jpeg" TargetMode="External"/><Relationship Id="rId11" Type="http://schemas.openxmlformats.org/officeDocument/2006/relationships/image" Target="file:///\\Mac\Home\Downloads\replica.png" TargetMode="External"/><Relationship Id="rId5" Type="http://schemas.openxmlformats.org/officeDocument/2006/relationships/image" Target="file:///\\Mac\Home\Downloads\wa-tori\hyuse2.jpeg" TargetMode="External"/><Relationship Id="rId10" Type="http://schemas.openxmlformats.org/officeDocument/2006/relationships/image" Target="file:///\\Mac\Home\Downloads\wa-tori\jin.jpeg" TargetMode="External"/><Relationship Id="rId4" Type="http://schemas.openxmlformats.org/officeDocument/2006/relationships/image" Target="file:///\\Mac\Home\Downloads\wa-tori\konami.jpeg" TargetMode="External"/><Relationship Id="rId9" Type="http://schemas.openxmlformats.org/officeDocument/2006/relationships/image" Target="file:///\\Mac\Home\Downloads\karasuma.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361345</xdr:colOff>
      <xdr:row>0</xdr:row>
      <xdr:rowOff>169333</xdr:rowOff>
    </xdr:from>
    <xdr:to>
      <xdr:col>12</xdr:col>
      <xdr:colOff>1511</xdr:colOff>
      <xdr:row>2</xdr:row>
      <xdr:rowOff>354542</xdr:rowOff>
    </xdr:to>
    <xdr:grpSp>
      <xdr:nvGrpSpPr>
        <xdr:cNvPr id="41" name="グループ化 40">
          <a:extLst>
            <a:ext uri="{FF2B5EF4-FFF2-40B4-BE49-F238E27FC236}">
              <a16:creationId xmlns:a16="http://schemas.microsoft.com/office/drawing/2014/main" id="{00000000-0008-0000-0000-000029000000}"/>
            </a:ext>
          </a:extLst>
        </xdr:cNvPr>
        <xdr:cNvGrpSpPr/>
      </xdr:nvGrpSpPr>
      <xdr:grpSpPr>
        <a:xfrm>
          <a:off x="11083774" y="169333"/>
          <a:ext cx="3429756" cy="1471085"/>
          <a:chOff x="11071678" y="169333"/>
          <a:chExt cx="3429000" cy="1471085"/>
        </a:xfrm>
      </xdr:grpSpPr>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071678" y="169333"/>
            <a:ext cx="3429000" cy="1471085"/>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209261" y="792252"/>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2</xdr:row>
      <xdr:rowOff>0</xdr:rowOff>
    </xdr:from>
    <xdr:to>
      <xdr:col>9</xdr:col>
      <xdr:colOff>0</xdr:colOff>
      <xdr:row>8</xdr:row>
      <xdr:rowOff>1611</xdr:rowOff>
    </xdr:to>
    <xdr:grpSp>
      <xdr:nvGrpSpPr>
        <xdr:cNvPr id="2742" name="グループ化 2741">
          <a:extLst>
            <a:ext uri="{FF2B5EF4-FFF2-40B4-BE49-F238E27FC236}">
              <a16:creationId xmlns:a16="http://schemas.microsoft.com/office/drawing/2014/main" id="{00000000-0008-0000-0000-0000B60A0000}"/>
            </a:ext>
          </a:extLst>
        </xdr:cNvPr>
        <xdr:cNvGrpSpPr/>
      </xdr:nvGrpSpPr>
      <xdr:grpSpPr>
        <a:xfrm>
          <a:off x="1340304" y="1285876"/>
          <a:ext cx="9382125" cy="4804932"/>
          <a:chOff x="1338792" y="1100667"/>
          <a:chExt cx="9371541" cy="4801153"/>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90020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3879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847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16376"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1100667"/>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483278"/>
            <a:ext cx="9371541" cy="54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36135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250694"/>
            <a:ext cx="9371541" cy="324"/>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4127198"/>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5018111"/>
            <a:ext cx="9371541" cy="108"/>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580265</xdr:rowOff>
    </xdr:from>
    <xdr:to>
      <xdr:col>9</xdr:col>
      <xdr:colOff>0</xdr:colOff>
      <xdr:row>8</xdr:row>
      <xdr:rowOff>0</xdr:rowOff>
    </xdr:to>
    <xdr:grpSp>
      <xdr:nvGrpSpPr>
        <xdr:cNvPr id="2740" name="グループ化 2739">
          <a:extLst>
            <a:ext uri="{FF2B5EF4-FFF2-40B4-BE49-F238E27FC236}">
              <a16:creationId xmlns:a16="http://schemas.microsoft.com/office/drawing/2014/main" id="{00000000-0008-0000-0000-0000B40A0000}"/>
            </a:ext>
          </a:extLst>
        </xdr:cNvPr>
        <xdr:cNvGrpSpPr/>
      </xdr:nvGrpSpPr>
      <xdr:grpSpPr>
        <a:xfrm>
          <a:off x="1340304" y="1267426"/>
          <a:ext cx="9382125" cy="4821771"/>
          <a:chOff x="1338792" y="1100667"/>
          <a:chExt cx="9371541" cy="4817235"/>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1542"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1100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481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3653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2490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41327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5016500"/>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912611"/>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15875</xdr:colOff>
      <xdr:row>3</xdr:row>
      <xdr:rowOff>30185</xdr:rowOff>
    </xdr:from>
    <xdr:to>
      <xdr:col>2</xdr:col>
      <xdr:colOff>14277</xdr:colOff>
      <xdr:row>8</xdr:row>
      <xdr:rowOff>55034</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71715" y="1697061"/>
          <a:ext cx="882866" cy="4447170"/>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148168</xdr:rowOff>
    </xdr:from>
    <xdr:to>
      <xdr:col>9</xdr:col>
      <xdr:colOff>190499</xdr:colOff>
      <xdr:row>13</xdr:row>
      <xdr:rowOff>333375</xdr:rowOff>
    </xdr:to>
    <xdr:grpSp>
      <xdr:nvGrpSpPr>
        <xdr:cNvPr id="42" name="グループ化 41">
          <a:extLst>
            <a:ext uri="{FF2B5EF4-FFF2-40B4-BE49-F238E27FC236}">
              <a16:creationId xmlns:a16="http://schemas.microsoft.com/office/drawing/2014/main" id="{00000000-0008-0000-0000-00002A000000}"/>
            </a:ext>
          </a:extLst>
        </xdr:cNvPr>
        <xdr:cNvGrpSpPr/>
      </xdr:nvGrpSpPr>
      <xdr:grpSpPr>
        <a:xfrm>
          <a:off x="370417" y="148168"/>
          <a:ext cx="10542511" cy="8179404"/>
          <a:chOff x="232833" y="148168"/>
          <a:chExt cx="10667999" cy="8175624"/>
        </a:xfrm>
      </xdr:grpSpPr>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232833" y="148168"/>
            <a:ext cx="10667999" cy="8175624"/>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1397000" y="148169"/>
            <a:ext cx="4646083" cy="85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800">
                <a:latin typeface="源ノ角ゴシック JP" panose="020B0500000000000000" pitchFamily="34" charset="-128"/>
                <a:ea typeface="源ノ角ゴシック JP" panose="020B0500000000000000" pitchFamily="34" charset="-128"/>
              </a:rPr>
              <a:t>PC</a:t>
            </a:r>
            <a:r>
              <a:rPr kumimoji="1" lang="ja-JP" altLang="en-US" sz="2800">
                <a:latin typeface="源ノ角ゴシック JP" panose="020B0500000000000000" pitchFamily="34" charset="-128"/>
                <a:ea typeface="源ノ角ゴシック JP" panose="020B0500000000000000" pitchFamily="34" charset="-128"/>
              </a:rPr>
              <a:t>席予約状況</a:t>
            </a:r>
          </a:p>
        </xdr:txBody>
      </xdr:sp>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465668" y="793750"/>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455085" y="68474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448736" y="62378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37053</xdr:colOff>
      <xdr:row>3</xdr:row>
      <xdr:rowOff>771481</xdr:rowOff>
    </xdr:from>
    <xdr:to>
      <xdr:col>11</xdr:col>
      <xdr:colOff>1714501</xdr:colOff>
      <xdr:row>3</xdr:row>
      <xdr:rowOff>771481</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186066" y="2433594"/>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801407</xdr:colOff>
      <xdr:row>3</xdr:row>
      <xdr:rowOff>662240</xdr:rowOff>
    </xdr:from>
    <xdr:to>
      <xdr:col>11</xdr:col>
      <xdr:colOff>895842</xdr:colOff>
      <xdr:row>3</xdr:row>
      <xdr:rowOff>662240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1950420" y="2324353"/>
          <a:ext cx="1656535"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135508</xdr:colOff>
      <xdr:row>3</xdr:row>
      <xdr:rowOff>170391</xdr:rowOff>
    </xdr:from>
    <xdr:to>
      <xdr:col>11</xdr:col>
      <xdr:colOff>992479</xdr:colOff>
      <xdr:row>3</xdr:row>
      <xdr:rowOff>771482</xdr:rowOff>
    </xdr:to>
    <xdr:grpSp>
      <xdr:nvGrpSpPr>
        <xdr:cNvPr id="3" name="グループ化 2">
          <a:extLst>
            <a:ext uri="{FF2B5EF4-FFF2-40B4-BE49-F238E27FC236}">
              <a16:creationId xmlns:a16="http://schemas.microsoft.com/office/drawing/2014/main" id="{00000000-0008-0000-0000-000003000000}"/>
            </a:ext>
          </a:extLst>
        </xdr:cNvPr>
        <xdr:cNvGrpSpPr/>
      </xdr:nvGrpSpPr>
      <xdr:grpSpPr>
        <a:xfrm>
          <a:off x="11293365" y="1837267"/>
          <a:ext cx="2421793" cy="601091"/>
          <a:chOff x="11265471" y="1765829"/>
          <a:chExt cx="2419071"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1850915" y="1765829"/>
            <a:ext cx="1833627"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71" y="1799756"/>
            <a:ext cx="566388" cy="567164"/>
          </a:xfrm>
          <a:prstGeom prst="rect">
            <a:avLst/>
          </a:prstGeom>
        </xdr:spPr>
      </xdr:pic>
    </xdr:grpSp>
    <xdr:clientData/>
  </xdr:twoCellAnchor>
  <xdr:twoCellAnchor>
    <xdr:from>
      <xdr:col>10</xdr:col>
      <xdr:colOff>19051</xdr:colOff>
      <xdr:row>6</xdr:row>
      <xdr:rowOff>717609</xdr:rowOff>
    </xdr:from>
    <xdr:to>
      <xdr:col>11</xdr:col>
      <xdr:colOff>1696499</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168064" y="5037197"/>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25408</xdr:colOff>
      <xdr:row>11</xdr:row>
      <xdr:rowOff>373617</xdr:rowOff>
    </xdr:from>
    <xdr:to>
      <xdr:col>11</xdr:col>
      <xdr:colOff>1702856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174421" y="7607855"/>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359834</xdr:colOff>
      <xdr:row>3</xdr:row>
      <xdr:rowOff>121707</xdr:rowOff>
    </xdr:from>
    <xdr:to>
      <xdr:col>11</xdr:col>
      <xdr:colOff>1778000</xdr:colOff>
      <xdr:row>13</xdr:row>
      <xdr:rowOff>333375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070167" y="1788583"/>
          <a:ext cx="3418416" cy="6535209"/>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571500</xdr:rowOff>
    </xdr:from>
    <xdr:to>
      <xdr:col>23</xdr:col>
      <xdr:colOff>597958</xdr:colOff>
      <xdr:row>17</xdr:row>
      <xdr:rowOff>61231</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19936734" y="571500"/>
          <a:ext cx="3425974" cy="8694964"/>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145945</xdr:rowOff>
    </xdr:from>
    <xdr:to>
      <xdr:col>5</xdr:col>
      <xdr:colOff>23812</xdr:colOff>
      <xdr:row>1</xdr:row>
      <xdr:rowOff>531707</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5863" y="831745"/>
          <a:ext cx="385762" cy="385762"/>
        </a:xfrm>
        <a:prstGeom prst="rect">
          <a:avLst/>
        </a:prstGeom>
      </xdr:spPr>
    </xdr:pic>
    <xdr:clientData/>
  </xdr:twoCellAnchor>
  <xdr:twoCellAnchor>
    <xdr:from>
      <xdr:col>10</xdr:col>
      <xdr:colOff>113286</xdr:colOff>
      <xdr:row>12</xdr:row>
      <xdr:rowOff>112645</xdr:rowOff>
    </xdr:from>
    <xdr:to>
      <xdr:col>11</xdr:col>
      <xdr:colOff>1557067</xdr:colOff>
      <xdr:row>13</xdr:row>
      <xdr:rowOff>174625</xdr:rowOff>
    </xdr:to>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11271143" y="7725842"/>
          <a:ext cx="3008603" cy="442980"/>
          <a:chOff x="11315745" y="7722062"/>
          <a:chExt cx="3004822" cy="442980"/>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315745" y="7722062"/>
            <a:ext cx="3004822" cy="442980"/>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200" u="none">
                <a:solidFill>
                  <a:sysClr val="windowText" lastClr="000000"/>
                </a:solidFill>
                <a:latin typeface="源ノ角ゴシック JP" panose="020B0500000000000000" pitchFamily="34" charset="-128"/>
                <a:ea typeface="源ノ角ゴシック JP" panose="020B0500000000000000" pitchFamily="34" charset="-128"/>
              </a:rPr>
              <a:t>のプロフィールを詳しくみてみる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968115" y="7796259"/>
            <a:ext cx="266469" cy="299356"/>
          </a:xfrm>
          <a:prstGeom prst="rect">
            <a:avLst/>
          </a:prstGeom>
        </xdr:spPr>
      </xdr:pic>
    </xdr:grpSp>
    <xdr:clientData/>
  </xdr:twoCellAnchor>
  <xdr:twoCellAnchor editAs="oneCell">
    <xdr:from>
      <xdr:col>1</xdr:col>
      <xdr:colOff>466725</xdr:colOff>
      <xdr:row>8</xdr:row>
      <xdr:rowOff>314322</xdr:rowOff>
    </xdr:from>
    <xdr:to>
      <xdr:col>1</xdr:col>
      <xdr:colOff>876301</xdr:colOff>
      <xdr:row>9</xdr:row>
      <xdr:rowOff>342898</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3925" y="6405560"/>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xdr:twoCellAnchor editAs="oneCell">
    <xdr:from>
      <xdr:col>10</xdr:col>
      <xdr:colOff>0</xdr:colOff>
      <xdr:row>7</xdr:row>
      <xdr:rowOff>0</xdr:rowOff>
    </xdr:from>
    <xdr:to>
      <xdr:col>11</xdr:col>
      <xdr:colOff>1543050</xdr:colOff>
      <xdr:row>11</xdr:row>
      <xdr:rowOff>261938</xdr:rowOff>
    </xdr:to>
    <xdr:pic>
      <xdr:nvPicPr>
        <xdr:cNvPr id="2766" name="Picture 718">
          <a:extLst>
            <a:ext uri="{FF2B5EF4-FFF2-40B4-BE49-F238E27FC236}">
              <a16:creationId xmlns:a16="http://schemas.microsoft.com/office/drawing/2014/main" id="{00000000-0008-0000-0000-0000CE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149013" y="5205413"/>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4</xdr:row>
      <xdr:rowOff>0</xdr:rowOff>
    </xdr:from>
    <xdr:to>
      <xdr:col>11</xdr:col>
      <xdr:colOff>1543050</xdr:colOff>
      <xdr:row>6</xdr:row>
      <xdr:rowOff>519113</xdr:rowOff>
    </xdr:to>
    <xdr:pic>
      <xdr:nvPicPr>
        <xdr:cNvPr id="2764" name="Picture 716">
          <a:extLst>
            <a:ext uri="{FF2B5EF4-FFF2-40B4-BE49-F238E27FC236}">
              <a16:creationId xmlns:a16="http://schemas.microsoft.com/office/drawing/2014/main" id="{00000000-0008-0000-0000-0000CC0A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149013" y="2547938"/>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147638</xdr:colOff>
          <xdr:row>14</xdr:row>
          <xdr:rowOff>319767</xdr:rowOff>
        </xdr:from>
        <xdr:to>
          <xdr:col>23</xdr:col>
          <xdr:colOff>400050</xdr:colOff>
          <xdr:row>16</xdr:row>
          <xdr:rowOff>52388</xdr:rowOff>
        </xdr:to>
        <xdr:sp macro="" textlink="">
          <xdr:nvSpPr>
            <xdr:cNvPr id="2763" name="Button 715" hidden="1">
              <a:extLst>
                <a:ext uri="{63B3BB69-23CF-44E3-9099-C40C66FF867C}">
                  <a14:compatExt spid="_x0000_s2763"/>
                </a:ext>
                <a:ext uri="{FF2B5EF4-FFF2-40B4-BE49-F238E27FC236}">
                  <a16:creationId xmlns:a16="http://schemas.microsoft.com/office/drawing/2014/main" id="{54D5F918-7F7A-4553-AFDE-B34255052EEC}"/>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游ゴシック"/>
                  <a:ea typeface="游ゴシック"/>
                </a:rPr>
                <a:t>予約制限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1395174</xdr:colOff>
      <xdr:row>1</xdr:row>
      <xdr:rowOff>45720</xdr:rowOff>
    </xdr:from>
    <xdr:to>
      <xdr:col>1</xdr:col>
      <xdr:colOff>2945368</xdr:colOff>
      <xdr:row>1</xdr:row>
      <xdr:rowOff>1760220</xdr:rowOff>
    </xdr:to>
    <xdr:sp macro="" textlink="">
      <xdr:nvSpPr>
        <xdr:cNvPr id="609" name="テキスト ボックス 608">
          <a:extLst>
            <a:ext uri="{FF2B5EF4-FFF2-40B4-BE49-F238E27FC236}">
              <a16:creationId xmlns:a16="http://schemas.microsoft.com/office/drawing/2014/main" id="{00000000-0008-0000-0100-000061020000}"/>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610" name="テキスト ボックス 609">
          <a:extLst>
            <a:ext uri="{FF2B5EF4-FFF2-40B4-BE49-F238E27FC236}">
              <a16:creationId xmlns:a16="http://schemas.microsoft.com/office/drawing/2014/main" id="{00000000-0008-0000-0100-000062020000}"/>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editAs="oneCell">
    <xdr:from>
      <xdr:col>1</xdr:col>
      <xdr:colOff>68580</xdr:colOff>
      <xdr:row>1</xdr:row>
      <xdr:rowOff>114301</xdr:rowOff>
    </xdr:from>
    <xdr:to>
      <xdr:col>1</xdr:col>
      <xdr:colOff>1215723</xdr:colOff>
      <xdr:row>1</xdr:row>
      <xdr:rowOff>1261444</xdr:rowOff>
    </xdr:to>
    <xdr:pic>
      <xdr:nvPicPr>
        <xdr:cNvPr id="612" name="図 611">
          <a:extLst>
            <a:ext uri="{FF2B5EF4-FFF2-40B4-BE49-F238E27FC236}">
              <a16:creationId xmlns:a16="http://schemas.microsoft.com/office/drawing/2014/main" id="{00000000-0008-0000-0100-000064020000}"/>
            </a:ext>
          </a:extLst>
        </xdr:cNvPr>
        <xdr:cNvPicPr>
          <a:picLocks noChangeAspect="1"/>
        </xdr:cNvPicPr>
      </xdr:nvPicPr>
      <xdr:blipFill>
        <a:blip xmlns:r="http://schemas.openxmlformats.org/officeDocument/2006/relationships" r:link="rId1"/>
        <a:srcRect l="3205" r="3205"/>
        <a:stretch>
          <a:fillRect/>
        </a:stretch>
      </xdr:blipFill>
      <xdr:spPr>
        <a:xfrm>
          <a:off x="754380" y="2400301"/>
          <a:ext cx="1147143" cy="1147143"/>
        </a:xfrm>
        <a:prstGeom prst="ellipse">
          <a:avLst/>
        </a:prstGeom>
      </xdr:spPr>
    </xdr:pic>
    <xdr:clientData/>
  </xdr:twoCellAnchor>
  <xdr:twoCellAnchor>
    <xdr:from>
      <xdr:col>1</xdr:col>
      <xdr:colOff>1395174</xdr:colOff>
      <xdr:row>2</xdr:row>
      <xdr:rowOff>45720</xdr:rowOff>
    </xdr:from>
    <xdr:to>
      <xdr:col>1</xdr:col>
      <xdr:colOff>2945368</xdr:colOff>
      <xdr:row>2</xdr:row>
      <xdr:rowOff>1760220</xdr:rowOff>
    </xdr:to>
    <xdr:sp macro="" textlink="">
      <xdr:nvSpPr>
        <xdr:cNvPr id="613" name="テキスト ボックス 612">
          <a:extLst>
            <a:ext uri="{FF2B5EF4-FFF2-40B4-BE49-F238E27FC236}">
              <a16:creationId xmlns:a16="http://schemas.microsoft.com/office/drawing/2014/main" id="{00000000-0008-0000-0100-000065020000}"/>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614" name="テキスト ボックス 613">
          <a:extLst>
            <a:ext uri="{FF2B5EF4-FFF2-40B4-BE49-F238E27FC236}">
              <a16:creationId xmlns:a16="http://schemas.microsoft.com/office/drawing/2014/main" id="{00000000-0008-0000-0100-000066020000}"/>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editAs="oneCell">
    <xdr:from>
      <xdr:col>1</xdr:col>
      <xdr:colOff>68580</xdr:colOff>
      <xdr:row>2</xdr:row>
      <xdr:rowOff>114301</xdr:rowOff>
    </xdr:from>
    <xdr:to>
      <xdr:col>1</xdr:col>
      <xdr:colOff>1215723</xdr:colOff>
      <xdr:row>2</xdr:row>
      <xdr:rowOff>1261444</xdr:rowOff>
    </xdr:to>
    <xdr:pic>
      <xdr:nvPicPr>
        <xdr:cNvPr id="616" name="図 615">
          <a:extLst>
            <a:ext uri="{FF2B5EF4-FFF2-40B4-BE49-F238E27FC236}">
              <a16:creationId xmlns:a16="http://schemas.microsoft.com/office/drawing/2014/main" id="{00000000-0008-0000-0100-000068020000}"/>
            </a:ext>
          </a:extLst>
        </xdr:cNvPr>
        <xdr:cNvPicPr>
          <a:picLocks noChangeAspect="1"/>
        </xdr:cNvPicPr>
      </xdr:nvPicPr>
      <xdr:blipFill>
        <a:blip xmlns:r="http://schemas.openxmlformats.org/officeDocument/2006/relationships" r:link="rId2"/>
        <a:srcRect l="3205" r="3205"/>
        <a:stretch>
          <a:fillRect/>
        </a:stretch>
      </xdr:blipFill>
      <xdr:spPr>
        <a:xfrm>
          <a:off x="754380" y="4686301"/>
          <a:ext cx="1147143" cy="1147143"/>
        </a:xfrm>
        <a:prstGeom prst="ellipse">
          <a:avLst/>
        </a:prstGeom>
      </xdr:spPr>
    </xdr:pic>
    <xdr:clientData/>
  </xdr:twoCellAnchor>
  <xdr:twoCellAnchor>
    <xdr:from>
      <xdr:col>1</xdr:col>
      <xdr:colOff>1395174</xdr:colOff>
      <xdr:row>3</xdr:row>
      <xdr:rowOff>45720</xdr:rowOff>
    </xdr:from>
    <xdr:to>
      <xdr:col>1</xdr:col>
      <xdr:colOff>2945368</xdr:colOff>
      <xdr:row>3</xdr:row>
      <xdr:rowOff>1760220</xdr:rowOff>
    </xdr:to>
    <xdr:sp macro="" textlink="">
      <xdr:nvSpPr>
        <xdr:cNvPr id="617" name="テキスト ボックス 616">
          <a:extLst>
            <a:ext uri="{FF2B5EF4-FFF2-40B4-BE49-F238E27FC236}">
              <a16:creationId xmlns:a16="http://schemas.microsoft.com/office/drawing/2014/main" id="{00000000-0008-0000-0100-000069020000}"/>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618" name="テキスト ボックス 617">
          <a:extLst>
            <a:ext uri="{FF2B5EF4-FFF2-40B4-BE49-F238E27FC236}">
              <a16:creationId xmlns:a16="http://schemas.microsoft.com/office/drawing/2014/main" id="{00000000-0008-0000-0100-00006A020000}"/>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620" name="図 619">
          <a:extLst>
            <a:ext uri="{FF2B5EF4-FFF2-40B4-BE49-F238E27FC236}">
              <a16:creationId xmlns:a16="http://schemas.microsoft.com/office/drawing/2014/main" id="{00000000-0008-0000-0100-00006C020000}"/>
            </a:ext>
          </a:extLst>
        </xdr:cNvPr>
        <xdr:cNvPicPr>
          <a:picLocks noChangeAspect="1"/>
        </xdr:cNvPicPr>
      </xdr:nvPicPr>
      <xdr:blipFill>
        <a:blip xmlns:r="http://schemas.openxmlformats.org/officeDocument/2006/relationships" r:link="rId3"/>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621" name="テキスト ボックス 620">
          <a:extLst>
            <a:ext uri="{FF2B5EF4-FFF2-40B4-BE49-F238E27FC236}">
              <a16:creationId xmlns:a16="http://schemas.microsoft.com/office/drawing/2014/main" id="{00000000-0008-0000-0100-00006D020000}"/>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622" name="テキスト ボックス 621">
          <a:extLst>
            <a:ext uri="{FF2B5EF4-FFF2-40B4-BE49-F238E27FC236}">
              <a16:creationId xmlns:a16="http://schemas.microsoft.com/office/drawing/2014/main" id="{00000000-0008-0000-0100-00006E020000}"/>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624" name="図 623">
          <a:extLst>
            <a:ext uri="{FF2B5EF4-FFF2-40B4-BE49-F238E27FC236}">
              <a16:creationId xmlns:a16="http://schemas.microsoft.com/office/drawing/2014/main" id="{00000000-0008-0000-0100-000070020000}"/>
            </a:ext>
          </a:extLst>
        </xdr:cNvPr>
        <xdr:cNvPicPr>
          <a:picLocks noChangeAspect="1"/>
        </xdr:cNvPicPr>
      </xdr:nvPicPr>
      <xdr:blipFill>
        <a:blip xmlns:r="http://schemas.openxmlformats.org/officeDocument/2006/relationships" r:link="rId4"/>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625" name="テキスト ボックス 624">
          <a:extLst>
            <a:ext uri="{FF2B5EF4-FFF2-40B4-BE49-F238E27FC236}">
              <a16:creationId xmlns:a16="http://schemas.microsoft.com/office/drawing/2014/main" id="{00000000-0008-0000-0100-000071020000}"/>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626" name="テキスト ボックス 625">
          <a:extLst>
            <a:ext uri="{FF2B5EF4-FFF2-40B4-BE49-F238E27FC236}">
              <a16:creationId xmlns:a16="http://schemas.microsoft.com/office/drawing/2014/main" id="{00000000-0008-0000-0100-000072020000}"/>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628" name="図 627">
          <a:extLst>
            <a:ext uri="{FF2B5EF4-FFF2-40B4-BE49-F238E27FC236}">
              <a16:creationId xmlns:a16="http://schemas.microsoft.com/office/drawing/2014/main" id="{00000000-0008-0000-0100-000074020000}"/>
            </a:ext>
          </a:extLst>
        </xdr:cNvPr>
        <xdr:cNvPicPr>
          <a:picLocks noChangeAspect="1"/>
        </xdr:cNvPicPr>
      </xdr:nvPicPr>
      <xdr:blipFill>
        <a:blip xmlns:r="http://schemas.openxmlformats.org/officeDocument/2006/relationships" r:link="rId5"/>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629" name="テキスト ボックス 628">
          <a:extLst>
            <a:ext uri="{FF2B5EF4-FFF2-40B4-BE49-F238E27FC236}">
              <a16:creationId xmlns:a16="http://schemas.microsoft.com/office/drawing/2014/main" id="{00000000-0008-0000-0100-0000750200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630" name="テキスト ボックス 629">
          <a:extLst>
            <a:ext uri="{FF2B5EF4-FFF2-40B4-BE49-F238E27FC236}">
              <a16:creationId xmlns:a16="http://schemas.microsoft.com/office/drawing/2014/main" id="{00000000-0008-0000-0100-00007602000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632" name="図 631">
          <a:extLst>
            <a:ext uri="{FF2B5EF4-FFF2-40B4-BE49-F238E27FC236}">
              <a16:creationId xmlns:a16="http://schemas.microsoft.com/office/drawing/2014/main" id="{00000000-0008-0000-0100-000078020000}"/>
            </a:ext>
          </a:extLst>
        </xdr:cNvPr>
        <xdr:cNvPicPr>
          <a:picLocks noChangeAspect="1"/>
        </xdr:cNvPicPr>
      </xdr:nvPicPr>
      <xdr:blipFill>
        <a:blip xmlns:r="http://schemas.openxmlformats.org/officeDocument/2006/relationships" r:link="rId6"/>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633" name="テキスト ボックス 632">
          <a:extLst>
            <a:ext uri="{FF2B5EF4-FFF2-40B4-BE49-F238E27FC236}">
              <a16:creationId xmlns:a16="http://schemas.microsoft.com/office/drawing/2014/main" id="{00000000-0008-0000-0100-00007902000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634" name="テキスト ボックス 633">
          <a:extLst>
            <a:ext uri="{FF2B5EF4-FFF2-40B4-BE49-F238E27FC236}">
              <a16:creationId xmlns:a16="http://schemas.microsoft.com/office/drawing/2014/main" id="{00000000-0008-0000-0100-00007A020000}"/>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636" name="図 635">
          <a:extLst>
            <a:ext uri="{FF2B5EF4-FFF2-40B4-BE49-F238E27FC236}">
              <a16:creationId xmlns:a16="http://schemas.microsoft.com/office/drawing/2014/main" id="{00000000-0008-0000-0100-00007C020000}"/>
            </a:ext>
          </a:extLst>
        </xdr:cNvPr>
        <xdr:cNvPicPr>
          <a:picLocks noChangeAspect="1"/>
        </xdr:cNvPicPr>
      </xdr:nvPicPr>
      <xdr:blipFill>
        <a:blip xmlns:r="http://schemas.openxmlformats.org/officeDocument/2006/relationships" r:link="rId7"/>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637" name="テキスト ボックス 636">
          <a:extLst>
            <a:ext uri="{FF2B5EF4-FFF2-40B4-BE49-F238E27FC236}">
              <a16:creationId xmlns:a16="http://schemas.microsoft.com/office/drawing/2014/main" id="{00000000-0008-0000-0100-00007D020000}"/>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638" name="テキスト ボックス 637">
          <a:extLst>
            <a:ext uri="{FF2B5EF4-FFF2-40B4-BE49-F238E27FC236}">
              <a16:creationId xmlns:a16="http://schemas.microsoft.com/office/drawing/2014/main" id="{00000000-0008-0000-0100-00007E020000}"/>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640" name="図 639">
          <a:extLst>
            <a:ext uri="{FF2B5EF4-FFF2-40B4-BE49-F238E27FC236}">
              <a16:creationId xmlns:a16="http://schemas.microsoft.com/office/drawing/2014/main" id="{00000000-0008-0000-0100-000080020000}"/>
            </a:ext>
          </a:extLst>
        </xdr:cNvPr>
        <xdr:cNvPicPr>
          <a:picLocks noChangeAspect="1"/>
        </xdr:cNvPicPr>
      </xdr:nvPicPr>
      <xdr:blipFill>
        <a:blip xmlns:r="http://schemas.openxmlformats.org/officeDocument/2006/relationships" r:link="rId8"/>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641" name="テキスト ボックス 640">
          <a:extLst>
            <a:ext uri="{FF2B5EF4-FFF2-40B4-BE49-F238E27FC236}">
              <a16:creationId xmlns:a16="http://schemas.microsoft.com/office/drawing/2014/main" id="{00000000-0008-0000-0100-000081020000}"/>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642" name="テキスト ボックス 641">
          <a:extLst>
            <a:ext uri="{FF2B5EF4-FFF2-40B4-BE49-F238E27FC236}">
              <a16:creationId xmlns:a16="http://schemas.microsoft.com/office/drawing/2014/main" id="{00000000-0008-0000-0100-000082020000}"/>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644" name="図 643">
          <a:extLst>
            <a:ext uri="{FF2B5EF4-FFF2-40B4-BE49-F238E27FC236}">
              <a16:creationId xmlns:a16="http://schemas.microsoft.com/office/drawing/2014/main" id="{00000000-0008-0000-0100-000084020000}"/>
            </a:ext>
          </a:extLst>
        </xdr:cNvPr>
        <xdr:cNvPicPr>
          <a:picLocks noChangeAspect="1"/>
        </xdr:cNvPicPr>
      </xdr:nvPicPr>
      <xdr:blipFill>
        <a:blip xmlns:r="http://schemas.openxmlformats.org/officeDocument/2006/relationships" r:link="rId9"/>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645" name="テキスト ボックス 644">
          <a:extLst>
            <a:ext uri="{FF2B5EF4-FFF2-40B4-BE49-F238E27FC236}">
              <a16:creationId xmlns:a16="http://schemas.microsoft.com/office/drawing/2014/main" id="{00000000-0008-0000-0100-000085020000}"/>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646" name="テキスト ボックス 645">
          <a:extLst>
            <a:ext uri="{FF2B5EF4-FFF2-40B4-BE49-F238E27FC236}">
              <a16:creationId xmlns:a16="http://schemas.microsoft.com/office/drawing/2014/main" id="{00000000-0008-0000-0100-000086020000}"/>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10</xdr:row>
      <xdr:rowOff>114301</xdr:rowOff>
    </xdr:from>
    <xdr:to>
      <xdr:col>1</xdr:col>
      <xdr:colOff>1215723</xdr:colOff>
      <xdr:row>10</xdr:row>
      <xdr:rowOff>1261444</xdr:rowOff>
    </xdr:to>
    <xdr:pic>
      <xdr:nvPicPr>
        <xdr:cNvPr id="648" name="図 647">
          <a:extLst>
            <a:ext uri="{FF2B5EF4-FFF2-40B4-BE49-F238E27FC236}">
              <a16:creationId xmlns:a16="http://schemas.microsoft.com/office/drawing/2014/main" id="{00000000-0008-0000-0100-000088020000}"/>
            </a:ext>
          </a:extLst>
        </xdr:cNvPr>
        <xdr:cNvPicPr>
          <a:picLocks noChangeAspect="1"/>
        </xdr:cNvPicPr>
      </xdr:nvPicPr>
      <xdr:blipFill>
        <a:blip xmlns:r="http://schemas.openxmlformats.org/officeDocument/2006/relationships" r:link="rId10"/>
        <a:srcRect l="3205" r="3205"/>
        <a:stretch>
          <a:fillRect/>
        </a:stretch>
      </xdr:blipFill>
      <xdr:spPr>
        <a:xfrm>
          <a:off x="754380" y="22974301"/>
          <a:ext cx="1147143" cy="1147143"/>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649" name="テキスト ボックス 648">
          <a:extLst>
            <a:ext uri="{FF2B5EF4-FFF2-40B4-BE49-F238E27FC236}">
              <a16:creationId xmlns:a16="http://schemas.microsoft.com/office/drawing/2014/main" id="{00000000-0008-0000-0100-000089020000}"/>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650" name="テキスト ボックス 649">
          <a:extLst>
            <a:ext uri="{FF2B5EF4-FFF2-40B4-BE49-F238E27FC236}">
              <a16:creationId xmlns:a16="http://schemas.microsoft.com/office/drawing/2014/main" id="{00000000-0008-0000-0100-00008A020000}"/>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652" name="図 651">
          <a:extLst>
            <a:ext uri="{FF2B5EF4-FFF2-40B4-BE49-F238E27FC236}">
              <a16:creationId xmlns:a16="http://schemas.microsoft.com/office/drawing/2014/main" id="{00000000-0008-0000-0100-00008C020000}"/>
            </a:ext>
          </a:extLst>
        </xdr:cNvPr>
        <xdr:cNvPicPr>
          <a:picLocks noChangeAspect="1"/>
        </xdr:cNvPicPr>
      </xdr:nvPicPr>
      <xdr:blipFill>
        <a:blip xmlns:r="http://schemas.openxmlformats.org/officeDocument/2006/relationships" r:link="rId7"/>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653" name="テキスト ボックス 652">
          <a:extLst>
            <a:ext uri="{FF2B5EF4-FFF2-40B4-BE49-F238E27FC236}">
              <a16:creationId xmlns:a16="http://schemas.microsoft.com/office/drawing/2014/main" id="{00000000-0008-0000-0100-00008D020000}"/>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654" name="テキスト ボックス 653">
          <a:extLst>
            <a:ext uri="{FF2B5EF4-FFF2-40B4-BE49-F238E27FC236}">
              <a16:creationId xmlns:a16="http://schemas.microsoft.com/office/drawing/2014/main" id="{00000000-0008-0000-0100-00008E02000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656" name="図 655">
          <a:extLst>
            <a:ext uri="{FF2B5EF4-FFF2-40B4-BE49-F238E27FC236}">
              <a16:creationId xmlns:a16="http://schemas.microsoft.com/office/drawing/2014/main" id="{00000000-0008-0000-0100-000090020000}"/>
            </a:ext>
          </a:extLst>
        </xdr:cNvPr>
        <xdr:cNvPicPr>
          <a:picLocks noChangeAspect="1"/>
        </xdr:cNvPicPr>
      </xdr:nvPicPr>
      <xdr:blipFill>
        <a:blip xmlns:r="http://schemas.openxmlformats.org/officeDocument/2006/relationships" r:link="rId11"/>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657" name="テキスト ボックス 656">
          <a:extLst>
            <a:ext uri="{FF2B5EF4-FFF2-40B4-BE49-F238E27FC236}">
              <a16:creationId xmlns:a16="http://schemas.microsoft.com/office/drawing/2014/main" id="{00000000-0008-0000-0100-000091020000}"/>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658" name="テキスト ボックス 657">
          <a:extLst>
            <a:ext uri="{FF2B5EF4-FFF2-40B4-BE49-F238E27FC236}">
              <a16:creationId xmlns:a16="http://schemas.microsoft.com/office/drawing/2014/main" id="{00000000-0008-0000-0100-000092020000}"/>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13</xdr:row>
      <xdr:rowOff>114300</xdr:rowOff>
    </xdr:from>
    <xdr:to>
      <xdr:col>1</xdr:col>
      <xdr:colOff>1215723</xdr:colOff>
      <xdr:row>13</xdr:row>
      <xdr:rowOff>1261440</xdr:rowOff>
    </xdr:to>
    <xdr:pic>
      <xdr:nvPicPr>
        <xdr:cNvPr id="660" name="図 659">
          <a:extLst>
            <a:ext uri="{FF2B5EF4-FFF2-40B4-BE49-F238E27FC236}">
              <a16:creationId xmlns:a16="http://schemas.microsoft.com/office/drawing/2014/main" id="{00000000-0008-0000-0100-000094020000}"/>
            </a:ext>
          </a:extLst>
        </xdr:cNvPr>
        <xdr:cNvPicPr>
          <a:picLocks noChangeAspect="1"/>
        </xdr:cNvPicPr>
      </xdr:nvPicPr>
      <xdr:blipFill>
        <a:blip xmlns:r="http://schemas.openxmlformats.org/officeDocument/2006/relationships" r:link="rId12"/>
        <a:srcRect l="21826" r="21826"/>
        <a:stretch>
          <a:fillRect/>
        </a:stretch>
      </xdr:blipFill>
      <xdr:spPr>
        <a:xfrm>
          <a:off x="754380" y="29832300"/>
          <a:ext cx="1147143" cy="1147140"/>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showGridLines="0" tabSelected="1" defaultGridColor="0" colorId="63" zoomScale="70" zoomScaleNormal="70" workbookViewId="0">
      <selection activeCell="H17" sqref="H17"/>
    </sheetView>
  </sheetViews>
  <sheetFormatPr defaultColWidth="8.8125" defaultRowHeight="17.649999999999999" x14ac:dyDescent="0.7"/>
  <cols>
    <col min="1" max="1" width="6" customWidth="1"/>
    <col min="2" max="2" width="11.625" customWidth="1"/>
    <col min="3" max="9" width="17.5625" customWidth="1"/>
    <col min="10" max="10" width="5.75" customWidth="1"/>
    <col min="11" max="11" width="20.5" customWidth="1"/>
    <col min="12" max="12" width="23.5" customWidth="1"/>
    <col min="13" max="13" width="13.25" customWidth="1"/>
    <col min="14" max="14" width="15.5" customWidth="1"/>
  </cols>
  <sheetData>
    <row r="1" spans="1:22" ht="54" customHeight="1" x14ac:dyDescent="1">
      <c r="B1" s="13"/>
      <c r="C1" s="24"/>
      <c r="K1" s="36" t="s">
        <v>22</v>
      </c>
      <c r="L1" s="37" t="s">
        <v>162</v>
      </c>
      <c r="U1" t="s">
        <v>156</v>
      </c>
    </row>
    <row r="2" spans="1:22" ht="46.9" customHeight="1" x14ac:dyDescent="1.5">
      <c r="A2" s="14"/>
      <c r="B2" s="15"/>
      <c r="C2" s="14"/>
      <c r="D2" s="14"/>
      <c r="E2" s="16"/>
      <c r="F2" s="32" t="s">
        <v>12</v>
      </c>
      <c r="G2" s="16"/>
      <c r="H2" s="16"/>
      <c r="I2" s="16"/>
      <c r="K2" s="40">
        <f ca="1">TODAY()</f>
        <v>43734</v>
      </c>
      <c r="L2" s="41">
        <f ca="1">NOW()-INT(NOW())</f>
        <v>0.13645185185305309</v>
      </c>
      <c r="N2" s="2"/>
      <c r="T2" t="s">
        <v>157</v>
      </c>
    </row>
    <row r="3" spans="1:22" ht="30" customHeight="1" x14ac:dyDescent="0.7">
      <c r="A3" s="14"/>
      <c r="B3" s="18"/>
      <c r="C3" s="19" t="s">
        <v>13</v>
      </c>
      <c r="D3" s="19" t="s">
        <v>14</v>
      </c>
      <c r="E3" s="19" t="s">
        <v>16</v>
      </c>
      <c r="F3" s="19" t="s">
        <v>15</v>
      </c>
      <c r="G3" s="19" t="s">
        <v>17</v>
      </c>
      <c r="H3" s="19" t="s">
        <v>18</v>
      </c>
      <c r="I3" s="19" t="s">
        <v>19</v>
      </c>
      <c r="K3" s="40"/>
      <c r="L3" s="41"/>
      <c r="N3" s="4"/>
    </row>
    <row r="4" spans="1:22" ht="70.05" customHeight="1" x14ac:dyDescent="0.7">
      <c r="A4" s="14"/>
      <c r="B4" s="17">
        <v>1</v>
      </c>
      <c r="C4" s="35" t="str">
        <f ca="1">IF(ISNUMBER(IF(INDEX(生データ!$D:$D,MATCH(D22,生データ!$D:$D,1))=D22,VLOOKUP(D22,生データ!$D:$F,3,TRUE),)),"予約済"&amp;IF(VLOOKUP(D22,生データ!$D:$F,2,TRUE)=1,CHAR(10)&amp;"(貸出中)",""),IF(INDEX(生データ!$D:$D,MATCH(D22,生データ!$D:$D,1))=D22,VLOOKUP(D22,生データ!$D:$F,3,TRUE),""))</f>
        <v/>
      </c>
      <c r="D4" s="35" t="str">
        <f ca="1">IF(ISNUMBER(IF(INDEX(生データ!$D:$D,MATCH(E22,生データ!$D:$D,1))=E22,VLOOKUP(E22,生データ!$D:$F,3,TRUE),)),"予約済"&amp;IF(VLOOKUP(E22,生データ!$D:$F,2,TRUE)=1,CHAR(10)&amp;"(貸出中)",""),IF(INDEX(生データ!$D:$D,MATCH(E22,生データ!$D:$D,1))=E22,VLOOKUP(E22,生データ!$D:$F,3,TRUE),""))</f>
        <v/>
      </c>
      <c r="E4" s="35" t="str">
        <f ca="1">IF(ISNUMBER(IF(INDEX(生データ!$D:$D,MATCH(F22,生データ!$D:$D,1))=F22,VLOOKUP(F22,生データ!$D:$F,3,TRUE),)),"予約済"&amp;IF(VLOOKUP(F22,生データ!$D:$F,2,TRUE)=1,CHAR(10)&amp;"(貸出中)",""),IF(INDEX(生データ!$D:$D,MATCH(F22,生データ!$D:$D,1))=F22,VLOOKUP(F22,生データ!$D:$F,3,TRUE),""))</f>
        <v/>
      </c>
      <c r="F4" s="35" t="str">
        <f ca="1">IF(ISNUMBER(IF(INDEX(生データ!$D:$D,MATCH(G22,生データ!$D:$D,1))=G22,VLOOKUP(G22,生データ!$D:$F,3,TRUE),)),"予約済"&amp;IF(VLOOKUP(G22,生データ!$D:$F,2,TRUE)=1,CHAR(10)&amp;"(貸出中)",""),IF(INDEX(生データ!$D:$D,MATCH(G22,生データ!$D:$D,1))=G22,VLOOKUP(G22,生データ!$D:$F,3,TRUE),""))</f>
        <v/>
      </c>
      <c r="G4" s="39" t="str">
        <f ca="1">IF(ISNUMBER(IF(INDEX(生データ!$D:$D,MATCH(H22,生データ!$D:$D,1))=H22,VLOOKUP(H22,生データ!$D:$F,3,TRUE),)),"予約済"&amp;IF(VLOOKUP(H22,生データ!$D:$F,2,TRUE)=1,CHAR(10)&amp;"(貸出中)",""),IF(INDEX(生データ!$D:$D,MATCH(H22,生データ!$D:$D,1))=H22,VLOOKUP(H22,生データ!$D:$F,3,TRUE),""))</f>
        <v>予約済</v>
      </c>
      <c r="H4" s="35" t="str">
        <f ca="1">IF(ISNUMBER(IF(INDEX(生データ!$D:$D,MATCH(I22,生データ!$D:$D,1))=I22,VLOOKUP(I22,生データ!$D:$F,3,TRUE),)),"予約済"&amp;IF(VLOOKUP(I22,生データ!$D:$F,2,TRUE)=1,CHAR(10)&amp;"(貸出中)",""),IF(INDEX(生データ!$D:$D,MATCH(I22,生データ!$D:$D,1))=I22,VLOOKUP(I22,生データ!$D:$F,3,TRUE),""))</f>
        <v/>
      </c>
      <c r="I4" s="35" t="str">
        <f ca="1">IF(ISNUMBER(IF(INDEX(生データ!$D:$D,MATCH(J22,生データ!$D:$D,1))=J22,VLOOKUP(J22,生データ!$D:$F,3,TRUE),)),"予約済"&amp;IF(VLOOKUP(J22,生データ!$D:$F,2,TRUE)=1,CHAR(10)&amp;"(貸出中)",""),IF(INDEX(生データ!$D:$D,MATCH(J22,生データ!$D:$D,1))=J22,VLOOKUP(J22,生データ!$D:$F,3,TRUE),""))</f>
        <v/>
      </c>
      <c r="K4" s="16"/>
      <c r="L4" s="16"/>
      <c r="M4" s="34"/>
      <c r="N4" s="34"/>
      <c r="T4" t="s">
        <v>155</v>
      </c>
    </row>
    <row r="5" spans="1:22" ht="70.05" customHeight="1" x14ac:dyDescent="0.7">
      <c r="A5" s="31"/>
      <c r="B5" s="17">
        <v>2</v>
      </c>
      <c r="C5" s="35" t="str">
        <f ca="1">IF(ISNUMBER(IF(INDEX(生データ!$D:$D,MATCH(D23,生データ!$D:$D,1))=D23,VLOOKUP(D23,生データ!$D:$F,3,TRUE),)),"予約済"&amp;IF(VLOOKUP(D23,生データ!$D:$F,2,TRUE)=1,CHAR(10)&amp;"(貸出中)",""),IF(INDEX(生データ!$D:$D,MATCH(D23,生データ!$D:$D,1))=D23,VLOOKUP(D23,生データ!$D:$F,3,TRUE),""))</f>
        <v/>
      </c>
      <c r="D5" s="35" t="str">
        <f ca="1">IF(ISNUMBER(IF(INDEX(生データ!$D:$D,MATCH(E23,生データ!$D:$D,1))=E23,VLOOKUP(E23,生データ!$D:$F,3,TRUE),)),"予約済"&amp;IF(VLOOKUP(E23,生データ!$D:$F,2,TRUE)=1,CHAR(10)&amp;"(貸出中)",""),IF(INDEX(生データ!$D:$D,MATCH(E23,生データ!$D:$D,1))=E23,VLOOKUP(E23,生データ!$D:$F,3,TRUE),""))</f>
        <v/>
      </c>
      <c r="E5" s="35" t="str">
        <f ca="1">IF(ISNUMBER(IF(INDEX(生データ!$D:$D,MATCH(F23,生データ!$D:$D,1))=F23,VLOOKUP(F23,生データ!$D:$F,3,TRUE),)),"予約済"&amp;IF(VLOOKUP(F23,生データ!$D:$F,2,TRUE)=1,CHAR(10)&amp;"(貸出中)",""),IF(INDEX(生データ!$D:$D,MATCH(F23,生データ!$D:$D,1))=F23,VLOOKUP(F23,生データ!$D:$F,3,TRUE),""))</f>
        <v/>
      </c>
      <c r="F5" s="35" t="str">
        <f ca="1">IF(ISNUMBER(IF(INDEX(生データ!$D:$D,MATCH(G23,生データ!$D:$D,1))=G23,VLOOKUP(G23,生データ!$D:$F,3,TRUE),)),"予約済"&amp;IF(VLOOKUP(G23,生データ!$D:$F,2,TRUE)=1,CHAR(10)&amp;"(貸出中)",""),IF(INDEX(生データ!$D:$D,MATCH(G23,生データ!$D:$D,1))=G23,VLOOKUP(G23,生データ!$D:$F,3,TRUE),""))</f>
        <v/>
      </c>
      <c r="G5" s="39" t="str">
        <f ca="1">IF(ISNUMBER(IF(INDEX(生データ!$D:$D,MATCH(H23,生データ!$D:$D,1))=H23,VLOOKUP(H23,生データ!$D:$F,3,TRUE),)),"予約済"&amp;IF(VLOOKUP(H23,生データ!$D:$F,2,TRUE)=1,CHAR(10)&amp;"(貸出中)",""),IF(INDEX(生データ!$D:$D,MATCH(H23,生データ!$D:$D,1))=H23,VLOOKUP(H23,生データ!$D:$F,3,TRUE),""))</f>
        <v>予約済</v>
      </c>
      <c r="H5" s="39" t="str">
        <f ca="1">IF(ISNUMBER(IF(INDEX(生データ!$D:$D,MATCH(I23,生データ!$D:$D,1))=I23,VLOOKUP(I23,生データ!$D:$F,3,TRUE),)),"予約済"&amp;IF(VLOOKUP(I23,生データ!$D:$F,2,TRUE)=1,CHAR(10)&amp;"(貸出中)",""),IF(INDEX(生データ!$D:$D,MATCH(I23,生データ!$D:$D,1))=I23,VLOOKUP(I23,生データ!$D:$F,3,TRUE),""))</f>
        <v>予約済</v>
      </c>
      <c r="I5" s="35" t="str">
        <f ca="1">IF(ISNUMBER(IF(INDEX(生データ!$D:$D,MATCH(J23,生データ!$D:$D,1))=J23,VLOOKUP(J23,生データ!$D:$F,3,TRUE),)),"予約済"&amp;IF(VLOOKUP(J23,生データ!$D:$F,2,TRUE)=1,CHAR(10)&amp;"(貸出中)",""),IF(INDEX(生データ!$D:$D,MATCH(J23,生データ!$D:$D,1))=J23,VLOOKUP(J23,生データ!$D:$F,3,TRUE),""))</f>
        <v/>
      </c>
      <c r="K5" s="16"/>
      <c r="L5" s="16"/>
      <c r="M5" s="34"/>
      <c r="N5" s="34"/>
      <c r="T5" t="s">
        <v>155</v>
      </c>
    </row>
    <row r="6" spans="1:22" ht="70.05" customHeight="1" x14ac:dyDescent="0.7">
      <c r="A6" s="31"/>
      <c r="B6" s="17">
        <v>3</v>
      </c>
      <c r="C6" s="35" t="str">
        <f ca="1">IF(ISNUMBER(IF(INDEX(生データ!$D:$D,MATCH(D24,生データ!$D:$D,1))=D24,VLOOKUP(D24,生データ!$D:$F,3,TRUE),)),"予約済"&amp;IF(VLOOKUP(D24,生データ!$D:$F,2,TRUE)=1,CHAR(10)&amp;"(貸出中)",""),IF(INDEX(生データ!$D:$D,MATCH(D24,生データ!$D:$D,1))=D24,VLOOKUP(D24,生データ!$D:$F,3,TRUE),""))</f>
        <v/>
      </c>
      <c r="D6" s="35" t="str">
        <f ca="1">IF(ISNUMBER(IF(INDEX(生データ!$D:$D,MATCH(E24,生データ!$D:$D,1))=E24,VLOOKUP(E24,生データ!$D:$F,3,TRUE),)),"予約済"&amp;IF(VLOOKUP(E24,生データ!$D:$F,2,TRUE)=1,CHAR(10)&amp;"(貸出中)",""),IF(INDEX(生データ!$D:$D,MATCH(E24,生データ!$D:$D,1))=E24,VLOOKUP(E24,生データ!$D:$F,3,TRUE),""))</f>
        <v/>
      </c>
      <c r="E6" s="42" t="str">
        <f ca="1">IF(ISNUMBER(IF(INDEX(生データ!$D:$D,MATCH(F24,生データ!$D:$D,1))=F24,VLOOKUP(F24,生データ!$D:$F,3,TRUE),)),"予約済"&amp;IF(VLOOKUP(F24,生データ!$D:$F,2,TRUE)=1,CHAR(10)&amp;"(貸出中)",""),IF(INDEX(生データ!$D:$D,MATCH(F24,生データ!$D:$D,1))=F24,VLOOKUP(F24,生データ!$D:$F,3,TRUE),""))</f>
        <v>予約済
(貸出中)</v>
      </c>
      <c r="F6" s="42" t="str">
        <f ca="1">IF(ISNUMBER(IF(INDEX(生データ!$D:$D,MATCH(G24,生データ!$D:$D,1))=G24,VLOOKUP(G24,生データ!$D:$F,3,TRUE),)),"予約済"&amp;IF(VLOOKUP(G24,生データ!$D:$F,2,TRUE)=1,CHAR(10)&amp;"(貸出中)",""),IF(INDEX(生データ!$D:$D,MATCH(G24,生データ!$D:$D,1))=G24,VLOOKUP(G24,生データ!$D:$F,3,TRUE),""))</f>
        <v>予約済
(貸出中)</v>
      </c>
      <c r="G6" s="42" t="str">
        <f ca="1">IF(ISNUMBER(IF(INDEX(生データ!$D:$D,MATCH(H24,生データ!$D:$D,1))=H24,VLOOKUP(H24,生データ!$D:$F,3,TRUE),)),"予約済"&amp;IF(VLOOKUP(H24,生データ!$D:$F,2,TRUE)=1,CHAR(10)&amp;"(貸出中)",""),IF(INDEX(生データ!$D:$D,MATCH(H24,生データ!$D:$D,1))=H24,VLOOKUP(H24,生データ!$D:$F,3,TRUE),""))</f>
        <v>予約済
(貸出中)</v>
      </c>
      <c r="H6" s="42" t="str">
        <f ca="1">IF(ISNUMBER(IF(INDEX(生データ!$D:$D,MATCH(I24,生データ!$D:$D,1))=I24,VLOOKUP(I24,生データ!$D:$F,3,TRUE),)),"予約済"&amp;IF(VLOOKUP(I24,生データ!$D:$F,2,TRUE)=1,CHAR(10)&amp;"(貸出中)",""),IF(INDEX(生データ!$D:$D,MATCH(I24,生データ!$D:$D,1))=I24,VLOOKUP(I24,生データ!$D:$F,3,TRUE),""))</f>
        <v>予約済
(貸出中)</v>
      </c>
      <c r="I6" s="42" t="str">
        <f ca="1">IF(ISNUMBER(IF(INDEX(生データ!$D:$D,MATCH(J24,生データ!$D:$D,1))=J24,VLOOKUP(J24,生データ!$D:$F,3,TRUE),)),"予約済"&amp;IF(VLOOKUP(J24,生データ!$D:$F,2,TRUE)=1,CHAR(10)&amp;"(貸出中)",""),IF(INDEX(生データ!$D:$D,MATCH(J24,生データ!$D:$D,1))=J24,VLOOKUP(J24,生データ!$D:$F,3,TRUE),""))</f>
        <v>予約済
(貸出中)</v>
      </c>
      <c r="K6" s="33"/>
      <c r="L6" s="33"/>
    </row>
    <row r="7" spans="1:22" ht="70.05" customHeight="1" x14ac:dyDescent="0.7">
      <c r="A7" s="31"/>
      <c r="B7" s="17">
        <v>4</v>
      </c>
      <c r="C7" s="39" t="str">
        <f ca="1">IF(ISNUMBER(IF(INDEX(生データ!$D:$D,MATCH(D25,生データ!$D:$D,1))=D25,VLOOKUP(D25,生データ!$D:$F,3,TRUE),)),"予約済"&amp;IF(VLOOKUP(D25,生データ!$D:$F,2,TRUE)=1,CHAR(10)&amp;"(貸出中)",""),IF(INDEX(生データ!$D:$D,MATCH(D25,生データ!$D:$D,1))=D25,VLOOKUP(D25,生データ!$D:$F,3,TRUE),""))</f>
        <v>予約済</v>
      </c>
      <c r="D7" s="39" t="str">
        <f ca="1">IF(ISNUMBER(IF(INDEX(生データ!$D:$D,MATCH(E25,生データ!$D:$D,1))=E25,VLOOKUP(E25,生データ!$D:$F,3,TRUE),)),"予約済"&amp;IF(VLOOKUP(E25,生データ!$D:$F,2,TRUE)=1,CHAR(10)&amp;"(貸出中)",""),IF(INDEX(生データ!$D:$D,MATCH(E25,生データ!$D:$D,1))=E25,VLOOKUP(E25,生データ!$D:$F,3,TRUE),""))</f>
        <v>予約済</v>
      </c>
      <c r="E7" s="39" t="str">
        <f ca="1">IF(ISNUMBER(IF(INDEX(生データ!$D:$D,MATCH(F25,生データ!$D:$D,1))=F25,VLOOKUP(F25,生データ!$D:$F,3,TRUE),)),"予約済"&amp;IF(VLOOKUP(F25,生データ!$D:$F,2,TRUE)=1,CHAR(10)&amp;"(貸出中)",""),IF(INDEX(生データ!$D:$D,MATCH(F25,生データ!$D:$D,1))=F25,VLOOKUP(F25,生データ!$D:$F,3,TRUE),""))</f>
        <v>予約済</v>
      </c>
      <c r="F7" s="39" t="str">
        <f ca="1">IF(ISNUMBER(IF(INDEX(生データ!$D:$D,MATCH(G25,生データ!$D:$D,1))=G25,VLOOKUP(G25,生データ!$D:$F,3,TRUE),)),"予約済"&amp;IF(VLOOKUP(G25,生データ!$D:$F,2,TRUE)=1,CHAR(10)&amp;"(貸出中)",""),IF(INDEX(生データ!$D:$D,MATCH(G25,生データ!$D:$D,1))=G25,VLOOKUP(G25,生データ!$D:$F,3,TRUE),""))</f>
        <v>予約済</v>
      </c>
      <c r="G7" s="35" t="str">
        <f ca="1">IF(ISNUMBER(IF(INDEX(生データ!$D:$D,MATCH(H25,生データ!$D:$D,1))=H25,VLOOKUP(H25,生データ!$D:$F,3,TRUE),)),"予約済"&amp;IF(VLOOKUP(H25,生データ!$D:$F,2,TRUE)=1,CHAR(10)&amp;"(貸出中)",""),IF(INDEX(生データ!$D:$D,MATCH(H25,生データ!$D:$D,1))=H25,VLOOKUP(H25,生データ!$D:$F,3,TRUE),""))</f>
        <v/>
      </c>
      <c r="H7" s="35" t="str">
        <f ca="1">IF(ISNUMBER(IF(INDEX(生データ!$D:$D,MATCH(I25,生データ!$D:$D,1))=I25,VLOOKUP(I25,生データ!$D:$F,3,TRUE),)),"予約済"&amp;IF(VLOOKUP(I25,生データ!$D:$F,2,TRUE)=1,CHAR(10)&amp;"(貸出中)",""),IF(INDEX(生データ!$D:$D,MATCH(I25,生データ!$D:$D,1))=I25,VLOOKUP(I25,生データ!$D:$F,3,TRUE),""))</f>
        <v/>
      </c>
      <c r="I7" s="35" t="str">
        <f ca="1">IF(ISNUMBER(IF(INDEX(生データ!$D:$D,MATCH(J25,生データ!$D:$D,1))=J25,VLOOKUP(J25,生データ!$D:$F,3,TRUE),)),"予約済"&amp;IF(VLOOKUP(J25,生データ!$D:$F,2,TRUE)=1,CHAR(10)&amp;"(貸出中)",""),IF(INDEX(生データ!$D:$D,MATCH(J25,生データ!$D:$D,1))=J25,VLOOKUP(J25,生データ!$D:$F,3,TRUE),""))</f>
        <v/>
      </c>
      <c r="K7" s="33"/>
      <c r="L7" s="33"/>
      <c r="T7">
        <v>0</v>
      </c>
      <c r="U7">
        <v>0</v>
      </c>
      <c r="V7" t="s">
        <v>158</v>
      </c>
    </row>
    <row r="8" spans="1:22" ht="70.05" customHeight="1" x14ac:dyDescent="0.7">
      <c r="A8" s="16"/>
      <c r="B8" s="17">
        <v>5</v>
      </c>
      <c r="C8" s="39" t="str">
        <f ca="1">IF(ISNUMBER(IF(INDEX(生データ!$D:$D,MATCH(D26,生データ!$D:$D,1))=D26,VLOOKUP(D26,生データ!$D:$F,3,TRUE),)),"予約済"&amp;IF(VLOOKUP(D26,生データ!$D:$F,2,TRUE)=1,CHAR(10)&amp;"(貸出中)",""),IF(INDEX(生データ!$D:$D,MATCH(D26,生データ!$D:$D,1))=D26,VLOOKUP(D26,生データ!$D:$F,3,TRUE),""))</f>
        <v>予約済</v>
      </c>
      <c r="D8" s="39" t="str">
        <f ca="1">IF(ISNUMBER(IF(INDEX(生データ!$D:$D,MATCH(E26,生データ!$D:$D,1))=E26,VLOOKUP(E26,生データ!$D:$F,3,TRUE),)),"予約済"&amp;IF(VLOOKUP(E26,生データ!$D:$F,2,TRUE)=1,CHAR(10)&amp;"(貸出中)",""),IF(INDEX(生データ!$D:$D,MATCH(E26,生データ!$D:$D,1))=E26,VLOOKUP(E26,生データ!$D:$F,3,TRUE),""))</f>
        <v>予約済</v>
      </c>
      <c r="E8" s="39" t="str">
        <f ca="1">IF(ISNUMBER(IF(INDEX(生データ!$D:$D,MATCH(F26,生データ!$D:$D,1))=F26,VLOOKUP(F26,生データ!$D:$F,3,TRUE),)),"予約済"&amp;IF(VLOOKUP(F26,生データ!$D:$F,2,TRUE)=1,CHAR(10)&amp;"(貸出中)",""),IF(INDEX(生データ!$D:$D,MATCH(F26,生データ!$D:$D,1))=F26,VLOOKUP(F26,生データ!$D:$F,3,TRUE),""))</f>
        <v>予約済</v>
      </c>
      <c r="F8" s="39" t="str">
        <f ca="1">IF(ISNUMBER(IF(INDEX(生データ!$D:$D,MATCH(G26,生データ!$D:$D,1))=G26,VLOOKUP(G26,生データ!$D:$F,3,TRUE),)),"予約済"&amp;IF(VLOOKUP(G26,生データ!$D:$F,2,TRUE)=1,CHAR(10)&amp;"(貸出中)",""),IF(INDEX(生データ!$D:$D,MATCH(G26,生データ!$D:$D,1))=G26,VLOOKUP(G26,生データ!$D:$F,3,TRUE),""))</f>
        <v>予約済</v>
      </c>
      <c r="G8" s="39" t="str">
        <f ca="1">IF(ISNUMBER(IF(INDEX(生データ!$D:$D,MATCH(H26,生データ!$D:$D,1))=H26,VLOOKUP(H26,生データ!$D:$F,3,TRUE),)),"予約済"&amp;IF(VLOOKUP(H26,生データ!$D:$F,2,TRUE)=1,CHAR(10)&amp;"(貸出中)",""),IF(INDEX(生データ!$D:$D,MATCH(H26,生データ!$D:$D,1))=H26,VLOOKUP(H26,生データ!$D:$F,3,TRUE),""))</f>
        <v>予約済</v>
      </c>
      <c r="H8" s="39" t="str">
        <f ca="1">IF(ISNUMBER(IF(INDEX(生データ!$D:$D,MATCH(I26,生データ!$D:$D,1))=I26,VLOOKUP(I26,生データ!$D:$F,3,TRUE),)),"予約済"&amp;IF(VLOOKUP(I26,生データ!$D:$F,2,TRUE)=1,CHAR(10)&amp;"(貸出中)",""),IF(INDEX(生データ!$D:$D,MATCH(I26,生データ!$D:$D,1))=I26,VLOOKUP(I26,生データ!$D:$F,3,TRUE),""))</f>
        <v>予約済</v>
      </c>
      <c r="I8" s="39" t="str">
        <f ca="1">IF(ISNUMBER(IF(INDEX(生データ!$D:$D,MATCH(J26,生データ!$D:$D,1))=J26,VLOOKUP(J26,生データ!$D:$F,3,TRUE),)),"予約済"&amp;IF(VLOOKUP(J26,生データ!$D:$F,2,TRUE)=1,CHAR(10)&amp;"(貸出中)",""),IF(INDEX(生データ!$D:$D,MATCH(J26,生データ!$D:$D,1))=J26,VLOOKUP(J26,生データ!$D:$F,3,TRUE),""))</f>
        <v>予約済</v>
      </c>
    </row>
    <row r="9" spans="1:22" ht="30" customHeight="1" x14ac:dyDescent="0.7"/>
    <row r="10" spans="1:22" ht="30" customHeight="1" x14ac:dyDescent="0.7">
      <c r="C10" s="38" t="s">
        <v>164</v>
      </c>
    </row>
    <row r="11" spans="1:22" ht="30" customHeight="1" x14ac:dyDescent="0.7">
      <c r="C11" s="21" t="s">
        <v>163</v>
      </c>
    </row>
    <row r="12" spans="1:22" ht="30" customHeight="1" x14ac:dyDescent="0.7">
      <c r="C12" s="21" t="str">
        <f>IF(ISNUMBER($T$14),"現在の１日の予約上限数→"&amp;T14&amp;"コマまで","現在、予約の制限ありません")</f>
        <v>現在の１日の予約上限数→2コマまで</v>
      </c>
      <c r="H12" s="1"/>
    </row>
    <row r="13" spans="1:22" ht="30" customHeight="1" x14ac:dyDescent="0.7">
      <c r="C13" s="21" t="str">
        <f>IF($T$16="on","現在、混雑のため現在のコマのみ予約可能です","")</f>
        <v/>
      </c>
      <c r="H13" s="1"/>
    </row>
    <row r="14" spans="1:22" ht="30" customHeight="1" x14ac:dyDescent="0.7">
      <c r="H14" s="1"/>
      <c r="T14">
        <v>2</v>
      </c>
      <c r="V14" t="s">
        <v>209</v>
      </c>
    </row>
    <row r="15" spans="1:22" ht="30" customHeight="1" x14ac:dyDescent="0.7"/>
    <row r="16" spans="1:22" ht="29.35" customHeight="1" x14ac:dyDescent="0.7">
      <c r="T16" t="s">
        <v>210</v>
      </c>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20190926</v>
      </c>
      <c r="D21" s="3">
        <v>1</v>
      </c>
      <c r="E21">
        <v>2</v>
      </c>
      <c r="F21" s="3">
        <v>3</v>
      </c>
      <c r="G21" s="3">
        <v>4</v>
      </c>
      <c r="H21" s="3">
        <v>5</v>
      </c>
      <c r="I21" s="3">
        <v>6</v>
      </c>
      <c r="J21" s="3">
        <v>7</v>
      </c>
    </row>
    <row r="22" spans="3:10" hidden="1" x14ac:dyDescent="0.7">
      <c r="C22" s="3">
        <v>1</v>
      </c>
      <c r="D22" s="3">
        <f ca="1">$C$21*100+D$21*10+$C22</f>
        <v>2019092611</v>
      </c>
      <c r="E22" s="3">
        <f t="shared" ref="E22:J22" ca="1" si="0">$C$21*100+E$21*10+$C22</f>
        <v>2019092621</v>
      </c>
      <c r="F22" s="3">
        <f t="shared" ca="1" si="0"/>
        <v>2019092631</v>
      </c>
      <c r="G22" s="3">
        <f t="shared" ca="1" si="0"/>
        <v>2019092641</v>
      </c>
      <c r="H22" s="3">
        <f t="shared" ca="1" si="0"/>
        <v>2019092651</v>
      </c>
      <c r="I22" s="3">
        <f t="shared" ca="1" si="0"/>
        <v>2019092661</v>
      </c>
      <c r="J22" s="3">
        <f t="shared" ca="1" si="0"/>
        <v>2019092671</v>
      </c>
    </row>
    <row r="23" spans="3:10" hidden="1" x14ac:dyDescent="0.7">
      <c r="C23" s="3">
        <v>2</v>
      </c>
      <c r="D23" s="3">
        <f t="shared" ref="D23:J26" ca="1" si="1">$C$21*100+D$21*10+$C23</f>
        <v>2019092612</v>
      </c>
      <c r="E23" s="3">
        <f t="shared" ca="1" si="1"/>
        <v>2019092622</v>
      </c>
      <c r="F23" s="3">
        <f t="shared" ca="1" si="1"/>
        <v>2019092632</v>
      </c>
      <c r="G23" s="3">
        <f t="shared" ca="1" si="1"/>
        <v>2019092642</v>
      </c>
      <c r="H23" s="3">
        <f t="shared" ca="1" si="1"/>
        <v>2019092652</v>
      </c>
      <c r="I23" s="3">
        <f t="shared" ca="1" si="1"/>
        <v>2019092662</v>
      </c>
      <c r="J23" s="3">
        <f t="shared" ca="1" si="1"/>
        <v>2019092672</v>
      </c>
    </row>
    <row r="24" spans="3:10" hidden="1" x14ac:dyDescent="0.7">
      <c r="C24" s="3">
        <v>3</v>
      </c>
      <c r="D24" s="3">
        <f t="shared" ca="1" si="1"/>
        <v>2019092613</v>
      </c>
      <c r="E24" s="3">
        <f t="shared" ca="1" si="1"/>
        <v>2019092623</v>
      </c>
      <c r="F24" s="3">
        <f t="shared" ca="1" si="1"/>
        <v>2019092633</v>
      </c>
      <c r="G24" s="3">
        <f t="shared" ca="1" si="1"/>
        <v>2019092643</v>
      </c>
      <c r="H24" s="3">
        <f t="shared" ca="1" si="1"/>
        <v>2019092653</v>
      </c>
      <c r="I24" s="3">
        <f t="shared" ca="1" si="1"/>
        <v>2019092663</v>
      </c>
      <c r="J24" s="3">
        <f t="shared" ca="1" si="1"/>
        <v>2019092673</v>
      </c>
    </row>
    <row r="25" spans="3:10" hidden="1" x14ac:dyDescent="0.7">
      <c r="C25" s="3">
        <v>4</v>
      </c>
      <c r="D25" s="3">
        <f t="shared" ca="1" si="1"/>
        <v>2019092614</v>
      </c>
      <c r="E25" s="3">
        <f t="shared" ca="1" si="1"/>
        <v>2019092624</v>
      </c>
      <c r="F25" s="3">
        <f t="shared" ca="1" si="1"/>
        <v>2019092634</v>
      </c>
      <c r="G25" s="3">
        <f t="shared" ca="1" si="1"/>
        <v>2019092644</v>
      </c>
      <c r="H25" s="3">
        <f t="shared" ca="1" si="1"/>
        <v>2019092654</v>
      </c>
      <c r="I25" s="3">
        <f t="shared" ca="1" si="1"/>
        <v>2019092664</v>
      </c>
      <c r="J25" s="3">
        <f t="shared" ca="1" si="1"/>
        <v>2019092674</v>
      </c>
    </row>
    <row r="26" spans="3:10" hidden="1" x14ac:dyDescent="0.7">
      <c r="C26" s="3">
        <v>5</v>
      </c>
      <c r="D26" s="3">
        <f t="shared" ca="1" si="1"/>
        <v>2019092615</v>
      </c>
      <c r="E26" s="3">
        <f t="shared" ca="1" si="1"/>
        <v>2019092625</v>
      </c>
      <c r="F26" s="3">
        <f t="shared" ca="1" si="1"/>
        <v>2019092635</v>
      </c>
      <c r="G26" s="3">
        <f t="shared" ca="1" si="1"/>
        <v>2019092645</v>
      </c>
      <c r="H26" s="3">
        <f t="shared" ca="1" si="1"/>
        <v>2019092655</v>
      </c>
      <c r="I26" s="3">
        <f t="shared" ca="1" si="1"/>
        <v>2019092665</v>
      </c>
      <c r="J26" s="3">
        <f t="shared" ca="1" si="1"/>
        <v>2019092675</v>
      </c>
    </row>
  </sheetData>
  <sheetProtection sheet="1" objects="1" scenarios="1"/>
  <protectedRanges>
    <protectedRange sqref="T14" name="範囲5"/>
    <protectedRange sqref="T7:U7" name="範囲2"/>
    <protectedRange sqref="K2:L2" name="範囲3"/>
    <protectedRange sqref="T4" name="範囲4"/>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mc:AlternateContent xmlns:mc="http://schemas.openxmlformats.org/markup-compatibility/2006">
          <mc:Choice Requires="x14">
            <control shapeId="2763" r:id="rId11" name="Button 715">
              <controlPr defaultSize="0" print="0" autoFill="0" autoPict="0" macro="[0]!limit_res_on_off_pass">
                <anchor moveWithCells="1" sizeWithCells="1">
                  <from>
                    <xdr:col>20</xdr:col>
                    <xdr:colOff>147638</xdr:colOff>
                    <xdr:row>14</xdr:row>
                    <xdr:rowOff>319088</xdr:rowOff>
                  </from>
                  <to>
                    <xdr:col>23</xdr:col>
                    <xdr:colOff>400050</xdr:colOff>
                    <xdr:row>16</xdr:row>
                    <xdr:rowOff>52388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T14"/>
  <sheetViews>
    <sheetView showGridLines="0" zoomScaleNormal="100" workbookViewId="0">
      <selection activeCell="F2" sqref="F2"/>
    </sheetView>
  </sheetViews>
  <sheetFormatPr defaultRowHeight="17.649999999999999" x14ac:dyDescent="0.7"/>
  <cols>
    <col min="2" max="2" width="40.6875" customWidth="1"/>
  </cols>
  <sheetData>
    <row r="1" spans="1:20" ht="180" customHeight="1" x14ac:dyDescent="0.7">
      <c r="A1">
        <v>0</v>
      </c>
    </row>
    <row r="2" spans="1:20" ht="180" customHeight="1" x14ac:dyDescent="0.7">
      <c r="A2">
        <v>1</v>
      </c>
    </row>
    <row r="3" spans="1:20" ht="180" customHeight="1" x14ac:dyDescent="0.7">
      <c r="A3">
        <v>2</v>
      </c>
    </row>
    <row r="4" spans="1:20" ht="180" customHeight="1" x14ac:dyDescent="0.7">
      <c r="A4">
        <v>3</v>
      </c>
    </row>
    <row r="5" spans="1:20" ht="180" customHeight="1" x14ac:dyDescent="0.7">
      <c r="A5">
        <v>4</v>
      </c>
    </row>
    <row r="6" spans="1:20" ht="180" customHeight="1" x14ac:dyDescent="0.7">
      <c r="A6">
        <v>5</v>
      </c>
    </row>
    <row r="7" spans="1:20" ht="180" customHeight="1" x14ac:dyDescent="0.7">
      <c r="A7">
        <v>6</v>
      </c>
      <c r="T7">
        <v>0</v>
      </c>
    </row>
    <row r="8" spans="1:20" ht="180" customHeight="1" x14ac:dyDescent="0.7">
      <c r="A8">
        <v>7</v>
      </c>
    </row>
    <row r="9" spans="1:20" ht="180" customHeight="1" x14ac:dyDescent="0.7">
      <c r="A9">
        <v>8</v>
      </c>
    </row>
    <row r="10" spans="1:20" ht="180" customHeight="1" x14ac:dyDescent="0.7">
      <c r="A10">
        <v>9</v>
      </c>
    </row>
    <row r="11" spans="1:20" ht="180" customHeight="1" x14ac:dyDescent="0.7">
      <c r="A11">
        <v>10</v>
      </c>
    </row>
    <row r="12" spans="1:20" ht="180" customHeight="1" x14ac:dyDescent="0.7">
      <c r="A12">
        <v>11</v>
      </c>
    </row>
    <row r="13" spans="1:20" ht="180" customHeight="1" x14ac:dyDescent="0.7">
      <c r="A13">
        <v>12</v>
      </c>
    </row>
    <row r="14" spans="1:20" ht="180"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D17" sqref="D17"/>
    </sheetView>
  </sheetViews>
  <sheetFormatPr defaultRowHeight="17.649999999999999" x14ac:dyDescent="0.7"/>
  <cols>
    <col min="4" max="4" width="13.25" customWidth="1"/>
    <col min="5" max="5" width="57.0625" customWidth="1"/>
  </cols>
  <sheetData>
    <row r="1" spans="1:7" x14ac:dyDescent="0.7">
      <c r="A1" t="s">
        <v>141</v>
      </c>
      <c r="B1" t="s">
        <v>142</v>
      </c>
      <c r="C1" t="s">
        <v>143</v>
      </c>
      <c r="D1" t="s">
        <v>144</v>
      </c>
      <c r="E1" t="s">
        <v>145</v>
      </c>
      <c r="F1" t="s">
        <v>146</v>
      </c>
    </row>
    <row r="2" spans="1:7" x14ac:dyDescent="0.7">
      <c r="A2">
        <v>1</v>
      </c>
      <c r="B2" t="s">
        <v>177</v>
      </c>
      <c r="C2" t="s">
        <v>149</v>
      </c>
      <c r="D2" t="s">
        <v>183</v>
      </c>
      <c r="E2" t="s">
        <v>165</v>
      </c>
      <c r="F2" t="s">
        <v>204</v>
      </c>
    </row>
    <row r="3" spans="1:7" x14ac:dyDescent="0.7">
      <c r="A3">
        <v>2</v>
      </c>
      <c r="B3" t="s">
        <v>198</v>
      </c>
      <c r="C3" t="s">
        <v>149</v>
      </c>
      <c r="D3" t="s">
        <v>184</v>
      </c>
      <c r="E3" t="s">
        <v>166</v>
      </c>
      <c r="F3" t="s">
        <v>200</v>
      </c>
    </row>
    <row r="4" spans="1:7" x14ac:dyDescent="0.7">
      <c r="A4">
        <v>3</v>
      </c>
      <c r="B4" t="s">
        <v>178</v>
      </c>
      <c r="C4" t="s">
        <v>159</v>
      </c>
      <c r="D4" t="s">
        <v>185</v>
      </c>
      <c r="E4" t="s">
        <v>167</v>
      </c>
      <c r="F4" t="s">
        <v>194</v>
      </c>
    </row>
    <row r="5" spans="1:7" x14ac:dyDescent="0.7">
      <c r="A5">
        <v>4</v>
      </c>
      <c r="B5" t="s">
        <v>178</v>
      </c>
      <c r="C5" t="s">
        <v>153</v>
      </c>
      <c r="D5" t="s">
        <v>186</v>
      </c>
      <c r="E5" t="s">
        <v>168</v>
      </c>
      <c r="F5" t="s">
        <v>201</v>
      </c>
    </row>
    <row r="6" spans="1:7" x14ac:dyDescent="0.7">
      <c r="A6">
        <v>5</v>
      </c>
      <c r="B6" t="s">
        <v>178</v>
      </c>
      <c r="C6" t="s">
        <v>149</v>
      </c>
      <c r="D6" t="s">
        <v>187</v>
      </c>
      <c r="E6" t="s">
        <v>169</v>
      </c>
      <c r="F6" t="s">
        <v>196</v>
      </c>
    </row>
    <row r="7" spans="1:7" x14ac:dyDescent="0.7">
      <c r="A7">
        <v>6</v>
      </c>
      <c r="B7" t="s">
        <v>179</v>
      </c>
      <c r="C7" t="s">
        <v>154</v>
      </c>
      <c r="D7" t="s">
        <v>188</v>
      </c>
      <c r="E7" t="s">
        <v>170</v>
      </c>
      <c r="F7" t="s">
        <v>195</v>
      </c>
    </row>
    <row r="8" spans="1:7" x14ac:dyDescent="0.7">
      <c r="A8">
        <v>7</v>
      </c>
      <c r="B8" s="30" t="s">
        <v>177</v>
      </c>
      <c r="C8" s="30" t="s">
        <v>176</v>
      </c>
      <c r="D8" t="s">
        <v>189</v>
      </c>
      <c r="E8" t="s">
        <v>171</v>
      </c>
      <c r="F8" t="s">
        <v>205</v>
      </c>
    </row>
    <row r="9" spans="1:7" x14ac:dyDescent="0.7">
      <c r="A9">
        <v>8</v>
      </c>
      <c r="B9" t="s">
        <v>180</v>
      </c>
      <c r="C9" t="s">
        <v>147</v>
      </c>
      <c r="D9" t="s">
        <v>190</v>
      </c>
      <c r="E9" t="s">
        <v>172</v>
      </c>
      <c r="F9" t="s">
        <v>193</v>
      </c>
      <c r="G9" t="s">
        <v>148</v>
      </c>
    </row>
    <row r="10" spans="1:7" x14ac:dyDescent="0.7">
      <c r="A10">
        <v>9</v>
      </c>
      <c r="B10" s="30" t="s">
        <v>198</v>
      </c>
      <c r="C10" t="s">
        <v>147</v>
      </c>
      <c r="D10" t="s">
        <v>191</v>
      </c>
      <c r="E10" t="s">
        <v>203</v>
      </c>
      <c r="F10" t="s">
        <v>202</v>
      </c>
    </row>
    <row r="11" spans="1:7" x14ac:dyDescent="0.7">
      <c r="A11">
        <v>10</v>
      </c>
      <c r="B11" t="s">
        <v>178</v>
      </c>
      <c r="C11" s="30" t="s">
        <v>176</v>
      </c>
      <c r="D11" s="30" t="s">
        <v>206</v>
      </c>
      <c r="E11" t="s">
        <v>173</v>
      </c>
      <c r="F11" t="s">
        <v>207</v>
      </c>
    </row>
    <row r="12" spans="1:7" x14ac:dyDescent="0.7">
      <c r="A12">
        <v>11</v>
      </c>
      <c r="B12" s="30" t="s">
        <v>177</v>
      </c>
      <c r="C12" t="s">
        <v>147</v>
      </c>
      <c r="D12" s="30" t="s">
        <v>189</v>
      </c>
      <c r="E12" t="s">
        <v>171</v>
      </c>
      <c r="F12" t="s">
        <v>205</v>
      </c>
    </row>
    <row r="13" spans="1:7" x14ac:dyDescent="0.7">
      <c r="A13">
        <v>12</v>
      </c>
      <c r="B13" t="s">
        <v>199</v>
      </c>
      <c r="C13" t="s">
        <v>160</v>
      </c>
      <c r="D13" t="s">
        <v>181</v>
      </c>
      <c r="E13" t="s">
        <v>174</v>
      </c>
      <c r="F13" t="s">
        <v>197</v>
      </c>
    </row>
    <row r="14" spans="1:7" x14ac:dyDescent="0.7">
      <c r="A14">
        <v>13</v>
      </c>
      <c r="B14" t="s">
        <v>182</v>
      </c>
      <c r="C14" t="s">
        <v>161</v>
      </c>
      <c r="D14" s="30">
        <v>13</v>
      </c>
      <c r="E14" t="s">
        <v>175</v>
      </c>
      <c r="F14" t="s">
        <v>192</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35"/>
  <sheetViews>
    <sheetView workbookViewId="0">
      <pane ySplit="1" topLeftCell="A80" activePane="bottomLeft" state="frozen"/>
      <selection pane="bottomLeft" activeCell="J90" sqref="J90"/>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7" x14ac:dyDescent="0.7">
      <c r="A1" t="s">
        <v>0</v>
      </c>
      <c r="B1" t="s">
        <v>1</v>
      </c>
      <c r="C1" t="s">
        <v>11</v>
      </c>
      <c r="D1" t="s">
        <v>21</v>
      </c>
      <c r="E1">
        <v>0</v>
      </c>
      <c r="F1" s="2" t="s">
        <v>2</v>
      </c>
      <c r="G1" s="2" t="s">
        <v>3</v>
      </c>
      <c r="H1" s="2" t="s">
        <v>20</v>
      </c>
      <c r="I1" s="2" t="s">
        <v>4</v>
      </c>
      <c r="J1" s="2" t="s">
        <v>5</v>
      </c>
      <c r="K1" s="2" t="s">
        <v>6</v>
      </c>
      <c r="L1" s="2" t="s">
        <v>7</v>
      </c>
      <c r="M1" s="2" t="s">
        <v>8</v>
      </c>
      <c r="N1" s="2" t="s">
        <v>9</v>
      </c>
      <c r="O1" s="2" t="s">
        <v>10</v>
      </c>
      <c r="P1" s="2">
        <v>152599666</v>
      </c>
      <c r="Q1" s="2">
        <v>342599555</v>
      </c>
    </row>
    <row r="2" spans="1:17" x14ac:dyDescent="0.7">
      <c r="A2">
        <v>20190714</v>
      </c>
      <c r="B2">
        <v>2</v>
      </c>
      <c r="C2">
        <v>2</v>
      </c>
      <c r="D2">
        <v>2019071422</v>
      </c>
      <c r="E2">
        <v>0</v>
      </c>
      <c r="F2" s="2">
        <v>192508005</v>
      </c>
      <c r="G2" s="2">
        <v>192508004</v>
      </c>
    </row>
    <row r="3" spans="1:17" x14ac:dyDescent="0.7">
      <c r="A3">
        <v>20190715</v>
      </c>
      <c r="B3">
        <v>2</v>
      </c>
      <c r="C3">
        <v>1</v>
      </c>
      <c r="D3">
        <v>2019071521</v>
      </c>
      <c r="E3">
        <v>0</v>
      </c>
      <c r="F3" s="2">
        <v>182505003</v>
      </c>
    </row>
    <row r="4" spans="1:17" x14ac:dyDescent="0.7">
      <c r="A4">
        <v>20190715</v>
      </c>
      <c r="B4">
        <v>2</v>
      </c>
      <c r="C4">
        <v>4</v>
      </c>
      <c r="D4">
        <v>2019071524</v>
      </c>
      <c r="E4">
        <v>0</v>
      </c>
      <c r="F4" s="2">
        <v>182514002</v>
      </c>
    </row>
    <row r="5" spans="1:17" x14ac:dyDescent="0.7">
      <c r="A5">
        <v>20190715</v>
      </c>
      <c r="B5">
        <v>2</v>
      </c>
      <c r="C5">
        <v>3</v>
      </c>
      <c r="D5">
        <v>2019071525</v>
      </c>
      <c r="E5">
        <v>0</v>
      </c>
      <c r="F5" s="2">
        <v>172502005</v>
      </c>
    </row>
    <row r="6" spans="1:17" x14ac:dyDescent="0.7">
      <c r="A6">
        <v>20190715</v>
      </c>
      <c r="B6">
        <v>3</v>
      </c>
      <c r="C6">
        <v>3</v>
      </c>
      <c r="D6">
        <v>2019071533</v>
      </c>
      <c r="E6">
        <v>0</v>
      </c>
      <c r="F6" s="2">
        <v>192505003</v>
      </c>
    </row>
    <row r="7" spans="1:17" x14ac:dyDescent="0.7">
      <c r="A7">
        <v>20190715</v>
      </c>
      <c r="B7">
        <v>3</v>
      </c>
      <c r="C7">
        <v>5</v>
      </c>
      <c r="D7">
        <v>2019071535</v>
      </c>
      <c r="E7">
        <v>0</v>
      </c>
      <c r="F7" s="2">
        <v>172502005</v>
      </c>
    </row>
    <row r="8" spans="1:17" x14ac:dyDescent="0.7">
      <c r="A8">
        <v>20190715</v>
      </c>
      <c r="B8">
        <v>4</v>
      </c>
      <c r="C8">
        <v>3</v>
      </c>
      <c r="D8">
        <v>2019071543</v>
      </c>
      <c r="E8">
        <v>0</v>
      </c>
      <c r="F8" s="2">
        <v>192505003</v>
      </c>
    </row>
    <row r="9" spans="1:17" x14ac:dyDescent="0.7">
      <c r="A9">
        <v>20190715</v>
      </c>
      <c r="B9">
        <v>4</v>
      </c>
      <c r="C9">
        <v>4</v>
      </c>
      <c r="D9">
        <v>2019071544</v>
      </c>
      <c r="E9">
        <v>0</v>
      </c>
      <c r="F9" s="2">
        <v>192503008</v>
      </c>
    </row>
    <row r="10" spans="1:17" x14ac:dyDescent="0.7">
      <c r="A10">
        <v>20190715</v>
      </c>
      <c r="B10">
        <v>6</v>
      </c>
      <c r="C10">
        <v>1</v>
      </c>
      <c r="D10">
        <v>2019071561</v>
      </c>
      <c r="E10">
        <v>0</v>
      </c>
      <c r="F10" s="2">
        <v>192506002</v>
      </c>
    </row>
    <row r="11" spans="1:17" x14ac:dyDescent="0.7">
      <c r="A11">
        <v>20190715</v>
      </c>
      <c r="B11">
        <v>6</v>
      </c>
      <c r="C11">
        <v>3</v>
      </c>
      <c r="D11">
        <v>2019071563</v>
      </c>
      <c r="E11">
        <v>0</v>
      </c>
      <c r="F11" s="2">
        <v>182507003</v>
      </c>
    </row>
    <row r="12" spans="1:17" x14ac:dyDescent="0.7">
      <c r="A12">
        <v>20190715</v>
      </c>
      <c r="B12">
        <v>7</v>
      </c>
      <c r="C12">
        <v>1</v>
      </c>
      <c r="D12">
        <v>2019071571</v>
      </c>
      <c r="E12">
        <v>0</v>
      </c>
      <c r="F12" s="2">
        <v>192505003</v>
      </c>
    </row>
    <row r="13" spans="1:17" x14ac:dyDescent="0.7">
      <c r="A13">
        <v>20190716</v>
      </c>
      <c r="B13">
        <v>2</v>
      </c>
      <c r="C13">
        <v>2</v>
      </c>
      <c r="D13">
        <v>2019071622</v>
      </c>
      <c r="E13">
        <v>0</v>
      </c>
      <c r="F13" s="2">
        <v>182510012</v>
      </c>
    </row>
    <row r="14" spans="1:17" x14ac:dyDescent="0.7">
      <c r="A14">
        <v>20190716</v>
      </c>
      <c r="B14">
        <v>3</v>
      </c>
      <c r="C14">
        <v>1</v>
      </c>
      <c r="D14">
        <v>2019071631</v>
      </c>
      <c r="E14">
        <v>0</v>
      </c>
      <c r="F14" s="2">
        <v>182510012</v>
      </c>
    </row>
    <row r="15" spans="1:17" x14ac:dyDescent="0.7">
      <c r="A15">
        <v>20190716</v>
      </c>
      <c r="B15">
        <v>3</v>
      </c>
      <c r="C15">
        <v>2</v>
      </c>
      <c r="D15">
        <v>2019071632</v>
      </c>
      <c r="E15">
        <v>0</v>
      </c>
      <c r="F15" s="2">
        <v>182510012</v>
      </c>
    </row>
    <row r="16" spans="1:17"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2</v>
      </c>
      <c r="D88" s="30">
        <v>2019092222</v>
      </c>
      <c r="E88" s="30">
        <v>0</v>
      </c>
      <c r="F88" s="3" t="s">
        <v>208</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2</v>
      </c>
      <c r="C89" s="30">
        <v>3</v>
      </c>
      <c r="D89" s="30">
        <v>2019092223</v>
      </c>
      <c r="E89" s="30">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1</v>
      </c>
      <c r="D90" s="30">
        <v>2019092231</v>
      </c>
      <c r="E90" s="30">
        <v>0</v>
      </c>
      <c r="F90" s="2">
        <v>342599532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3</v>
      </c>
      <c r="C91" s="30">
        <v>3</v>
      </c>
      <c r="D91" s="30">
        <v>2019092233</v>
      </c>
      <c r="E91" s="30">
        <v>0</v>
      </c>
      <c r="F91" s="2">
        <v>562515666</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3</v>
      </c>
      <c r="C92" s="30">
        <v>4</v>
      </c>
      <c r="D92" s="30">
        <v>2019092234</v>
      </c>
      <c r="E92" s="30">
        <v>0</v>
      </c>
      <c r="F92" s="2">
        <v>342599567</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1</v>
      </c>
      <c r="D93" s="30">
        <v>2019092241</v>
      </c>
      <c r="E93" s="30">
        <v>0</v>
      </c>
      <c r="F93" s="2">
        <v>342599532</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2</v>
      </c>
      <c r="D94" s="30">
        <v>2019092242</v>
      </c>
      <c r="E94" s="30">
        <v>1</v>
      </c>
      <c r="F94" s="2">
        <v>782599989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4</v>
      </c>
      <c r="C95" s="30">
        <v>3</v>
      </c>
      <c r="D95" s="30">
        <v>2019092243</v>
      </c>
      <c r="E95" s="30">
        <v>0</v>
      </c>
      <c r="F95" s="2">
        <v>562515666</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4</v>
      </c>
      <c r="C96" s="30">
        <v>4</v>
      </c>
      <c r="D96" s="30">
        <v>2019092244</v>
      </c>
      <c r="E96" s="30">
        <v>0</v>
      </c>
      <c r="F96" s="2">
        <v>442599444</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1</v>
      </c>
      <c r="D97" s="30">
        <v>2019092251</v>
      </c>
      <c r="E97" s="30">
        <v>0</v>
      </c>
      <c r="F97" s="2">
        <v>342599532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2</v>
      </c>
      <c r="D98" s="30">
        <v>2019092252</v>
      </c>
      <c r="E98" s="30">
        <v>0</v>
      </c>
      <c r="F98" s="2">
        <v>892599999</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3</v>
      </c>
      <c r="D99" s="30">
        <v>2019092253</v>
      </c>
      <c r="E99" s="30">
        <v>1</v>
      </c>
      <c r="F99" s="2">
        <v>522512343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5</v>
      </c>
      <c r="C100" s="30">
        <v>4</v>
      </c>
      <c r="D100" s="30">
        <v>2019092254</v>
      </c>
      <c r="E100" s="30">
        <v>0</v>
      </c>
      <c r="F100" s="2">
        <v>512599233</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5</v>
      </c>
      <c r="C101" s="30">
        <v>5</v>
      </c>
      <c r="D101" s="30">
        <v>2019092255</v>
      </c>
      <c r="E101" s="30">
        <v>0</v>
      </c>
      <c r="F101" s="2">
        <v>422599222</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1</v>
      </c>
      <c r="D102" s="30">
        <v>2019092261</v>
      </c>
      <c r="E102" s="30">
        <v>0</v>
      </c>
      <c r="F102" s="2">
        <v>342599532</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2</v>
      </c>
      <c r="D103" s="30">
        <v>2019092262</v>
      </c>
      <c r="E103" s="30">
        <v>0</v>
      </c>
      <c r="F103" s="2">
        <v>232599533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6</v>
      </c>
      <c r="C104" s="30">
        <v>3</v>
      </c>
      <c r="D104" s="30">
        <v>2019092263</v>
      </c>
      <c r="E104" s="30">
        <v>1</v>
      </c>
      <c r="F104" s="2">
        <v>522512343</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6</v>
      </c>
      <c r="C105" s="30">
        <v>4</v>
      </c>
      <c r="D105" s="30">
        <v>2019092264</v>
      </c>
      <c r="E105" s="30">
        <v>0</v>
      </c>
      <c r="F105" s="2">
        <v>442521444</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6</v>
      </c>
      <c r="C106" s="30">
        <v>5</v>
      </c>
      <c r="D106" s="30">
        <v>2019092265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1:35" s="30" customFormat="1" x14ac:dyDescent="0.7">
      <c r="A107" s="30">
        <v>20190922</v>
      </c>
      <c r="B107" s="30">
        <v>7</v>
      </c>
      <c r="C107" s="30">
        <v>1</v>
      </c>
      <c r="D107" s="30">
        <v>2019092271</v>
      </c>
      <c r="E107" s="30">
        <v>0</v>
      </c>
      <c r="F107" s="2">
        <v>342599532</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1:35" s="30" customFormat="1" x14ac:dyDescent="0.7">
      <c r="A108" s="30">
        <v>20190922</v>
      </c>
      <c r="B108" s="30">
        <v>7</v>
      </c>
      <c r="C108" s="30">
        <v>2</v>
      </c>
      <c r="D108" s="30">
        <v>2019092272</v>
      </c>
      <c r="E108" s="30">
        <v>0</v>
      </c>
      <c r="F108" s="2">
        <v>142599323</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1:35" x14ac:dyDescent="0.7">
      <c r="A109">
        <v>20190922</v>
      </c>
      <c r="B109">
        <v>7</v>
      </c>
      <c r="C109">
        <v>5</v>
      </c>
      <c r="D109">
        <v>2019092275</v>
      </c>
      <c r="E109">
        <v>1</v>
      </c>
      <c r="F109" s="2">
        <v>332599333</v>
      </c>
    </row>
    <row r="110" spans="1:35" s="30" customFormat="1" x14ac:dyDescent="0.7">
      <c r="A110" s="30">
        <v>20190923</v>
      </c>
      <c r="B110" s="30">
        <v>6</v>
      </c>
      <c r="C110" s="30">
        <v>1</v>
      </c>
      <c r="D110" s="30">
        <v>2019092361</v>
      </c>
      <c r="E110" s="30">
        <v>0</v>
      </c>
      <c r="F110" s="2">
        <v>112521133</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row>
    <row r="111" spans="1:35" s="30" customFormat="1" x14ac:dyDescent="0.7">
      <c r="A111" s="30">
        <v>20190923</v>
      </c>
      <c r="B111" s="30">
        <v>6</v>
      </c>
      <c r="C111" s="30">
        <v>2</v>
      </c>
      <c r="D111" s="30">
        <v>2019092362</v>
      </c>
      <c r="E111" s="30">
        <v>0</v>
      </c>
      <c r="F111" s="2">
        <v>342599111</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1:35" s="30" customFormat="1" x14ac:dyDescent="0.7">
      <c r="A112" s="30">
        <v>20190923</v>
      </c>
      <c r="B112" s="30">
        <v>6</v>
      </c>
      <c r="C112" s="30">
        <v>3</v>
      </c>
      <c r="D112" s="30">
        <v>2019092363</v>
      </c>
      <c r="E112" s="30">
        <v>0</v>
      </c>
      <c r="F112" s="2">
        <v>412599444</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1:35" s="30" customFormat="1" x14ac:dyDescent="0.7">
      <c r="A113" s="30">
        <v>20190923</v>
      </c>
      <c r="B113" s="30">
        <v>6</v>
      </c>
      <c r="C113" s="30">
        <v>4</v>
      </c>
      <c r="D113" s="30">
        <v>2019092364</v>
      </c>
      <c r="E113" s="30">
        <v>0</v>
      </c>
      <c r="F113" s="2">
        <v>342599567</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1:35" s="30" customFormat="1" x14ac:dyDescent="0.7">
      <c r="A114" s="30">
        <v>20190923</v>
      </c>
      <c r="B114" s="30">
        <v>7</v>
      </c>
      <c r="C114" s="30">
        <v>2</v>
      </c>
      <c r="D114" s="30">
        <v>2019092372</v>
      </c>
      <c r="E114" s="30">
        <v>0</v>
      </c>
      <c r="F114" s="2">
        <v>342599534</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1:35" s="30" customFormat="1" x14ac:dyDescent="0.7">
      <c r="A115" s="30">
        <v>20190923</v>
      </c>
      <c r="B115" s="30">
        <v>7</v>
      </c>
      <c r="C115" s="30">
        <v>3</v>
      </c>
      <c r="D115" s="30">
        <v>2019092373</v>
      </c>
      <c r="E115" s="30">
        <v>0</v>
      </c>
      <c r="F115" s="2">
        <v>342599567</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1:35" s="30" customFormat="1" x14ac:dyDescent="0.7">
      <c r="A116" s="30">
        <v>20190923</v>
      </c>
      <c r="B116" s="30">
        <v>7</v>
      </c>
      <c r="C116" s="30">
        <v>4</v>
      </c>
      <c r="D116" s="30">
        <v>2019092374</v>
      </c>
      <c r="E116" s="30">
        <v>0</v>
      </c>
      <c r="F116" s="2">
        <v>342599567</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row r="117" spans="1:35" s="30" customFormat="1" x14ac:dyDescent="0.7">
      <c r="A117" s="30">
        <v>20190926</v>
      </c>
      <c r="B117" s="30">
        <v>1</v>
      </c>
      <c r="C117" s="30">
        <v>4</v>
      </c>
      <c r="D117" s="30">
        <v>2019092614</v>
      </c>
      <c r="E117" s="30">
        <v>0</v>
      </c>
      <c r="F117" s="2">
        <v>342599567</v>
      </c>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row>
    <row r="118" spans="1:35" s="30" customFormat="1" x14ac:dyDescent="0.7">
      <c r="A118" s="30">
        <v>20190926</v>
      </c>
      <c r="B118" s="30">
        <v>1</v>
      </c>
      <c r="C118" s="30">
        <v>5</v>
      </c>
      <c r="D118" s="30">
        <v>2019092615</v>
      </c>
      <c r="E118" s="30">
        <v>0</v>
      </c>
      <c r="F118" s="2">
        <v>232599333</v>
      </c>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row>
    <row r="119" spans="1:35" s="30" customFormat="1" x14ac:dyDescent="0.7">
      <c r="A119" s="30">
        <v>20190926</v>
      </c>
      <c r="B119" s="30">
        <v>2</v>
      </c>
      <c r="C119" s="30">
        <v>4</v>
      </c>
      <c r="D119" s="30">
        <v>2019092624</v>
      </c>
      <c r="E119" s="30">
        <v>0</v>
      </c>
      <c r="F119" s="2">
        <v>342599567</v>
      </c>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row>
    <row r="120" spans="1:35" s="30" customFormat="1" x14ac:dyDescent="0.7">
      <c r="A120" s="30">
        <v>20190926</v>
      </c>
      <c r="B120" s="30">
        <v>2</v>
      </c>
      <c r="C120" s="30">
        <v>5</v>
      </c>
      <c r="D120" s="30">
        <v>2019092625</v>
      </c>
      <c r="E120" s="30">
        <v>0</v>
      </c>
      <c r="F120" s="2">
        <v>232599333</v>
      </c>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row>
    <row r="121" spans="1:35" s="30" customFormat="1" x14ac:dyDescent="0.7">
      <c r="A121" s="30">
        <v>20190926</v>
      </c>
      <c r="B121" s="30">
        <v>3</v>
      </c>
      <c r="C121" s="30">
        <v>3</v>
      </c>
      <c r="D121" s="30">
        <v>2019092633</v>
      </c>
      <c r="E121" s="30">
        <v>1</v>
      </c>
      <c r="F121" s="2">
        <v>562515464</v>
      </c>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row>
    <row r="122" spans="1:35" s="30" customFormat="1" x14ac:dyDescent="0.7">
      <c r="A122" s="30">
        <v>20190926</v>
      </c>
      <c r="B122" s="30">
        <v>3</v>
      </c>
      <c r="C122" s="30">
        <v>4</v>
      </c>
      <c r="D122" s="30">
        <v>2019092634</v>
      </c>
      <c r="E122" s="30">
        <v>0</v>
      </c>
      <c r="F122" s="2">
        <v>342599567</v>
      </c>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row>
    <row r="123" spans="1:35" s="30" customFormat="1" x14ac:dyDescent="0.7">
      <c r="A123" s="30">
        <v>20190926</v>
      </c>
      <c r="B123" s="30">
        <v>3</v>
      </c>
      <c r="C123" s="30">
        <v>5</v>
      </c>
      <c r="D123" s="30">
        <v>2019092635</v>
      </c>
      <c r="E123" s="30">
        <v>0</v>
      </c>
      <c r="F123" s="2">
        <v>232599333</v>
      </c>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row>
    <row r="124" spans="1:35" s="30" customFormat="1" x14ac:dyDescent="0.7">
      <c r="A124" s="30">
        <v>20190926</v>
      </c>
      <c r="B124" s="30">
        <v>4</v>
      </c>
      <c r="C124" s="30">
        <v>3</v>
      </c>
      <c r="D124" s="30">
        <v>2019092643</v>
      </c>
      <c r="E124" s="30">
        <v>1</v>
      </c>
      <c r="F124" s="2">
        <v>562515464</v>
      </c>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row>
    <row r="125" spans="1:35" s="30" customFormat="1" x14ac:dyDescent="0.7">
      <c r="A125" s="30">
        <v>20190926</v>
      </c>
      <c r="B125" s="30">
        <v>4</v>
      </c>
      <c r="C125" s="30">
        <v>4</v>
      </c>
      <c r="D125" s="30">
        <v>2019092644</v>
      </c>
      <c r="E125" s="30">
        <v>0</v>
      </c>
      <c r="F125" s="2">
        <v>452599666</v>
      </c>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row>
    <row r="126" spans="1:35" s="30" customFormat="1" x14ac:dyDescent="0.7">
      <c r="A126" s="30">
        <v>20190926</v>
      </c>
      <c r="B126" s="30">
        <v>4</v>
      </c>
      <c r="C126" s="30">
        <v>5</v>
      </c>
      <c r="D126" s="30">
        <v>2019092645</v>
      </c>
      <c r="E126" s="30">
        <v>0</v>
      </c>
      <c r="F126" s="2">
        <v>232599333</v>
      </c>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row>
    <row r="127" spans="1:35" s="30" customFormat="1" x14ac:dyDescent="0.7">
      <c r="A127" s="30">
        <v>20190926</v>
      </c>
      <c r="B127" s="30">
        <v>5</v>
      </c>
      <c r="C127" s="30">
        <v>1</v>
      </c>
      <c r="D127" s="30">
        <v>2019092651</v>
      </c>
      <c r="E127" s="30">
        <v>0</v>
      </c>
      <c r="F127" s="2">
        <v>342599532</v>
      </c>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row>
    <row r="128" spans="1:35" s="30" customFormat="1" x14ac:dyDescent="0.7">
      <c r="A128" s="30">
        <v>20190926</v>
      </c>
      <c r="B128" s="30">
        <v>5</v>
      </c>
      <c r="C128" s="30">
        <v>2</v>
      </c>
      <c r="D128" s="30">
        <v>2019092652</v>
      </c>
      <c r="E128" s="30">
        <v>0</v>
      </c>
      <c r="F128" s="2">
        <v>512515111</v>
      </c>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row>
    <row r="129" spans="1:35" s="30" customFormat="1" x14ac:dyDescent="0.7">
      <c r="A129" s="30">
        <v>20190926</v>
      </c>
      <c r="B129" s="30">
        <v>5</v>
      </c>
      <c r="C129" s="30">
        <v>3</v>
      </c>
      <c r="D129" s="30">
        <v>2019092653</v>
      </c>
      <c r="E129" s="30">
        <v>1</v>
      </c>
      <c r="F129" s="2">
        <v>562515464</v>
      </c>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row>
    <row r="130" spans="1:35" s="30" customFormat="1" x14ac:dyDescent="0.7">
      <c r="A130" s="30">
        <v>20190926</v>
      </c>
      <c r="B130" s="30">
        <v>5</v>
      </c>
      <c r="C130" s="30">
        <v>5</v>
      </c>
      <c r="D130" s="30">
        <v>2019092655</v>
      </c>
      <c r="E130" s="30">
        <v>0</v>
      </c>
      <c r="F130" s="2">
        <v>422599222</v>
      </c>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row>
    <row r="131" spans="1:35" s="30" customFormat="1" x14ac:dyDescent="0.7">
      <c r="A131" s="30">
        <v>20190926</v>
      </c>
      <c r="B131" s="30">
        <v>6</v>
      </c>
      <c r="C131" s="30">
        <v>2</v>
      </c>
      <c r="D131" s="30">
        <v>2019092662</v>
      </c>
      <c r="E131" s="30">
        <v>0</v>
      </c>
      <c r="F131" s="2">
        <v>342599567</v>
      </c>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row>
    <row r="132" spans="1:35" s="30" customFormat="1" x14ac:dyDescent="0.7">
      <c r="A132" s="30">
        <v>20190926</v>
      </c>
      <c r="B132" s="30">
        <v>6</v>
      </c>
      <c r="C132" s="30">
        <v>3</v>
      </c>
      <c r="D132" s="30">
        <v>2019092663</v>
      </c>
      <c r="E132" s="30">
        <v>1</v>
      </c>
      <c r="F132" s="2">
        <v>562515464</v>
      </c>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row>
    <row r="133" spans="1:35" s="30" customFormat="1" x14ac:dyDescent="0.7">
      <c r="A133" s="30">
        <v>20190926</v>
      </c>
      <c r="B133" s="30">
        <v>6</v>
      </c>
      <c r="C133" s="30">
        <v>5</v>
      </c>
      <c r="D133" s="30">
        <v>2019092665</v>
      </c>
      <c r="E133" s="30">
        <v>0</v>
      </c>
      <c r="F133" s="2">
        <v>422599222</v>
      </c>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row>
    <row r="134" spans="1:35" s="30" customFormat="1" x14ac:dyDescent="0.7">
      <c r="A134" s="30">
        <v>20190926</v>
      </c>
      <c r="B134" s="30">
        <v>7</v>
      </c>
      <c r="C134" s="30">
        <v>3</v>
      </c>
      <c r="D134" s="30">
        <v>2019092673</v>
      </c>
      <c r="E134" s="30">
        <v>1</v>
      </c>
      <c r="F134" s="2">
        <v>562515464</v>
      </c>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row>
    <row r="135" spans="1:35" s="30" customFormat="1" x14ac:dyDescent="0.7">
      <c r="A135" s="30">
        <v>20190926</v>
      </c>
      <c r="B135" s="30">
        <v>7</v>
      </c>
      <c r="C135" s="30">
        <v>5</v>
      </c>
      <c r="D135" s="30">
        <v>2019092675</v>
      </c>
      <c r="E135" s="30">
        <v>0</v>
      </c>
      <c r="F135" s="2">
        <v>422599222</v>
      </c>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row>
  </sheetData>
  <sortState xmlns:xlrd2="http://schemas.microsoft.com/office/spreadsheetml/2017/richdata2" ref="A2:F116">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8"/>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20190926</v>
      </c>
      <c r="B1">
        <v>20190926</v>
      </c>
    </row>
    <row r="2" spans="1:2" s="30" customFormat="1" x14ac:dyDescent="0.7">
      <c r="A2" s="30">
        <v>232599333</v>
      </c>
      <c r="B2" s="30">
        <v>4</v>
      </c>
    </row>
    <row r="3" spans="1:2" s="30" customFormat="1" x14ac:dyDescent="0.7">
      <c r="A3" s="30">
        <v>342599532</v>
      </c>
      <c r="B3" s="30">
        <v>1</v>
      </c>
    </row>
    <row r="4" spans="1:2" s="30" customFormat="1" x14ac:dyDescent="0.7">
      <c r="A4" s="30">
        <v>342599567</v>
      </c>
      <c r="B4" s="30">
        <v>4</v>
      </c>
    </row>
    <row r="5" spans="1:2" s="30" customFormat="1" x14ac:dyDescent="0.7">
      <c r="A5" s="30">
        <v>422599222</v>
      </c>
      <c r="B5" s="30">
        <v>3</v>
      </c>
    </row>
    <row r="6" spans="1:2" s="30" customFormat="1" x14ac:dyDescent="0.7">
      <c r="A6" s="30">
        <v>452599666</v>
      </c>
      <c r="B6" s="30">
        <v>1</v>
      </c>
    </row>
    <row r="7" spans="1:2" s="30" customFormat="1" x14ac:dyDescent="0.7">
      <c r="A7" s="30">
        <v>512515111</v>
      </c>
      <c r="B7" s="30">
        <v>1</v>
      </c>
    </row>
    <row r="8" spans="1:2" s="30" customFormat="1" x14ac:dyDescent="0.7">
      <c r="A8" s="30">
        <v>562515464</v>
      </c>
      <c r="B8" s="30">
        <v>5</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E13" sqref="E13"/>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150</v>
      </c>
      <c r="B1" s="28" t="s">
        <v>151</v>
      </c>
      <c r="C1" t="s">
        <v>152</v>
      </c>
    </row>
    <row r="2" spans="1:3" s="30" customFormat="1" x14ac:dyDescent="0.7">
      <c r="A2" s="28">
        <v>43730.833333333336</v>
      </c>
      <c r="B2" s="28">
        <v>43730.875</v>
      </c>
      <c r="C2" s="30">
        <v>4</v>
      </c>
    </row>
    <row r="3" spans="1:3" s="30" customFormat="1" x14ac:dyDescent="0.7">
      <c r="A3" s="28">
        <v>43730.875</v>
      </c>
      <c r="B3" s="28">
        <v>43730.958333333336</v>
      </c>
      <c r="C3" s="30">
        <v>7</v>
      </c>
    </row>
    <row r="4" spans="1:3" s="26" customFormat="1" x14ac:dyDescent="0.7">
      <c r="A4" s="28">
        <v>43731.583333333336</v>
      </c>
      <c r="B4" s="28">
        <v>43731.625</v>
      </c>
      <c r="C4" s="26">
        <v>13</v>
      </c>
    </row>
    <row r="5" spans="1:3" s="26" customFormat="1" x14ac:dyDescent="0.7">
      <c r="A5" s="28">
        <v>43732.5</v>
      </c>
      <c r="B5" s="28">
        <v>43732.583333333336</v>
      </c>
      <c r="C5" s="26">
        <v>5</v>
      </c>
    </row>
    <row r="6" spans="1:3" s="26" customFormat="1" x14ac:dyDescent="0.7">
      <c r="A6" s="28">
        <v>43732.541666666664</v>
      </c>
      <c r="B6" s="28">
        <v>43732.625</v>
      </c>
      <c r="C6" s="26">
        <v>2</v>
      </c>
    </row>
    <row r="7" spans="1:3" s="26" customFormat="1" x14ac:dyDescent="0.7">
      <c r="A7" s="28">
        <v>43732.625</v>
      </c>
      <c r="B7" s="28">
        <v>43732.666666666664</v>
      </c>
      <c r="C7" s="26">
        <v>10</v>
      </c>
    </row>
    <row r="8" spans="1:3" s="26" customFormat="1" x14ac:dyDescent="0.7">
      <c r="A8" s="28">
        <v>43732.625</v>
      </c>
      <c r="B8" s="28">
        <v>43732.666666666664</v>
      </c>
      <c r="C8" s="26">
        <v>6</v>
      </c>
    </row>
    <row r="9" spans="1:3" s="26" customFormat="1" x14ac:dyDescent="0.7">
      <c r="A9" s="28">
        <v>43733.541666666664</v>
      </c>
      <c r="B9" s="28">
        <v>43733.583333333336</v>
      </c>
      <c r="C9" s="26">
        <v>11</v>
      </c>
    </row>
    <row r="10" spans="1:3" s="26" customFormat="1" x14ac:dyDescent="0.7">
      <c r="A10" s="28">
        <v>43733.541666666664</v>
      </c>
      <c r="B10" s="28">
        <v>43733.583333333336</v>
      </c>
      <c r="C10" s="26">
        <v>1</v>
      </c>
    </row>
    <row r="11" spans="1:3" s="26" customFormat="1" x14ac:dyDescent="0.7">
      <c r="A11" s="28">
        <v>43733.583333333336</v>
      </c>
      <c r="B11" s="28">
        <v>43733.625</v>
      </c>
      <c r="C11" s="26">
        <v>7</v>
      </c>
    </row>
    <row r="12" spans="1:3" s="26" customFormat="1" x14ac:dyDescent="0.7">
      <c r="A12" s="28">
        <v>43733.625</v>
      </c>
      <c r="B12" s="28">
        <v>43733.666666666664</v>
      </c>
      <c r="C12" s="26">
        <v>9</v>
      </c>
    </row>
    <row r="13" spans="1:3" s="26" customFormat="1" x14ac:dyDescent="0.7">
      <c r="A13" s="28">
        <v>43734.541666666664</v>
      </c>
      <c r="B13" s="28">
        <v>43734.583333333336</v>
      </c>
      <c r="C13" s="26">
        <v>2</v>
      </c>
    </row>
    <row r="14" spans="1:3" s="26" customFormat="1" x14ac:dyDescent="0.7">
      <c r="A14" s="28">
        <v>43734.5</v>
      </c>
      <c r="B14" s="28">
        <v>43734.583333333336</v>
      </c>
      <c r="C14" s="26">
        <v>1</v>
      </c>
    </row>
    <row r="15" spans="1:3" s="26" customFormat="1" x14ac:dyDescent="0.7">
      <c r="A15" s="28">
        <v>43734.583333333336</v>
      </c>
      <c r="B15" s="28">
        <v>43734.666666666664</v>
      </c>
      <c r="C15" s="26">
        <v>3</v>
      </c>
    </row>
    <row r="16" spans="1:3" s="26" customFormat="1" x14ac:dyDescent="0.7">
      <c r="A16" s="28">
        <v>43735.541666666664</v>
      </c>
      <c r="B16" s="28">
        <v>43735.583333333336</v>
      </c>
      <c r="C16" s="26">
        <v>8</v>
      </c>
    </row>
    <row r="17" spans="1:3" s="26" customFormat="1" x14ac:dyDescent="0.7">
      <c r="A17" s="28">
        <v>43735.541666666664</v>
      </c>
      <c r="B17" s="28">
        <v>43735.583333333336</v>
      </c>
      <c r="C17" s="26">
        <v>10</v>
      </c>
    </row>
    <row r="18" spans="1:3" s="26" customFormat="1" x14ac:dyDescent="0.7">
      <c r="A18" s="28">
        <v>43735.583333333336</v>
      </c>
      <c r="B18" s="28">
        <v>43735.625</v>
      </c>
      <c r="C18" s="26">
        <v>13</v>
      </c>
    </row>
    <row r="19" spans="1:3" s="26" customFormat="1" x14ac:dyDescent="0.7">
      <c r="A19" s="28">
        <v>43735.583333333336</v>
      </c>
      <c r="B19" s="28">
        <v>43735.666666666664</v>
      </c>
      <c r="C19" s="26">
        <v>4</v>
      </c>
    </row>
    <row r="20" spans="1:3" s="26" customFormat="1" x14ac:dyDescent="0.7">
      <c r="A20" s="28"/>
      <c r="B20" s="28"/>
    </row>
    <row r="21" spans="1:3" s="26" customFormat="1" x14ac:dyDescent="0.7">
      <c r="A21" s="28"/>
      <c r="B21" s="28"/>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2019-09-25T18:16:54Z</dcterms:modified>
</cp:coreProperties>
</file>