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236F6B4F-A639-4B97-B878-6E03B77D7812}"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<sst xmlns="http://schemas.openxmlformats.org/spreadsheetml/2006/main" count="288" uniqueCount="214">
  <si>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</si>
  <si>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</si>
  <si>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</si>
  <si>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</si>
  <si>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</si>
  <si>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</si>
  <si>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</si>
  <si>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</si>
  <si>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</si>
  <si>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</si>
  <si>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</si>
  <si>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</si>
  <si>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</si>
  <si>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</si>
  <si>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</si>
  <si>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</si>
  <si>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</si>
  <si>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</si>
  <si>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</si>
  <si>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</si>
  <si>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</si>
  <si>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</si>
  <si>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</si>
  <si>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</si>
  <si>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</si>
  <si>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</si>
  <si>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</si>
  <si>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</si>
  <si>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</si>
  <si>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</si>
  <si>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</si>
  <si>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</si>
  <si>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</si>
  <si>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</si>
  <si>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</si>
  <si>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</si>
  <si>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</si>
  <si>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</si>
  <si>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</si>
  <si>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</si>
  <si>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</si>
  <si>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</si>
  <si>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</si>
  <si>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</si>
  <si>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</si>
  <si>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</si>
  <si>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</si>
  <si>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</si>
  <si>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</si>
  <si>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</si>
  <si>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</si>
  <si>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</si>
  <si>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</si>
  <si>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</si>
  <si>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</si>
  <si>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</si>
  <si>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</si>
  <si>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</si>
  <si>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</si>
  <si>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</si>
  <si>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</si>
  <si>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</si>
  <si>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</si>
  <si>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</si>
  <si>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</si>
  <si>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</si>
  <si>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</si>
  <si>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</si>
  <si>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</si>
  <si>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</si>
  <si>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</si>
  <si>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</si>
  <si>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</si>
  <si>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</si>
  <si>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</si>
  <si>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</si>
  <si>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</si>
  <si>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</si>
  <si>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</si>
  <si>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</si>
  <si>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</si>
  <si>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</si>
  <si>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</si>
  <si>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</si>
  <si>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</si>
  <si>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</si>
  <si>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</si>
  <si>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</si>
  <si>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</si>
  <si>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</si>
  <si>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</si>
  <si>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</si>
  <si>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</si>
  <si>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</si>
  <si>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</si>
  <si>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</si>
  <si>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</si>
  <si>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</si>
  <si>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</si>
  <si>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</si>
  <si>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</si>
  <si>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</si>
  <si>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</si>
  <si>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</si>
  <si>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</si>
  <si>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</si>
  <si>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</si>
  <si>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</si>
  <si>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</si>
  <si>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</si>
  <si>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</si>
  <si>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</si>
  <si>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</si>
  <si>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</si>
  <si>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</si>
  <si>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</si>
  <si>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</si>
  <si>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</si>
  <si>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</si>
  <si>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</si>
  <si>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</si>
  <si>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</si>
  <si>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</si>
  <si>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</si>
  <si>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</si>
  <si>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</si>
  <si>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</si>
  <si>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</si>
  <si>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</si>
  <si>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</si>
  <si>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</si>
  <si>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</si>
  <si>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</si>
  <si>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</si>
  <si>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</si>
  <si>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</si>
  <si>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</si>
  <si>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</si>
  <si>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</si>
  <si>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</si>
  <si>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</si>
  <si>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</si>
  <si>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</si>
  <si>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</si>
  <si>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</si>
  <si>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</si>
  <si>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</si>
  <si>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</si>
  <si>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</si>
  <si>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</si>
  <si>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</si>
  <si>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</si>
  <si>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</si>
  <si>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</si>
  <si>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</si>
  <si>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</si>
  <si>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</si>
  <si>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</si>
  <si>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</si>
  <si>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</si>
  <si>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</si>
  <si>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</si>
  <si>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</si>
  <si>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</si>
  <si>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</si>
  <si>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</si>
  <si>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</si>
  <si>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</si>
  <si>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</si>
  <si>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</si>
  <si>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</si>
  <si>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</si>
  <si>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</si>
  <si>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</si>
  <si>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</si>
  <si>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</si>
  <si>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</si>
  <si>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</si>
  <si>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</si>
  <si>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</si>
  <si>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</si>
  <si>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</si>
  <si>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</si>
  <si>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</si>
  <si>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</si>
  <si>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</si>
  <si>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</si>
  <si>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</si>
  <si>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</si>
  <si>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</si>
  <si>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</si>
  <si>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</si>
  <si>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</si>
  <si>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</si>
  <si>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</si>
  <si>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</si>
  <si>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</si>
  <si>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</si>
  <si>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</si>
  <si>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</si>
  <si>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</si>
  <si>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</si>
  <si>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</si>
  <si>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</si>
  <si>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</si>
  <si>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</si>
  <si>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</si>
  <si>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</si>
  <si>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</si>
  <si>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test</t>
    <phoneticPr fontId="1"/>
  </si>
  <si>
    <t>ケーブル</t>
    <phoneticPr fontId="1"/>
  </si>
  <si>
    <t>\\Mac\Home\Downloads\wa-tori\usami.jpeg</t>
  </si>
  <si>
    <t>\\Mac\Home\Downloads\wa-tori\kizaki.jpeg</t>
  </si>
  <si>
    <t>勤務中のシフト番号</t>
    <rPh sb="0" eb="3">
      <t>キンムチュウ</t>
    </rPh>
    <rPh sb="7" eb="9">
      <t>バンゴウ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</si>
</sst>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4">
    <fill>
      <patternFill patternType="none"/>
    </fill>
    <fill>
      <patternFill patternType="gray125"/>
    </fill>
    <fill>
      <patternFill patternType="solid">
        <fgColor rgb="FFFFFF00"/>
        <bgColor indexed="64"/>
      </patternFill>
    </fill>
    <fill>
      <patternFill patternType="solid">
        <fgColor rgb="FFFFF04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0" fillId="0" borderId="1" xfId="0" applyBorder="1">
      <alignment vertical="center"/>
    </xf>
    <xf numFmtId="0" fontId="0" fillId="0" borderId="0" xfId="0" applyAlignment="1"/>
    <xf numFmtId="178" fontId="8" fillId="0" borderId="0" xfId="0" applyNumberFormat="1" applyFont="1" applyAlignment="1">
      <alignment horizontal="center" vertical="center"/>
    </xf>
    <xf numFmtId="177" fontId="9" fillId="0" borderId="0" xfId="0" applyNumberFormat="1" applyFon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replica.png" TargetMode="External"/><Relationship Id="rId3" Type="http://schemas.openxmlformats.org/officeDocument/2006/relationships/image" Target="file:///\\Mac\Home\Downloads\wa-tori\kuga.jpeg" TargetMode="External"/><Relationship Id="rId7" Type="http://schemas.openxmlformats.org/officeDocument/2006/relationships/image" Target="file:///\\Mac\Home\Downloads\wa-tori\jin.jpeg" TargetMode="External"/><Relationship Id="rId12" Type="http://schemas.openxmlformats.org/officeDocument/2006/relationships/image" Target="file:///\\Mac\Home\Downloads\wa-tori\mikumo.jpeg" TargetMode="External"/><Relationship Id="rId2" Type="http://schemas.openxmlformats.org/officeDocument/2006/relationships/image" Target="file:///\\Mac\Home\Downloads\wa-tori\kizaki.jpeg" TargetMode="External"/><Relationship Id="rId1" Type="http://schemas.openxmlformats.org/officeDocument/2006/relationships/image" Target="file:///\\Mac\Home\Downloads\wa-tori\usami.jpeg" TargetMode="External"/><Relationship Id="rId6" Type="http://schemas.openxmlformats.org/officeDocument/2006/relationships/image" Target="file:///\\Mac\Home\Downloads\karasuma.png" TargetMode="External"/><Relationship Id="rId11" Type="http://schemas.openxmlformats.org/officeDocument/2006/relationships/image" Target="file:///\\Mac\Home\Downloads\wa-tori\hyuse2.jpeg" TargetMode="External"/><Relationship Id="rId5" Type="http://schemas.openxmlformats.org/officeDocument/2006/relationships/image" Target="file:///\\Mac\Home\Downloads\wa-tori\yuri.jpeg" TargetMode="External"/><Relationship Id="rId10" Type="http://schemas.openxmlformats.org/officeDocument/2006/relationships/image" Target="file:///\\Mac\Home\Downloads\wa-tori\konami.jpeg" TargetMode="External"/><Relationship Id="rId4" Type="http://schemas.openxmlformats.org/officeDocument/2006/relationships/image" Target="file:///\\Mac\Home\Downloads\wa-tori\amatori.jpg.jpeg" TargetMode="External"/><Relationship Id="rId9" Type="http://schemas.openxmlformats.org/officeDocument/2006/relationships/image" Target="file:///\\Mac\Home\Downloads\IMG_945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314325</xdr:colOff>
          <xdr:row>5</xdr:row>
          <xdr:rowOff>528638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601236"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390525</xdr:rowOff>
    </xdr:from>
    <xdr:to>
      <xdr:col>24</xdr:col>
      <xdr:colOff>404812</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20381517" y="390525"/>
          <a:ext cx="3901280" cy="8540862"/>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879812"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twoCellAnchor editAs="oneCell">
    <xdr:from>
      <xdr:col>10</xdr:col>
      <xdr:colOff>0</xdr:colOff>
      <xdr:row>26</xdr:row>
      <xdr:rowOff>0</xdr:rowOff>
    </xdr:from>
    <xdr:to>
      <xdr:col>11</xdr:col>
      <xdr:colOff>1362075</xdr:colOff>
      <xdr:row>36</xdr:row>
      <xdr:rowOff>52388</xdr:rowOff>
    </xdr:to>
    <xdr:pic>
      <xdr:nvPicPr>
        <xdr:cNvPr id="2771" name="Picture 723">
          <a:extLst>
            <a:ext uri="{FF2B5EF4-FFF2-40B4-BE49-F238E27FC236}">
              <a16:creationId xmlns:a16="http://schemas.microsoft.com/office/drawing/2014/main" id="{00000000-0008-0000-0000-0000D3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15713" y="9534525"/>
          <a:ext cx="3105150" cy="2290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xdr:row>
      <xdr:rowOff>0</xdr:rowOff>
    </xdr:from>
    <xdr:to>
      <xdr:col>11</xdr:col>
      <xdr:colOff>1362075</xdr:colOff>
      <xdr:row>6</xdr:row>
      <xdr:rowOff>519113</xdr:rowOff>
    </xdr:to>
    <xdr:pic>
      <xdr:nvPicPr>
        <xdr:cNvPr id="2776" name="Picture 728">
          <a:extLst>
            <a:ext uri="{FF2B5EF4-FFF2-40B4-BE49-F238E27FC236}">
              <a16:creationId xmlns:a16="http://schemas.microsoft.com/office/drawing/2014/main" id="{B880BF5D-3479-4ACF-886E-B5C27724C12E}"/>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15713" y="2185988"/>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7</xdr:row>
      <xdr:rowOff>0</xdr:rowOff>
    </xdr:from>
    <xdr:to>
      <xdr:col>11</xdr:col>
      <xdr:colOff>1362075</xdr:colOff>
      <xdr:row>12</xdr:row>
      <xdr:rowOff>9525</xdr:rowOff>
    </xdr:to>
    <xdr:pic>
      <xdr:nvPicPr>
        <xdr:cNvPr id="2777" name="Picture 729">
          <a:extLst>
            <a:ext uri="{FF2B5EF4-FFF2-40B4-BE49-F238E27FC236}">
              <a16:creationId xmlns:a16="http://schemas.microsoft.com/office/drawing/2014/main" id="{9A6C3E49-FE5E-4D6F-A2FD-0B2E2EB4232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1415713" y="4843463"/>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751" name="テキスト ボックス 750">
          <a:extLst>
            <a:ext uri="{FF2B5EF4-FFF2-40B4-BE49-F238E27FC236}">
              <a16:creationId xmlns:a16="http://schemas.microsoft.com/office/drawing/2014/main" id="{00000000-0008-0000-0100-0000EF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752" name="テキスト ボックス 751">
          <a:extLst>
            <a:ext uri="{FF2B5EF4-FFF2-40B4-BE49-F238E27FC236}">
              <a16:creationId xmlns:a16="http://schemas.microsoft.com/office/drawing/2014/main" id="{00000000-0008-0000-0100-0000F0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editAs="oneCell">
    <xdr:from>
      <xdr:col>1</xdr:col>
      <xdr:colOff>68580</xdr:colOff>
      <xdr:row>1</xdr:row>
      <xdr:rowOff>114301</xdr:rowOff>
    </xdr:from>
    <xdr:to>
      <xdr:col>1</xdr:col>
      <xdr:colOff>1215723</xdr:colOff>
      <xdr:row>1</xdr:row>
      <xdr:rowOff>1261444</xdr:rowOff>
    </xdr:to>
    <xdr:pic>
      <xdr:nvPicPr>
        <xdr:cNvPr id="754" name="図 753">
          <a:extLst>
            <a:ext uri="{FF2B5EF4-FFF2-40B4-BE49-F238E27FC236}">
              <a16:creationId xmlns:a16="http://schemas.microsoft.com/office/drawing/2014/main" id="{00000000-0008-0000-0100-0000F2020000}"/>
            </a:ext>
          </a:extLst>
        </xdr:cNvPr>
        <xdr:cNvPicPr>
          <a:picLocks noChangeAspect="1"/>
        </xdr:cNvPicPr>
      </xdr:nvPicPr>
      <xdr:blipFill>
        <a:blip xmlns:r="http://schemas.openxmlformats.org/officeDocument/2006/relationships" r:link="rId1"/>
        <a:srcRect l="3205" r="3205"/>
        <a:stretch>
          <a:fillRect/>
        </a:stretch>
      </xdr:blipFill>
      <xdr:spPr>
        <a:xfrm>
          <a:off x="754380" y="2400301"/>
          <a:ext cx="1147143" cy="1147143"/>
        </a:xfrm>
        <a:prstGeom prst="ellipse">
          <a:avLst/>
        </a:prstGeom>
      </xdr:spPr>
    </xdr:pic>
    <xdr:clientData/>
  </xdr:twoCellAnchor>
  <xdr:twoCellAnchor>
    <xdr:from>
      <xdr:col>1</xdr:col>
      <xdr:colOff>1395174</xdr:colOff>
      <xdr:row>2</xdr:row>
      <xdr:rowOff>45720</xdr:rowOff>
    </xdr:from>
    <xdr:to>
      <xdr:col>1</xdr:col>
      <xdr:colOff>2945368</xdr:colOff>
      <xdr:row>2</xdr:row>
      <xdr:rowOff>1760220</xdr:rowOff>
    </xdr:to>
    <xdr:sp macro="" textlink="">
      <xdr:nvSpPr>
        <xdr:cNvPr id="755" name="テキスト ボックス 754">
          <a:extLst>
            <a:ext uri="{FF2B5EF4-FFF2-40B4-BE49-F238E27FC236}">
              <a16:creationId xmlns:a16="http://schemas.microsoft.com/office/drawing/2014/main" id="{00000000-0008-0000-0100-0000F3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756" name="テキスト ボックス 755">
          <a:extLst>
            <a:ext uri="{FF2B5EF4-FFF2-40B4-BE49-F238E27FC236}">
              <a16:creationId xmlns:a16="http://schemas.microsoft.com/office/drawing/2014/main" id="{00000000-0008-0000-0100-0000F4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editAs="oneCell">
    <xdr:from>
      <xdr:col>1</xdr:col>
      <xdr:colOff>68580</xdr:colOff>
      <xdr:row>2</xdr:row>
      <xdr:rowOff>114301</xdr:rowOff>
    </xdr:from>
    <xdr:to>
      <xdr:col>1</xdr:col>
      <xdr:colOff>1215723</xdr:colOff>
      <xdr:row>2</xdr:row>
      <xdr:rowOff>1261444</xdr:rowOff>
    </xdr:to>
    <xdr:pic>
      <xdr:nvPicPr>
        <xdr:cNvPr id="758" name="図 757">
          <a:extLst>
            <a:ext uri="{FF2B5EF4-FFF2-40B4-BE49-F238E27FC236}">
              <a16:creationId xmlns:a16="http://schemas.microsoft.com/office/drawing/2014/main" id="{00000000-0008-0000-0100-0000F6020000}"/>
            </a:ext>
          </a:extLst>
        </xdr:cNvPr>
        <xdr:cNvPicPr>
          <a:picLocks noChangeAspect="1"/>
        </xdr:cNvPicPr>
      </xdr:nvPicPr>
      <xdr:blipFill>
        <a:blip xmlns:r="http://schemas.openxmlformats.org/officeDocument/2006/relationships" r:link="rId2"/>
        <a:srcRect l="3205" r="3205"/>
        <a:stretch>
          <a:fillRect/>
        </a:stretch>
      </xdr:blipFill>
      <xdr:spPr>
        <a:xfrm>
          <a:off x="754380" y="4686301"/>
          <a:ext cx="1147143" cy="1147143"/>
        </a:xfrm>
        <a:prstGeom prst="ellipse">
          <a:avLst/>
        </a:prstGeom>
      </xdr:spPr>
    </xdr:pic>
    <xdr:clientData/>
  </xdr:twoCellAnchor>
  <xdr:twoCellAnchor>
    <xdr:from>
      <xdr:col>1</xdr:col>
      <xdr:colOff>1395174</xdr:colOff>
      <xdr:row>3</xdr:row>
      <xdr:rowOff>45720</xdr:rowOff>
    </xdr:from>
    <xdr:to>
      <xdr:col>1</xdr:col>
      <xdr:colOff>2945368</xdr:colOff>
      <xdr:row>3</xdr:row>
      <xdr:rowOff>1760220</xdr:rowOff>
    </xdr:to>
    <xdr:sp macro="" textlink="">
      <xdr:nvSpPr>
        <xdr:cNvPr id="759" name="テキスト ボックス 758">
          <a:extLst>
            <a:ext uri="{FF2B5EF4-FFF2-40B4-BE49-F238E27FC236}">
              <a16:creationId xmlns:a16="http://schemas.microsoft.com/office/drawing/2014/main" id="{00000000-0008-0000-0100-0000F7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760" name="テキスト ボックス 759">
          <a:extLst>
            <a:ext uri="{FF2B5EF4-FFF2-40B4-BE49-F238E27FC236}">
              <a16:creationId xmlns:a16="http://schemas.microsoft.com/office/drawing/2014/main" id="{00000000-0008-0000-0100-0000F8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762" name="図 761">
          <a:extLst>
            <a:ext uri="{FF2B5EF4-FFF2-40B4-BE49-F238E27FC236}">
              <a16:creationId xmlns:a16="http://schemas.microsoft.com/office/drawing/2014/main" id="{00000000-0008-0000-0100-0000FA020000}"/>
            </a:ext>
          </a:extLst>
        </xdr:cNvPr>
        <xdr:cNvPicPr>
          <a:picLocks noChangeAspect="1"/>
        </xdr:cNvPicPr>
      </xdr:nvPicPr>
      <xdr:blipFill>
        <a:blip xmlns:r="http://schemas.openxmlformats.org/officeDocument/2006/relationships" r:link="rId3"/>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763" name="テキスト ボックス 762">
          <a:extLst>
            <a:ext uri="{FF2B5EF4-FFF2-40B4-BE49-F238E27FC236}">
              <a16:creationId xmlns:a16="http://schemas.microsoft.com/office/drawing/2014/main" id="{00000000-0008-0000-0100-0000FB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764" name="テキスト ボックス 763">
          <a:extLst>
            <a:ext uri="{FF2B5EF4-FFF2-40B4-BE49-F238E27FC236}">
              <a16:creationId xmlns:a16="http://schemas.microsoft.com/office/drawing/2014/main" id="{00000000-0008-0000-0100-0000FC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766" name="図 765">
          <a:extLst>
            <a:ext uri="{FF2B5EF4-FFF2-40B4-BE49-F238E27FC236}">
              <a16:creationId xmlns:a16="http://schemas.microsoft.com/office/drawing/2014/main" id="{00000000-0008-0000-0100-0000FE020000}"/>
            </a:ext>
          </a:extLst>
        </xdr:cNvPr>
        <xdr:cNvPicPr>
          <a:picLocks noChangeAspect="1"/>
        </xdr:cNvPicPr>
      </xdr:nvPicPr>
      <xdr:blipFill>
        <a:blip xmlns:r="http://schemas.openxmlformats.org/officeDocument/2006/relationships" r:link="rId4"/>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767" name="テキスト ボックス 766">
          <a:extLst>
            <a:ext uri="{FF2B5EF4-FFF2-40B4-BE49-F238E27FC236}">
              <a16:creationId xmlns:a16="http://schemas.microsoft.com/office/drawing/2014/main" id="{00000000-0008-0000-0100-0000FF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768" name="テキスト ボックス 767">
          <a:extLst>
            <a:ext uri="{FF2B5EF4-FFF2-40B4-BE49-F238E27FC236}">
              <a16:creationId xmlns:a16="http://schemas.microsoft.com/office/drawing/2014/main" id="{00000000-0008-0000-0100-00000003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770" name="図 769">
          <a:extLst>
            <a:ext uri="{FF2B5EF4-FFF2-40B4-BE49-F238E27FC236}">
              <a16:creationId xmlns:a16="http://schemas.microsoft.com/office/drawing/2014/main" id="{00000000-0008-0000-0100-000002030000}"/>
            </a:ext>
          </a:extLst>
        </xdr:cNvPr>
        <xdr:cNvPicPr>
          <a:picLocks noChangeAspect="1"/>
        </xdr:cNvPicPr>
      </xdr:nvPicPr>
      <xdr:blipFill>
        <a:blip xmlns:r="http://schemas.openxmlformats.org/officeDocument/2006/relationships" r:link="rId5"/>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771" name="テキスト ボックス 770">
          <a:extLst>
            <a:ext uri="{FF2B5EF4-FFF2-40B4-BE49-F238E27FC236}">
              <a16:creationId xmlns:a16="http://schemas.microsoft.com/office/drawing/2014/main" id="{00000000-0008-0000-0100-00000303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772" name="テキスト ボックス 771">
          <a:extLst>
            <a:ext uri="{FF2B5EF4-FFF2-40B4-BE49-F238E27FC236}">
              <a16:creationId xmlns:a16="http://schemas.microsoft.com/office/drawing/2014/main" id="{00000000-0008-0000-0100-00000403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774" name="図 773">
          <a:extLst>
            <a:ext uri="{FF2B5EF4-FFF2-40B4-BE49-F238E27FC236}">
              <a16:creationId xmlns:a16="http://schemas.microsoft.com/office/drawing/2014/main" id="{00000000-0008-0000-0100-000006030000}"/>
            </a:ext>
          </a:extLst>
        </xdr:cNvPr>
        <xdr:cNvPicPr>
          <a:picLocks noChangeAspect="1"/>
        </xdr:cNvPicPr>
      </xdr:nvPicPr>
      <xdr:blipFill>
        <a:blip xmlns:r="http://schemas.openxmlformats.org/officeDocument/2006/relationships" r:link="rId6"/>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775" name="テキスト ボックス 774">
          <a:extLst>
            <a:ext uri="{FF2B5EF4-FFF2-40B4-BE49-F238E27FC236}">
              <a16:creationId xmlns:a16="http://schemas.microsoft.com/office/drawing/2014/main" id="{00000000-0008-0000-0100-00000703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776" name="テキスト ボックス 775">
          <a:extLst>
            <a:ext uri="{FF2B5EF4-FFF2-40B4-BE49-F238E27FC236}">
              <a16:creationId xmlns:a16="http://schemas.microsoft.com/office/drawing/2014/main" id="{00000000-0008-0000-0100-00000803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778" name="図 777">
          <a:extLst>
            <a:ext uri="{FF2B5EF4-FFF2-40B4-BE49-F238E27FC236}">
              <a16:creationId xmlns:a16="http://schemas.microsoft.com/office/drawing/2014/main" id="{00000000-0008-0000-0100-00000A030000}"/>
            </a:ext>
          </a:extLst>
        </xdr:cNvPr>
        <xdr:cNvPicPr>
          <a:picLocks noChangeAspect="1"/>
        </xdr:cNvPicPr>
      </xdr:nvPicPr>
      <xdr:blipFill>
        <a:blip xmlns:r="http://schemas.openxmlformats.org/officeDocument/2006/relationships" r:link="rId7"/>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779" name="テキスト ボックス 778">
          <a:extLst>
            <a:ext uri="{FF2B5EF4-FFF2-40B4-BE49-F238E27FC236}">
              <a16:creationId xmlns:a16="http://schemas.microsoft.com/office/drawing/2014/main" id="{00000000-0008-0000-0100-00000B03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780" name="テキスト ボックス 779">
          <a:extLst>
            <a:ext uri="{FF2B5EF4-FFF2-40B4-BE49-F238E27FC236}">
              <a16:creationId xmlns:a16="http://schemas.microsoft.com/office/drawing/2014/main" id="{00000000-0008-0000-0100-00000C03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782" name="図 781">
          <a:extLst>
            <a:ext uri="{FF2B5EF4-FFF2-40B4-BE49-F238E27FC236}">
              <a16:creationId xmlns:a16="http://schemas.microsoft.com/office/drawing/2014/main" id="{00000000-0008-0000-0100-00000E030000}"/>
            </a:ext>
          </a:extLst>
        </xdr:cNvPr>
        <xdr:cNvPicPr>
          <a:picLocks noChangeAspect="1"/>
        </xdr:cNvPicPr>
      </xdr:nvPicPr>
      <xdr:blipFill>
        <a:blip xmlns:r="http://schemas.openxmlformats.org/officeDocument/2006/relationships" r:link="rId5"/>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783" name="テキスト ボックス 782">
          <a:extLst>
            <a:ext uri="{FF2B5EF4-FFF2-40B4-BE49-F238E27FC236}">
              <a16:creationId xmlns:a16="http://schemas.microsoft.com/office/drawing/2014/main" id="{00000000-0008-0000-0100-00000F03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784" name="テキスト ボックス 783">
          <a:extLst>
            <a:ext uri="{FF2B5EF4-FFF2-40B4-BE49-F238E27FC236}">
              <a16:creationId xmlns:a16="http://schemas.microsoft.com/office/drawing/2014/main" id="{00000000-0008-0000-0100-00001003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786" name="図 785">
          <a:extLst>
            <a:ext uri="{FF2B5EF4-FFF2-40B4-BE49-F238E27FC236}">
              <a16:creationId xmlns:a16="http://schemas.microsoft.com/office/drawing/2014/main" id="{00000000-0008-0000-0100-000012030000}"/>
            </a:ext>
          </a:extLst>
        </xdr:cNvPr>
        <xdr:cNvPicPr>
          <a:picLocks noChangeAspect="1"/>
        </xdr:cNvPicPr>
      </xdr:nvPicPr>
      <xdr:blipFill>
        <a:blip xmlns:r="http://schemas.openxmlformats.org/officeDocument/2006/relationships" r:link="rId8"/>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787" name="テキスト ボックス 786">
          <a:extLst>
            <a:ext uri="{FF2B5EF4-FFF2-40B4-BE49-F238E27FC236}">
              <a16:creationId xmlns:a16="http://schemas.microsoft.com/office/drawing/2014/main" id="{00000000-0008-0000-0100-00001303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788" name="テキスト ボックス 787">
          <a:extLst>
            <a:ext uri="{FF2B5EF4-FFF2-40B4-BE49-F238E27FC236}">
              <a16:creationId xmlns:a16="http://schemas.microsoft.com/office/drawing/2014/main" id="{00000000-0008-0000-0100-00001403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10</xdr:row>
      <xdr:rowOff>114300</xdr:rowOff>
    </xdr:from>
    <xdr:to>
      <xdr:col>1</xdr:col>
      <xdr:colOff>1215723</xdr:colOff>
      <xdr:row>10</xdr:row>
      <xdr:rowOff>1261440</xdr:rowOff>
    </xdr:to>
    <xdr:pic>
      <xdr:nvPicPr>
        <xdr:cNvPr id="790" name="図 789">
          <a:extLst>
            <a:ext uri="{FF2B5EF4-FFF2-40B4-BE49-F238E27FC236}">
              <a16:creationId xmlns:a16="http://schemas.microsoft.com/office/drawing/2014/main" id="{00000000-0008-0000-0100-000016030000}"/>
            </a:ext>
          </a:extLst>
        </xdr:cNvPr>
        <xdr:cNvPicPr>
          <a:picLocks noChangeAspect="1"/>
        </xdr:cNvPicPr>
      </xdr:nvPicPr>
      <xdr:blipFill>
        <a:blip xmlns:r="http://schemas.openxmlformats.org/officeDocument/2006/relationships" r:link="rId9"/>
        <a:srcRect l="21826" r="21826"/>
        <a:stretch>
          <a:fillRect/>
        </a:stretch>
      </xdr:blipFill>
      <xdr:spPr>
        <a:xfrm>
          <a:off x="754380" y="22974300"/>
          <a:ext cx="1147143" cy="1147140"/>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791" name="テキスト ボックス 790">
          <a:extLst>
            <a:ext uri="{FF2B5EF4-FFF2-40B4-BE49-F238E27FC236}">
              <a16:creationId xmlns:a16="http://schemas.microsoft.com/office/drawing/2014/main" id="{00000000-0008-0000-0100-00001703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792" name="テキスト ボックス 791">
          <a:extLst>
            <a:ext uri="{FF2B5EF4-FFF2-40B4-BE49-F238E27FC236}">
              <a16:creationId xmlns:a16="http://schemas.microsoft.com/office/drawing/2014/main" id="{00000000-0008-0000-0100-00001803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794" name="図 793">
          <a:extLst>
            <a:ext uri="{FF2B5EF4-FFF2-40B4-BE49-F238E27FC236}">
              <a16:creationId xmlns:a16="http://schemas.microsoft.com/office/drawing/2014/main" id="{00000000-0008-0000-0100-00001A030000}"/>
            </a:ext>
          </a:extLst>
        </xdr:cNvPr>
        <xdr:cNvPicPr>
          <a:picLocks noChangeAspect="1"/>
        </xdr:cNvPicPr>
      </xdr:nvPicPr>
      <xdr:blipFill>
        <a:blip xmlns:r="http://schemas.openxmlformats.org/officeDocument/2006/relationships" r:link="rId10"/>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795" name="テキスト ボックス 794">
          <a:extLst>
            <a:ext uri="{FF2B5EF4-FFF2-40B4-BE49-F238E27FC236}">
              <a16:creationId xmlns:a16="http://schemas.microsoft.com/office/drawing/2014/main" id="{00000000-0008-0000-0100-00001B03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796" name="テキスト ボックス 795">
          <a:extLst>
            <a:ext uri="{FF2B5EF4-FFF2-40B4-BE49-F238E27FC236}">
              <a16:creationId xmlns:a16="http://schemas.microsoft.com/office/drawing/2014/main" id="{00000000-0008-0000-0100-00001C03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798" name="図 797">
          <a:extLst>
            <a:ext uri="{FF2B5EF4-FFF2-40B4-BE49-F238E27FC236}">
              <a16:creationId xmlns:a16="http://schemas.microsoft.com/office/drawing/2014/main" id="{00000000-0008-0000-0100-00001E030000}"/>
            </a:ext>
          </a:extLst>
        </xdr:cNvPr>
        <xdr:cNvPicPr>
          <a:picLocks noChangeAspect="1"/>
        </xdr:cNvPicPr>
      </xdr:nvPicPr>
      <xdr:blipFill>
        <a:blip xmlns:r="http://schemas.openxmlformats.org/officeDocument/2006/relationships" r:link="rId11"/>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799" name="テキスト ボックス 798">
          <a:extLst>
            <a:ext uri="{FF2B5EF4-FFF2-40B4-BE49-F238E27FC236}">
              <a16:creationId xmlns:a16="http://schemas.microsoft.com/office/drawing/2014/main" id="{00000000-0008-0000-0100-00001F03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800" name="テキスト ボックス 799">
          <a:extLst>
            <a:ext uri="{FF2B5EF4-FFF2-40B4-BE49-F238E27FC236}">
              <a16:creationId xmlns:a16="http://schemas.microsoft.com/office/drawing/2014/main" id="{00000000-0008-0000-0100-00002003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13</xdr:row>
      <xdr:rowOff>114301</xdr:rowOff>
    </xdr:from>
    <xdr:to>
      <xdr:col>1</xdr:col>
      <xdr:colOff>1215723</xdr:colOff>
      <xdr:row>13</xdr:row>
      <xdr:rowOff>1261444</xdr:rowOff>
    </xdr:to>
    <xdr:pic>
      <xdr:nvPicPr>
        <xdr:cNvPr id="802" name="図 801">
          <a:extLst>
            <a:ext uri="{FF2B5EF4-FFF2-40B4-BE49-F238E27FC236}">
              <a16:creationId xmlns:a16="http://schemas.microsoft.com/office/drawing/2014/main" id="{00000000-0008-0000-0100-000022030000}"/>
            </a:ext>
          </a:extLst>
        </xdr:cNvPr>
        <xdr:cNvPicPr>
          <a:picLocks noChangeAspect="1"/>
        </xdr:cNvPicPr>
      </xdr:nvPicPr>
      <xdr:blipFill>
        <a:blip xmlns:r="http://schemas.openxmlformats.org/officeDocument/2006/relationships" r:link="rId12"/>
        <a:srcRect l="3205" r="3205"/>
        <a:stretch>
          <a:fillRect/>
        </a:stretch>
      </xdr:blipFill>
      <xdr:spPr>
        <a:xfrm>
          <a:off x="754380" y="29832301"/>
          <a:ext cx="1147143" cy="1147143"/>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N8" sqref="N8"/>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2.87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161</v>
      </c>
      <c r="U1" t="s">
        <v>156</v>
      </c>
    </row>
    <row r="2" spans="1:36" ht="46.9" customHeight="1" x14ac:dyDescent="1.5">
      <c r="A2" s="14"/>
      <c r="B2" s="15"/>
      <c r="C2" s="14"/>
      <c r="D2" s="14"/>
      <c r="E2" s="16"/>
      <c r="F2" s="32" t="s">
        <v>12</v>
      </c>
      <c r="G2" s="16"/>
      <c r="H2" s="16"/>
      <c r="I2" s="16"/>
      <c r="K2" s="42">
        <f ca="1">TODAY()</f>
        <v>43768</v>
      </c>
      <c r="L2" s="43">
        <f ca="1">NOW()-INT(NOW())</f>
        <v>7.3782754632702563E-2</v>
      </c>
      <c r="N2" s="2"/>
      <c r="T2" t="s">
        <v>157</v>
      </c>
      <c r="AA2" t="s">
        <v>208</v>
      </c>
    </row>
    <row r="3" spans="1:36" ht="25.05" customHeight="1" x14ac:dyDescent="0.7">
      <c r="A3" s="14"/>
      <c r="B3" s="18"/>
      <c r="C3" s="19" t="s">
        <v>13</v>
      </c>
      <c r="D3" s="19" t="s">
        <v>14</v>
      </c>
      <c r="E3" s="19" t="s">
        <v>16</v>
      </c>
      <c r="F3" s="19" t="s">
        <v>15</v>
      </c>
      <c r="G3" s="19" t="s">
        <v>17</v>
      </c>
      <c r="H3" s="19" t="s">
        <v>18</v>
      </c>
      <c r="I3" s="19" t="s">
        <v>19</v>
      </c>
      <c r="K3" s="42"/>
      <c r="L3" s="43"/>
      <c r="N3" s="4"/>
      <c r="Z3" s="40" t="s">
        <v>207</v>
      </c>
      <c r="AA3" s="40">
        <v>2</v>
      </c>
      <c r="AB3" s="40"/>
      <c r="AC3" s="40"/>
      <c r="AD3" s="40"/>
      <c r="AE3" s="40"/>
      <c r="AF3" s="40"/>
      <c r="AG3" s="40"/>
      <c r="AH3" s="40"/>
      <c r="AI3" s="40"/>
      <c r="AJ3" s="40"/>
    </row>
    <row r="4" spans="1:36" ht="70.05" customHeight="1" x14ac:dyDescent="0.7">
      <c r="A4" s="14"/>
      <c r="B4" s="17">
        <v>1</v>
      </c>
      <c r="C4" s="38" t="str">
        <f ca="1">IF(ISNUMBER(IF(INDEX(生データ!$D:$D,MATCH(D22,生データ!$D:$D,1))=D22,VLOOKUP(D22,生データ!$D:$F,3,TRUE),)),"予約済"&amp;IF(VLOOKUP(D22,生データ!$D:$F,2,TRUE)=1,CHAR(10)&amp;"(貸出中)",""),IF(INDEX(生データ!$D:$D,MATCH(D22,生データ!$D:$D,1))=D22,VLOOKUP(D22,生データ!$D:$F,3,TRUE),""))</f>
        <v>予約済</v>
      </c>
      <c r="D4" s="39" t="str">
        <f ca="1">IF(ISNUMBER(IF(INDEX(生データ!$D:$D,MATCH(E22,生データ!$D:$D,1))=E22,VLOOKUP(E22,生データ!$D:$F,3,TRUE),)),"予約済"&amp;IF(VLOOKUP(E22,生データ!$D:$F,2,TRUE)=1,CHAR(10)&amp;"(貸出中)",""),IF(INDEX(生データ!$D:$D,MATCH(E22,生データ!$D:$D,1))=E22,VLOOKUP(E22,生データ!$D:$F,3,TRUE),""))</f>
        <v/>
      </c>
      <c r="E4" s="39" t="str">
        <f ca="1">IF(ISNUMBER(IF(INDEX(生データ!$D:$D,MATCH(F22,生データ!$D:$D,1))=F22,VLOOKUP(F22,生データ!$D:$F,3,TRUE),)),"予約済"&amp;IF(VLOOKUP(F22,生データ!$D:$F,2,TRUE)=1,CHAR(10)&amp;"(貸出中)",""),IF(INDEX(生データ!$D:$D,MATCH(F22,生データ!$D:$D,1))=F22,VLOOKUP(F22,生データ!$D:$F,3,TRUE),""))</f>
        <v/>
      </c>
      <c r="F4" s="39" t="str">
        <f ca="1">IF(ISNUMBER(IF(INDEX(生データ!$D:$D,MATCH(G22,生データ!$D:$D,1))=G22,VLOOKUP(G22,生データ!$D:$F,3,TRUE),)),"予約済"&amp;IF(VLOOKUP(G22,生データ!$D:$F,2,TRUE)=1,CHAR(10)&amp;"(貸出中)",""),IF(INDEX(生データ!$D:$D,MATCH(G22,生データ!$D:$D,1))=G22,VLOOKUP(G22,生データ!$D:$F,3,TRUE),""))</f>
        <v/>
      </c>
      <c r="G4" s="39" t="str">
        <f ca="1">IF(ISNUMBER(IF(INDEX(生データ!$D:$D,MATCH(H22,生データ!$D:$D,1))=H22,VLOOKUP(H22,生データ!$D:$F,3,TRUE),)),"予約済"&amp;IF(VLOOKUP(H22,生データ!$D:$F,2,TRUE)=1,CHAR(10)&amp;"(貸出中)",""),IF(INDEX(生データ!$D:$D,MATCH(H22,生データ!$D:$D,1))=H22,VLOOKUP(H22,生データ!$D:$F,3,TRUE),""))</f>
        <v/>
      </c>
      <c r="H4" s="39" t="str">
        <f ca="1">IF(ISNUMBER(IF(INDEX(生データ!$D:$D,MATCH(I22,生データ!$D:$D,1))=I22,VLOOKUP(I22,生データ!$D:$F,3,TRUE),)),"予約済"&amp;IF(VLOOKUP(I22,生データ!$D:$F,2,TRUE)=1,CHAR(10)&amp;"(貸出中)",""),IF(INDEX(生データ!$D:$D,MATCH(I22,生データ!$D:$D,1))=I22,VLOOKUP(I22,生データ!$D:$F,3,TRUE),""))</f>
        <v/>
      </c>
      <c r="I4" s="39"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c r="Z4" s="40">
        <v>1</v>
      </c>
      <c r="AA4" s="40">
        <f ca="1">IFERROR(IF(INDEX(生データ!$D:$D,MATCH(OFFSET($D$22,$Z4-1,$AA$3-2),生データ!$D:$D,1))=OFFSET($D$22,$Z4-1,$AA$3-2),VLOOKUP(OFFSET($D$22,$Z4-1,$AA$3-2),生データ!$D:$O,COLUMN(C1),TRUE),""),0)</f>
        <v>342599567</v>
      </c>
      <c r="AB4" s="40">
        <f ca="1">IFERROR(IF(INDEX(生データ!$D:$D,MATCH(OFFSET($D$22,$Z4-1,$AA$3-2),生データ!$D:$D,1))=OFFSET($D$22,$Z4-1,$AA$3-2),VLOOKUP(OFFSET($D$22,$Z4-1,$AA$3-2),生データ!$D:$O,COLUMN(D1),TRUE),""),0)</f>
        <v>0</v>
      </c>
      <c r="AC4" s="40">
        <f ca="1">IFERROR(IF(INDEX(生データ!$D:$D,MATCH(OFFSET($D$22,$Z4-1,$AA$3-2),生データ!$D:$D,1))=OFFSET($D$22,$Z4-1,$AA$3-2),VLOOKUP(OFFSET($D$22,$Z4-1,$AA$3-2),生データ!$D:$O,COLUMN(E1),TRUE),""),0)</f>
        <v>0</v>
      </c>
      <c r="AD4" s="40">
        <f ca="1">IFERROR(IF(INDEX(生データ!$D:$D,MATCH(OFFSET($D$22,$Z4-1,$AA$3-2),生データ!$D:$D,1))=OFFSET($D$22,$Z4-1,$AA$3-2),VLOOKUP(OFFSET($D$22,$Z4-1,$AA$3-2),生データ!$D:$O,COLUMN(F1),TRUE),""),0)</f>
        <v>0</v>
      </c>
      <c r="AE4" s="40">
        <f ca="1">IFERROR(IF(INDEX(生データ!$D:$D,MATCH(OFFSET($D$22,$Z4-1,$AA$3-2),生データ!$D:$D,1))=OFFSET($D$22,$Z4-1,$AA$3-2),VLOOKUP(OFFSET($D$22,$Z4-1,$AA$3-2),生データ!$D:$O,COLUMN(G1),TRUE),""),0)</f>
        <v>0</v>
      </c>
      <c r="AF4" s="40">
        <f ca="1">IFERROR(IF(INDEX(生データ!$D:$D,MATCH(OFFSET($D$22,$Z4-1,$AA$3-2),生データ!$D:$D,1))=OFFSET($D$22,$Z4-1,$AA$3-2),VLOOKUP(OFFSET($D$22,$Z4-1,$AA$3-2),生データ!$D:$O,COLUMN(H1),TRUE),""),0)</f>
        <v>0</v>
      </c>
      <c r="AG4" s="40">
        <f ca="1">IFERROR(IF(INDEX(生データ!$D:$D,MATCH(OFFSET($D$22,$Z4-1,$AA$3-2),生データ!$D:$D,1))=OFFSET($D$22,$Z4-1,$AA$3-2),VLOOKUP(OFFSET($D$22,$Z4-1,$AA$3-2),生データ!$D:$O,COLUMN(I1),TRUE),""),0)</f>
        <v>0</v>
      </c>
      <c r="AH4" s="40">
        <f ca="1">IFERROR(IF(INDEX(生データ!$D:$D,MATCH(OFFSET($D$22,$Z4-1,$AA$3-2),生データ!$D:$D,1))=OFFSET($D$22,$Z4-1,$AA$3-2),VLOOKUP(OFFSET($D$22,$Z4-1,$AA$3-2),生データ!$D:$O,COLUMN(J1),TRUE),""),0)</f>
        <v>0</v>
      </c>
      <c r="AI4" s="40">
        <f ca="1">IFERROR(IF(INDEX(生データ!$D:$D,MATCH(OFFSET($D$22,$Z4-1,$AA$3-2),生データ!$D:$D,1))=OFFSET($D$22,$Z4-1,$AA$3-2),VLOOKUP(OFFSET($D$22,$Z4-1,$AA$3-2),生データ!$D:$O,COLUMN(K1),TRUE),""),0)</f>
        <v>0</v>
      </c>
      <c r="AJ4" s="40">
        <f ca="1">IFERROR(IF(INDEX(生データ!$D:$D,MATCH(OFFSET($D$22,$Z4-1,$AA$3-2),生データ!$D:$D,1))=OFFSET($D$22,$Z4-1,$AA$3-2),VLOOKUP(OFFSET($D$22,$Z4-1,$AA$3-2),生データ!$D:$O,COLUMN(L1),TRUE),""),0)</f>
        <v>0</v>
      </c>
    </row>
    <row r="5" spans="1:36" ht="70.05" customHeight="1" x14ac:dyDescent="0.7">
      <c r="A5" s="31"/>
      <c r="B5" s="17">
        <v>2</v>
      </c>
      <c r="C5" s="39" t="str">
        <f ca="1">IF(ISNUMBER(IF(INDEX(生データ!$D:$D,MATCH(D23,生データ!$D:$D,1))=D23,VLOOKUP(D23,生データ!$D:$F,3,TRUE),)),"予約済"&amp;IF(VLOOKUP(D23,生データ!$D:$F,2,TRUE)=1,CHAR(10)&amp;"(貸出中)",""),IF(INDEX(生データ!$D:$D,MATCH(D23,生データ!$D:$D,1))=D23,VLOOKUP(D23,生データ!$D:$F,3,TRUE),""))</f>
        <v/>
      </c>
      <c r="D5" s="39" t="str">
        <f ca="1">IF(ISNUMBER(IF(INDEX(生データ!$D:$D,MATCH(E23,生データ!$D:$D,1))=E23,VLOOKUP(E23,生データ!$D:$F,3,TRUE),)),"予約済"&amp;IF(VLOOKUP(E23,生データ!$D:$F,2,TRUE)=1,CHAR(10)&amp;"(貸出中)",""),IF(INDEX(生データ!$D:$D,MATCH(E23,生データ!$D:$D,1))=E23,VLOOKUP(E23,生データ!$D:$F,3,TRUE),""))</f>
        <v/>
      </c>
      <c r="E5" s="38" t="str">
        <f ca="1">IF(ISNUMBER(IF(INDEX(生データ!$D:$D,MATCH(F23,生データ!$D:$D,1))=F23,VLOOKUP(F23,生データ!$D:$F,3,TRUE),)),"予約済"&amp;IF(VLOOKUP(F23,生データ!$D:$F,2,TRUE)=1,CHAR(10)&amp;"(貸出中)",""),IF(INDEX(生データ!$D:$D,MATCH(F23,生データ!$D:$D,1))=F23,VLOOKUP(F23,生データ!$D:$F,3,TRUE),""))</f>
        <v>予約済</v>
      </c>
      <c r="F5" s="39" t="str">
        <f ca="1">IF(ISNUMBER(IF(INDEX(生データ!$D:$D,MATCH(G23,生データ!$D:$D,1))=G23,VLOOKUP(G23,生データ!$D:$F,3,TRUE),)),"予約済"&amp;IF(VLOOKUP(G23,生データ!$D:$F,2,TRUE)=1,CHAR(10)&amp;"(貸出中)",""),IF(INDEX(生データ!$D:$D,MATCH(G23,生データ!$D:$D,1))=G23,VLOOKUP(G23,生データ!$D:$F,3,TRUE),""))</f>
        <v/>
      </c>
      <c r="G5" s="39" t="str">
        <f ca="1">IF(ISNUMBER(IF(INDEX(生データ!$D:$D,MATCH(H23,生データ!$D:$D,1))=H23,VLOOKUP(H23,生データ!$D:$F,3,TRUE),)),"予約済"&amp;IF(VLOOKUP(H23,生データ!$D:$F,2,TRUE)=1,CHAR(10)&amp;"(貸出中)",""),IF(INDEX(生データ!$D:$D,MATCH(H23,生データ!$D:$D,1))=H23,VLOOKUP(H23,生データ!$D:$F,3,TRUE),""))</f>
        <v/>
      </c>
      <c r="H5" s="39" t="str">
        <f ca="1">IF(ISNUMBER(IF(INDEX(生データ!$D:$D,MATCH(I23,生データ!$D:$D,1))=I23,VLOOKUP(I23,生データ!$D:$F,3,TRUE),)),"予約済"&amp;IF(VLOOKUP(I23,生データ!$D:$F,2,TRUE)=1,CHAR(10)&amp;"(貸出中)",""),IF(INDEX(生データ!$D:$D,MATCH(I23,生データ!$D:$D,1))=I23,VLOOKUP(I23,生データ!$D:$F,3,TRUE),""))</f>
        <v/>
      </c>
      <c r="I5" s="39" t="str">
        <f ca="1">IF(ISNUMBER(IF(INDEX(生データ!$D:$D,MATCH(J23,生データ!$D:$D,1))=J23,VLOOKUP(J23,生データ!$D:$F,3,TRUE),)),"予約済"&amp;IF(VLOOKUP(J23,生データ!$D:$F,2,TRUE)=1,CHAR(10)&amp;"(貸出中)",""),IF(INDEX(生データ!$D:$D,MATCH(J23,生データ!$D:$D,1))=J23,VLOOKUP(J23,生データ!$D:$F,3,TRUE),""))</f>
        <v/>
      </c>
      <c r="K5" s="16"/>
      <c r="L5" s="16"/>
      <c r="M5" s="34"/>
      <c r="N5" s="34"/>
      <c r="T5" t="s">
        <v>155</v>
      </c>
      <c r="Z5" s="40">
        <v>2</v>
      </c>
      <c r="AA5" s="40" t="str">
        <f ca="1">IFERROR(IF(INDEX(生データ!$D:$D,MATCH(OFFSET($D$22,$Z5-1,$AA$3-2),生データ!$D:$D,1))=OFFSET($D$22,$Z5-1,$AA$3-2),VLOOKUP(OFFSET($D$22,$Z5-1,$AA$3-2),生データ!$D:$O,COLUMN(C2),TRUE),""),0)</f>
        <v/>
      </c>
      <c r="AB5" s="40" t="str">
        <f ca="1">IFERROR(IF(INDEX(生データ!$D:$D,MATCH(OFFSET($D$22,$Z5-1,$AA$3-2),生データ!$D:$D,1))=OFFSET($D$22,$Z5-1,$AA$3-2),VLOOKUP(OFFSET($D$22,$Z5-1,$AA$3-2),生データ!$D:$O,COLUMN(D2),TRUE),""),0)</f>
        <v/>
      </c>
      <c r="AC5" s="40" t="str">
        <f ca="1">IFERROR(IF(INDEX(生データ!$D:$D,MATCH(OFFSET($D$22,$Z5-1,$AA$3-2),生データ!$D:$D,1))=OFFSET($D$22,$Z5-1,$AA$3-2),VLOOKUP(OFFSET($D$22,$Z5-1,$AA$3-2),生データ!$D:$O,COLUMN(E2),TRUE),""),0)</f>
        <v/>
      </c>
      <c r="AD5" s="40" t="str">
        <f ca="1">IFERROR(IF(INDEX(生データ!$D:$D,MATCH(OFFSET($D$22,$Z5-1,$AA$3-2),生データ!$D:$D,1))=OFFSET($D$22,$Z5-1,$AA$3-2),VLOOKUP(OFFSET($D$22,$Z5-1,$AA$3-2),生データ!$D:$O,COLUMN(F2),TRUE),""),0)</f>
        <v/>
      </c>
      <c r="AE5" s="40" t="str">
        <f ca="1">IFERROR(IF(INDEX(生データ!$D:$D,MATCH(OFFSET($D$22,$Z5-1,$AA$3-2),生データ!$D:$D,1))=OFFSET($D$22,$Z5-1,$AA$3-2),VLOOKUP(OFFSET($D$22,$Z5-1,$AA$3-2),生データ!$D:$O,COLUMN(G2),TRUE),""),0)</f>
        <v/>
      </c>
      <c r="AF5" s="40" t="str">
        <f ca="1">IFERROR(IF(INDEX(生データ!$D:$D,MATCH(OFFSET($D$22,$Z5-1,$AA$3-2),生データ!$D:$D,1))=OFFSET($D$22,$Z5-1,$AA$3-2),VLOOKUP(OFFSET($D$22,$Z5-1,$AA$3-2),生データ!$D:$O,COLUMN(H2),TRUE),""),0)</f>
        <v/>
      </c>
      <c r="AG5" s="40" t="str">
        <f ca="1">IFERROR(IF(INDEX(生データ!$D:$D,MATCH(OFFSET($D$22,$Z5-1,$AA$3-2),生データ!$D:$D,1))=OFFSET($D$22,$Z5-1,$AA$3-2),VLOOKUP(OFFSET($D$22,$Z5-1,$AA$3-2),生データ!$D:$O,COLUMN(I2),TRUE),""),0)</f>
        <v/>
      </c>
      <c r="AH5" s="40" t="str">
        <f ca="1">IFERROR(IF(INDEX(生データ!$D:$D,MATCH(OFFSET($D$22,$Z5-1,$AA$3-2),生データ!$D:$D,1))=OFFSET($D$22,$Z5-1,$AA$3-2),VLOOKUP(OFFSET($D$22,$Z5-1,$AA$3-2),生データ!$D:$O,COLUMN(J2),TRUE),""),0)</f>
        <v/>
      </c>
      <c r="AI5" s="40" t="str">
        <f ca="1">IFERROR(IF(INDEX(生データ!$D:$D,MATCH(OFFSET($D$22,$Z5-1,$AA$3-2),生データ!$D:$D,1))=OFFSET($D$22,$Z5-1,$AA$3-2),VLOOKUP(OFFSET($D$22,$Z5-1,$AA$3-2),生データ!$D:$O,COLUMN(K2),TRUE),""),0)</f>
        <v/>
      </c>
      <c r="AJ5" s="40" t="str">
        <f ca="1">IFERROR(IF(INDEX(生データ!$D:$D,MATCH(OFFSET($D$22,$Z5-1,$AA$3-2),生データ!$D:$D,1))=OFFSET($D$22,$Z5-1,$AA$3-2),VLOOKUP(OFFSET($D$22,$Z5-1,$AA$3-2),生データ!$D:$O,COLUMN(L2),TRUE),""),0)</f>
        <v/>
      </c>
    </row>
    <row r="6" spans="1:36" ht="70.05" customHeight="1" x14ac:dyDescent="0.7">
      <c r="A6" s="31"/>
      <c r="B6" s="17">
        <v>3</v>
      </c>
      <c r="C6" s="39" t="str">
        <f ca="1">IF(ISNUMBER(IF(INDEX(生データ!$D:$D,MATCH(D24,生データ!$D:$D,1))=D24,VLOOKUP(D24,生データ!$D:$F,3,TRUE),)),"予約済"&amp;IF(VLOOKUP(D24,生データ!$D:$F,2,TRUE)=1,CHAR(10)&amp;"(貸出中)",""),IF(INDEX(生データ!$D:$D,MATCH(D24,生データ!$D:$D,1))=D24,VLOOKUP(D24,生データ!$D:$F,3,TRUE),""))</f>
        <v/>
      </c>
      <c r="D6" s="39" t="str">
        <f ca="1">IF(ISNUMBER(IF(INDEX(生データ!$D:$D,MATCH(E24,生データ!$D:$D,1))=E24,VLOOKUP(E24,生データ!$D:$F,3,TRUE),)),"予約済"&amp;IF(VLOOKUP(E24,生データ!$D:$F,2,TRUE)=1,CHAR(10)&amp;"(貸出中)",""),IF(INDEX(生データ!$D:$D,MATCH(E24,生データ!$D:$D,1))=E24,VLOOKUP(E24,生データ!$D:$F,3,TRUE),""))</f>
        <v/>
      </c>
      <c r="E6" s="39" t="str">
        <f ca="1">IF(ISNUMBER(IF(INDEX(生データ!$D:$D,MATCH(F24,生データ!$D:$D,1))=F24,VLOOKUP(F24,生データ!$D:$F,3,TRUE),)),"予約済"&amp;IF(VLOOKUP(F24,生データ!$D:$F,2,TRUE)=1,CHAR(10)&amp;"(貸出中)",""),IF(INDEX(生データ!$D:$D,MATCH(F24,生データ!$D:$D,1))=F24,VLOOKUP(F24,生データ!$D:$F,3,TRUE),""))</f>
        <v/>
      </c>
      <c r="F6" s="39" t="str">
        <f ca="1">IF(ISNUMBER(IF(INDEX(生データ!$D:$D,MATCH(G24,生データ!$D:$D,1))=G24,VLOOKUP(G24,生データ!$D:$F,3,TRUE),)),"予約済"&amp;IF(VLOOKUP(G24,生データ!$D:$F,2,TRUE)=1,CHAR(10)&amp;"(貸出中)",""),IF(INDEX(生データ!$D:$D,MATCH(G24,生データ!$D:$D,1))=G24,VLOOKUP(G24,生データ!$D:$F,3,TRUE),""))</f>
        <v/>
      </c>
      <c r="G6" s="39" t="str">
        <f ca="1">IF(ISNUMBER(IF(INDEX(生データ!$D:$D,MATCH(H24,生データ!$D:$D,1))=H24,VLOOKUP(H24,生データ!$D:$F,3,TRUE),)),"予約済"&amp;IF(VLOOKUP(H24,生データ!$D:$F,2,TRUE)=1,CHAR(10)&amp;"(貸出中)",""),IF(INDEX(生データ!$D:$D,MATCH(H24,生データ!$D:$D,1))=H24,VLOOKUP(H24,生データ!$D:$F,3,TRUE),""))</f>
        <v/>
      </c>
      <c r="H6" s="39" t="str">
        <f ca="1">IF(ISNUMBER(IF(INDEX(生データ!$D:$D,MATCH(I24,生データ!$D:$D,1))=I24,VLOOKUP(I24,生データ!$D:$F,3,TRUE),)),"予約済"&amp;IF(VLOOKUP(I24,生データ!$D:$F,2,TRUE)=1,CHAR(10)&amp;"(貸出中)",""),IF(INDEX(生データ!$D:$D,MATCH(I24,生データ!$D:$D,1))=I24,VLOOKUP(I24,生データ!$D:$F,3,TRUE),""))</f>
        <v/>
      </c>
      <c r="I6" s="39" t="str">
        <f ca="1">IF(ISNUMBER(IF(INDEX(生データ!$D:$D,MATCH(J24,生データ!$D:$D,1))=J24,VLOOKUP(J24,生データ!$D:$F,3,TRUE),)),"予約済"&amp;IF(VLOOKUP(J24,生データ!$D:$F,2,TRUE)=1,CHAR(10)&amp;"(貸出中)",""),IF(INDEX(生データ!$D:$D,MATCH(J24,生データ!$D:$D,1))=J24,VLOOKUP(J24,生データ!$D:$F,3,TRUE),""))</f>
        <v/>
      </c>
      <c r="K6" s="33"/>
      <c r="L6" s="33"/>
      <c r="T6" s="41" t="s">
        <v>213</v>
      </c>
      <c r="Z6" s="40">
        <v>3</v>
      </c>
      <c r="AA6" s="40" t="str">
        <f ca="1">IFERROR(IF(INDEX(生データ!$D:$D,MATCH(OFFSET($D$22,$Z6-1,$AA$3-2),生データ!$D:$D,1))=OFFSET($D$22,$Z6-1,$AA$3-2),VLOOKUP(OFFSET($D$22,$Z6-1,$AA$3-2),生データ!$D:$O,COLUMN(C3),TRUE),""),0)</f>
        <v/>
      </c>
      <c r="AB6" s="40" t="str">
        <f ca="1">IFERROR(IF(INDEX(生データ!$D:$D,MATCH(OFFSET($D$22,$Z6-1,$AA$3-2),生データ!$D:$D,1))=OFFSET($D$22,$Z6-1,$AA$3-2),VLOOKUP(OFFSET($D$22,$Z6-1,$AA$3-2),生データ!$D:$O,COLUMN(D3),TRUE),""),0)</f>
        <v/>
      </c>
      <c r="AC6" s="40" t="str">
        <f ca="1">IFERROR(IF(INDEX(生データ!$D:$D,MATCH(OFFSET($D$22,$Z6-1,$AA$3-2),生データ!$D:$D,1))=OFFSET($D$22,$Z6-1,$AA$3-2),VLOOKUP(OFFSET($D$22,$Z6-1,$AA$3-2),生データ!$D:$O,COLUMN(E3),TRUE),""),0)</f>
        <v/>
      </c>
      <c r="AD6" s="40" t="str">
        <f ca="1">IFERROR(IF(INDEX(生データ!$D:$D,MATCH(OFFSET($D$22,$Z6-1,$AA$3-2),生データ!$D:$D,1))=OFFSET($D$22,$Z6-1,$AA$3-2),VLOOKUP(OFFSET($D$22,$Z6-1,$AA$3-2),生データ!$D:$O,COLUMN(F3),TRUE),""),0)</f>
        <v/>
      </c>
      <c r="AE6" s="40" t="str">
        <f ca="1">IFERROR(IF(INDEX(生データ!$D:$D,MATCH(OFFSET($D$22,$Z6-1,$AA$3-2),生データ!$D:$D,1))=OFFSET($D$22,$Z6-1,$AA$3-2),VLOOKUP(OFFSET($D$22,$Z6-1,$AA$3-2),生データ!$D:$O,COLUMN(G3),TRUE),""),0)</f>
        <v/>
      </c>
      <c r="AF6" s="40" t="str">
        <f ca="1">IFERROR(IF(INDEX(生データ!$D:$D,MATCH(OFFSET($D$22,$Z6-1,$AA$3-2),生データ!$D:$D,1))=OFFSET($D$22,$Z6-1,$AA$3-2),VLOOKUP(OFFSET($D$22,$Z6-1,$AA$3-2),生データ!$D:$O,COLUMN(H3),TRUE),""),0)</f>
        <v/>
      </c>
      <c r="AG6" s="40" t="str">
        <f ca="1">IFERROR(IF(INDEX(生データ!$D:$D,MATCH(OFFSET($D$22,$Z6-1,$AA$3-2),生データ!$D:$D,1))=OFFSET($D$22,$Z6-1,$AA$3-2),VLOOKUP(OFFSET($D$22,$Z6-1,$AA$3-2),生データ!$D:$O,COLUMN(I3),TRUE),""),0)</f>
        <v/>
      </c>
      <c r="AH6" s="40" t="str">
        <f ca="1">IFERROR(IF(INDEX(生データ!$D:$D,MATCH(OFFSET($D$22,$Z6-1,$AA$3-2),生データ!$D:$D,1))=OFFSET($D$22,$Z6-1,$AA$3-2),VLOOKUP(OFFSET($D$22,$Z6-1,$AA$3-2),生データ!$D:$O,COLUMN(J3),TRUE),""),0)</f>
        <v/>
      </c>
      <c r="AI6" s="40" t="str">
        <f ca="1">IFERROR(IF(INDEX(生データ!$D:$D,MATCH(OFFSET($D$22,$Z6-1,$AA$3-2),生データ!$D:$D,1))=OFFSET($D$22,$Z6-1,$AA$3-2),VLOOKUP(OFFSET($D$22,$Z6-1,$AA$3-2),生データ!$D:$O,COLUMN(K3),TRUE),""),0)</f>
        <v/>
      </c>
      <c r="AJ6" s="40" t="str">
        <f ca="1">IFERROR(IF(INDEX(生データ!$D:$D,MATCH(OFFSET($D$22,$Z6-1,$AA$3-2),生データ!$D:$D,1))=OFFSET($D$22,$Z6-1,$AA$3-2),VLOOKUP(OFFSET($D$22,$Z6-1,$AA$3-2),生データ!$D:$O,COLUMN(L3),TRUE),""),0)</f>
        <v/>
      </c>
    </row>
    <row r="7" spans="1:36" ht="70.05" customHeight="1" x14ac:dyDescent="0.7">
      <c r="A7" s="31"/>
      <c r="B7" s="17">
        <v>4</v>
      </c>
      <c r="C7" s="39" t="str">
        <f ca="1">IF(ISNUMBER(IF(INDEX(生データ!$D:$D,MATCH(D25,生データ!$D:$D,1))=D25,VLOOKUP(D25,生データ!$D:$F,3,TRUE),)),"予約済"&amp;IF(VLOOKUP(D25,生データ!$D:$F,2,TRUE)=1,CHAR(10)&amp;"(貸出中)",""),IF(INDEX(生データ!$D:$D,MATCH(D25,生データ!$D:$D,1))=D25,VLOOKUP(D25,生データ!$D:$F,3,TRUE),""))</f>
        <v/>
      </c>
      <c r="D7" s="39" t="str">
        <f ca="1">IF(ISNUMBER(IF(INDEX(生データ!$D:$D,MATCH(E25,生データ!$D:$D,1))=E25,VLOOKUP(E25,生データ!$D:$F,3,TRUE),)),"予約済"&amp;IF(VLOOKUP(E25,生データ!$D:$F,2,TRUE)=1,CHAR(10)&amp;"(貸出中)",""),IF(INDEX(生データ!$D:$D,MATCH(E25,生データ!$D:$D,1))=E25,VLOOKUP(E25,生データ!$D:$F,3,TRUE),""))</f>
        <v/>
      </c>
      <c r="E7" s="39" t="str">
        <f ca="1">IF(ISNUMBER(IF(INDEX(生データ!$D:$D,MATCH(F25,生データ!$D:$D,1))=F25,VLOOKUP(F25,生データ!$D:$F,3,TRUE),)),"予約済"&amp;IF(VLOOKUP(F25,生データ!$D:$F,2,TRUE)=1,CHAR(10)&amp;"(貸出中)",""),IF(INDEX(生データ!$D:$D,MATCH(F25,生データ!$D:$D,1))=F25,VLOOKUP(F25,生データ!$D:$F,3,TRUE),""))</f>
        <v/>
      </c>
      <c r="F7" s="39" t="str">
        <f ca="1">IF(ISNUMBER(IF(INDEX(生データ!$D:$D,MATCH(G25,生データ!$D:$D,1))=G25,VLOOKUP(G25,生データ!$D:$F,3,TRUE),)),"予約済"&amp;IF(VLOOKUP(G25,生データ!$D:$F,2,TRUE)=1,CHAR(10)&amp;"(貸出中)",""),IF(INDEX(生データ!$D:$D,MATCH(G25,生データ!$D:$D,1))=G25,VLOOKUP(G25,生データ!$D:$F,3,TRUE),""))</f>
        <v/>
      </c>
      <c r="G7" s="39" t="str">
        <f ca="1">IF(ISNUMBER(IF(INDEX(生データ!$D:$D,MATCH(H25,生データ!$D:$D,1))=H25,VLOOKUP(H25,生データ!$D:$F,3,TRUE),)),"予約済"&amp;IF(VLOOKUP(H25,生データ!$D:$F,2,TRUE)=1,CHAR(10)&amp;"(貸出中)",""),IF(INDEX(生データ!$D:$D,MATCH(H25,生データ!$D:$D,1))=H25,VLOOKUP(H25,生データ!$D:$F,3,TRUE),""))</f>
        <v/>
      </c>
      <c r="H7" s="39" t="str">
        <f ca="1">IF(ISNUMBER(IF(INDEX(生データ!$D:$D,MATCH(I25,生データ!$D:$D,1))=I25,VLOOKUP(I25,生データ!$D:$F,3,TRUE),)),"予約済"&amp;IF(VLOOKUP(I25,生データ!$D:$F,2,TRUE)=1,CHAR(10)&amp;"(貸出中)",""),IF(INDEX(生データ!$D:$D,MATCH(I25,生データ!$D:$D,1))=I25,VLOOKUP(I25,生データ!$D:$F,3,TRUE),""))</f>
        <v/>
      </c>
      <c r="I7" s="39" t="str">
        <f ca="1">IF(ISNUMBER(IF(INDEX(生データ!$D:$D,MATCH(J25,生データ!$D:$D,1))=J25,VLOOKUP(J25,生データ!$D:$F,3,TRUE),)),"予約済"&amp;IF(VLOOKUP(J25,生データ!$D:$F,2,TRUE)=1,CHAR(10)&amp;"(貸出中)",""),IF(INDEX(生データ!$D:$D,MATCH(J25,生データ!$D:$D,1))=J25,VLOOKUP(J25,生データ!$D:$F,3,TRUE),""))</f>
        <v/>
      </c>
      <c r="K7" s="33"/>
      <c r="L7" s="33"/>
      <c r="T7">
        <v>3</v>
      </c>
      <c r="U7">
        <v>0</v>
      </c>
      <c r="V7">
        <v>6</v>
      </c>
      <c r="W7">
        <v>0</v>
      </c>
      <c r="X7">
        <v>0</v>
      </c>
      <c r="Z7" s="40">
        <v>4</v>
      </c>
      <c r="AA7" s="40" t="str">
        <f ca="1">IFERROR(IF(INDEX(生データ!$D:$D,MATCH(OFFSET($D$22,$Z7-1,$AA$3-2),生データ!$D:$D,1))=OFFSET($D$22,$Z7-1,$AA$3-2),VLOOKUP(OFFSET($D$22,$Z7-1,$AA$3-2),生データ!$D:$O,COLUMN(C4),TRUE),""),0)</f>
        <v/>
      </c>
      <c r="AB7" s="40" t="str">
        <f ca="1">IFERROR(IF(INDEX(生データ!$D:$D,MATCH(OFFSET($D$22,$Z7-1,$AA$3-2),生データ!$D:$D,1))=OFFSET($D$22,$Z7-1,$AA$3-2),VLOOKUP(OFFSET($D$22,$Z7-1,$AA$3-2),生データ!$D:$O,COLUMN(D4),TRUE),""),0)</f>
        <v/>
      </c>
      <c r="AC7" s="40" t="str">
        <f ca="1">IFERROR(IF(INDEX(生データ!$D:$D,MATCH(OFFSET($D$22,$Z7-1,$AA$3-2),生データ!$D:$D,1))=OFFSET($D$22,$Z7-1,$AA$3-2),VLOOKUP(OFFSET($D$22,$Z7-1,$AA$3-2),生データ!$D:$O,COLUMN(E4),TRUE),""),0)</f>
        <v/>
      </c>
      <c r="AD7" s="40" t="str">
        <f ca="1">IFERROR(IF(INDEX(生データ!$D:$D,MATCH(OFFSET($D$22,$Z7-1,$AA$3-2),生データ!$D:$D,1))=OFFSET($D$22,$Z7-1,$AA$3-2),VLOOKUP(OFFSET($D$22,$Z7-1,$AA$3-2),生データ!$D:$O,COLUMN(F4),TRUE),""),0)</f>
        <v/>
      </c>
      <c r="AE7" s="40" t="str">
        <f ca="1">IFERROR(IF(INDEX(生データ!$D:$D,MATCH(OFFSET($D$22,$Z7-1,$AA$3-2),生データ!$D:$D,1))=OFFSET($D$22,$Z7-1,$AA$3-2),VLOOKUP(OFFSET($D$22,$Z7-1,$AA$3-2),生データ!$D:$O,COLUMN(G4),TRUE),""),0)</f>
        <v/>
      </c>
      <c r="AF7" s="40" t="str">
        <f ca="1">IFERROR(IF(INDEX(生データ!$D:$D,MATCH(OFFSET($D$22,$Z7-1,$AA$3-2),生データ!$D:$D,1))=OFFSET($D$22,$Z7-1,$AA$3-2),VLOOKUP(OFFSET($D$22,$Z7-1,$AA$3-2),生データ!$D:$O,COLUMN(H4),TRUE),""),0)</f>
        <v/>
      </c>
      <c r="AG7" s="40" t="str">
        <f ca="1">IFERROR(IF(INDEX(生データ!$D:$D,MATCH(OFFSET($D$22,$Z7-1,$AA$3-2),生データ!$D:$D,1))=OFFSET($D$22,$Z7-1,$AA$3-2),VLOOKUP(OFFSET($D$22,$Z7-1,$AA$3-2),生データ!$D:$O,COLUMN(I4),TRUE),""),0)</f>
        <v/>
      </c>
      <c r="AH7" s="40" t="str">
        <f ca="1">IFERROR(IF(INDEX(生データ!$D:$D,MATCH(OFFSET($D$22,$Z7-1,$AA$3-2),生データ!$D:$D,1))=OFFSET($D$22,$Z7-1,$AA$3-2),VLOOKUP(OFFSET($D$22,$Z7-1,$AA$3-2),生データ!$D:$O,COLUMN(J4),TRUE),""),0)</f>
        <v/>
      </c>
      <c r="AI7" s="40" t="str">
        <f ca="1">IFERROR(IF(INDEX(生データ!$D:$D,MATCH(OFFSET($D$22,$Z7-1,$AA$3-2),生データ!$D:$D,1))=OFFSET($D$22,$Z7-1,$AA$3-2),VLOOKUP(OFFSET($D$22,$Z7-1,$AA$3-2),生データ!$D:$O,COLUMN(K4),TRUE),""),0)</f>
        <v/>
      </c>
      <c r="AJ7" s="40" t="str">
        <f ca="1">IFERROR(IF(INDEX(生データ!$D:$D,MATCH(OFFSET($D$22,$Z7-1,$AA$3-2),生データ!$D:$D,1))=OFFSET($D$22,$Z7-1,$AA$3-2),VLOOKUP(OFFSET($D$22,$Z7-1,$AA$3-2),生データ!$D:$O,COLUMN(L4),TRUE),""),0)</f>
        <v/>
      </c>
    </row>
    <row r="8" spans="1:36" ht="70.05" customHeight="1" x14ac:dyDescent="0.7">
      <c r="A8" s="16"/>
      <c r="B8" s="17">
        <v>5</v>
      </c>
      <c r="C8" s="39" t="str">
        <f ca="1">IF(ISNUMBER(IF(INDEX(生データ!$D:$D,MATCH(D26,生データ!$D:$D,1))=D26,VLOOKUP(D26,生データ!$D:$F,3,TRUE),)),"予約済"&amp;IF(VLOOKUP(D26,生データ!$D:$F,2,TRUE)=1,CHAR(10)&amp;"(貸出中)",""),IF(INDEX(生データ!$D:$D,MATCH(D26,生データ!$D:$D,1))=D26,VLOOKUP(D26,生データ!$D:$F,3,TRUE),""))</f>
        <v/>
      </c>
      <c r="D8" s="39" t="str">
        <f ca="1">IF(ISNUMBER(IF(INDEX(生データ!$D:$D,MATCH(E26,生データ!$D:$D,1))=E26,VLOOKUP(E26,生データ!$D:$F,3,TRUE),)),"予約済"&amp;IF(VLOOKUP(E26,生データ!$D:$F,2,TRUE)=1,CHAR(10)&amp;"(貸出中)",""),IF(INDEX(生データ!$D:$D,MATCH(E26,生データ!$D:$D,1))=E26,VLOOKUP(E26,生データ!$D:$F,3,TRUE),""))</f>
        <v/>
      </c>
      <c r="E8" s="39" t="str">
        <f ca="1">IF(ISNUMBER(IF(INDEX(生データ!$D:$D,MATCH(F26,生データ!$D:$D,1))=F26,VLOOKUP(F26,生データ!$D:$F,3,TRUE),)),"予約済"&amp;IF(VLOOKUP(F26,生データ!$D:$F,2,TRUE)=1,CHAR(10)&amp;"(貸出中)",""),IF(INDEX(生データ!$D:$D,MATCH(F26,生データ!$D:$D,1))=F26,VLOOKUP(F26,生データ!$D:$F,3,TRUE),""))</f>
        <v/>
      </c>
      <c r="F8" s="39" t="str">
        <f ca="1">IF(ISNUMBER(IF(INDEX(生データ!$D:$D,MATCH(G26,生データ!$D:$D,1))=G26,VLOOKUP(G26,生データ!$D:$F,3,TRUE),)),"予約済"&amp;IF(VLOOKUP(G26,生データ!$D:$F,2,TRUE)=1,CHAR(10)&amp;"(貸出中)",""),IF(INDEX(生データ!$D:$D,MATCH(G26,生データ!$D:$D,1))=G26,VLOOKUP(G26,生データ!$D:$F,3,TRUE),""))</f>
        <v/>
      </c>
      <c r="G8" s="39" t="str">
        <f ca="1">IF(ISNUMBER(IF(INDEX(生データ!$D:$D,MATCH(H26,生データ!$D:$D,1))=H26,VLOOKUP(H26,生データ!$D:$F,3,TRUE),)),"予約済"&amp;IF(VLOOKUP(H26,生データ!$D:$F,2,TRUE)=1,CHAR(10)&amp;"(貸出中)",""),IF(INDEX(生データ!$D:$D,MATCH(H26,生データ!$D:$D,1))=H26,VLOOKUP(H26,生データ!$D:$F,3,TRUE),""))</f>
        <v/>
      </c>
      <c r="H8" s="39" t="str">
        <f ca="1">IF(ISNUMBER(IF(INDEX(生データ!$D:$D,MATCH(I26,生データ!$D:$D,1))=I26,VLOOKUP(I26,生データ!$D:$F,3,TRUE),)),"予約済"&amp;IF(VLOOKUP(I26,生データ!$D:$F,2,TRUE)=1,CHAR(10)&amp;"(貸出中)",""),IF(INDEX(生データ!$D:$D,MATCH(I26,生データ!$D:$D,1))=I26,VLOOKUP(I26,生データ!$D:$F,3,TRUE),""))</f>
        <v/>
      </c>
      <c r="I8" s="39" t="str">
        <f ca="1">IF(ISNUMBER(IF(INDEX(生データ!$D:$D,MATCH(J26,生データ!$D:$D,1))=J26,VLOOKUP(J26,生データ!$D:$F,3,TRUE),)),"予約済"&amp;IF(VLOOKUP(J26,生データ!$D:$F,2,TRUE)=1,CHAR(10)&amp;"(貸出中)",""),IF(INDEX(生データ!$D:$D,MATCH(J26,生データ!$D:$D,1))=J26,VLOOKUP(J26,生データ!$D:$F,3,TRUE),""))</f>
        <v/>
      </c>
      <c r="Z8" s="40">
        <v>5</v>
      </c>
      <c r="AA8" s="40" t="str">
        <f ca="1">IFERROR(IF(INDEX(生データ!$D:$D,MATCH(OFFSET($D$22,$Z8-1,$AA$3-2),生データ!$D:$D,1))=OFFSET($D$22,$Z8-1,$AA$3-2),VLOOKUP(OFFSET($D$22,$Z8-1,$AA$3-2),生データ!$D:$O,COLUMN(C5),TRUE),""),0)</f>
        <v/>
      </c>
      <c r="AB8" s="40" t="str">
        <f ca="1">IFERROR(IF(INDEX(生データ!$D:$D,MATCH(OFFSET($D$22,$Z8-1,$AA$3-2),生データ!$D:$D,1))=OFFSET($D$22,$Z8-1,$AA$3-2),VLOOKUP(OFFSET($D$22,$Z8-1,$AA$3-2),生データ!$D:$O,COLUMN(D5),TRUE),""),0)</f>
        <v/>
      </c>
      <c r="AC8" s="40" t="str">
        <f ca="1">IFERROR(IF(INDEX(生データ!$D:$D,MATCH(OFFSET($D$22,$Z8-1,$AA$3-2),生データ!$D:$D,1))=OFFSET($D$22,$Z8-1,$AA$3-2),VLOOKUP(OFFSET($D$22,$Z8-1,$AA$3-2),生データ!$D:$O,COLUMN(E5),TRUE),""),0)</f>
        <v/>
      </c>
      <c r="AD8" s="40" t="str">
        <f ca="1">IFERROR(IF(INDEX(生データ!$D:$D,MATCH(OFFSET($D$22,$Z8-1,$AA$3-2),生データ!$D:$D,1))=OFFSET($D$22,$Z8-1,$AA$3-2),VLOOKUP(OFFSET($D$22,$Z8-1,$AA$3-2),生データ!$D:$O,COLUMN(F5),TRUE),""),0)</f>
        <v/>
      </c>
      <c r="AE8" s="40" t="str">
        <f ca="1">IFERROR(IF(INDEX(生データ!$D:$D,MATCH(OFFSET($D$22,$Z8-1,$AA$3-2),生データ!$D:$D,1))=OFFSET($D$22,$Z8-1,$AA$3-2),VLOOKUP(OFFSET($D$22,$Z8-1,$AA$3-2),生データ!$D:$O,COLUMN(G5),TRUE),""),0)</f>
        <v/>
      </c>
      <c r="AF8" s="40" t="str">
        <f ca="1">IFERROR(IF(INDEX(生データ!$D:$D,MATCH(OFFSET($D$22,$Z8-1,$AA$3-2),生データ!$D:$D,1))=OFFSET($D$22,$Z8-1,$AA$3-2),VLOOKUP(OFFSET($D$22,$Z8-1,$AA$3-2),生データ!$D:$O,COLUMN(H5),TRUE),""),0)</f>
        <v/>
      </c>
      <c r="AG8" s="40" t="str">
        <f ca="1">IFERROR(IF(INDEX(生データ!$D:$D,MATCH(OFFSET($D$22,$Z8-1,$AA$3-2),生データ!$D:$D,1))=OFFSET($D$22,$Z8-1,$AA$3-2),VLOOKUP(OFFSET($D$22,$Z8-1,$AA$3-2),生データ!$D:$O,COLUMN(I5),TRUE),""),0)</f>
        <v/>
      </c>
      <c r="AH8" s="40" t="str">
        <f ca="1">IFERROR(IF(INDEX(生データ!$D:$D,MATCH(OFFSET($D$22,$Z8-1,$AA$3-2),生データ!$D:$D,1))=OFFSET($D$22,$Z8-1,$AA$3-2),VLOOKUP(OFFSET($D$22,$Z8-1,$AA$3-2),生データ!$D:$O,COLUMN(J5),TRUE),""),0)</f>
        <v/>
      </c>
      <c r="AI8" s="40" t="str">
        <f ca="1">IFERROR(IF(INDEX(生データ!$D:$D,MATCH(OFFSET($D$22,$Z8-1,$AA$3-2),生データ!$D:$D,1))=OFFSET($D$22,$Z8-1,$AA$3-2),VLOOKUP(OFFSET($D$22,$Z8-1,$AA$3-2),生データ!$D:$O,COLUMN(K5),TRUE),""),0)</f>
        <v/>
      </c>
      <c r="AJ8" s="40" t="str">
        <f ca="1">IFERROR(IF(INDEX(生データ!$D:$D,MATCH(OFFSET($D$22,$Z8-1,$AA$3-2),生データ!$D:$D,1))=OFFSET($D$22,$Z8-1,$AA$3-2),VLOOKUP(OFFSET($D$22,$Z8-1,$AA$3-2),生データ!$D:$O,COLUMN(L5),TRUE),""),0)</f>
        <v/>
      </c>
    </row>
    <row r="9" spans="1:36" ht="20" customHeight="1" x14ac:dyDescent="0.7"/>
    <row r="10" spans="1:36" ht="30" customHeight="1" x14ac:dyDescent="0.7">
      <c r="C10" s="37" t="s">
        <v>163</v>
      </c>
    </row>
    <row r="11" spans="1:36" ht="30" customHeight="1" x14ac:dyDescent="0.7">
      <c r="C11" s="21" t="s">
        <v>162</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206</v>
      </c>
    </row>
    <row r="15" spans="1:36" ht="30" customHeight="1" x14ac:dyDescent="0.7"/>
    <row r="16" spans="1:36"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20191030</v>
      </c>
      <c r="D21" s="3">
        <v>1</v>
      </c>
      <c r="E21">
        <v>2</v>
      </c>
      <c r="F21" s="3">
        <v>3</v>
      </c>
      <c r="G21" s="3">
        <v>4</v>
      </c>
      <c r="H21" s="3">
        <v>5</v>
      </c>
      <c r="I21" s="3">
        <v>6</v>
      </c>
      <c r="J21" s="3">
        <v>7</v>
      </c>
    </row>
    <row r="22" spans="3:10" hidden="1" x14ac:dyDescent="0.7">
      <c r="C22" s="3">
        <v>1</v>
      </c>
      <c r="D22" s="3">
        <f ca="1">$C$21*100+D$21*10+$C22</f>
        <v>2019103011</v>
      </c>
      <c r="E22" s="3">
        <f t="shared" ref="E22:J22" ca="1" si="0">$C$21*100+E$21*10+$C22</f>
        <v>2019103021</v>
      </c>
      <c r="F22" s="3">
        <f t="shared" ca="1" si="0"/>
        <v>2019103031</v>
      </c>
      <c r="G22" s="3">
        <f t="shared" ca="1" si="0"/>
        <v>2019103041</v>
      </c>
      <c r="H22" s="3">
        <f t="shared" ca="1" si="0"/>
        <v>2019103051</v>
      </c>
      <c r="I22" s="3">
        <f t="shared" ca="1" si="0"/>
        <v>2019103061</v>
      </c>
      <c r="J22" s="3">
        <f t="shared" ca="1" si="0"/>
        <v>2019103071</v>
      </c>
    </row>
    <row r="23" spans="3:10" hidden="1" x14ac:dyDescent="0.7">
      <c r="C23" s="3">
        <v>2</v>
      </c>
      <c r="D23" s="3">
        <f t="shared" ref="D23:J26" ca="1" si="1">$C$21*100+D$21*10+$C23</f>
        <v>2019103012</v>
      </c>
      <c r="E23" s="3">
        <f t="shared" ca="1" si="1"/>
        <v>2019103022</v>
      </c>
      <c r="F23" s="3">
        <f t="shared" ca="1" si="1"/>
        <v>2019103032</v>
      </c>
      <c r="G23" s="3">
        <f t="shared" ca="1" si="1"/>
        <v>2019103042</v>
      </c>
      <c r="H23" s="3">
        <f t="shared" ca="1" si="1"/>
        <v>2019103052</v>
      </c>
      <c r="I23" s="3">
        <f t="shared" ca="1" si="1"/>
        <v>2019103062</v>
      </c>
      <c r="J23" s="3">
        <f t="shared" ca="1" si="1"/>
        <v>2019103072</v>
      </c>
    </row>
    <row r="24" spans="3:10" hidden="1" x14ac:dyDescent="0.7">
      <c r="C24" s="3">
        <v>3</v>
      </c>
      <c r="D24" s="3">
        <f t="shared" ca="1" si="1"/>
        <v>2019103013</v>
      </c>
      <c r="E24" s="3">
        <f t="shared" ca="1" si="1"/>
        <v>2019103023</v>
      </c>
      <c r="F24" s="3">
        <f t="shared" ca="1" si="1"/>
        <v>2019103033</v>
      </c>
      <c r="G24" s="3">
        <f t="shared" ca="1" si="1"/>
        <v>2019103043</v>
      </c>
      <c r="H24" s="3">
        <f t="shared" ca="1" si="1"/>
        <v>2019103053</v>
      </c>
      <c r="I24" s="3">
        <f t="shared" ca="1" si="1"/>
        <v>2019103063</v>
      </c>
      <c r="J24" s="3">
        <f t="shared" ca="1" si="1"/>
        <v>2019103073</v>
      </c>
    </row>
    <row r="25" spans="3:10" hidden="1" x14ac:dyDescent="0.7">
      <c r="C25" s="3">
        <v>4</v>
      </c>
      <c r="D25" s="3">
        <f t="shared" ca="1" si="1"/>
        <v>2019103014</v>
      </c>
      <c r="E25" s="3">
        <f t="shared" ca="1" si="1"/>
        <v>2019103024</v>
      </c>
      <c r="F25" s="3">
        <f t="shared" ca="1" si="1"/>
        <v>2019103034</v>
      </c>
      <c r="G25" s="3">
        <f t="shared" ca="1" si="1"/>
        <v>2019103044</v>
      </c>
      <c r="H25" s="3">
        <f t="shared" ca="1" si="1"/>
        <v>2019103054</v>
      </c>
      <c r="I25" s="3">
        <f t="shared" ca="1" si="1"/>
        <v>2019103064</v>
      </c>
      <c r="J25" s="3">
        <f t="shared" ca="1" si="1"/>
        <v>2019103074</v>
      </c>
    </row>
    <row r="26" spans="3:10" hidden="1" x14ac:dyDescent="0.7">
      <c r="C26" s="3">
        <v>5</v>
      </c>
      <c r="D26" s="3">
        <f t="shared" ca="1" si="1"/>
        <v>2019103015</v>
      </c>
      <c r="E26" s="3">
        <f t="shared" ca="1" si="1"/>
        <v>2019103025</v>
      </c>
      <c r="F26" s="3">
        <f t="shared" ca="1" si="1"/>
        <v>2019103035</v>
      </c>
      <c r="G26" s="3">
        <f t="shared" ca="1" si="1"/>
        <v>2019103045</v>
      </c>
      <c r="H26" s="3">
        <f t="shared" ca="1" si="1"/>
        <v>2019103055</v>
      </c>
      <c r="I26" s="3">
        <f t="shared" ca="1" si="1"/>
        <v>2019103065</v>
      </c>
      <c r="J26" s="3">
        <f t="shared" ca="1" si="1"/>
        <v>2019103075</v>
      </c>
    </row>
  </sheetData>
  <sheetProtection sheet="1" objects="1" scenarios="1"/>
  <protectedRanges>
    <protectedRange sqref="T14" name="範囲5"/>
    <protectedRange sqref="T7:X7" name="範囲2"/>
    <protectedRange sqref="K2:L2" name="範囲3"/>
    <protectedRange sqref="T4" name="範囲4"/>
    <protectedRange sqref="AA3" name="範囲6"/>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314325</xdr:colOff>
                    <xdr:row>5</xdr:row>
                    <xdr:rowOff>528638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U14"/>
  <sheetViews>
    <sheetView showGridLines="0" zoomScaleNormal="100" workbookViewId="0">
      <selection activeCell="B1" sqref="B1"/>
    </sheetView>
  </sheetViews>
  <sheetFormatPr defaultRowHeight="17.649999999999999" x14ac:dyDescent="0.7"/>
  <cols>
    <col min="2" max="2" width="40.6875" customWidth="1"/>
  </cols>
  <sheetData>
    <row r="1" spans="1:21" ht="180" customHeight="1" x14ac:dyDescent="0.7">
      <c r="A1">
        <v>0</v>
      </c>
    </row>
    <row r="2" spans="1:21" ht="180" customHeight="1" x14ac:dyDescent="0.7">
      <c r="A2">
        <v>1</v>
      </c>
    </row>
    <row r="3" spans="1:21" ht="180" customHeight="1" x14ac:dyDescent="0.7">
      <c r="A3">
        <v>2</v>
      </c>
    </row>
    <row r="4" spans="1:21" ht="180" customHeight="1" x14ac:dyDescent="0.7">
      <c r="A4">
        <v>3</v>
      </c>
    </row>
    <row r="5" spans="1:21" ht="180" customHeight="1" x14ac:dyDescent="0.7">
      <c r="A5">
        <v>6</v>
      </c>
    </row>
    <row r="6" spans="1:21" ht="180" customHeight="1" x14ac:dyDescent="0.7">
      <c r="A6">
        <v>7</v>
      </c>
    </row>
    <row r="7" spans="1:21" ht="180" customHeight="1" x14ac:dyDescent="0.7">
      <c r="A7">
        <v>9</v>
      </c>
      <c r="T7">
        <v>2</v>
      </c>
      <c r="U7">
        <v>17</v>
      </c>
    </row>
    <row r="8" spans="1:21" ht="180" customHeight="1" x14ac:dyDescent="0.7">
      <c r="A8">
        <v>10</v>
      </c>
    </row>
    <row r="9" spans="1:21" ht="180" customHeight="1" x14ac:dyDescent="0.7">
      <c r="A9">
        <v>11</v>
      </c>
    </row>
    <row r="10" spans="1:21" ht="180" customHeight="1" x14ac:dyDescent="0.7">
      <c r="A10">
        <v>12</v>
      </c>
    </row>
    <row r="11" spans="1:21" ht="180" customHeight="1" x14ac:dyDescent="0.7">
      <c r="A11">
        <v>13</v>
      </c>
    </row>
    <row r="12" spans="1:21" ht="180" customHeight="1" x14ac:dyDescent="0.7">
      <c r="A12">
        <v>14</v>
      </c>
    </row>
    <row r="13" spans="1:21" ht="180" customHeight="1" x14ac:dyDescent="0.7">
      <c r="A13">
        <v>17</v>
      </c>
    </row>
    <row r="14" spans="1:21" ht="180" customHeight="1" x14ac:dyDescent="0.7">
      <c r="A14">
        <v>18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A9" sqref="A9"/>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174</v>
      </c>
      <c r="C2" t="s">
        <v>149</v>
      </c>
      <c r="D2" t="s">
        <v>180</v>
      </c>
      <c r="E2" t="s">
        <v>211</v>
      </c>
      <c r="F2" t="s">
        <v>201</v>
      </c>
    </row>
    <row r="3" spans="1:7" x14ac:dyDescent="0.7">
      <c r="A3">
        <v>2</v>
      </c>
      <c r="B3" t="s">
        <v>195</v>
      </c>
      <c r="C3" t="s">
        <v>149</v>
      </c>
      <c r="D3" t="s">
        <v>181</v>
      </c>
      <c r="E3" t="s">
        <v>212</v>
      </c>
      <c r="F3" t="s">
        <v>197</v>
      </c>
    </row>
    <row r="4" spans="1:7" x14ac:dyDescent="0.7">
      <c r="A4">
        <v>3</v>
      </c>
      <c r="B4" t="s">
        <v>175</v>
      </c>
      <c r="C4" t="s">
        <v>158</v>
      </c>
      <c r="D4" t="s">
        <v>182</v>
      </c>
      <c r="E4" t="s">
        <v>164</v>
      </c>
      <c r="F4" t="s">
        <v>191</v>
      </c>
    </row>
    <row r="5" spans="1:7" x14ac:dyDescent="0.7">
      <c r="A5">
        <v>6</v>
      </c>
      <c r="B5" t="s">
        <v>176</v>
      </c>
      <c r="C5" t="s">
        <v>154</v>
      </c>
      <c r="D5" t="s">
        <v>185</v>
      </c>
      <c r="E5" t="s">
        <v>167</v>
      </c>
      <c r="F5" t="s">
        <v>192</v>
      </c>
    </row>
    <row r="6" spans="1:7" x14ac:dyDescent="0.7">
      <c r="A6">
        <v>7</v>
      </c>
      <c r="B6" t="s">
        <v>174</v>
      </c>
      <c r="C6" t="s">
        <v>173</v>
      </c>
      <c r="D6" t="s">
        <v>186</v>
      </c>
      <c r="E6" t="s">
        <v>168</v>
      </c>
      <c r="F6" t="s">
        <v>202</v>
      </c>
    </row>
    <row r="7" spans="1:7" x14ac:dyDescent="0.7">
      <c r="A7">
        <v>9</v>
      </c>
      <c r="B7" t="s">
        <v>195</v>
      </c>
      <c r="C7" t="s">
        <v>147</v>
      </c>
      <c r="D7" t="s">
        <v>188</v>
      </c>
      <c r="E7" t="s">
        <v>200</v>
      </c>
      <c r="F7" t="s">
        <v>199</v>
      </c>
    </row>
    <row r="8" spans="1:7" x14ac:dyDescent="0.7">
      <c r="A8">
        <v>10</v>
      </c>
      <c r="B8" s="30" t="s">
        <v>175</v>
      </c>
      <c r="C8" s="30" t="s">
        <v>173</v>
      </c>
      <c r="D8" t="s">
        <v>203</v>
      </c>
      <c r="E8" t="s">
        <v>170</v>
      </c>
      <c r="F8" t="s">
        <v>204</v>
      </c>
    </row>
    <row r="9" spans="1:7" x14ac:dyDescent="0.7">
      <c r="A9">
        <v>11</v>
      </c>
      <c r="B9" t="s">
        <v>174</v>
      </c>
      <c r="C9" t="s">
        <v>147</v>
      </c>
      <c r="D9" t="s">
        <v>186</v>
      </c>
      <c r="E9" t="s">
        <v>168</v>
      </c>
      <c r="F9" t="s">
        <v>202</v>
      </c>
      <c r="G9" t="s">
        <v>148</v>
      </c>
    </row>
    <row r="10" spans="1:7" x14ac:dyDescent="0.7">
      <c r="A10">
        <v>12</v>
      </c>
      <c r="B10" s="30" t="s">
        <v>196</v>
      </c>
      <c r="C10" t="s">
        <v>159</v>
      </c>
      <c r="D10" t="s">
        <v>178</v>
      </c>
      <c r="E10" t="s">
        <v>171</v>
      </c>
      <c r="F10" t="s">
        <v>194</v>
      </c>
    </row>
    <row r="11" spans="1:7" x14ac:dyDescent="0.7">
      <c r="A11">
        <v>13</v>
      </c>
      <c r="B11" t="s">
        <v>179</v>
      </c>
      <c r="C11" s="30" t="s">
        <v>160</v>
      </c>
      <c r="D11" s="30">
        <v>13</v>
      </c>
      <c r="E11" t="s">
        <v>172</v>
      </c>
      <c r="F11" t="s">
        <v>189</v>
      </c>
    </row>
    <row r="12" spans="1:7" x14ac:dyDescent="0.7">
      <c r="A12">
        <v>14</v>
      </c>
      <c r="B12" s="30" t="s">
        <v>175</v>
      </c>
      <c r="C12" t="s">
        <v>153</v>
      </c>
      <c r="D12" s="30" t="s">
        <v>183</v>
      </c>
      <c r="E12" t="s">
        <v>165</v>
      </c>
      <c r="F12" t="s">
        <v>198</v>
      </c>
    </row>
    <row r="13" spans="1:7" x14ac:dyDescent="0.7">
      <c r="A13">
        <v>17</v>
      </c>
      <c r="B13" t="s">
        <v>175</v>
      </c>
      <c r="C13" t="s">
        <v>149</v>
      </c>
      <c r="D13" t="s">
        <v>184</v>
      </c>
      <c r="E13" t="s">
        <v>166</v>
      </c>
      <c r="F13" t="s">
        <v>193</v>
      </c>
    </row>
    <row r="14" spans="1:7" x14ac:dyDescent="0.7">
      <c r="A14">
        <v>18</v>
      </c>
      <c r="B14" t="s">
        <v>177</v>
      </c>
      <c r="C14" t="s">
        <v>147</v>
      </c>
      <c r="D14" s="30" t="s">
        <v>187</v>
      </c>
      <c r="E14" t="s">
        <v>169</v>
      </c>
      <c r="F14" t="s">
        <v>190</v>
      </c>
    </row>
  </sheetData>
  <sortState xmlns:xlrd2="http://schemas.microsoft.com/office/spreadsheetml/2017/richdata2" ref="A2:F14">
    <sortCondition ref="A1"/>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90"/>
  <sheetViews>
    <sheetView workbookViewId="0">
      <pane ySplit="1" topLeftCell="A173" activePane="bottomLeft" state="frozen"/>
      <selection pane="bottomLeft" activeCell="G194" sqref="G194"/>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11</v>
      </c>
      <c r="D1" t="s">
        <v>21</v>
      </c>
      <c r="E1" t="s">
        <v>210</v>
      </c>
      <c r="F1" s="2" t="s">
        <v>2</v>
      </c>
      <c r="G1" s="2" t="s">
        <v>3</v>
      </c>
      <c r="H1" s="2" t="s">
        <v>20</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205</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3</v>
      </c>
      <c r="C148" s="30">
        <v>3</v>
      </c>
      <c r="D148" s="30">
        <v>2019092833</v>
      </c>
      <c r="E148" s="30">
        <v>0</v>
      </c>
      <c r="F148" s="2">
        <v>322599223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3</v>
      </c>
      <c r="D149" s="30">
        <v>2019092843</v>
      </c>
      <c r="E149" s="30">
        <v>0</v>
      </c>
      <c r="F149" s="2">
        <v>412599443</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4</v>
      </c>
      <c r="C150" s="30">
        <v>4</v>
      </c>
      <c r="D150" s="30">
        <v>2019092844</v>
      </c>
      <c r="E150" s="30">
        <v>0</v>
      </c>
      <c r="F150" s="2">
        <v>452599555</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3</v>
      </c>
      <c r="D151" s="30">
        <v>2019092853</v>
      </c>
      <c r="E151" s="30">
        <v>0</v>
      </c>
      <c r="F151" s="2">
        <v>412599443</v>
      </c>
      <c r="G151" s="2">
        <v>452599555</v>
      </c>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4</v>
      </c>
      <c r="D152" s="30">
        <v>2019092854</v>
      </c>
      <c r="E152" s="30">
        <v>0</v>
      </c>
      <c r="F152" s="2">
        <v>422599222</v>
      </c>
      <c r="G152" s="2">
        <v>542515444</v>
      </c>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1:35" s="30" customFormat="1" x14ac:dyDescent="0.7">
      <c r="A160" s="30">
        <v>20190929</v>
      </c>
      <c r="B160" s="30">
        <v>1</v>
      </c>
      <c r="C160" s="30">
        <v>1</v>
      </c>
      <c r="D160" s="30">
        <v>2019092911</v>
      </c>
      <c r="E160" s="30">
        <v>0</v>
      </c>
      <c r="F160" s="2">
        <v>432599333</v>
      </c>
      <c r="G160" s="2">
        <v>342599567</v>
      </c>
      <c r="H160" s="2">
        <v>892599999</v>
      </c>
      <c r="I160" s="2">
        <v>652599555</v>
      </c>
      <c r="J160" s="2">
        <v>452599555</v>
      </c>
      <c r="K160" s="2">
        <v>192501001</v>
      </c>
      <c r="L160" s="2">
        <v>192501002</v>
      </c>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1:35" s="30" customFormat="1" x14ac:dyDescent="0.7">
      <c r="A161" s="30">
        <v>20190929</v>
      </c>
      <c r="B161" s="30">
        <v>1</v>
      </c>
      <c r="C161" s="30">
        <v>2</v>
      </c>
      <c r="D161" s="30">
        <v>2019092912</v>
      </c>
      <c r="E161" s="30">
        <v>0</v>
      </c>
      <c r="F161" s="2">
        <v>452599555</v>
      </c>
      <c r="G161" s="2">
        <v>152517043</v>
      </c>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1:35" s="30" customFormat="1" x14ac:dyDescent="0.7">
      <c r="A162" s="30">
        <v>20190929</v>
      </c>
      <c r="B162" s="30">
        <v>1</v>
      </c>
      <c r="C162" s="30">
        <v>3</v>
      </c>
      <c r="D162" s="30">
        <v>2019092913</v>
      </c>
      <c r="E162" s="30">
        <v>0</v>
      </c>
      <c r="F162" s="2">
        <v>442599555</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1:35" s="30" customFormat="1" x14ac:dyDescent="0.7">
      <c r="A163" s="30">
        <v>20190929</v>
      </c>
      <c r="B163" s="30">
        <v>1</v>
      </c>
      <c r="C163" s="30">
        <v>4</v>
      </c>
      <c r="D163" s="30">
        <v>2019092914</v>
      </c>
      <c r="E163" s="30">
        <v>0</v>
      </c>
      <c r="F163" s="2">
        <v>432599333</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1:35" s="30" customFormat="1" x14ac:dyDescent="0.7">
      <c r="A164" s="30">
        <v>20190929</v>
      </c>
      <c r="B164" s="30">
        <v>2</v>
      </c>
      <c r="C164" s="30">
        <v>1</v>
      </c>
      <c r="D164" s="30">
        <v>2019092921</v>
      </c>
      <c r="E164" s="30">
        <v>0</v>
      </c>
      <c r="F164" s="2">
        <v>342599444</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1:35" s="30" customFormat="1" x14ac:dyDescent="0.7">
      <c r="A165" s="30">
        <v>20190929</v>
      </c>
      <c r="B165" s="30">
        <v>2</v>
      </c>
      <c r="C165" s="30">
        <v>2</v>
      </c>
      <c r="D165" s="30">
        <v>2019092922</v>
      </c>
      <c r="E165" s="30">
        <v>0</v>
      </c>
      <c r="F165" s="2">
        <v>452599555</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1:35" s="30" customFormat="1" x14ac:dyDescent="0.7">
      <c r="A166" s="30">
        <v>20190929</v>
      </c>
      <c r="B166" s="30">
        <v>2</v>
      </c>
      <c r="C166" s="30">
        <v>3</v>
      </c>
      <c r="D166" s="30">
        <v>2019092923</v>
      </c>
      <c r="E166" s="30">
        <v>0</v>
      </c>
      <c r="F166" s="2">
        <v>442599555</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1:35" s="30" customFormat="1" x14ac:dyDescent="0.7">
      <c r="A167" s="30">
        <v>20190929</v>
      </c>
      <c r="B167" s="30">
        <v>2</v>
      </c>
      <c r="C167" s="30">
        <v>4</v>
      </c>
      <c r="D167" s="30">
        <v>2019092924</v>
      </c>
      <c r="E167" s="30">
        <v>0</v>
      </c>
      <c r="F167" s="2">
        <v>762599666</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1:35" s="30" customFormat="1" x14ac:dyDescent="0.7">
      <c r="A168" s="30">
        <v>20190929</v>
      </c>
      <c r="B168" s="30">
        <v>3</v>
      </c>
      <c r="C168" s="30">
        <v>1</v>
      </c>
      <c r="D168" s="30">
        <v>2019092931</v>
      </c>
      <c r="E168" s="30">
        <v>0</v>
      </c>
      <c r="F168" s="2">
        <v>342599444</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1:35" s="30" customFormat="1" x14ac:dyDescent="0.7">
      <c r="A169" s="30">
        <v>20190929</v>
      </c>
      <c r="B169" s="30">
        <v>3</v>
      </c>
      <c r="C169" s="30">
        <v>2</v>
      </c>
      <c r="D169" s="30">
        <v>2019092932</v>
      </c>
      <c r="E169" s="30">
        <v>0</v>
      </c>
      <c r="F169" s="2">
        <v>452599555</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1:35" s="30" customFormat="1" x14ac:dyDescent="0.7">
      <c r="A170" s="30">
        <v>20190929</v>
      </c>
      <c r="B170" s="30">
        <v>3</v>
      </c>
      <c r="C170" s="30">
        <v>3</v>
      </c>
      <c r="D170" s="30">
        <v>2019092933</v>
      </c>
      <c r="E170" s="30">
        <v>0</v>
      </c>
      <c r="F170" s="2">
        <v>342599567</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1:35" s="30" customFormat="1" x14ac:dyDescent="0.7">
      <c r="A171" s="30">
        <v>20190929</v>
      </c>
      <c r="B171" s="30">
        <v>4</v>
      </c>
      <c r="C171" s="30">
        <v>1</v>
      </c>
      <c r="D171" s="30">
        <v>2019092941</v>
      </c>
      <c r="E171" s="30">
        <v>0</v>
      </c>
      <c r="F171" s="2">
        <v>342599444</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1:35" s="30" customFormat="1" x14ac:dyDescent="0.7">
      <c r="A172" s="30">
        <v>20190929</v>
      </c>
      <c r="B172" s="30">
        <v>4</v>
      </c>
      <c r="C172" s="30">
        <v>2</v>
      </c>
      <c r="D172" s="30">
        <v>2019092942</v>
      </c>
      <c r="E172" s="30">
        <v>0</v>
      </c>
      <c r="F172" s="2">
        <v>452599555</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1:35" s="30" customFormat="1" x14ac:dyDescent="0.7">
      <c r="A173" s="30">
        <v>20190929</v>
      </c>
      <c r="B173" s="30">
        <v>4</v>
      </c>
      <c r="C173" s="30">
        <v>4</v>
      </c>
      <c r="D173" s="30">
        <v>2019092944</v>
      </c>
      <c r="E173" s="30">
        <v>0</v>
      </c>
      <c r="F173" s="2">
        <v>662599777</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1:35" s="30" customFormat="1" x14ac:dyDescent="0.7">
      <c r="A174" s="30">
        <v>20190929</v>
      </c>
      <c r="B174" s="30">
        <v>5</v>
      </c>
      <c r="C174" s="30">
        <v>1</v>
      </c>
      <c r="D174" s="30">
        <v>2019092951</v>
      </c>
      <c r="E174" s="30">
        <v>0</v>
      </c>
      <c r="F174" s="2">
        <v>342599444</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1:35" s="30" customFormat="1" x14ac:dyDescent="0.7">
      <c r="A175" s="30">
        <v>20190929</v>
      </c>
      <c r="B175" s="30">
        <v>5</v>
      </c>
      <c r="C175" s="30">
        <v>2</v>
      </c>
      <c r="D175" s="30">
        <v>2019092952</v>
      </c>
      <c r="E175" s="30">
        <v>0</v>
      </c>
      <c r="F175" s="2">
        <v>452599555</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1:35" s="30" customFormat="1" x14ac:dyDescent="0.7">
      <c r="A176" s="30">
        <v>20190929</v>
      </c>
      <c r="B176" s="30">
        <v>5</v>
      </c>
      <c r="C176" s="30">
        <v>4</v>
      </c>
      <c r="D176" s="30">
        <v>2019092954</v>
      </c>
      <c r="E176" s="30">
        <v>0</v>
      </c>
      <c r="F176" s="2">
        <v>662599777</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1:35" s="30" customFormat="1" x14ac:dyDescent="0.7">
      <c r="A177" s="30">
        <v>20190929</v>
      </c>
      <c r="B177" s="30">
        <v>5</v>
      </c>
      <c r="C177" s="30">
        <v>5</v>
      </c>
      <c r="D177" s="30">
        <v>2019092955</v>
      </c>
      <c r="E177" s="30">
        <v>0</v>
      </c>
      <c r="F177" s="2">
        <v>432599333</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1:35" s="30" customFormat="1" x14ac:dyDescent="0.7">
      <c r="A178" s="30">
        <v>20190929</v>
      </c>
      <c r="B178" s="30">
        <v>6</v>
      </c>
      <c r="C178" s="30">
        <v>1</v>
      </c>
      <c r="D178" s="30">
        <v>2019092961</v>
      </c>
      <c r="E178" s="30">
        <v>0</v>
      </c>
      <c r="F178" s="2" t="s">
        <v>209</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1:35" s="30" customFormat="1" x14ac:dyDescent="0.7">
      <c r="A179" s="30">
        <v>20190929</v>
      </c>
      <c r="B179" s="30">
        <v>6</v>
      </c>
      <c r="C179" s="30">
        <v>2</v>
      </c>
      <c r="D179" s="30">
        <v>2019092962</v>
      </c>
      <c r="E179" s="30">
        <v>0</v>
      </c>
      <c r="F179" s="2">
        <v>452599555</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1:35" s="30" customFormat="1" x14ac:dyDescent="0.7">
      <c r="A180" s="30">
        <v>20190929</v>
      </c>
      <c r="B180" s="30">
        <v>6</v>
      </c>
      <c r="C180" s="30">
        <v>5</v>
      </c>
      <c r="D180" s="30">
        <v>2019092965</v>
      </c>
      <c r="E180" s="30">
        <v>0</v>
      </c>
      <c r="F180" s="2">
        <v>662599666</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1:35" s="30" customFormat="1" x14ac:dyDescent="0.7">
      <c r="A181" s="30">
        <v>20190929</v>
      </c>
      <c r="B181" s="30">
        <v>7</v>
      </c>
      <c r="C181" s="30">
        <v>1</v>
      </c>
      <c r="D181" s="30">
        <v>2019092971</v>
      </c>
      <c r="E181" s="30">
        <v>0</v>
      </c>
      <c r="F181" s="2">
        <v>342599444</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1:35" s="30" customFormat="1" x14ac:dyDescent="0.7">
      <c r="A182" s="30">
        <v>20190929</v>
      </c>
      <c r="B182" s="30">
        <v>7</v>
      </c>
      <c r="C182" s="30">
        <v>2</v>
      </c>
      <c r="D182" s="30">
        <v>2019092972</v>
      </c>
      <c r="E182" s="30">
        <v>0</v>
      </c>
      <c r="F182" s="2">
        <v>452599555</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1:35" s="30" customFormat="1" x14ac:dyDescent="0.7">
      <c r="A183" s="30">
        <v>20190929</v>
      </c>
      <c r="B183" s="30">
        <v>7</v>
      </c>
      <c r="C183" s="30">
        <v>3</v>
      </c>
      <c r="D183" s="30">
        <v>2019092973</v>
      </c>
      <c r="E183" s="30">
        <v>0</v>
      </c>
      <c r="F183" s="2">
        <v>442515444</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1:35" s="30" customFormat="1" x14ac:dyDescent="0.7">
      <c r="A184" s="30">
        <v>20190929</v>
      </c>
      <c r="B184" s="30">
        <v>7</v>
      </c>
      <c r="C184" s="30">
        <v>4</v>
      </c>
      <c r="D184" s="30">
        <v>2019092974</v>
      </c>
      <c r="E184" s="30">
        <v>0</v>
      </c>
      <c r="F184" s="2">
        <v>432515666</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1:35" s="30" customFormat="1" x14ac:dyDescent="0.7">
      <c r="A185" s="30">
        <v>20190929</v>
      </c>
      <c r="B185" s="30">
        <v>7</v>
      </c>
      <c r="C185" s="30">
        <v>5</v>
      </c>
      <c r="D185" s="30">
        <v>2019092975</v>
      </c>
      <c r="E185" s="30">
        <v>0</v>
      </c>
      <c r="F185" s="2">
        <v>322599222</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1:35" s="30" customFormat="1" x14ac:dyDescent="0.7">
      <c r="A186" s="30">
        <v>20190930</v>
      </c>
      <c r="B186" s="30">
        <v>3</v>
      </c>
      <c r="C186" s="30">
        <v>3</v>
      </c>
      <c r="D186" s="30">
        <v>2019093033</v>
      </c>
      <c r="E186" s="30">
        <v>0</v>
      </c>
      <c r="F186" s="2">
        <v>452599555</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row r="187" spans="1:35" s="30" customFormat="1" x14ac:dyDescent="0.7">
      <c r="A187" s="30">
        <v>20191014</v>
      </c>
      <c r="B187" s="30">
        <v>4</v>
      </c>
      <c r="C187" s="30">
        <v>2</v>
      </c>
      <c r="D187" s="30">
        <v>2019101442</v>
      </c>
      <c r="E187" s="30">
        <v>0</v>
      </c>
      <c r="F187" s="2">
        <v>342599567</v>
      </c>
      <c r="G187" s="2">
        <v>452599678</v>
      </c>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row>
    <row r="188" spans="1:35" s="30" customFormat="1" x14ac:dyDescent="0.7">
      <c r="A188" s="30">
        <v>20191014</v>
      </c>
      <c r="B188" s="30">
        <v>5</v>
      </c>
      <c r="C188" s="30">
        <v>3</v>
      </c>
      <c r="D188" s="30">
        <v>2019101453</v>
      </c>
      <c r="E188" s="30">
        <v>0</v>
      </c>
      <c r="F188" s="2">
        <v>342599567</v>
      </c>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row>
    <row r="189" spans="1:35" s="30" customFormat="1" x14ac:dyDescent="0.7">
      <c r="A189" s="30">
        <v>20191030</v>
      </c>
      <c r="B189" s="30">
        <v>1</v>
      </c>
      <c r="C189" s="30">
        <v>1</v>
      </c>
      <c r="D189" s="30">
        <v>2019103011</v>
      </c>
      <c r="E189" s="30">
        <v>0</v>
      </c>
      <c r="F189" s="2">
        <v>342599567</v>
      </c>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row>
    <row r="190" spans="1:35" s="30" customFormat="1" x14ac:dyDescent="0.7">
      <c r="A190" s="30">
        <v>20191030</v>
      </c>
      <c r="B190" s="30">
        <v>3</v>
      </c>
      <c r="C190" s="30">
        <v>2</v>
      </c>
      <c r="D190" s="30">
        <v>2019103032</v>
      </c>
      <c r="E190" s="30">
        <v>0</v>
      </c>
      <c r="F190" s="2">
        <v>342599567</v>
      </c>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row>
  </sheetData>
  <sortState xmlns:xlrd2="http://schemas.microsoft.com/office/spreadsheetml/2017/richdata2" ref="A2:AA188">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2"/>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20191030</v>
      </c>
      <c r="B1">
        <v>20191030</v>
      </c>
    </row>
    <row r="2" spans="1:2" s="30" customFormat="1" x14ac:dyDescent="0.7">
      <c r="A2" s="30">
        <v>342599567</v>
      </c>
      <c r="B2" s="30">
        <v>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F23" sqref="F2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v>43768</v>
      </c>
      <c r="B20" s="28">
        <v>43768.208333333336</v>
      </c>
      <c r="C20" s="26">
        <v>3</v>
      </c>
    </row>
    <row r="21" spans="1:3" s="26" customFormat="1" x14ac:dyDescent="0.7">
      <c r="A21" s="28">
        <v>43768</v>
      </c>
      <c r="B21" s="28">
        <v>43768.208333333336</v>
      </c>
      <c r="C21" s="26">
        <v>0</v>
      </c>
    </row>
    <row r="22" spans="1:3" s="26" customFormat="1" x14ac:dyDescent="0.7">
      <c r="A22" s="28">
        <v>43768</v>
      </c>
      <c r="B22" s="28">
        <v>43768.208333333336</v>
      </c>
      <c r="C22" s="26">
        <v>6</v>
      </c>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2019-10-29T16:46:28Z</dcterms:modified>
</cp:coreProperties>
</file>