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41CF9AD8-8365-4E89-83E2-1FB8E9420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9" i="2"/>
  <c r="H8" i="2"/>
  <c r="H7" i="2"/>
  <c r="H6" i="2"/>
  <c r="H5" i="2"/>
  <c r="H4" i="2"/>
  <c r="H3" i="2"/>
  <c r="H2" i="2"/>
  <c r="G2" i="2"/>
  <c r="J6" i="2" l="1"/>
  <c r="J5" i="2"/>
  <c r="J4" i="2"/>
  <c r="J3" i="2"/>
  <c r="J2" i="2"/>
  <c r="I9" i="2"/>
  <c r="I7" i="2"/>
  <c r="I4" i="2"/>
  <c r="J13" i="2" s="1"/>
  <c r="I3" i="2"/>
  <c r="F2" i="2"/>
  <c r="I2" i="2" s="1"/>
  <c r="G9" i="2"/>
  <c r="J9" i="2" s="1"/>
  <c r="G8" i="2"/>
  <c r="J8" i="2" s="1"/>
  <c r="G7" i="2"/>
  <c r="J7" i="2" s="1"/>
  <c r="G6" i="2"/>
  <c r="G5" i="2"/>
  <c r="G4" i="2"/>
  <c r="G3" i="2"/>
  <c r="F9" i="2"/>
  <c r="F8" i="2"/>
  <c r="I8" i="2" s="1"/>
  <c r="F7" i="2"/>
  <c r="F6" i="2"/>
  <c r="I6" i="2" s="1"/>
  <c r="F5" i="2"/>
  <c r="I5" i="2" s="1"/>
  <c r="F4" i="2"/>
  <c r="F3" i="2"/>
  <c r="J12" i="2" l="1"/>
  <c r="J14" i="2"/>
  <c r="J10" i="2"/>
  <c r="J11" i="2"/>
</calcChain>
</file>

<file path=xl/sharedStrings.xml><?xml version="1.0" encoding="utf-8"?>
<sst xmlns="http://schemas.openxmlformats.org/spreadsheetml/2006/main" count="23" uniqueCount="23">
  <si>
    <t>City</t>
  </si>
  <si>
    <t>#Art Museums</t>
  </si>
  <si>
    <t>Roundtrip Airfare</t>
  </si>
  <si>
    <t>Good Art</t>
  </si>
  <si>
    <t>Good Weather</t>
  </si>
  <si>
    <t>Boston</t>
  </si>
  <si>
    <t>New York</t>
  </si>
  <si>
    <t>Chicago</t>
  </si>
  <si>
    <t>Los Angeles</t>
  </si>
  <si>
    <t>San Francisco</t>
  </si>
  <si>
    <t>Miami</t>
  </si>
  <si>
    <t>Houston</t>
  </si>
  <si>
    <t>Tucson</t>
  </si>
  <si>
    <t>More acceptable to Kim than Nat</t>
  </si>
  <si>
    <t>Avg Hotel $ per night</t>
  </si>
  <si>
    <t>Avg Temp in Dec.</t>
  </si>
  <si>
    <t>Weekly Cost per Person</t>
  </si>
  <si>
    <t>Acceptable
 to Kim</t>
  </si>
  <si>
    <t>Acceptable
 to Nat</t>
  </si>
  <si>
    <t>None Acceptable to Kim</t>
  </si>
  <si>
    <t>Only NY acceptable to Kim</t>
  </si>
  <si>
    <t>Average Weekly Cost of all Cities Acceptable to Kim</t>
  </si>
  <si>
    <t>Chicago acceptable to both Kim and Nat OR New York acceptable to both Kim and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</si>
</sst>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0" borderId="1" xfId="0" applyFont="1" applyBorder="1"/>
    <xf numFmtId="164" fontId="5" fillId="0" borderId="1" xfId="1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20" zoomScaleNormal="120" workbookViewId="0">
      <selection activeCell="H24" sqref="H24"/>
    </sheetView>
  </sheetViews>
  <sheetFormatPr defaultColWidth="9.109375" defaultRowHeight="13.2" x14ac:dyDescent="0.25"/>
  <cols>
    <col min="1" max="1" width="14.88671875" style="4" customWidth="1"/>
    <col min="2" max="2" width="10.33203125" style="4" bestFit="1" customWidth="1"/>
    <col min="3" max="3" width="11.109375" style="4" bestFit="1" customWidth="1"/>
    <col min="4" max="4" width="10.5546875" style="4" customWidth="1"/>
    <col min="5" max="5" width="9.109375" style="4" customWidth="1"/>
    <col min="6" max="6" width="8.6640625" style="4" bestFit="1" customWidth="1"/>
    <col min="7" max="7" width="11.5546875" style="4" bestFit="1" customWidth="1"/>
    <col min="8" max="8" width="9.6640625" style="4" bestFit="1" customWidth="1"/>
    <col min="9" max="10" width="11.88671875" style="4" customWidth="1"/>
    <col min="11" max="16384" width="9.109375" style="4"/>
  </cols>
  <sheetData>
    <row r="1" spans="1:12" s="2" customFormat="1" ht="46.8" x14ac:dyDescent="0.3">
      <c r="A1" s="6" t="s">
        <v>0</v>
      </c>
      <c r="B1" s="6" t="s">
        <v>1</v>
      </c>
      <c r="C1" s="6" t="s">
        <v>14</v>
      </c>
      <c r="D1" s="6" t="s">
        <v>2</v>
      </c>
      <c r="E1" s="6" t="s">
        <v>15</v>
      </c>
      <c r="F1" s="6" t="s">
        <v>3</v>
      </c>
      <c r="G1" s="6" t="s">
        <v>16</v>
      </c>
      <c r="H1" s="6" t="s">
        <v>4</v>
      </c>
      <c r="I1" s="6" t="s">
        <v>17</v>
      </c>
      <c r="J1" s="6" t="s">
        <v>18</v>
      </c>
      <c r="K1" s="1"/>
    </row>
    <row r="2" spans="1:12" ht="15.6" x14ac:dyDescent="0.3">
      <c r="A2" s="7" t="s">
        <v>5</v>
      </c>
      <c r="B2" s="7">
        <v>20</v>
      </c>
      <c r="C2" s="7">
        <v>150</v>
      </c>
      <c r="D2" s="7">
        <v>259</v>
      </c>
      <c r="E2" s="7">
        <v>35</v>
      </c>
      <c r="F2" s="8" t="b">
        <f t="shared" ref="F2:F9" si="0">B2&gt;10</f>
        <v>1</v>
      </c>
      <c r="G2" s="9">
        <f>(C2*7)+D2</f>
        <v>1309</v>
      </c>
      <c r="H2" s="8" t="b">
        <f>AND(E2&lt;=80, E2&gt;=50)</f>
        <v>0</v>
      </c>
      <c r="I2" s="8" t="b">
        <f>OR(F2, H2)</f>
        <v>1</v>
      </c>
      <c r="J2" s="8" t="b">
        <f>G2=MIN(G$2:G$9)</f>
        <v>0</v>
      </c>
      <c r="K2" s="3"/>
    </row>
    <row r="3" spans="1:12" ht="15.6" x14ac:dyDescent="0.3">
      <c r="A3" s="7" t="s">
        <v>6</v>
      </c>
      <c r="B3" s="7">
        <v>40</v>
      </c>
      <c r="C3" s="7">
        <v>225</v>
      </c>
      <c r="D3" s="7">
        <v>208</v>
      </c>
      <c r="E3" s="7">
        <v>41</v>
      </c>
      <c r="F3" s="8" t="b">
        <f t="shared" si="0"/>
        <v>1</v>
      </c>
      <c r="G3" s="9">
        <f t="shared" ref="G3:G9" si="1">(C3*7)+D3</f>
        <v>1783</v>
      </c>
      <c r="H3" s="8" t="b">
        <f t="shared" ref="H3:H9" si="2">AND(E3&lt;=80, E3&gt;=50)</f>
        <v>0</v>
      </c>
      <c r="I3" s="8" t="b">
        <f t="shared" ref="I3:I9" si="3">OR(F3, H3)</f>
        <v>1</v>
      </c>
      <c r="J3" s="8" t="b">
        <f t="shared" ref="J3:J9" si="4">G3=MIN(G$2:G$9)</f>
        <v>0</v>
      </c>
      <c r="K3" s="3"/>
    </row>
    <row r="4" spans="1:12" ht="15.6" x14ac:dyDescent="0.3">
      <c r="A4" s="7" t="s">
        <v>7</v>
      </c>
      <c r="B4" s="7">
        <v>14</v>
      </c>
      <c r="C4" s="7">
        <v>160</v>
      </c>
      <c r="D4" s="7">
        <v>95</v>
      </c>
      <c r="E4" s="7">
        <v>31</v>
      </c>
      <c r="F4" s="8" t="b">
        <f t="shared" si="0"/>
        <v>1</v>
      </c>
      <c r="G4" s="9">
        <f t="shared" si="1"/>
        <v>1215</v>
      </c>
      <c r="H4" s="8" t="b">
        <f t="shared" si="2"/>
        <v>0</v>
      </c>
      <c r="I4" s="8" t="b">
        <f t="shared" si="3"/>
        <v>1</v>
      </c>
      <c r="J4" s="8" t="b">
        <f t="shared" si="4"/>
        <v>0</v>
      </c>
      <c r="K4" s="3"/>
    </row>
    <row r="5" spans="1:12" ht="15.6" x14ac:dyDescent="0.3">
      <c r="A5" s="7" t="s">
        <v>8</v>
      </c>
      <c r="B5" s="7">
        <v>12</v>
      </c>
      <c r="C5" s="7">
        <v>270</v>
      </c>
      <c r="D5" s="7">
        <v>473</v>
      </c>
      <c r="E5" s="7">
        <v>71</v>
      </c>
      <c r="F5" s="8" t="b">
        <f t="shared" si="0"/>
        <v>1</v>
      </c>
      <c r="G5" s="9">
        <f t="shared" si="1"/>
        <v>2363</v>
      </c>
      <c r="H5" s="8" t="b">
        <f t="shared" si="2"/>
        <v>1</v>
      </c>
      <c r="I5" s="8" t="b">
        <f t="shared" si="3"/>
        <v>1</v>
      </c>
      <c r="J5" s="8" t="b">
        <f t="shared" si="4"/>
        <v>0</v>
      </c>
      <c r="K5" s="3"/>
    </row>
    <row r="6" spans="1:12" ht="15.6" x14ac:dyDescent="0.3">
      <c r="A6" s="7" t="s">
        <v>9</v>
      </c>
      <c r="B6" s="7">
        <v>17</v>
      </c>
      <c r="C6" s="7">
        <v>203</v>
      </c>
      <c r="D6" s="7">
        <v>489</v>
      </c>
      <c r="E6" s="7">
        <v>52</v>
      </c>
      <c r="F6" s="8" t="b">
        <f t="shared" si="0"/>
        <v>1</v>
      </c>
      <c r="G6" s="9">
        <f t="shared" si="1"/>
        <v>1910</v>
      </c>
      <c r="H6" s="8" t="b">
        <f t="shared" si="2"/>
        <v>1</v>
      </c>
      <c r="I6" s="8" t="b">
        <f t="shared" si="3"/>
        <v>1</v>
      </c>
      <c r="J6" s="8" t="b">
        <f t="shared" si="4"/>
        <v>0</v>
      </c>
      <c r="K6" s="3"/>
    </row>
    <row r="7" spans="1:12" ht="15.6" x14ac:dyDescent="0.3">
      <c r="A7" s="7" t="s">
        <v>10</v>
      </c>
      <c r="B7" s="7">
        <v>3</v>
      </c>
      <c r="C7" s="7">
        <v>180</v>
      </c>
      <c r="D7" s="7">
        <v>279</v>
      </c>
      <c r="E7" s="7">
        <v>68</v>
      </c>
      <c r="F7" s="8" t="b">
        <f t="shared" si="0"/>
        <v>0</v>
      </c>
      <c r="G7" s="9">
        <f t="shared" si="1"/>
        <v>1539</v>
      </c>
      <c r="H7" s="8" t="b">
        <f t="shared" si="2"/>
        <v>1</v>
      </c>
      <c r="I7" s="8" t="b">
        <f t="shared" si="3"/>
        <v>1</v>
      </c>
      <c r="J7" s="8" t="b">
        <f t="shared" si="4"/>
        <v>0</v>
      </c>
      <c r="K7" s="3"/>
    </row>
    <row r="8" spans="1:12" ht="15.6" x14ac:dyDescent="0.3">
      <c r="A8" s="7" t="s">
        <v>11</v>
      </c>
      <c r="B8" s="7">
        <v>6</v>
      </c>
      <c r="C8" s="7">
        <v>200</v>
      </c>
      <c r="D8" s="7">
        <v>299</v>
      </c>
      <c r="E8" s="7">
        <v>75</v>
      </c>
      <c r="F8" s="8" t="b">
        <f t="shared" si="0"/>
        <v>0</v>
      </c>
      <c r="G8" s="9">
        <f t="shared" si="1"/>
        <v>1699</v>
      </c>
      <c r="H8" s="8" t="b">
        <f t="shared" si="2"/>
        <v>1</v>
      </c>
      <c r="I8" s="8" t="b">
        <f t="shared" si="3"/>
        <v>1</v>
      </c>
      <c r="J8" s="8" t="b">
        <f t="shared" si="4"/>
        <v>0</v>
      </c>
      <c r="K8" s="3"/>
    </row>
    <row r="9" spans="1:12" ht="15.6" x14ac:dyDescent="0.3">
      <c r="A9" s="7" t="s">
        <v>12</v>
      </c>
      <c r="B9" s="7">
        <v>2</v>
      </c>
      <c r="C9" s="7">
        <v>99</v>
      </c>
      <c r="D9" s="7">
        <v>520</v>
      </c>
      <c r="E9" s="7">
        <v>85</v>
      </c>
      <c r="F9" s="8" t="b">
        <f t="shared" si="0"/>
        <v>0</v>
      </c>
      <c r="G9" s="9">
        <f t="shared" si="1"/>
        <v>1213</v>
      </c>
      <c r="H9" s="8" t="b">
        <f t="shared" si="2"/>
        <v>0</v>
      </c>
      <c r="I9" s="8" t="b">
        <f t="shared" si="3"/>
        <v>0</v>
      </c>
      <c r="J9" s="8" t="b">
        <f t="shared" si="4"/>
        <v>1</v>
      </c>
      <c r="K9" s="3"/>
    </row>
    <row r="10" spans="1:12" ht="15.6" x14ac:dyDescent="0.3">
      <c r="A10" s="10" t="s">
        <v>13</v>
      </c>
      <c r="B10" s="11"/>
      <c r="C10" s="11"/>
      <c r="D10" s="11"/>
      <c r="E10" s="11"/>
      <c r="F10" s="11"/>
      <c r="G10" s="11"/>
      <c r="H10" s="11"/>
      <c r="I10" s="12"/>
      <c r="J10" s="8" t="b">
        <f>COUNTIF(I2:I9, TRUE) &gt; COUNTIF(J2:J9, TRUE)</f>
        <v>1</v>
      </c>
      <c r="K10" s="3"/>
    </row>
    <row r="11" spans="1:12" ht="15.6" x14ac:dyDescent="0.3">
      <c r="A11" s="10" t="s">
        <v>19</v>
      </c>
      <c r="B11" s="11"/>
      <c r="C11" s="11"/>
      <c r="D11" s="11"/>
      <c r="E11" s="11"/>
      <c r="F11" s="11"/>
      <c r="G11" s="11"/>
      <c r="H11" s="11"/>
      <c r="I11" s="12"/>
      <c r="J11" s="8" t="b">
        <f>NOT(OR(I2:I9))</f>
        <v>0</v>
      </c>
      <c r="K11" s="3"/>
    </row>
    <row r="12" spans="1:12" ht="15.6" x14ac:dyDescent="0.3">
      <c r="A12" s="10" t="s">
        <v>20</v>
      </c>
      <c r="B12" s="11"/>
      <c r="C12" s="11"/>
      <c r="D12" s="11"/>
      <c r="E12" s="11"/>
      <c r="F12" s="11"/>
      <c r="G12" s="11"/>
      <c r="H12" s="11"/>
      <c r="I12" s="12"/>
      <c r="J12" s="8" t="b">
        <f>AND(I3, NOT(OR(I2, I4:I9)))</f>
        <v>0</v>
      </c>
      <c r="K12" s="3"/>
    </row>
    <row r="13" spans="1:12" ht="15.6" x14ac:dyDescent="0.3">
      <c r="A13" s="10" t="s">
        <v>22</v>
      </c>
      <c r="B13" s="11"/>
      <c r="C13" s="11"/>
      <c r="D13" s="11"/>
      <c r="E13" s="11"/>
      <c r="F13" s="11"/>
      <c r="G13" s="11"/>
      <c r="H13" s="11"/>
      <c r="I13" s="12"/>
      <c r="J13" s="9" t="b">
        <f>OR(AND(I4:J4), AND(I3:J3))</f>
        <v>0</v>
      </c>
      <c r="K13" s="3"/>
    </row>
    <row r="14" spans="1:12" ht="15.6" x14ac:dyDescent="0.3">
      <c r="A14" s="10" t="s">
        <v>21</v>
      </c>
      <c r="B14" s="11"/>
      <c r="C14" s="11"/>
      <c r="D14" s="11"/>
      <c r="E14" s="11"/>
      <c r="F14" s="11"/>
      <c r="G14" s="11"/>
      <c r="H14" s="11"/>
      <c r="I14" s="12"/>
      <c r="J14" s="9">
        <f>AVERAGEIF(I2:I9, TRUE,G2:G9)</f>
        <v>1688.2857142857142</v>
      </c>
      <c r="K14" s="3"/>
      <c r="L14" s="3"/>
    </row>
    <row r="15" spans="1:12" ht="15.6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3"/>
    </row>
    <row r="16" spans="1:12" ht="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24" spans="1:11" x14ac:dyDescent="0.25">
      <c r="H24" s="4" t="e">
        <f>#REF!</f>
        <v>#REF!</v>
      </c>
    </row>
  </sheetData>
  <mergeCells count="5">
    <mergeCell ref="A10:I10"/>
    <mergeCell ref="A11:I11"/>
    <mergeCell ref="A12:I12"/>
    <mergeCell ref="A14:I14"/>
    <mergeCell ref="A13:I13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Gary Yu</cp:lastModifiedBy>
  <dcterms:created xsi:type="dcterms:W3CDTF">1998-03-25T19:01:34Z</dcterms:created>
  <dcterms:modified xsi:type="dcterms:W3CDTF">2023-11-08T20:27:37Z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2023-11-08T20:27:36Z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68d520f2-d412-4cec-b590-b63b4839328e</vt:lpwstr>
  </property>
  <property fmtid="{D5CDD505-2E9C-101B-9397-08002B2CF9AE}" pid="8" name="MSIP_Label_defa4170-0d19-0005-0004-bc88714345d2_ContentBits">
    <vt:lpwstr>0</vt:lpwstr>
  </property>
</Properties>
</file>