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gar1212\Downloads\"/>
    </mc:Choice>
  </mc:AlternateContent>
  <bookViews>
    <workbookView xWindow="0" yWindow="0" windowWidth="13740" windowHeight="9255" xr2:uid="{00000000-000D-0000-FFFF-FFFF00000000}"/>
  </bookViews>
  <sheets>
    <sheet name="expense" sheetId="2" r:id="rId1"/>
  </sheets>
  <definedNames>
    <definedName name="Jan">expense!$C$3</definedName>
    <definedName name="San">expense!#REF!</definedName>
    <definedName name="savings">expense!#REF!</definedName>
  </definedNames>
  <calcPr calcId="171027"/>
</workbook>
</file>

<file path=xl/calcChain.xml><?xml version="1.0" encoding="utf-8"?>
<calcChain xmlns="http://schemas.openxmlformats.org/spreadsheetml/2006/main">
  <c r="H20" i="2" l="1"/>
  <c r="G20" i="2"/>
  <c r="F20" i="2"/>
  <c r="H19" i="2"/>
  <c r="G19" i="2"/>
  <c r="F19" i="2"/>
  <c r="H18" i="2"/>
  <c r="G18" i="2"/>
  <c r="F18" i="2"/>
  <c r="H17" i="2"/>
  <c r="G17" i="2"/>
  <c r="F17" i="2"/>
  <c r="F14" i="2"/>
  <c r="F13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E12" i="2"/>
  <c r="D12" i="2"/>
  <c r="C12" i="2"/>
  <c r="E11" i="2"/>
  <c r="D11" i="2"/>
  <c r="F11" i="2" s="1"/>
  <c r="C11" i="2"/>
  <c r="F10" i="2"/>
  <c r="F9" i="2"/>
  <c r="F8" i="2"/>
  <c r="F7" i="2"/>
  <c r="F6" i="2"/>
  <c r="F5" i="2"/>
  <c r="F4" i="2"/>
  <c r="E10" i="2"/>
  <c r="D10" i="2"/>
  <c r="C10" i="2"/>
</calcChain>
</file>

<file path=xl/sharedStrings.xml><?xml version="1.0" encoding="utf-8"?>
<sst xmlns="http://schemas.openxmlformats.org/spreadsheetml/2006/main" count="38" uniqueCount="31">
  <si>
    <t>Jan</t>
  </si>
  <si>
    <t>Feb</t>
  </si>
  <si>
    <t>March</t>
  </si>
  <si>
    <t>Total</t>
  </si>
  <si>
    <t>House Rent</t>
  </si>
  <si>
    <t>Electricity Bill</t>
  </si>
  <si>
    <t>Groceries</t>
  </si>
  <si>
    <t>Gas</t>
  </si>
  <si>
    <t>Water</t>
  </si>
  <si>
    <t>Entertainment</t>
  </si>
  <si>
    <t>TOTAL</t>
  </si>
  <si>
    <t>Salary</t>
  </si>
  <si>
    <t>Savings</t>
  </si>
  <si>
    <t># of months with savings &gt; 37%</t>
  </si>
  <si>
    <t>Expense Type</t>
  </si>
  <si>
    <t>%change of savings from Jan to Feb</t>
  </si>
  <si>
    <t>Rent</t>
  </si>
  <si>
    <t>Food</t>
  </si>
  <si>
    <t>Other</t>
  </si>
  <si>
    <t>Utilities</t>
  </si>
  <si>
    <t>Expense Profile (January-March)</t>
  </si>
  <si>
    <t>% Savings</t>
  </si>
  <si>
    <t>Expense Rating
(Jan)</t>
  </si>
  <si>
    <t>Expense Rating
(Feb)</t>
  </si>
  <si>
    <t>Expense Rating
(Mar)</t>
  </si>
  <si>
    <t>Totals By Category</t>
  </si>
  <si>
    <t>January</t>
  </si>
  <si>
    <t>February</t>
  </si>
  <si>
    <t>%(Jan)</t>
  </si>
  <si>
    <t>% (Feb)</t>
  </si>
  <si>
    <t>%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</si>
</sst>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>
      <alignment wrapText="1"/>
    </xf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2">
    <xf numFmtId="0" fontId="0" fillId="0" borderId="0" xfId="0">
      <alignment wrapText="1"/>
    </xf>
    <xf numFmtId="0" fontId="1" fillId="0" borderId="0" xfId="0" applyFont="1" applyFill="1">
      <alignment wrapText="1"/>
    </xf>
    <xf numFmtId="0" fontId="3" fillId="0" borderId="0" xfId="0" applyFont="1" applyFill="1">
      <alignment wrapText="1"/>
    </xf>
    <xf numFmtId="0" fontId="2" fillId="0" borderId="0" xfId="0" applyFont="1" applyFill="1">
      <alignment wrapText="1"/>
    </xf>
    <xf numFmtId="0" fontId="2" fillId="0" borderId="0" xfId="0" applyFont="1" applyFill="1" applyBorder="1">
      <alignment wrapText="1"/>
    </xf>
    <xf numFmtId="44" fontId="2" fillId="0" borderId="0" xfId="0" applyNumberFormat="1" applyFont="1" applyFill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8" xfId="2" applyNumberFormat="1" applyFont="1" applyFill="1" applyBorder="1" applyAlignment="1">
      <alignment horizontal="center" vertical="center"/>
    </xf>
    <xf numFmtId="0" fontId="5" fillId="0" borderId="9" xfId="0" applyFont="1" applyFill="1" applyBorder="1">
      <alignment wrapText="1"/>
    </xf>
    <xf numFmtId="4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>
      <alignment wrapText="1"/>
    </xf>
    <xf numFmtId="0" fontId="5" fillId="0" borderId="8" xfId="0" applyFont="1" applyFill="1" applyBorder="1">
      <alignment wrapText="1"/>
    </xf>
    <xf numFmtId="0" fontId="5" fillId="0" borderId="13" xfId="0" applyFont="1" applyFill="1" applyBorder="1">
      <alignment wrapText="1"/>
    </xf>
    <xf numFmtId="0" fontId="5" fillId="0" borderId="17" xfId="0" applyFont="1" applyFill="1" applyBorder="1">
      <alignment wrapText="1"/>
    </xf>
    <xf numFmtId="9" fontId="4" fillId="0" borderId="4" xfId="2" applyFont="1" applyFill="1" applyBorder="1" applyAlignment="1">
      <alignment horizontal="center" vertical="center"/>
    </xf>
    <xf numFmtId="9" fontId="4" fillId="0" borderId="20" xfId="2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4" fontId="4" fillId="0" borderId="4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>
      <alignment wrapText="1"/>
    </xf>
    <xf numFmtId="0" fontId="5" fillId="0" borderId="5" xfId="0" applyFont="1" applyFill="1" applyBorder="1">
      <alignment wrapText="1"/>
    </xf>
    <xf numFmtId="0" fontId="4" fillId="0" borderId="0" xfId="0" applyFont="1" applyFill="1" applyBorder="1" applyAlignment="1">
      <alignment vertical="center" wrapText="1"/>
    </xf>
    <xf numFmtId="9" fontId="4" fillId="0" borderId="5" xfId="2" applyFont="1" applyFill="1" applyBorder="1" applyAlignment="1">
      <alignment horizontal="center" vertical="center"/>
    </xf>
    <xf numFmtId="44" fontId="4" fillId="0" borderId="25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27" xfId="0" applyFont="1" applyFill="1" applyBorder="1">
      <alignment wrapText="1"/>
    </xf>
    <xf numFmtId="0" fontId="6" fillId="2" borderId="23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6" fillId="3" borderId="29" xfId="0" applyFont="1" applyFill="1" applyBorder="1" applyAlignment="1">
      <alignment horizontal="center" wrapText="1"/>
    </xf>
    <xf numFmtId="164" fontId="7" fillId="3" borderId="13" xfId="1" applyNumberFormat="1" applyFont="1" applyFill="1" applyBorder="1" applyAlignment="1">
      <alignment wrapText="1"/>
    </xf>
    <xf numFmtId="0" fontId="5" fillId="3" borderId="13" xfId="0" applyFont="1" applyFill="1" applyBorder="1">
      <alignment wrapText="1"/>
    </xf>
    <xf numFmtId="0" fontId="7" fillId="3" borderId="11" xfId="0" applyFont="1" applyFill="1" applyBorder="1">
      <alignment wrapText="1"/>
    </xf>
    <xf numFmtId="0" fontId="5" fillId="3" borderId="17" xfId="0" applyFont="1" applyFill="1" applyBorder="1">
      <alignment wrapText="1"/>
    </xf>
    <xf numFmtId="0" fontId="2" fillId="0" borderId="7" xfId="0" applyFont="1" applyFill="1" applyBorder="1">
      <alignment wrapText="1"/>
    </xf>
    <xf numFmtId="0" fontId="2" fillId="0" borderId="17" xfId="0" applyFont="1" applyFill="1" applyBorder="1">
      <alignment wrapText="1"/>
    </xf>
    <xf numFmtId="0" fontId="2" fillId="0" borderId="11" xfId="0" applyFont="1" applyFill="1" applyBorder="1">
      <alignment wrapText="1"/>
    </xf>
    <xf numFmtId="0" fontId="2" fillId="0" borderId="1" xfId="0" applyFont="1" applyFill="1" applyBorder="1">
      <alignment wrapText="1"/>
    </xf>
    <xf numFmtId="0" fontId="4" fillId="3" borderId="33" xfId="0" applyFont="1" applyFill="1" applyBorder="1" applyAlignment="1"/>
    <xf numFmtId="0" fontId="4" fillId="3" borderId="2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center" wrapText="1"/>
    </xf>
    <xf numFmtId="0" fontId="5" fillId="0" borderId="23" xfId="0" applyFont="1" applyFill="1" applyBorder="1">
      <alignment wrapText="1"/>
    </xf>
    <xf numFmtId="0" fontId="5" fillId="0" borderId="29" xfId="0" applyFont="1" applyFill="1" applyBorder="1">
      <alignment wrapText="1"/>
    </xf>
    <xf numFmtId="0" fontId="4" fillId="0" borderId="17" xfId="0" applyFont="1" applyFill="1" applyBorder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2" fillId="0" borderId="23" xfId="0" applyFont="1" applyFill="1" applyBorder="1">
      <alignment wrapText="1"/>
    </xf>
    <xf numFmtId="0" fontId="4" fillId="0" borderId="35" xfId="0" applyFont="1" applyFill="1" applyBorder="1" applyAlignment="1">
      <alignment vertical="center" wrapText="1"/>
    </xf>
    <xf numFmtId="0" fontId="4" fillId="0" borderId="36" xfId="0" applyFont="1" applyFill="1" applyBorder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5" fillId="0" borderId="35" xfId="0" applyFont="1" applyFill="1" applyBorder="1">
      <alignment wrapText="1"/>
    </xf>
    <xf numFmtId="0" fontId="5" fillId="0" borderId="36" xfId="0" applyFont="1" applyFill="1" applyBorder="1">
      <alignment wrapText="1"/>
    </xf>
    <xf numFmtId="0" fontId="5" fillId="0" borderId="26" xfId="0" applyFont="1" applyFill="1" applyBorder="1">
      <alignment wrapText="1"/>
    </xf>
    <xf numFmtId="0" fontId="2" fillId="0" borderId="37" xfId="0" applyFont="1" applyFill="1" applyBorder="1">
      <alignment wrapText="1"/>
    </xf>
    <xf numFmtId="0" fontId="2" fillId="0" borderId="18" xfId="0" applyFont="1" applyFill="1" applyBorder="1">
      <alignment wrapText="1"/>
    </xf>
    <xf numFmtId="0" fontId="4" fillId="3" borderId="15" xfId="0" applyFont="1" applyFill="1" applyBorder="1" applyAlignment="1"/>
    <xf numFmtId="9" fontId="4" fillId="0" borderId="1" xfId="2" applyFont="1" applyFill="1" applyBorder="1" applyAlignment="1">
      <alignment horizontal="right" vertical="center" wrapText="1"/>
    </xf>
    <xf numFmtId="9" fontId="4" fillId="0" borderId="29" xfId="2" applyFont="1" applyFill="1" applyBorder="1" applyAlignment="1">
      <alignment vertical="center" wrapText="1"/>
    </xf>
    <xf numFmtId="0" fontId="2" fillId="0" borderId="13" xfId="0" applyFont="1" applyFill="1" applyBorder="1">
      <alignment wrapText="1"/>
    </xf>
    <xf numFmtId="0" fontId="2" fillId="0" borderId="27" xfId="0" applyFont="1" applyFill="1" applyBorder="1">
      <alignment wrapText="1"/>
    </xf>
    <xf numFmtId="9" fontId="4" fillId="0" borderId="8" xfId="2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38" xfId="0" applyFont="1" applyFill="1" applyBorder="1" applyAlignment="1">
      <alignment horizontal="left" vertical="center" wrapText="1"/>
    </xf>
    <xf numFmtId="0" fontId="8" fillId="4" borderId="30" xfId="0" applyFont="1" applyFill="1" applyBorder="1" applyAlignment="1">
      <alignment horizontal="center" wrapText="1"/>
    </xf>
    <xf numFmtId="0" fontId="8" fillId="4" borderId="31" xfId="0" applyFont="1" applyFill="1" applyBorder="1" applyAlignment="1">
      <alignment horizontal="center" wrapText="1"/>
    </xf>
    <xf numFmtId="0" fontId="8" fillId="4" borderId="32" xfId="0" applyFont="1" applyFill="1" applyBorder="1" applyAlignment="1">
      <alignment horizont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"/>
  <sheetViews>
    <sheetView tabSelected="1" zoomScale="120" zoomScaleNormal="120" workbookViewId="0">
      <selection activeCell="F17" sqref="F17:H20"/>
    </sheetView>
  </sheetViews>
  <sheetFormatPr defaultColWidth="9.140625" defaultRowHeight="12.75" x14ac:dyDescent="0.2"/>
  <cols>
    <col min="1" max="1" width="14.7109375" style="1" customWidth="1"/>
    <col min="2" max="2" width="9.85546875" style="1" customWidth="1"/>
    <col min="3" max="3" width="10.7109375" style="3" bestFit="1" customWidth="1"/>
    <col min="4" max="4" width="9.5703125" style="3" customWidth="1"/>
    <col min="5" max="5" width="9.5703125" style="3" bestFit="1" customWidth="1"/>
    <col min="6" max="6" width="12" style="3" customWidth="1"/>
    <col min="7" max="7" width="10" style="3" customWidth="1"/>
    <col min="8" max="8" width="9" style="3" customWidth="1"/>
    <col min="9" max="9" width="10.28515625" style="3" customWidth="1"/>
    <col min="10" max="10" width="10.5703125" style="3" customWidth="1"/>
    <col min="11" max="11" width="10" style="3" customWidth="1"/>
    <col min="12" max="12" width="10.28515625" style="3" customWidth="1"/>
    <col min="13" max="16384" width="9.140625" style="3"/>
  </cols>
  <sheetData>
    <row r="1" spans="1:16" ht="18.75" customHeight="1" thickTop="1" x14ac:dyDescent="0.3">
      <c r="A1" s="76" t="s">
        <v>20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8"/>
    </row>
    <row r="2" spans="1:16" ht="16.5" thickBot="1" x14ac:dyDescent="0.3">
      <c r="A2" s="42" t="s">
        <v>11</v>
      </c>
      <c r="B2" s="40">
        <v>1500</v>
      </c>
      <c r="C2" s="41"/>
      <c r="D2" s="41"/>
      <c r="E2" s="41"/>
      <c r="F2" s="41"/>
      <c r="G2" s="41"/>
      <c r="H2" s="41"/>
      <c r="I2" s="41"/>
      <c r="J2" s="41"/>
      <c r="K2" s="41"/>
      <c r="L2" s="43"/>
    </row>
    <row r="3" spans="1:16" s="2" customFormat="1" ht="45.75" thickTop="1" x14ac:dyDescent="0.25">
      <c r="A3" s="32"/>
      <c r="B3" s="33" t="s">
        <v>14</v>
      </c>
      <c r="C3" s="34" t="s">
        <v>0</v>
      </c>
      <c r="D3" s="35" t="s">
        <v>1</v>
      </c>
      <c r="E3" s="35" t="s">
        <v>2</v>
      </c>
      <c r="F3" s="36" t="s">
        <v>3</v>
      </c>
      <c r="G3" s="37" t="s">
        <v>28</v>
      </c>
      <c r="H3" s="38" t="s">
        <v>29</v>
      </c>
      <c r="I3" s="38" t="s">
        <v>30</v>
      </c>
      <c r="J3" s="38" t="s">
        <v>22</v>
      </c>
      <c r="K3" s="38" t="s">
        <v>23</v>
      </c>
      <c r="L3" s="39" t="s">
        <v>24</v>
      </c>
    </row>
    <row r="4" spans="1:16" ht="15" x14ac:dyDescent="0.2">
      <c r="A4" s="6" t="s">
        <v>4</v>
      </c>
      <c r="B4" s="7" t="s">
        <v>16</v>
      </c>
      <c r="C4" s="8">
        <v>500</v>
      </c>
      <c r="D4" s="8">
        <v>500</v>
      </c>
      <c r="E4" s="8">
        <v>500</v>
      </c>
      <c r="F4" s="28">
        <f>SUM(C4:E4)</f>
        <v>1500</v>
      </c>
      <c r="G4" s="27">
        <f>C4/C$10</f>
        <v>0.5376344086021505</v>
      </c>
      <c r="H4" s="27">
        <f t="shared" ref="H4:H9" si="0">D4/D$10</f>
        <v>0.52356020942408377</v>
      </c>
      <c r="I4" s="27">
        <f t="shared" ref="I4:I9" si="1">E4/E$10</f>
        <v>0.57471264367816088</v>
      </c>
      <c r="J4" s="9"/>
      <c r="K4" s="9"/>
      <c r="L4" s="10"/>
    </row>
    <row r="5" spans="1:16" ht="15" x14ac:dyDescent="0.2">
      <c r="A5" s="6" t="s">
        <v>5</v>
      </c>
      <c r="B5" s="7" t="s">
        <v>19</v>
      </c>
      <c r="C5" s="8">
        <v>50</v>
      </c>
      <c r="D5" s="8">
        <v>70</v>
      </c>
      <c r="E5" s="8">
        <v>40</v>
      </c>
      <c r="F5" s="28">
        <f t="shared" ref="F5:F11" si="2">SUM(C5:E5)</f>
        <v>160</v>
      </c>
      <c r="G5" s="27">
        <f t="shared" ref="G5:G9" si="3">C5/C$10</f>
        <v>5.3763440860215055E-2</v>
      </c>
      <c r="H5" s="27">
        <f t="shared" si="0"/>
        <v>7.3298429319371722E-2</v>
      </c>
      <c r="I5" s="27">
        <f t="shared" si="1"/>
        <v>4.5977011494252873E-2</v>
      </c>
      <c r="J5" s="9"/>
      <c r="K5" s="9"/>
      <c r="L5" s="10"/>
    </row>
    <row r="6" spans="1:16" ht="15" x14ac:dyDescent="0.2">
      <c r="A6" s="6" t="s">
        <v>6</v>
      </c>
      <c r="B6" s="7" t="s">
        <v>17</v>
      </c>
      <c r="C6" s="8">
        <v>100</v>
      </c>
      <c r="D6" s="8">
        <v>120</v>
      </c>
      <c r="E6" s="8">
        <v>110</v>
      </c>
      <c r="F6" s="28">
        <f t="shared" si="2"/>
        <v>330</v>
      </c>
      <c r="G6" s="27">
        <f t="shared" si="3"/>
        <v>0.10752688172043011</v>
      </c>
      <c r="H6" s="27">
        <f t="shared" si="0"/>
        <v>0.1256544502617801</v>
      </c>
      <c r="I6" s="27">
        <f t="shared" si="1"/>
        <v>0.12643678160919541</v>
      </c>
      <c r="J6" s="9"/>
      <c r="K6" s="9"/>
      <c r="L6" s="10"/>
    </row>
    <row r="7" spans="1:16" ht="15" x14ac:dyDescent="0.2">
      <c r="A7" s="6" t="s">
        <v>7</v>
      </c>
      <c r="B7" s="7" t="s">
        <v>19</v>
      </c>
      <c r="C7" s="8">
        <v>50</v>
      </c>
      <c r="D7" s="8">
        <v>45</v>
      </c>
      <c r="E7" s="8">
        <v>40</v>
      </c>
      <c r="F7" s="28">
        <f t="shared" si="2"/>
        <v>135</v>
      </c>
      <c r="G7" s="27">
        <f t="shared" si="3"/>
        <v>5.3763440860215055E-2</v>
      </c>
      <c r="H7" s="27">
        <f t="shared" si="0"/>
        <v>4.712041884816754E-2</v>
      </c>
      <c r="I7" s="27">
        <f t="shared" si="1"/>
        <v>4.5977011494252873E-2</v>
      </c>
      <c r="J7" s="9"/>
      <c r="K7" s="9"/>
      <c r="L7" s="10"/>
    </row>
    <row r="8" spans="1:16" ht="15" x14ac:dyDescent="0.2">
      <c r="A8" s="6" t="s">
        <v>8</v>
      </c>
      <c r="B8" s="7" t="s">
        <v>19</v>
      </c>
      <c r="C8" s="8">
        <v>30</v>
      </c>
      <c r="D8" s="8">
        <v>20</v>
      </c>
      <c r="E8" s="8">
        <v>30</v>
      </c>
      <c r="F8" s="28">
        <f t="shared" si="2"/>
        <v>80</v>
      </c>
      <c r="G8" s="27">
        <f t="shared" si="3"/>
        <v>3.2258064516129031E-2</v>
      </c>
      <c r="H8" s="27">
        <f t="shared" si="0"/>
        <v>2.0942408376963352E-2</v>
      </c>
      <c r="I8" s="27">
        <f t="shared" si="1"/>
        <v>3.4482758620689655E-2</v>
      </c>
      <c r="J8" s="9"/>
      <c r="K8" s="9"/>
      <c r="L8" s="10"/>
    </row>
    <row r="9" spans="1:16" ht="15" x14ac:dyDescent="0.2">
      <c r="A9" s="6" t="s">
        <v>9</v>
      </c>
      <c r="B9" s="7" t="s">
        <v>18</v>
      </c>
      <c r="C9" s="8">
        <v>200</v>
      </c>
      <c r="D9" s="8">
        <v>200</v>
      </c>
      <c r="E9" s="8">
        <v>150</v>
      </c>
      <c r="F9" s="28">
        <f t="shared" si="2"/>
        <v>550</v>
      </c>
      <c r="G9" s="27">
        <f t="shared" si="3"/>
        <v>0.21505376344086022</v>
      </c>
      <c r="H9" s="27">
        <f t="shared" si="0"/>
        <v>0.20942408376963351</v>
      </c>
      <c r="I9" s="27">
        <f t="shared" si="1"/>
        <v>0.17241379310344829</v>
      </c>
      <c r="J9" s="9"/>
      <c r="K9" s="9"/>
      <c r="L9" s="10"/>
    </row>
    <row r="10" spans="1:16" ht="15" x14ac:dyDescent="0.2">
      <c r="A10" s="20" t="s">
        <v>10</v>
      </c>
      <c r="B10" s="21"/>
      <c r="C10" s="22">
        <f>SUM(C4:C9)</f>
        <v>930</v>
      </c>
      <c r="D10" s="22">
        <f t="shared" ref="D10:E10" si="4">SUM(D4:D9)</f>
        <v>955</v>
      </c>
      <c r="E10" s="22">
        <f t="shared" si="4"/>
        <v>870</v>
      </c>
      <c r="F10" s="28">
        <f t="shared" si="2"/>
        <v>2755</v>
      </c>
      <c r="G10" s="27"/>
      <c r="H10" s="27"/>
      <c r="I10" s="27"/>
      <c r="J10" s="17"/>
      <c r="K10" s="17"/>
      <c r="L10" s="18"/>
    </row>
    <row r="11" spans="1:16" ht="15" x14ac:dyDescent="0.25">
      <c r="A11" s="19" t="s">
        <v>12</v>
      </c>
      <c r="B11" s="29"/>
      <c r="C11" s="12">
        <f>$B$2-C10</f>
        <v>570</v>
      </c>
      <c r="D11" s="12">
        <f t="shared" ref="D11:E11" si="5">$B$2-D10</f>
        <v>545</v>
      </c>
      <c r="E11" s="12">
        <f t="shared" si="5"/>
        <v>630</v>
      </c>
      <c r="F11" s="28">
        <f t="shared" si="2"/>
        <v>1745</v>
      </c>
      <c r="G11" s="25"/>
      <c r="H11" s="13"/>
      <c r="I11" s="13"/>
      <c r="J11" s="13"/>
      <c r="K11" s="13"/>
      <c r="L11" s="14"/>
    </row>
    <row r="12" spans="1:16" ht="15" x14ac:dyDescent="0.25">
      <c r="A12" s="19" t="s">
        <v>21</v>
      </c>
      <c r="B12" s="29"/>
      <c r="C12" s="65">
        <f>C11/$B$2</f>
        <v>0.38</v>
      </c>
      <c r="D12" s="65">
        <f t="shared" ref="D12:E12" si="6">D11/$B$2</f>
        <v>0.36333333333333334</v>
      </c>
      <c r="E12" s="65">
        <f t="shared" si="6"/>
        <v>0.42</v>
      </c>
      <c r="F12" s="69"/>
      <c r="G12" s="25"/>
      <c r="H12" s="13"/>
      <c r="I12" s="13"/>
      <c r="J12" s="13"/>
      <c r="K12" s="13"/>
      <c r="L12" s="14"/>
    </row>
    <row r="13" spans="1:16" ht="15.75" customHeight="1" x14ac:dyDescent="0.25">
      <c r="A13" s="70" t="s">
        <v>15</v>
      </c>
      <c r="B13" s="71"/>
      <c r="C13" s="71"/>
      <c r="D13" s="71"/>
      <c r="E13" s="72"/>
      <c r="F13" s="66">
        <f>(D11/C11)-100%</f>
        <v>-4.3859649122807043E-2</v>
      </c>
      <c r="G13" s="26"/>
      <c r="H13" s="23"/>
      <c r="I13" s="13"/>
      <c r="J13" s="13"/>
      <c r="K13" s="13"/>
      <c r="L13" s="11"/>
    </row>
    <row r="14" spans="1:16" ht="15.75" customHeight="1" thickBot="1" x14ac:dyDescent="0.3">
      <c r="A14" s="73" t="s">
        <v>13</v>
      </c>
      <c r="B14" s="74"/>
      <c r="C14" s="74"/>
      <c r="D14" s="74"/>
      <c r="E14" s="75"/>
      <c r="F14" s="53">
        <f>COUNTIF(C12:E12,"&gt;37%")</f>
        <v>2</v>
      </c>
      <c r="G14" s="54"/>
      <c r="H14" s="15"/>
      <c r="I14" s="15"/>
      <c r="J14" s="15"/>
      <c r="K14" s="15"/>
      <c r="L14" s="16"/>
    </row>
    <row r="15" spans="1:16" ht="15.75" customHeight="1" thickTop="1" thickBot="1" x14ac:dyDescent="0.3">
      <c r="A15" s="56"/>
      <c r="B15" s="57"/>
      <c r="C15" s="57"/>
      <c r="D15" s="58"/>
      <c r="E15" s="79" t="s">
        <v>25</v>
      </c>
      <c r="F15" s="80"/>
      <c r="G15" s="80"/>
      <c r="H15" s="81"/>
      <c r="I15" s="59"/>
      <c r="J15" s="60"/>
      <c r="K15" s="60"/>
      <c r="L15" s="61"/>
    </row>
    <row r="16" spans="1:16" ht="16.5" thickTop="1" thickBot="1" x14ac:dyDescent="0.3">
      <c r="A16" s="68"/>
      <c r="B16" s="55"/>
      <c r="C16" s="55"/>
      <c r="D16" s="62"/>
      <c r="E16" s="64"/>
      <c r="F16" s="48" t="s">
        <v>26</v>
      </c>
      <c r="G16" s="49" t="s">
        <v>27</v>
      </c>
      <c r="H16" s="50" t="s">
        <v>2</v>
      </c>
      <c r="I16" s="51"/>
      <c r="J16" s="51"/>
      <c r="K16" s="51"/>
      <c r="L16" s="52"/>
      <c r="M16" s="4"/>
      <c r="N16" s="4"/>
      <c r="O16" s="4"/>
      <c r="P16" s="4"/>
    </row>
    <row r="17" spans="1:12" ht="15.75" thickBot="1" x14ac:dyDescent="0.3">
      <c r="A17" s="44"/>
      <c r="B17" s="47"/>
      <c r="C17" s="47"/>
      <c r="D17" s="63"/>
      <c r="E17" s="30" t="s">
        <v>16</v>
      </c>
      <c r="F17" s="24">
        <f>SUMIF($B$4:$B$9,$E17,C$4:C$9)</f>
        <v>500</v>
      </c>
      <c r="G17" s="24">
        <f t="shared" ref="G17:G20" si="7">SUMIF($B$4:$B$9,$E17,D$4:D$9)</f>
        <v>500</v>
      </c>
      <c r="H17" s="24">
        <f t="shared" ref="H17:H20" si="8">SUMIF($B$4:$B$9,$E17,E$4:E$9)</f>
        <v>500</v>
      </c>
      <c r="I17" s="13"/>
      <c r="J17" s="13"/>
      <c r="K17" s="13"/>
      <c r="L17" s="14"/>
    </row>
    <row r="18" spans="1:12" ht="15.75" thickBot="1" x14ac:dyDescent="0.3">
      <c r="A18" s="44"/>
      <c r="B18" s="47"/>
      <c r="C18" s="47"/>
      <c r="D18" s="63"/>
      <c r="E18" s="19" t="s">
        <v>19</v>
      </c>
      <c r="F18" s="24">
        <f t="shared" ref="F18:F20" si="9">SUMIF($B$4:$B$9,$E18,C$4:C$9)</f>
        <v>130</v>
      </c>
      <c r="G18" s="24">
        <f t="shared" si="7"/>
        <v>135</v>
      </c>
      <c r="H18" s="24">
        <f t="shared" si="8"/>
        <v>110</v>
      </c>
      <c r="I18" s="13"/>
      <c r="J18" s="13"/>
      <c r="K18" s="13"/>
      <c r="L18" s="14"/>
    </row>
    <row r="19" spans="1:12" ht="15.75" thickBot="1" x14ac:dyDescent="0.3">
      <c r="A19" s="44"/>
      <c r="B19" s="47"/>
      <c r="C19" s="47"/>
      <c r="D19" s="63"/>
      <c r="E19" s="19" t="s">
        <v>17</v>
      </c>
      <c r="F19" s="24">
        <f t="shared" si="9"/>
        <v>100</v>
      </c>
      <c r="G19" s="24">
        <f t="shared" si="7"/>
        <v>120</v>
      </c>
      <c r="H19" s="24">
        <f t="shared" si="8"/>
        <v>110</v>
      </c>
      <c r="I19" s="13"/>
      <c r="J19" s="13"/>
      <c r="K19" s="13"/>
      <c r="L19" s="14"/>
    </row>
    <row r="20" spans="1:12" ht="15.75" thickBot="1" x14ac:dyDescent="0.3">
      <c r="A20" s="46"/>
      <c r="B20" s="67"/>
      <c r="C20" s="67"/>
      <c r="D20" s="45"/>
      <c r="E20" s="31" t="s">
        <v>18</v>
      </c>
      <c r="F20" s="24">
        <f t="shared" si="9"/>
        <v>200</v>
      </c>
      <c r="G20" s="24">
        <f t="shared" si="7"/>
        <v>200</v>
      </c>
      <c r="H20" s="24">
        <f t="shared" si="8"/>
        <v>150</v>
      </c>
      <c r="I20" s="15"/>
      <c r="J20" s="15"/>
      <c r="K20" s="15"/>
      <c r="L20" s="16"/>
    </row>
    <row r="21" spans="1:12" ht="13.5" thickTop="1" x14ac:dyDescent="0.2">
      <c r="C21" s="5"/>
    </row>
    <row r="22" spans="1:12" x14ac:dyDescent="0.2">
      <c r="C22" s="5"/>
    </row>
  </sheetData>
  <mergeCells count="4">
    <mergeCell ref="A13:E13"/>
    <mergeCell ref="A14:E14"/>
    <mergeCell ref="A1:L1"/>
    <mergeCell ref="E15:H15"/>
  </mergeCells>
  <phoneticPr fontId="0" type="noConversion"/>
  <printOptions headings="1" gridLines="1"/>
  <pageMargins left="0.75" right="0.75" top="1" bottom="1" header="0.5" footer="0.5"/>
  <pageSetup scale="83" orientation="portrait" r:id="rId1"/>
  <headerFooter alignWithMargins="0">
    <oddHeader>&amp;A</oddHeader>
    <oddFooter>&amp;Lexpenditure.xls (expense!)&amp;CPage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</vt:lpstr>
      <vt:lpstr>Jan</vt:lpstr>
    </vt:vector>
  </TitlesOfParts>
  <Company>The Ohio State University, CIS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Xu Yu</cp:lastModifiedBy>
  <cp:lastPrinted>2003-04-08T14:10:43Z</cp:lastPrinted>
  <dcterms:created xsi:type="dcterms:W3CDTF">1996-10-18T22:12:50Z</dcterms:created>
  <dcterms:modified xsi:type="dcterms:W3CDTF">2017-09-05T00:14:38Z</dcterms:modified>
</cp:coreProperties>
</file>